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420" windowHeight="9525" tabRatio="345"/>
  </bookViews>
  <sheets>
    <sheet name="all" sheetId="1" r:id="rId1"/>
    <sheet name="3hr" sheetId="2" r:id="rId2"/>
    <sheet name="6hr" sheetId="3" r:id="rId3"/>
    <sheet name="day" sheetId="4" r:id="rId4"/>
    <sheet name="mon" sheetId="5" r:id="rId5"/>
    <sheet name="sem" sheetId="6" r:id="rId6"/>
    <sheet name="fx" sheetId="7" r:id="rId7"/>
    <sheet name="Global attributes" sheetId="8" r:id="rId8"/>
    <sheet name="CV" sheetId="9" r:id="rId9"/>
  </sheets>
  <definedNames>
    <definedName name="_xlnm.Print_Area" localSheetId="1">'3hr'!$A$1:$D$19</definedName>
    <definedName name="_xlnm.Print_Area" localSheetId="2">'6hr'!$A$1:$D$40</definedName>
    <definedName name="_xlnm.Print_Area" localSheetId="0">all!$A$3:$AB$79</definedName>
    <definedName name="_xlnm.Print_Area" localSheetId="3">day!$A$1:$D$63</definedName>
    <definedName name="_xlnm.Print_Area" localSheetId="6">fx!$A$1:$D$11</definedName>
    <definedName name="_xlnm.Print_Area" localSheetId="4">mon!$A$1:$D$47</definedName>
    <definedName name="_xlnm.Print_Area" localSheetId="5">sem!$A$1:$D$47</definedName>
    <definedName name="Print_Area_0" localSheetId="1">'3hr'!$A$1:$D$19</definedName>
    <definedName name="Print_Area_0" localSheetId="2">'6hr'!$A$1:$D$40</definedName>
    <definedName name="Print_Area_0" localSheetId="0">all!$A$3:$AB$79</definedName>
    <definedName name="Print_Area_0" localSheetId="3">day!$A$1:$D$63</definedName>
    <definedName name="Print_Area_0" localSheetId="6">fx!$A$1:$D$11</definedName>
    <definedName name="Print_Area_0" localSheetId="4">mon!$A$1:$D$47</definedName>
    <definedName name="Print_Area_0" localSheetId="5">sem!$A$1:$D$47</definedName>
    <definedName name="Z_066293A7_3B6A_4B4E_989A_3AE9C9693149__wvu_PrintArea" localSheetId="1">'3hr'!$A$1:$F$23</definedName>
    <definedName name="Z_066293A7_3B6A_4B4E_989A_3AE9C9693149__wvu_PrintArea" localSheetId="2">'6hr'!$A$1:$F$43</definedName>
    <definedName name="Z_066293A7_3B6A_4B4E_989A_3AE9C9693149__wvu_PrintArea" localSheetId="0">all!$A$4:$AB$77</definedName>
    <definedName name="Z_066293A7_3B6A_4B4E_989A_3AE9C9693149__wvu_PrintArea" localSheetId="3">day!$A$1:$F$65</definedName>
    <definedName name="Z_066293A7_3B6A_4B4E_989A_3AE9C9693149__wvu_PrintArea" localSheetId="6">fx!$A$1:$D$10</definedName>
    <definedName name="Z_066293A7_3B6A_4B4E_989A_3AE9C9693149__wvu_PrintArea" localSheetId="4">mon!$A$1:$F$51</definedName>
    <definedName name="Z_066293A7_3B6A_4B4E_989A_3AE9C9693149__wvu_PrintArea" localSheetId="5">sem!$A$1:$F$51</definedName>
    <definedName name="Z_3C9A1B9A_18C0_485E_B0F5_D3BF50A001C5__wvu_PrintArea" localSheetId="1">'3hr'!$A$1:$F$23</definedName>
    <definedName name="Z_3C9A1B9A_18C0_485E_B0F5_D3BF50A001C5__wvu_PrintArea" localSheetId="2">'6hr'!$A$1:$F$43</definedName>
    <definedName name="Z_3C9A1B9A_18C0_485E_B0F5_D3BF50A001C5__wvu_PrintArea" localSheetId="0">all!$A$4:$AB$77</definedName>
    <definedName name="Z_3C9A1B9A_18C0_485E_B0F5_D3BF50A001C5__wvu_PrintArea" localSheetId="3">day!$A$1:$F$65</definedName>
    <definedName name="Z_3C9A1B9A_18C0_485E_B0F5_D3BF50A001C5__wvu_PrintArea" localSheetId="6">fx!$A$1:$D$10</definedName>
    <definedName name="Z_3C9A1B9A_18C0_485E_B0F5_D3BF50A001C5__wvu_PrintArea" localSheetId="4">mon!$A$1:$F$51</definedName>
    <definedName name="Z_3C9A1B9A_18C0_485E_B0F5_D3BF50A001C5__wvu_PrintArea" localSheetId="5">sem!$A$1:$F$51</definedName>
    <definedName name="Z_4D093F72_1DF5_4965_BD9A_E1DB76A854CB__wvu_PrintArea" localSheetId="1">'3hr'!$A$1:$F$23</definedName>
    <definedName name="Z_4D093F72_1DF5_4965_BD9A_E1DB76A854CB__wvu_PrintArea" localSheetId="2">'6hr'!$A$1:$F$43</definedName>
    <definedName name="Z_4D093F72_1DF5_4965_BD9A_E1DB76A854CB__wvu_PrintArea" localSheetId="0">all!$A$4:$AB$77</definedName>
    <definedName name="Z_4D093F72_1DF5_4965_BD9A_E1DB76A854CB__wvu_PrintArea" localSheetId="3">day!$A$1:$F$65</definedName>
    <definedName name="Z_4D093F72_1DF5_4965_BD9A_E1DB76A854CB__wvu_PrintArea" localSheetId="6">fx!$A$1:$D$10</definedName>
    <definedName name="Z_4D093F72_1DF5_4965_BD9A_E1DB76A854CB__wvu_PrintArea" localSheetId="4">mon!$A$1:$F$51</definedName>
    <definedName name="Z_4D093F72_1DF5_4965_BD9A_E1DB76A854CB__wvu_PrintArea" localSheetId="5">sem!$A$1:$F$51</definedName>
    <definedName name="Z_FF4C21BB_01EC_4FF2_8909_E522D2CCA860__wvu_PrintArea" localSheetId="1">'3hr'!$A$1:$F$23</definedName>
    <definedName name="Z_FF4C21BB_01EC_4FF2_8909_E522D2CCA860__wvu_PrintArea" localSheetId="2">'6hr'!$A$1:$F$43</definedName>
    <definedName name="Z_FF4C21BB_01EC_4FF2_8909_E522D2CCA860__wvu_PrintArea" localSheetId="0">all!$A$4:$AB$77</definedName>
    <definedName name="Z_FF4C21BB_01EC_4FF2_8909_E522D2CCA860__wvu_PrintArea" localSheetId="3">day!$A$1:$F$65</definedName>
    <definedName name="Z_FF4C21BB_01EC_4FF2_8909_E522D2CCA860__wvu_PrintArea" localSheetId="6">fx!$A$1:$D$10</definedName>
    <definedName name="Z_FF4C21BB_01EC_4FF2_8909_E522D2CCA860__wvu_PrintArea" localSheetId="4">mon!$A$1:$F$51</definedName>
    <definedName name="Z_FF4C21BB_01EC_4FF2_8909_E522D2CCA860__wvu_PrintArea" localSheetId="5">sem!$A$1:$F$51</definedName>
  </definedNames>
  <calcPr calcId="145621" iterateDelta="1E-4"/>
</workbook>
</file>

<file path=xl/calcChain.xml><?xml version="1.0" encoding="utf-8"?>
<calcChain xmlns="http://schemas.openxmlformats.org/spreadsheetml/2006/main">
  <c r="G54" i="1" l="1"/>
  <c r="G59" i="1" l="1"/>
  <c r="E2" i="9"/>
  <c r="E2" i="8"/>
  <c r="B9" i="7"/>
  <c r="B8" i="7"/>
  <c r="B7" i="7"/>
  <c r="B6" i="7"/>
  <c r="B5" i="7"/>
  <c r="B4" i="7"/>
  <c r="D1" i="7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1" i="6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1" i="5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1" i="4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" i="3"/>
  <c r="D1" i="2"/>
  <c r="G66" i="1"/>
  <c r="G34" i="1"/>
  <c r="G33" i="1"/>
  <c r="G32" i="1"/>
  <c r="G29" i="1"/>
  <c r="G28" i="1"/>
  <c r="G25" i="1"/>
  <c r="G10" i="1"/>
</calcChain>
</file>

<file path=xl/sharedStrings.xml><?xml version="1.0" encoding="utf-8"?>
<sst xmlns="http://schemas.openxmlformats.org/spreadsheetml/2006/main" count="1555" uniqueCount="498">
  <si>
    <t>CORDEX:  requested variables</t>
  </si>
  <si>
    <t>Tier 2</t>
  </si>
  <si>
    <t>Tier 1</t>
  </si>
  <si>
    <t>Core</t>
  </si>
  <si>
    <t>CCLM variable name</t>
  </si>
  <si>
    <t>CCLM variable name (in model output file)</t>
  </si>
  <si>
    <t>output variable name</t>
  </si>
  <si>
    <t>to be derived from</t>
  </si>
  <si>
    <t>Derotate (CORDEX)</t>
  </si>
  <si>
    <t>Level</t>
  </si>
  <si>
    <t>Cell Method (subdaily,CORDEX)</t>
  </si>
  <si>
    <t>Cell Method (daily,CORDEX)</t>
  </si>
  <si>
    <t>Cell Method (monthly,CORDEX)</t>
  </si>
  <si>
    <t>Cell Method (seasonal,CORDEX)</t>
  </si>
  <si>
    <t>Levelvalue (height, plev)</t>
  </si>
  <si>
    <t>units</t>
  </si>
  <si>
    <t>frq
[1/day]</t>
  </si>
  <si>
    <t>ag</t>
  </si>
  <si>
    <t>frq
[1/mon]</t>
  </si>
  <si>
    <t>frq
[1/sem]</t>
  </si>
  <si>
    <t>fx</t>
  </si>
  <si>
    <t>long_name</t>
  </si>
  <si>
    <t>description (CORDEX ADD)</t>
  </si>
  <si>
    <t>standard_name</t>
  </si>
  <si>
    <r>
      <t>direction of</t>
    </r>
    <r>
      <rPr>
        <b/>
        <sz val="10"/>
        <rFont val="Arial"/>
        <family val="2"/>
        <charset val="1"/>
      </rPr>
      <t xml:space="preserve"> positive </t>
    </r>
    <r>
      <rPr>
        <b/>
        <sz val="10"/>
        <color rgb="FFDD0806"/>
        <rFont val="Arial"/>
        <family val="2"/>
        <charset val="1"/>
      </rPr>
      <t>fluxes</t>
    </r>
    <r>
      <rPr>
        <b/>
        <vertAlign val="superscript"/>
        <sz val="10"/>
        <color rgb="FFDD0806"/>
        <rFont val="Arial"/>
        <family val="2"/>
        <charset val="1"/>
      </rPr>
      <t>a</t>
    </r>
  </si>
  <si>
    <t>realm
(not required, however, if included should have the value as in CMIP5)</t>
  </si>
  <si>
    <r>
      <t>cell-method: area
(optional)</t>
    </r>
    <r>
      <rPr>
        <b/>
        <vertAlign val="superscript"/>
        <sz val="10"/>
        <color rgb="FFDD0806"/>
        <rFont val="Arial"/>
        <family val="2"/>
        <charset val="1"/>
      </rPr>
      <t>b</t>
    </r>
  </si>
  <si>
    <t>T_2M</t>
  </si>
  <si>
    <t>tas</t>
  </si>
  <si>
    <t>ModelLevel</t>
  </si>
  <si>
    <t>point</t>
  </si>
  <si>
    <t>mean</t>
  </si>
  <si>
    <t>K</t>
  </si>
  <si>
    <t>i</t>
  </si>
  <si>
    <t>m*8</t>
  </si>
  <si>
    <t>s*8</t>
  </si>
  <si>
    <t>Near-Surface Air Temperature</t>
  </si>
  <si>
    <t>air_temperature</t>
  </si>
  <si>
    <t>atmos</t>
  </si>
  <si>
    <t>TMAX_2M</t>
  </si>
  <si>
    <t>tasmax</t>
  </si>
  <si>
    <t>maximum</t>
  </si>
  <si>
    <t>maximum within days time: mean over days</t>
  </si>
  <si>
    <t>m</t>
  </si>
  <si>
    <t>s</t>
  </si>
  <si>
    <t>Daily Maximum Near-Surface Air Temperature</t>
  </si>
  <si>
    <t>TMIN_2M</t>
  </si>
  <si>
    <t>tasmin</t>
  </si>
  <si>
    <t>minimum</t>
  </si>
  <si>
    <t>minimum within days time: mean over days</t>
  </si>
  <si>
    <t>Daily Minimum Near-Surface Air Temperature</t>
  </si>
  <si>
    <t>TOT_PREC</t>
  </si>
  <si>
    <t>pr</t>
  </si>
  <si>
    <t>kg m-2 s-1</t>
  </si>
  <si>
    <t>a</t>
  </si>
  <si>
    <t>Precipitation</t>
  </si>
  <si>
    <t>precipitation_flux</t>
  </si>
  <si>
    <t>PS</t>
  </si>
  <si>
    <t>ps</t>
  </si>
  <si>
    <t>Pa</t>
  </si>
  <si>
    <t>Surface Air Pressure</t>
  </si>
  <si>
    <t>surface_air_pressure</t>
  </si>
  <si>
    <t>PMSL</t>
  </si>
  <si>
    <t>psl</t>
  </si>
  <si>
    <t>Sea Level Pressure</t>
  </si>
  <si>
    <t>air_pressure_at_sea_level</t>
  </si>
  <si>
    <t>QV_2M</t>
  </si>
  <si>
    <t>huss</t>
  </si>
  <si>
    <t>Near-Surface Specific Humidity</t>
  </si>
  <si>
    <t>specific_humidity</t>
  </si>
  <si>
    <t>RELHUM_2M</t>
  </si>
  <si>
    <t>hurs</t>
  </si>
  <si>
    <t>%</t>
  </si>
  <si>
    <t>Near-Surface Relative Humidity</t>
  </si>
  <si>
    <t>relative_humidity</t>
  </si>
  <si>
    <t>VABSMX_10M</t>
  </si>
  <si>
    <t>sfcWindmax</t>
  </si>
  <si>
    <t>m s-1</t>
  </si>
  <si>
    <t>Daily Maximum Near-Surface Wind Speed</t>
  </si>
  <si>
    <t>wind_speed</t>
  </si>
  <si>
    <t>clt</t>
  </si>
  <si>
    <t>Total Cloud Fraction</t>
  </si>
  <si>
    <t>cloud_area_fraction</t>
  </si>
  <si>
    <t>DURSUN</t>
  </si>
  <si>
    <t>sund</t>
  </si>
  <si>
    <t>sum</t>
  </si>
  <si>
    <t>sum within days time: mean over days</t>
  </si>
  <si>
    <r>
      <t xml:space="preserve">Duration </t>
    </r>
    <r>
      <rPr>
        <sz val="10"/>
        <color rgb="FFDD0806"/>
        <rFont val="Arial"/>
        <family val="2"/>
        <charset val="1"/>
      </rPr>
      <t>of</t>
    </r>
    <r>
      <rPr>
        <sz val="10"/>
        <rFont val="Arial"/>
        <family val="2"/>
        <charset val="1"/>
      </rPr>
      <t xml:space="preserve"> Sunshine</t>
    </r>
  </si>
  <si>
    <t>duration_of_sunshine</t>
  </si>
  <si>
    <t>ASWD_S</t>
  </si>
  <si>
    <t>rsds</t>
  </si>
  <si>
    <t>ASWDIR_S + ASWDIFD_S</t>
  </si>
  <si>
    <t>W m-2</t>
  </si>
  <si>
    <t>Surface Downwelling Shortwave Radiation</t>
  </si>
  <si>
    <t>surface_downwelling_shortwave_flux_in_air</t>
  </si>
  <si>
    <t>down</t>
  </si>
  <si>
    <t>ALWD_S</t>
  </si>
  <si>
    <t>rlds</t>
  </si>
  <si>
    <t>Surface Downwelling Longwave Radiation</t>
  </si>
  <si>
    <t>surface_downwelling_longwave_flux_in_air</t>
  </si>
  <si>
    <t>ALHFL_S</t>
  </si>
  <si>
    <t>hfls</t>
  </si>
  <si>
    <t>Surface Upward Latent Heat Flux</t>
  </si>
  <si>
    <t>surface_upward_latent_heat_flux</t>
  </si>
  <si>
    <t>up</t>
  </si>
  <si>
    <t>ASHFL_S</t>
  </si>
  <si>
    <t>hfss</t>
  </si>
  <si>
    <t>Surface Upward Sensible Heat Flux</t>
  </si>
  <si>
    <t>surface_upward_sensible_heat_flux</t>
  </si>
  <si>
    <t>ASWDIFU_S</t>
  </si>
  <si>
    <t>rsus</t>
  </si>
  <si>
    <t>Surface Upwelling Shortwave Radiation</t>
  </si>
  <si>
    <t>surface_upwelling_shortwave_flux_in_air</t>
  </si>
  <si>
    <t>ALWU_S</t>
  </si>
  <si>
    <t>rlus</t>
  </si>
  <si>
    <t>Surface Upwelling Longwave Radiation</t>
  </si>
  <si>
    <t>surface_upwelling_longwave_flux_in_air</t>
  </si>
  <si>
    <t>AEVAP_S</t>
  </si>
  <si>
    <t>evspsbl</t>
  </si>
  <si>
    <t>Evaporation</t>
  </si>
  <si>
    <t>water_evaporation_flux</t>
  </si>
  <si>
    <t>evspsblpot</t>
  </si>
  <si>
    <t>Potential Evapotranspiration</t>
  </si>
  <si>
    <t>water_potential_evaporation_flux</t>
  </si>
  <si>
    <t>W_SO_ICE</t>
  </si>
  <si>
    <t>mrfso</t>
  </si>
  <si>
    <t>Sum(W_SO_ICE(1:8))</t>
  </si>
  <si>
    <t>kg m-2</t>
  </si>
  <si>
    <t>m*4</t>
  </si>
  <si>
    <t>s*4</t>
  </si>
  <si>
    <t>Soil Frozen Water Content</t>
  </si>
  <si>
    <t>soil_frozen_water_content</t>
  </si>
  <si>
    <t>land landIce</t>
  </si>
  <si>
    <t>RUNOFF_S</t>
  </si>
  <si>
    <t>mrros</t>
  </si>
  <si>
    <t>Surface Runoff</t>
  </si>
  <si>
    <t>surface_runoff_flux</t>
  </si>
  <si>
    <t>land</t>
  </si>
  <si>
    <t>RUNOFF_T</t>
  </si>
  <si>
    <t>mrro</t>
  </si>
  <si>
    <t>RUNOFF_G + RUNOFF_S</t>
  </si>
  <si>
    <t>Total Runoff</t>
  </si>
  <si>
    <t>runoff_flux</t>
  </si>
  <si>
    <t>W_SO</t>
  </si>
  <si>
    <t>mrso</t>
  </si>
  <si>
    <t>Sum(W_SO(1:8)</t>
  </si>
  <si>
    <t>Total Soil Moisture Content</t>
  </si>
  <si>
    <t>soil_moisture_content</t>
  </si>
  <si>
    <t>W_SNOW</t>
  </si>
  <si>
    <t>snw</t>
  </si>
  <si>
    <t>Surface Snow Amount</t>
  </si>
  <si>
    <t>surface_snow_amount</t>
  </si>
  <si>
    <t>landIce land</t>
  </si>
  <si>
    <t>SNOW_MELT</t>
  </si>
  <si>
    <t>snm</t>
  </si>
  <si>
    <t>Surface Snow Melt</t>
  </si>
  <si>
    <t>surface_snow_melt_flux</t>
  </si>
  <si>
    <t>prhmax</t>
  </si>
  <si>
    <t>daymax(TOT_PREC)</t>
  </si>
  <si>
    <t>Daily Maximum Hourly Precipitation Rate</t>
  </si>
  <si>
    <t>PREC_CON</t>
  </si>
  <si>
    <t>prc</t>
  </si>
  <si>
    <t>RAIN_CON + SNOW_CON</t>
  </si>
  <si>
    <t>Convective Precipitation</t>
  </si>
  <si>
    <t>convective_precipitation_flux</t>
  </si>
  <si>
    <t>ATHB_T</t>
  </si>
  <si>
    <t>rlut</t>
  </si>
  <si>
    <t>TOA Outgoing Longwave Radiation</t>
  </si>
  <si>
    <t>toa_outgoing_longwave_flux</t>
  </si>
  <si>
    <t>ASOD_T</t>
  </si>
  <si>
    <t>rsdt</t>
  </si>
  <si>
    <t>TOA Incident Shortwave Radiation</t>
  </si>
  <si>
    <t>toa_incoming_shortwave_flux</t>
  </si>
  <si>
    <t>ASOU_T</t>
  </si>
  <si>
    <t>rsut</t>
  </si>
  <si>
    <t>ASOD_T – ASOB_T</t>
  </si>
  <si>
    <t>TOA Outgoing Shortwave Radiation</t>
  </si>
  <si>
    <t>toa_outgoing_shortwave_flux</t>
  </si>
  <si>
    <t>U_10M</t>
  </si>
  <si>
    <t>uas</t>
  </si>
  <si>
    <t>derotate</t>
  </si>
  <si>
    <t>Eastward Near-Surface Wind</t>
  </si>
  <si>
    <t>eastward_wind</t>
  </si>
  <si>
    <t>V_10M</t>
  </si>
  <si>
    <t>vas</t>
  </si>
  <si>
    <t>Northward Near-Surface Wind</t>
  </si>
  <si>
    <t>northward_wind</t>
  </si>
  <si>
    <t>VMAX_10M</t>
  </si>
  <si>
    <t>wsgsmax</t>
  </si>
  <si>
    <t>Daily Maximum Near-Surface Wind Speed of Gust</t>
  </si>
  <si>
    <t>wind_speed_of_gust</t>
  </si>
  <si>
    <t>tauu</t>
  </si>
  <si>
    <t>Surface Downward Eastward Wind Stress</t>
  </si>
  <si>
    <t>surface_downward_eastward_stress</t>
  </si>
  <si>
    <t>tauv</t>
  </si>
  <si>
    <t>Surface Downward Northward Wind Stress</t>
  </si>
  <si>
    <t>surface_downward_northward_stress</t>
  </si>
  <si>
    <t>T_S</t>
  </si>
  <si>
    <t>ts</t>
  </si>
  <si>
    <t>Surface Temperature</t>
  </si>
  <si>
    <t>surface_temperature</t>
  </si>
  <si>
    <t>HPBL</t>
  </si>
  <si>
    <t>zmla</t>
  </si>
  <si>
    <t>Height of Boundary Layer</t>
  </si>
  <si>
    <t>atmosphere_boundary_layer_thickness</t>
  </si>
  <si>
    <t>TQV</t>
  </si>
  <si>
    <t>prw</t>
  </si>
  <si>
    <t>Water Vapor Path</t>
  </si>
  <si>
    <t>atmosphere_water_vapor_content</t>
  </si>
  <si>
    <t>TQW</t>
  </si>
  <si>
    <t>clwvi</t>
  </si>
  <si>
    <t>TQC + TQI</t>
  </si>
  <si>
    <t>Condensed Water Path</t>
  </si>
  <si>
    <t>atmosphere_cloud_condensed_water_content</t>
  </si>
  <si>
    <t>TQI</t>
  </si>
  <si>
    <t>clivi</t>
  </si>
  <si>
    <t>Ice Water Path</t>
  </si>
  <si>
    <t>atmosphere_cloud_ice_content</t>
  </si>
  <si>
    <t>U850p</t>
  </si>
  <si>
    <t>U</t>
  </si>
  <si>
    <t>ua850</t>
  </si>
  <si>
    <t>PressureLevel</t>
  </si>
  <si>
    <t>Eastward Wind</t>
  </si>
  <si>
    <t>V</t>
  </si>
  <si>
    <t>va850</t>
  </si>
  <si>
    <t>Northward Wind</t>
  </si>
  <si>
    <t>T850p</t>
  </si>
  <si>
    <t>T</t>
  </si>
  <si>
    <t>ta850</t>
  </si>
  <si>
    <t>Air Temperature</t>
  </si>
  <si>
    <t>QV850p</t>
  </si>
  <si>
    <t>QV</t>
  </si>
  <si>
    <t>hus850</t>
  </si>
  <si>
    <t>Specific Humidity</t>
  </si>
  <si>
    <t>U500p</t>
  </si>
  <si>
    <t>ua500</t>
  </si>
  <si>
    <t>va500</t>
  </si>
  <si>
    <t>FI500p</t>
  </si>
  <si>
    <t>FI</t>
  </si>
  <si>
    <t>zg500</t>
  </si>
  <si>
    <t>Geopotential Height</t>
  </si>
  <si>
    <t>geopotential_height</t>
  </si>
  <si>
    <t>T500p</t>
  </si>
  <si>
    <t>ta500</t>
  </si>
  <si>
    <t>U200p</t>
  </si>
  <si>
    <t>ua200</t>
  </si>
  <si>
    <t>va200</t>
  </si>
  <si>
    <t>T200p</t>
  </si>
  <si>
    <t>ta200</t>
  </si>
  <si>
    <t>FI200p</t>
  </si>
  <si>
    <t>zg200</t>
  </si>
  <si>
    <t>geopotential_height_at_200hPa</t>
  </si>
  <si>
    <t>clh</t>
  </si>
  <si>
    <t>High Level Cloud Fraction</t>
  </si>
  <si>
    <t>cloud_area_fraction_in_atmosphere_layer</t>
  </si>
  <si>
    <t>clm</t>
  </si>
  <si>
    <t>Mid Level Cloud Fraction</t>
  </si>
  <si>
    <t>cll</t>
  </si>
  <si>
    <t>Low Level Cloud Fraction</t>
  </si>
  <si>
    <t>snc</t>
  </si>
  <si>
    <t>Snow Area Fraction</t>
  </si>
  <si>
    <t>surface_snow_area_fraction</t>
  </si>
  <si>
    <t>H_SNOW</t>
  </si>
  <si>
    <t>snd</t>
  </si>
  <si>
    <t>Snow Depth</t>
  </si>
  <si>
    <t>surface_snow_thickness</t>
  </si>
  <si>
    <t>sic</t>
  </si>
  <si>
    <t>Sea Ice Area Fraction</t>
  </si>
  <si>
    <t>sea_ice_area_fraction</t>
  </si>
  <si>
    <t>seaIce ocean</t>
  </si>
  <si>
    <t>TOT_SNOW</t>
  </si>
  <si>
    <t>prsn</t>
  </si>
  <si>
    <t>SNOW_GSP + SNOW_CON</t>
  </si>
  <si>
    <t>Snowfall Flux</t>
  </si>
  <si>
    <t>snowfall_flux</t>
  </si>
  <si>
    <t>areacella</t>
  </si>
  <si>
    <t>m2</t>
  </si>
  <si>
    <t>Atmosphere Grid-Cell Area</t>
  </si>
  <si>
    <t>cell_area</t>
  </si>
  <si>
    <t>atmos land</t>
  </si>
  <si>
    <t>HSURF</t>
  </si>
  <si>
    <t>orog</t>
  </si>
  <si>
    <t>Surface Altitude</t>
  </si>
  <si>
    <t>surface_altitude</t>
  </si>
  <si>
    <t>FR_LAND</t>
  </si>
  <si>
    <t>sftlf</t>
  </si>
  <si>
    <t>Land Area Fraction</t>
  </si>
  <si>
    <t>land_area_fraction</t>
  </si>
  <si>
    <t>sftgif</t>
  </si>
  <si>
    <t>Fraction of Grid Cell Covered with Glacier</t>
  </si>
  <si>
    <t>land_ice_area_fraction</t>
  </si>
  <si>
    <t>mrsofc</t>
  </si>
  <si>
    <t>Capacity of Soil to Store Water</t>
  </si>
  <si>
    <t>soil_moisture_content_at_field_capacity</t>
  </si>
  <si>
    <t>rootd</t>
  </si>
  <si>
    <t>Maximum Root Depth</t>
  </si>
  <si>
    <t>root_depth</t>
  </si>
  <si>
    <r>
      <t>frq:</t>
    </r>
    <r>
      <rPr>
        <sz val="9"/>
        <rFont val="Arial"/>
        <family val="2"/>
        <charset val="1"/>
      </rPr>
      <t xml:space="preserve"> frequency  [samples per day]</t>
    </r>
  </si>
  <si>
    <r>
      <t>ag:</t>
    </r>
    <r>
      <rPr>
        <sz val="9"/>
        <rFont val="Arial"/>
        <family val="2"/>
        <charset val="1"/>
      </rPr>
      <t xml:space="preserve"> aggregation 
      a:           averaged over output interval (in model)
       i:            instantaneous
      number: minimum  samples per day if not averaged over interval</t>
    </r>
  </si>
  <si>
    <r>
      <t>red:</t>
    </r>
    <r>
      <rPr>
        <b/>
        <sz val="10"/>
        <rFont val="Arial"/>
        <family val="2"/>
        <charset val="1"/>
      </rPr>
      <t xml:space="preserve"> late correction</t>
    </r>
  </si>
  <si>
    <r>
      <t>m:</t>
    </r>
    <r>
      <rPr>
        <sz val="9"/>
        <rFont val="Arial"/>
        <family val="2"/>
        <charset val="1"/>
      </rPr>
      <t xml:space="preserve"> number of days in month</t>
    </r>
  </si>
  <si>
    <r>
      <t>s</t>
    </r>
    <r>
      <rPr>
        <sz val="9"/>
        <rFont val="Arial"/>
        <family val="2"/>
        <charset val="1"/>
      </rPr>
      <t>: number of days in season</t>
    </r>
  </si>
  <si>
    <t>3-hourly output (3hr)</t>
  </si>
  <si>
    <t>cell_methods</t>
  </si>
  <si>
    <t>time: point</t>
  </si>
  <si>
    <t>time: mean</t>
  </si>
  <si>
    <t>sfcWind</t>
  </si>
  <si>
    <t>time: sum</t>
  </si>
  <si>
    <t>6-hourly output (6hr)</t>
  </si>
  <si>
    <t>cell_methods (2nd option)</t>
  </si>
  <si>
    <t>daily output (day)</t>
  </si>
  <si>
    <t>output variable  name</t>
  </si>
  <si>
    <t>time: maximum</t>
  </si>
  <si>
    <t>time: minimum</t>
  </si>
  <si>
    <t>monthly output (mon)</t>
  </si>
  <si>
    <t>time: maximum within days time: mean over days</t>
  </si>
  <si>
    <t>time: minimum within days time: mean over days</t>
  </si>
  <si>
    <t>time: sum within days time: mean over days</t>
  </si>
  <si>
    <t>seasonal output (sem)</t>
  </si>
  <si>
    <t>time invariant output (fx)</t>
  </si>
  <si>
    <t>Section A: NetCDF global attributes</t>
  </si>
  <si>
    <r>
      <t>CORDEX name as in ADD</t>
    </r>
    <r>
      <rPr>
        <vertAlign val="superscript"/>
        <sz val="10"/>
        <rFont val="Arial"/>
        <family val="2"/>
        <charset val="1"/>
      </rPr>
      <t>1</t>
    </r>
    <r>
      <rPr>
        <sz val="10"/>
        <rFont val="Arial"/>
        <family val="2"/>
        <charset val="1"/>
      </rPr>
      <t xml:space="preserve"> </t>
    </r>
  </si>
  <si>
    <r>
      <t>CMIP5</t>
    </r>
    <r>
      <rPr>
        <vertAlign val="super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 xml:space="preserve"> name</t>
    </r>
  </si>
  <si>
    <t>mandatory or optional
CORDEX/CMIP5</t>
  </si>
  <si>
    <t>CV or free text
CORDEX/CMIP5</t>
  </si>
  <si>
    <t>comment</t>
  </si>
  <si>
    <t>institute_id</t>
  </si>
  <si>
    <t>mandatory/mandatory</t>
  </si>
  <si>
    <t>CV/CV</t>
  </si>
  <si>
    <t>institution</t>
  </si>
  <si>
    <t>optional/mandatory</t>
  </si>
  <si>
    <t>free text/free text</t>
  </si>
  <si>
    <t>model_id</t>
  </si>
  <si>
    <t>CORDEX starts with &lt;institute_id&gt;-</t>
  </si>
  <si>
    <t>experiment_id</t>
  </si>
  <si>
    <t>same CV as CMIP5 with "evaluation" in addition</t>
  </si>
  <si>
    <t>experiment</t>
  </si>
  <si>
    <t>free text/CV</t>
  </si>
  <si>
    <t>long version of "experiment_id"</t>
  </si>
  <si>
    <t>contact</t>
  </si>
  <si>
    <t>product</t>
  </si>
  <si>
    <t>single value ("output")</t>
  </si>
  <si>
    <t>Conventions</t>
  </si>
  <si>
    <r>
      <t>optional</t>
    </r>
    <r>
      <rPr>
        <sz val="10"/>
        <rFont val="Arial"/>
        <family val="2"/>
        <charset val="1"/>
      </rPr>
      <t>/mandatory</t>
    </r>
  </si>
  <si>
    <r>
      <t>later than CF1.4 if present /</t>
    </r>
    <r>
      <rPr>
        <sz val="10"/>
        <rFont val="Arial"/>
        <family val="2"/>
        <charset val="1"/>
      </rPr>
      <t xml:space="preserve"> single value ("CF-1.4")</t>
    </r>
  </si>
  <si>
    <t>creation_date</t>
  </si>
  <si>
    <t>YYYY-MM-DDTHH:MM:SSZ</t>
  </si>
  <si>
    <t>format according to UNIDATA conventions
(same in CMIP5 &amp; CORDEX)</t>
  </si>
  <si>
    <t>frequency</t>
  </si>
  <si>
    <t>same CV as CMIP5 with "sem" in addition;
3hr highest freq. in CORDEX; no "yr"</t>
  </si>
  <si>
    <t>driving_model_id</t>
  </si>
  <si>
    <t>mandatory/</t>
  </si>
  <si>
    <t>&lt;CMIP5 institute_id&gt;-
&lt;member in CMIP5 CV list of model_id &gt;</t>
  </si>
  <si>
    <t>starts with &lt;CMIP5 institute_id&gt;-</t>
  </si>
  <si>
    <t>driving_model_ensemble_member</t>
  </si>
  <si>
    <t>CMIP5 CV
(e.g. "r1i1p1")</t>
  </si>
  <si>
    <t>driving_experiment_name</t>
  </si>
  <si>
    <t>"evaluation" or 
&lt;member in CMIP5 CV list of experiment_id &gt;</t>
  </si>
  <si>
    <t>driving_experiment</t>
  </si>
  <si>
    <t>"&lt;driving_model_id&gt;,
&lt;driving_experiment_name&gt;,
&lt;driving_model_ensemble_member&gt;"</t>
  </si>
  <si>
    <t>members of the CMIP5 list of forcing agents are not necessarily forcing agents of RCM (besides implicitly in driving_experimnt)</t>
  </si>
  <si>
    <t>rcm_version_ID</t>
  </si>
  <si>
    <t>&lt;free text string&gt;; valid characters only</t>
  </si>
  <si>
    <t>indicates model modifs during the project (e.g.parameterizations, small upgrades)</t>
  </si>
  <si>
    <t>project_id</t>
  </si>
  <si>
    <t>CV</t>
  </si>
  <si>
    <t>single value</t>
  </si>
  <si>
    <t>CORDEX_domain</t>
  </si>
  <si>
    <t>CV
(e.g. "AFR-44", "AFR-44i")</t>
  </si>
  <si>
    <t>includes resolution acronym</t>
  </si>
  <si>
    <t>references</t>
  </si>
  <si>
    <t>optional/optional</t>
  </si>
  <si>
    <t>typically should refer to model formulation
(i.e. wrong example in ADD)
not explained</t>
  </si>
  <si>
    <t>tracking_id</t>
  </si>
  <si>
    <t>same</t>
  </si>
  <si>
    <t>generated</t>
  </si>
  <si>
    <r>
      <t xml:space="preserve">not </t>
    </r>
    <r>
      <rPr>
        <sz val="10"/>
        <color rgb="FFDD0806"/>
        <rFont val="Arial"/>
        <family val="2"/>
        <charset val="1"/>
      </rPr>
      <t>required or</t>
    </r>
    <r>
      <rPr>
        <sz val="10"/>
        <rFont val="Arial"/>
        <family val="2"/>
        <charset val="1"/>
      </rPr>
      <t xml:space="preserve"> explained in ADD; it is, however, strongly recommended to include it as prescribed CMIP5.</t>
    </r>
  </si>
  <si>
    <t>not in the ADD example</t>
  </si>
  <si>
    <t>modeling_realm</t>
  </si>
  <si>
    <t>/mandatory</t>
  </si>
  <si>
    <t>/CV</t>
  </si>
  <si>
    <t>CORDEX variables are all "atmos" or "land"; there is no specification of ocean, sea ice, etc. specification; not adopted by CORDEX</t>
  </si>
  <si>
    <t>table_id</t>
  </si>
  <si>
    <t>not adopted by CORDEX;
MIP tables exist named according to frequencies</t>
  </si>
  <si>
    <t>source</t>
  </si>
  <si>
    <t>/free text</t>
  </si>
  <si>
    <t>not adopted by CORDEX</t>
  </si>
  <si>
    <t>realisation</t>
  </si>
  <si>
    <t>/integer</t>
  </si>
  <si>
    <t>the CMIP5 concept of ensemble members is not adopted by CORDEX</t>
  </si>
  <si>
    <t>initialization</t>
  </si>
  <si>
    <t>parent_experiment_rip</t>
  </si>
  <si>
    <t>the CMIP5 concept of parent experiments is not adopted by CORDEX</t>
  </si>
  <si>
    <t>parent_experiment_id</t>
  </si>
  <si>
    <t>the CMIP5 concept of parent experiments is not adopted by CORDEX; 
the driving_experiment_id is conceptually different</t>
  </si>
  <si>
    <t>Section B: other CORDEX attributes</t>
  </si>
  <si>
    <r>
      <t>CORDEX as in ADD</t>
    </r>
    <r>
      <rPr>
        <vertAlign val="superscript"/>
        <sz val="10"/>
        <rFont val="Arial"/>
        <family val="2"/>
        <charset val="1"/>
      </rPr>
      <t>1</t>
    </r>
    <r>
      <rPr>
        <sz val="10"/>
        <rFont val="Arial"/>
        <family val="2"/>
        <charset val="1"/>
      </rPr>
      <t xml:space="preserve"> </t>
    </r>
  </si>
  <si>
    <t>CMIP5 name</t>
  </si>
  <si>
    <t>CV / free text</t>
  </si>
  <si>
    <t>time reference point</t>
  </si>
  <si>
    <t>basetime</t>
  </si>
  <si>
    <t>CV/CV
("1949-12-01T00:00:00Z")</t>
  </si>
  <si>
    <t>single value in CORDEX;
oth formatted acording to UNIDATA conventions</t>
  </si>
  <si>
    <t>calendar</t>
  </si>
  <si>
    <t>CV - CF conventions</t>
  </si>
  <si>
    <t>as in driving model</t>
  </si>
  <si>
    <t>grid attributes</t>
  </si>
  <si>
    <t>mandatory/mandatory
according to CF conventions</t>
  </si>
  <si>
    <t>Section C: CORDEX DRS elements and corresponding attributes (in order of appearance in the file name)</t>
  </si>
  <si>
    <r>
      <t>CORDEX DRS element</t>
    </r>
    <r>
      <rPr>
        <vertAlign val="superscript"/>
        <sz val="10"/>
        <rFont val="Arial"/>
        <family val="2"/>
        <charset val="1"/>
      </rPr>
      <t>1</t>
    </r>
    <r>
      <rPr>
        <sz val="10"/>
        <rFont val="Arial"/>
        <family val="2"/>
        <charset val="1"/>
      </rPr>
      <t xml:space="preserve"> </t>
    </r>
  </si>
  <si>
    <t>mandatory or not</t>
  </si>
  <si>
    <t>NetCDF attribute</t>
  </si>
  <si>
    <t>Institution</t>
  </si>
  <si>
    <t>institude_id</t>
  </si>
  <si>
    <t>VariableName</t>
  </si>
  <si>
    <t>mandatory</t>
  </si>
  <si>
    <t>see ADD tables</t>
  </si>
  <si>
    <t>Domain</t>
  </si>
  <si>
    <t>GCMModelName</t>
  </si>
  <si>
    <t>CMIP5ExperimentName</t>
  </si>
  <si>
    <t>CMIP5EnsembleMember</t>
  </si>
  <si>
    <t>RCMModelName</t>
  </si>
  <si>
    <t>RCMVersionID</t>
  </si>
  <si>
    <t>rcm_version_id</t>
  </si>
  <si>
    <t>Frequency</t>
  </si>
  <si>
    <t>StartTime-EndTime</t>
  </si>
  <si>
    <t>not allowed if &lt;frequency&gt;=fx</t>
  </si>
  <si>
    <t>N/A</t>
  </si>
  <si>
    <r>
      <t xml:space="preserve">1 </t>
    </r>
    <r>
      <rPr>
        <sz val="8"/>
        <rFont val="Arial"/>
        <family val="2"/>
        <charset val="1"/>
      </rPr>
      <t>see Christensen, Gutowski, Nikulin, and Legutke; 2013. CORDEX Archive Design (http://cordex.dmi.dk/joomla/images/CORDEX/cordex_archive_specifications.pdf)</t>
    </r>
  </si>
  <si>
    <r>
      <t xml:space="preserve">2 </t>
    </r>
    <r>
      <rPr>
        <sz val="8"/>
        <rFont val="Arial"/>
        <family val="2"/>
        <charset val="1"/>
      </rPr>
      <t>Taylor, K., and C. Doutriaux, 2011. “CMIP5 Model Output Requirements: File Contents and Format, Data Structure and Meta Data” (http://cmip-pcmdi.llnl.gov/cmip5/output_req.html#metadata)</t>
    </r>
  </si>
  <si>
    <t>DRS element</t>
  </si>
  <si>
    <t># CV
values</t>
  </si>
  <si>
    <t>ref</t>
  </si>
  <si>
    <t>&lt;</t>
  </si>
  <si>
    <t>see http://cordex.dmi.dk/joomla/images/CORDEX/RCMModelName.txt</t>
  </si>
  <si>
    <t>any CMIP5 experiment_id is acceptable</t>
  </si>
  <si>
    <t>7</t>
  </si>
  <si>
    <t>evaluation</t>
  </si>
  <si>
    <t>rcp45</t>
  </si>
  <si>
    <t>rcp85</t>
  </si>
  <si>
    <t>decadal1980</t>
  </si>
  <si>
    <t>decadal1990</t>
  </si>
  <si>
    <t>decadal2005</t>
  </si>
  <si>
    <t>amip</t>
  </si>
  <si>
    <t>output</t>
  </si>
  <si>
    <t>CF-1.4</t>
  </si>
  <si>
    <t>CF-1.5</t>
  </si>
  <si>
    <t>CF-1.6</t>
  </si>
  <si>
    <t>sem</t>
  </si>
  <si>
    <t>mon</t>
  </si>
  <si>
    <t>day</t>
  </si>
  <si>
    <t>6hr</t>
  </si>
  <si>
    <t>3hr</t>
  </si>
  <si>
    <t>rule</t>
  </si>
  <si>
    <t>&lt;CMIP5-institute_id&gt;-&lt;CMIP5-model_id&gt; from the CMIP5 CV (see http://cordex.dmi.dk/joomla/images/CORDEX/GCMModelName.txt)</t>
  </si>
  <si>
    <r>
      <t xml:space="preserve">rLiMpN, L,M,N=1,2,3, … or L=M=N=0 </t>
    </r>
    <r>
      <rPr>
        <sz val="10"/>
        <color rgb="FFDD0806"/>
        <rFont val="Arial"/>
        <family val="2"/>
        <charset val="1"/>
      </rPr>
      <t>for time invariant values</t>
    </r>
  </si>
  <si>
    <t>any CMIP5 experiment_id + reananlyses</t>
  </si>
  <si>
    <t>2+</t>
  </si>
  <si>
    <t>ERAINT</t>
  </si>
  <si>
    <t>ERA40</t>
  </si>
  <si>
    <t>&lt;CMIP5-experiment_id&gt; from CMIP5 CV or values in fields F6 to K6</t>
  </si>
  <si>
    <t>any string built from valid CORDEX element characters (a-z, A-Z, 0-9, '-')</t>
  </si>
  <si>
    <t>Project</t>
  </si>
  <si>
    <t>1</t>
  </si>
  <si>
    <t>CORDEX</t>
  </si>
  <si>
    <t>region_id</t>
  </si>
  <si>
    <t>13</t>
  </si>
  <si>
    <t>SAM</t>
  </si>
  <si>
    <t>CAM</t>
  </si>
  <si>
    <t>NAM</t>
  </si>
  <si>
    <t>EUR</t>
  </si>
  <si>
    <t>AFR</t>
  </si>
  <si>
    <t>WAS</t>
  </si>
  <si>
    <t>EAS</t>
  </si>
  <si>
    <t>CAS</t>
  </si>
  <si>
    <t>AUS</t>
  </si>
  <si>
    <t>ANT</t>
  </si>
  <si>
    <t>AEC</t>
  </si>
  <si>
    <t>MED</t>
  </si>
  <si>
    <t>MNA</t>
  </si>
  <si>
    <t>resolution flag</t>
  </si>
  <si>
    <t>5</t>
  </si>
  <si>
    <t>055</t>
  </si>
  <si>
    <t>0275</t>
  </si>
  <si>
    <t>&lt;region_id&gt;-&lt;resolution_flag&gt; as in http://cordex.dmi.dk/joomla/images/CORDEX/cordex_archive_specifications.pdf (Table )</t>
  </si>
  <si>
    <t>format:  YYYY[MM[DD[HH]]]-YYYY[MM[DD[HH]]]</t>
  </si>
  <si>
    <t>SP_10M</t>
  </si>
  <si>
    <t>Near-Surface Wind Speed</t>
  </si>
  <si>
    <t>no</t>
  </si>
  <si>
    <t>(U_10M^2+V_10M^2)^1/2</t>
  </si>
  <si>
    <t>V200p</t>
  </si>
  <si>
    <t>V500p</t>
  </si>
  <si>
    <t>V850p</t>
  </si>
  <si>
    <r>
      <t xml:space="preserve">Conversion factor </t>
    </r>
    <r>
      <rPr>
        <b/>
        <vertAlign val="superscript"/>
        <sz val="10"/>
        <color rgb="FF0066CC"/>
        <rFont val="Arial"/>
        <family val="2"/>
      </rPr>
      <t>1)</t>
    </r>
  </si>
  <si>
    <t>1) in case of accumulated fields this factor must indicate the conversion form a 1 hourly accumulated quantity into the corresponding rate of change per s</t>
  </si>
  <si>
    <r>
      <t xml:space="preserve">Max(0.01,Min(1.,W_SNOW/0.015))*H(x) </t>
    </r>
    <r>
      <rPr>
        <b/>
        <vertAlign val="superscript"/>
        <sz val="10"/>
        <color rgb="FF0070C0"/>
        <rFont val="Arial"/>
        <family val="2"/>
      </rPr>
      <t>2)</t>
    </r>
  </si>
  <si>
    <t>2) H(x) = 1 if W_SNOW &gt; 0.5E-06 and H(x) = 0 else</t>
  </si>
  <si>
    <t>FR_SNOW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</si>
</sst>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407]mmm/\ yy;@"/>
  </numFmts>
  <fonts count="33" x14ac:knownFonts="1">
    <font>
      <sz val="10"/>
      <name val="Arial"/>
      <family val="2"/>
      <charset val="1"/>
    </font>
    <font>
      <b/>
      <u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66CC"/>
      <name val="Arial"/>
      <family val="2"/>
      <charset val="1"/>
    </font>
    <font>
      <b/>
      <sz val="9"/>
      <name val="Arial"/>
      <family val="2"/>
      <charset val="1"/>
    </font>
    <font>
      <b/>
      <sz val="10"/>
      <color rgb="FFDD0806"/>
      <name val="Arial"/>
      <family val="2"/>
      <charset val="1"/>
    </font>
    <font>
      <b/>
      <vertAlign val="superscript"/>
      <sz val="10"/>
      <color rgb="FFDD080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color rgb="FFDD0806"/>
      <name val="Arial"/>
      <family val="2"/>
      <charset val="1"/>
    </font>
    <font>
      <sz val="10"/>
      <color rgb="FF993300"/>
      <name val="Arial"/>
      <family val="2"/>
      <charset val="1"/>
    </font>
    <font>
      <sz val="10"/>
      <color rgb="FF6666FF"/>
      <name val="Arial"/>
      <family val="2"/>
      <charset val="1"/>
    </font>
    <font>
      <sz val="10"/>
      <color rgb="FFFF420E"/>
      <name val="Arial"/>
      <family val="2"/>
      <charset val="1"/>
    </font>
    <font>
      <sz val="8"/>
      <color rgb="FF008080"/>
      <name val="Arial"/>
      <family val="2"/>
      <charset val="1"/>
    </font>
    <font>
      <sz val="10"/>
      <color rgb="FF339966"/>
      <name val="Arial"/>
      <family val="2"/>
      <charset val="1"/>
    </font>
    <font>
      <sz val="9"/>
      <color rgb="FF339966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339966"/>
      <name val="Arial"/>
      <family val="2"/>
      <charset val="1"/>
    </font>
    <font>
      <b/>
      <u/>
      <sz val="12"/>
      <name val="Arial"/>
      <family val="2"/>
      <charset val="1"/>
    </font>
    <font>
      <sz val="14"/>
      <name val="Arial"/>
      <family val="2"/>
      <charset val="1"/>
    </font>
    <font>
      <vertAlign val="superscript"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b/>
      <vertAlign val="superscript"/>
      <sz val="10"/>
      <color rgb="FF0066CC"/>
      <name val="Arial"/>
      <family val="2"/>
    </font>
    <font>
      <sz val="10"/>
      <color rgb="FF0070C0"/>
      <name val="Arial"/>
      <family val="2"/>
      <charset val="1"/>
    </font>
    <font>
      <b/>
      <vertAlign val="superscript"/>
      <sz val="10"/>
      <color rgb="FF0070C0"/>
      <name val="Arial"/>
      <family val="2"/>
    </font>
    <font>
      <sz val="10"/>
      <color theme="0" tint="-0.3499862666707357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0066CC"/>
        <bgColor rgb="FF008080"/>
      </patternFill>
    </fill>
  </fills>
  <borders count="43">
    <border>
      <left/>
      <right/>
      <top/>
      <bottom/>
      <diagonal/>
    </border>
    <border>
      <left/>
      <right/>
      <top/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/>
      <top/>
      <bottom style="thin">
        <color rgb="FF141312"/>
      </bottom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/>
      <bottom style="thin">
        <color rgb="FF141312"/>
      </bottom>
      <diagonal/>
    </border>
    <border>
      <left/>
      <right style="thin">
        <color rgb="FF141312"/>
      </right>
      <top/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DD0806"/>
      </left>
      <right style="thin">
        <color rgb="FFDD0806"/>
      </right>
      <top style="thin">
        <color rgb="FFDD0806"/>
      </top>
      <bottom style="thin">
        <color rgb="FFDD0806"/>
      </bottom>
      <diagonal/>
    </border>
    <border>
      <left/>
      <right/>
      <top/>
      <bottom style="medium">
        <color rgb="FF141312"/>
      </bottom>
      <diagonal/>
    </border>
    <border>
      <left/>
      <right style="medium">
        <color rgb="FF141312"/>
      </right>
      <top/>
      <bottom/>
      <diagonal/>
    </border>
    <border>
      <left/>
      <right style="thin">
        <color rgb="FF141312"/>
      </right>
      <top style="medium">
        <color rgb="FF141312"/>
      </top>
      <bottom style="thin">
        <color rgb="FF141312"/>
      </bottom>
      <diagonal/>
    </border>
    <border>
      <left style="thin">
        <color rgb="FF141312"/>
      </left>
      <right style="medium">
        <color rgb="FF141312"/>
      </right>
      <top style="medium">
        <color rgb="FF141312"/>
      </top>
      <bottom style="thin">
        <color rgb="FF141312"/>
      </bottom>
      <diagonal/>
    </border>
    <border>
      <left style="medium">
        <color rgb="FF141312"/>
      </left>
      <right/>
      <top/>
      <bottom/>
      <diagonal/>
    </border>
    <border>
      <left style="thin">
        <color rgb="FF141312"/>
      </left>
      <right style="medium">
        <color rgb="FF141312"/>
      </right>
      <top style="thin">
        <color rgb="FF141312"/>
      </top>
      <bottom style="thin">
        <color rgb="FF141312"/>
      </bottom>
      <diagonal/>
    </border>
    <border>
      <left/>
      <right style="thin">
        <color rgb="FF141312"/>
      </right>
      <top style="thin">
        <color rgb="FF141312"/>
      </top>
      <bottom style="medium">
        <color rgb="FF141312"/>
      </bottom>
      <diagonal/>
    </border>
    <border>
      <left style="thin">
        <color rgb="FF141312"/>
      </left>
      <right style="medium">
        <color rgb="FF141312"/>
      </right>
      <top style="thin">
        <color rgb="FF141312"/>
      </top>
      <bottom style="medium">
        <color rgb="FF141312"/>
      </bottom>
      <diagonal/>
    </border>
    <border>
      <left style="medium">
        <color rgb="FF141312"/>
      </left>
      <right style="thin">
        <color rgb="FF141312"/>
      </right>
      <top style="medium">
        <color rgb="FF141312"/>
      </top>
      <bottom style="thin">
        <color rgb="FF141312"/>
      </bottom>
      <diagonal/>
    </border>
    <border>
      <left style="thin">
        <color rgb="FF141312"/>
      </left>
      <right/>
      <top style="medium">
        <color rgb="FF141312"/>
      </top>
      <bottom style="thin">
        <color rgb="FF141312"/>
      </bottom>
      <diagonal/>
    </border>
    <border>
      <left style="medium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medium">
        <color rgb="FF141312"/>
      </left>
      <right style="thin">
        <color rgb="FF141312"/>
      </right>
      <top/>
      <bottom style="thin">
        <color rgb="FF141312"/>
      </bottom>
      <diagonal/>
    </border>
    <border>
      <left style="thin">
        <color rgb="FF141312"/>
      </left>
      <right style="medium">
        <color rgb="FF141312"/>
      </right>
      <top/>
      <bottom style="thin">
        <color rgb="FF141312"/>
      </bottom>
      <diagonal/>
    </border>
    <border>
      <left style="medium">
        <color rgb="FF141312"/>
      </left>
      <right style="thin">
        <color rgb="FF141312"/>
      </right>
      <top style="thin">
        <color rgb="FF141312"/>
      </top>
      <bottom style="medium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medium">
        <color rgb="FF141312"/>
      </bottom>
      <diagonal/>
    </border>
    <border>
      <left style="thin">
        <color rgb="FF141312"/>
      </left>
      <right style="thin">
        <color rgb="FF141312"/>
      </right>
      <top/>
      <bottom style="medium">
        <color rgb="FF141312"/>
      </bottom>
      <diagonal/>
    </border>
    <border>
      <left style="thin">
        <color rgb="FF141312"/>
      </left>
      <right style="medium">
        <color rgb="FF141312"/>
      </right>
      <top/>
      <bottom style="medium">
        <color rgb="FF141312"/>
      </bottom>
      <diagonal/>
    </border>
    <border>
      <left/>
      <right style="medium">
        <color rgb="FF141312"/>
      </right>
      <top style="medium">
        <color rgb="FF141312"/>
      </top>
      <bottom style="thin">
        <color rgb="FF141312"/>
      </bottom>
      <diagonal/>
    </border>
    <border>
      <left/>
      <right style="medium">
        <color rgb="FF141312"/>
      </right>
      <top style="thin">
        <color rgb="FF141312"/>
      </top>
      <bottom style="thin">
        <color rgb="FF141312"/>
      </bottom>
      <diagonal/>
    </border>
    <border>
      <left/>
      <right style="medium">
        <color rgb="FF141312"/>
      </right>
      <top style="thin">
        <color rgb="FF141312"/>
      </top>
      <bottom style="medium">
        <color rgb="FF141312"/>
      </bottom>
      <diagonal/>
    </border>
    <border>
      <left/>
      <right style="medium">
        <color rgb="FF141312"/>
      </right>
      <top/>
      <bottom style="medium">
        <color rgb="FF141312"/>
      </bottom>
      <diagonal/>
    </border>
    <border>
      <left style="medium">
        <color rgb="FF141312"/>
      </left>
      <right style="medium">
        <color rgb="FF141312"/>
      </right>
      <top/>
      <bottom style="thin">
        <color rgb="FF141312"/>
      </bottom>
      <diagonal/>
    </border>
    <border>
      <left style="medium">
        <color rgb="FF141312"/>
      </left>
      <right style="medium">
        <color rgb="FF141312"/>
      </right>
      <top style="thin">
        <color rgb="FF141312"/>
      </top>
      <bottom style="thin">
        <color rgb="FF141312"/>
      </bottom>
      <diagonal/>
    </border>
    <border>
      <left style="medium">
        <color rgb="FF141312"/>
      </left>
      <right style="medium">
        <color rgb="FF141312"/>
      </right>
      <top style="thin">
        <color rgb="FF141312"/>
      </top>
      <bottom style="medium">
        <color rgb="FF141312"/>
      </bottom>
      <diagonal/>
    </border>
    <border>
      <left style="medium">
        <color rgb="FF141312"/>
      </left>
      <right style="medium">
        <color rgb="FF141312"/>
      </right>
      <top style="medium">
        <color rgb="FF141312"/>
      </top>
      <bottom style="medium">
        <color rgb="FF141312"/>
      </bottom>
      <diagonal/>
    </border>
    <border>
      <left style="medium">
        <color rgb="FF141312"/>
      </left>
      <right style="medium">
        <color rgb="FF141312"/>
      </right>
      <top style="medium">
        <color rgb="FF141312"/>
      </top>
      <bottom style="thin">
        <color rgb="FF141312"/>
      </bottom>
      <diagonal/>
    </border>
    <border>
      <left style="medium">
        <color rgb="FF141312"/>
      </left>
      <right style="thin">
        <color rgb="FF141312"/>
      </right>
      <top style="medium">
        <color rgb="FF141312"/>
      </top>
      <bottom style="medium">
        <color rgb="FF141312"/>
      </bottom>
      <diagonal/>
    </border>
    <border>
      <left style="thin">
        <color rgb="FF141312"/>
      </left>
      <right style="thin">
        <color rgb="FF141312"/>
      </right>
      <top style="medium">
        <color rgb="FF141312"/>
      </top>
      <bottom style="medium">
        <color rgb="FF141312"/>
      </bottom>
      <diagonal/>
    </border>
    <border>
      <left style="thin">
        <color rgb="FF141312"/>
      </left>
      <right/>
      <top style="medium">
        <color rgb="FF141312"/>
      </top>
      <bottom style="medium">
        <color rgb="FF141312"/>
      </bottom>
      <diagonal/>
    </border>
    <border>
      <left style="thin">
        <color rgb="FF141312"/>
      </left>
      <right style="medium">
        <color rgb="FF141312"/>
      </right>
      <top style="medium">
        <color rgb="FF141312"/>
      </top>
      <bottom style="medium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/>
      <diagonal/>
    </border>
    <border>
      <left/>
      <right style="thin">
        <color rgb="FF141312"/>
      </right>
      <top style="thin">
        <color rgb="FF141312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3" fillId="0" borderId="3" xfId="0" applyNumberFormat="1" applyFont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wrapText="1"/>
    </xf>
    <xf numFmtId="0" fontId="0" fillId="0" borderId="2" xfId="0" applyFont="1" applyBorder="1"/>
    <xf numFmtId="0" fontId="10" fillId="0" borderId="2" xfId="0" applyFont="1" applyBorder="1" applyAlignment="1">
      <alignment horizontal="center" wrapText="1"/>
    </xf>
    <xf numFmtId="0" fontId="0" fillId="0" borderId="0" xfId="0" applyFont="1"/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 wrapText="1"/>
    </xf>
    <xf numFmtId="0" fontId="0" fillId="0" borderId="6" xfId="0" applyFont="1" applyBorder="1"/>
    <xf numFmtId="0" fontId="8" fillId="2" borderId="2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wrapText="1"/>
    </xf>
    <xf numFmtId="0" fontId="14" fillId="6" borderId="2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3" borderId="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0" fillId="2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8" fillId="3" borderId="2" xfId="0" applyFont="1" applyFill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/>
    <xf numFmtId="0" fontId="22" fillId="0" borderId="0" xfId="0" applyFont="1" applyBorder="1" applyAlignme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wrapText="1"/>
    </xf>
    <xf numFmtId="0" fontId="2" fillId="0" borderId="11" xfId="0" applyFont="1" applyBorder="1" applyAlignment="1">
      <alignment horizontal="left"/>
    </xf>
    <xf numFmtId="0" fontId="2" fillId="5" borderId="12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0" fillId="0" borderId="14" xfId="0" applyBorder="1"/>
    <xf numFmtId="14" fontId="0" fillId="0" borderId="0" xfId="0" applyNumberFormat="1" applyBorder="1"/>
    <xf numFmtId="0" fontId="3" fillId="0" borderId="0" xfId="0" applyFont="1" applyBorder="1"/>
    <xf numFmtId="0" fontId="0" fillId="0" borderId="11" xfId="0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9" xfId="0" applyBorder="1"/>
    <xf numFmtId="0" fontId="22" fillId="0" borderId="0" xfId="0" applyFont="1" applyAlignment="1"/>
    <xf numFmtId="0" fontId="2" fillId="5" borderId="18" xfId="0" applyFont="1" applyFill="1" applyBorder="1" applyAlignment="1">
      <alignment horizontal="center" wrapText="1"/>
    </xf>
    <xf numFmtId="0" fontId="2" fillId="5" borderId="19" xfId="0" applyFont="1" applyFill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11" xfId="0" applyFont="1" applyBorder="1" applyAlignment="1">
      <alignment horizontal="left"/>
    </xf>
    <xf numFmtId="0" fontId="17" fillId="0" borderId="15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2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11" xfId="0" applyFont="1" applyBorder="1" applyAlignment="1">
      <alignment horizontal="left"/>
    </xf>
    <xf numFmtId="0" fontId="2" fillId="0" borderId="23" xfId="0" applyFont="1" applyBorder="1" applyAlignment="1">
      <alignment horizontal="center" wrapText="1"/>
    </xf>
    <xf numFmtId="0" fontId="17" fillId="0" borderId="24" xfId="0" applyFont="1" applyBorder="1" applyAlignment="1">
      <alignment horizontal="center" wrapText="1"/>
    </xf>
    <xf numFmtId="0" fontId="17" fillId="0" borderId="1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164" fontId="3" fillId="0" borderId="10" xfId="0" applyNumberFormat="1" applyFont="1" applyBorder="1" applyAlignment="1">
      <alignment horizontal="center" wrapText="1"/>
    </xf>
    <xf numFmtId="0" fontId="3" fillId="0" borderId="0" xfId="0" applyFont="1"/>
    <xf numFmtId="0" fontId="6" fillId="0" borderId="20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2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5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2" fillId="0" borderId="11" xfId="0" applyFont="1" applyBorder="1" applyAlignment="1">
      <alignment horizontal="left" wrapText="1"/>
    </xf>
    <xf numFmtId="0" fontId="2" fillId="5" borderId="27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2" fillId="0" borderId="28" xfId="0" applyFont="1" applyBorder="1" applyAlignment="1">
      <alignment horizontal="center" wrapText="1"/>
    </xf>
    <xf numFmtId="0" fontId="0" fillId="0" borderId="11" xfId="0" applyBorder="1"/>
    <xf numFmtId="0" fontId="21" fillId="0" borderId="28" xfId="0" applyFont="1" applyBorder="1" applyAlignment="1">
      <alignment vertical="center" wrapText="1"/>
    </xf>
    <xf numFmtId="0" fontId="20" fillId="0" borderId="0" xfId="0" applyFont="1" applyBorder="1" applyAlignment="1">
      <alignment horizontal="left" wrapText="1"/>
    </xf>
    <xf numFmtId="0" fontId="2" fillId="0" borderId="29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23" fillId="0" borderId="10" xfId="0" applyNumberFormat="1" applyFont="1" applyBorder="1" applyAlignment="1">
      <alignment vertical="center"/>
    </xf>
    <xf numFmtId="14" fontId="23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21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2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40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20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 wrapText="1"/>
    </xf>
    <xf numFmtId="49" fontId="27" fillId="0" borderId="5" xfId="0" applyNumberFormat="1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0" fillId="0" borderId="23" xfId="0" applyNumberFormat="1" applyFont="1" applyBorder="1" applyAlignment="1">
      <alignment horizontal="center" vertical="center" wrapText="1"/>
    </xf>
    <xf numFmtId="49" fontId="0" fillId="0" borderId="40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8" fillId="0" borderId="4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0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32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23" fillId="0" borderId="1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center" wrapText="1"/>
    </xf>
    <xf numFmtId="164" fontId="23" fillId="5" borderId="39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tabSelected="1" topLeftCell="A13" zoomScale="80" zoomScaleNormal="80" workbookViewId="0">
      <pane xSplit="3" topLeftCell="D1" activePane="topRight" state="frozen"/>
      <selection activeCell="A7" sqref="A7"/>
      <selection pane="topRight" activeCell="G54" sqref="G54"/>
    </sheetView>
  </sheetViews>
  <sheetFormatPr defaultColWidth="8.85546875" defaultRowHeight="12.75" x14ac:dyDescent="0.2"/>
  <cols>
    <col min="1" max="3" width="22.140625"/>
    <col min="4" max="4" width="36.5703125" customWidth="1"/>
    <col min="5" max="8" width="22.140625"/>
    <col min="9" max="9" width="19.85546875" style="1"/>
    <col min="10" max="11" width="22.140625"/>
    <col min="12" max="12" width="16.85546875"/>
    <col min="13" max="13" width="12.42578125"/>
    <col min="14" max="14" width="8.7109375"/>
    <col min="15" max="15" width="3"/>
    <col min="16" max="16" width="14.28515625"/>
    <col min="17" max="17" width="3.7109375"/>
    <col min="18" max="18" width="9.7109375"/>
    <col min="19" max="19" width="4.7109375"/>
    <col min="20" max="20" width="8.7109375"/>
    <col min="21" max="22" width="4.28515625"/>
    <col min="23" max="24" width="44.42578125"/>
    <col min="25" max="25" width="46.7109375"/>
    <col min="26" max="26" width="11.85546875"/>
    <col min="27" max="27" width="27.42578125"/>
    <col min="28" max="28" width="23.7109375"/>
    <col min="29" max="1025" width="8.7109375"/>
  </cols>
  <sheetData>
    <row r="1" spans="1:28" x14ac:dyDescent="0.2">
      <c r="I1"/>
    </row>
    <row r="3" spans="1:28" ht="44.45" customHeight="1" x14ac:dyDescent="0.2">
      <c r="C3" s="233" t="s">
        <v>0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3"/>
      <c r="AA3" s="2"/>
      <c r="AB3" s="2"/>
    </row>
    <row r="4" spans="1:28" ht="9" customHeight="1" x14ac:dyDescent="0.2">
      <c r="A4" s="2"/>
      <c r="B4" s="2"/>
      <c r="C4" s="2"/>
      <c r="D4" s="2"/>
      <c r="E4" s="2"/>
      <c r="F4" s="2"/>
      <c r="G4" s="2"/>
      <c r="H4" s="2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6" customHeight="1" x14ac:dyDescent="0.25">
      <c r="A5" s="5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234" t="s">
        <v>1</v>
      </c>
      <c r="O5" s="234"/>
      <c r="P5" s="235" t="s">
        <v>2</v>
      </c>
      <c r="Q5" s="235"/>
      <c r="R5" s="236" t="s">
        <v>3</v>
      </c>
      <c r="S5" s="236"/>
      <c r="T5" s="236"/>
      <c r="U5" s="236"/>
      <c r="V5" s="7"/>
      <c r="W5" s="5"/>
      <c r="X5" s="5"/>
      <c r="Y5" s="5"/>
      <c r="Z5" s="5"/>
      <c r="AA5" s="237">
        <v>42767</v>
      </c>
      <c r="AB5" s="237"/>
    </row>
    <row r="6" spans="1:28" ht="51" x14ac:dyDescent="0.2">
      <c r="A6" s="8" t="s">
        <v>4</v>
      </c>
      <c r="B6" s="8" t="s">
        <v>5</v>
      </c>
      <c r="C6" s="8" t="s">
        <v>6</v>
      </c>
      <c r="D6" s="9" t="s">
        <v>7</v>
      </c>
      <c r="E6" s="9" t="s">
        <v>8</v>
      </c>
      <c r="F6" s="9" t="s">
        <v>9</v>
      </c>
      <c r="G6" s="10" t="s">
        <v>493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11" t="s">
        <v>16</v>
      </c>
      <c r="O6" s="12" t="s">
        <v>17</v>
      </c>
      <c r="P6" s="13" t="s">
        <v>16</v>
      </c>
      <c r="Q6" s="14" t="s">
        <v>17</v>
      </c>
      <c r="R6" s="15" t="s">
        <v>18</v>
      </c>
      <c r="S6" s="16" t="s">
        <v>17</v>
      </c>
      <c r="T6" s="15" t="s">
        <v>19</v>
      </c>
      <c r="U6" s="17" t="s">
        <v>17</v>
      </c>
      <c r="V6" s="18" t="s">
        <v>20</v>
      </c>
      <c r="W6" s="8" t="s">
        <v>21</v>
      </c>
      <c r="X6" s="8" t="s">
        <v>22</v>
      </c>
      <c r="Y6" s="8" t="s">
        <v>23</v>
      </c>
      <c r="Z6" s="19" t="s">
        <v>24</v>
      </c>
      <c r="AA6" s="8" t="s">
        <v>25</v>
      </c>
      <c r="AB6" s="19" t="s">
        <v>26</v>
      </c>
    </row>
    <row r="7" spans="1:28" x14ac:dyDescent="0.2">
      <c r="A7" s="20" t="s">
        <v>27</v>
      </c>
      <c r="B7" s="20" t="s">
        <v>27</v>
      </c>
      <c r="C7" s="20" t="s">
        <v>28</v>
      </c>
      <c r="D7" s="21"/>
      <c r="E7" s="21"/>
      <c r="F7" s="21" t="s">
        <v>29</v>
      </c>
      <c r="G7" s="21">
        <v>1</v>
      </c>
      <c r="H7" s="21" t="s">
        <v>30</v>
      </c>
      <c r="I7" s="21" t="s">
        <v>31</v>
      </c>
      <c r="J7" s="21" t="s">
        <v>31</v>
      </c>
      <c r="K7" s="21" t="s">
        <v>31</v>
      </c>
      <c r="L7" s="21">
        <v>2</v>
      </c>
      <c r="M7" s="21" t="s">
        <v>32</v>
      </c>
      <c r="N7" s="22">
        <v>8</v>
      </c>
      <c r="O7" s="23" t="s">
        <v>33</v>
      </c>
      <c r="P7" s="24">
        <v>1</v>
      </c>
      <c r="Q7" s="25">
        <v>8</v>
      </c>
      <c r="R7" s="26">
        <v>1</v>
      </c>
      <c r="S7" s="27" t="s">
        <v>34</v>
      </c>
      <c r="T7" s="28">
        <v>1</v>
      </c>
      <c r="U7" s="27" t="s">
        <v>35</v>
      </c>
      <c r="V7" s="29"/>
      <c r="W7" s="20" t="s">
        <v>36</v>
      </c>
      <c r="X7" s="20"/>
      <c r="Y7" s="20" t="s">
        <v>37</v>
      </c>
      <c r="Z7" s="20"/>
      <c r="AA7" s="20" t="s">
        <v>38</v>
      </c>
      <c r="AB7" s="30"/>
    </row>
    <row r="8" spans="1:28" ht="25.5" x14ac:dyDescent="0.2">
      <c r="A8" s="20" t="s">
        <v>39</v>
      </c>
      <c r="B8" s="20" t="s">
        <v>39</v>
      </c>
      <c r="C8" s="20" t="s">
        <v>40</v>
      </c>
      <c r="D8" s="21"/>
      <c r="E8" s="21"/>
      <c r="F8" s="21" t="s">
        <v>29</v>
      </c>
      <c r="G8" s="21">
        <v>1</v>
      </c>
      <c r="H8" s="21"/>
      <c r="I8" s="21" t="s">
        <v>41</v>
      </c>
      <c r="J8" s="21" t="s">
        <v>42</v>
      </c>
      <c r="K8" s="21" t="s">
        <v>42</v>
      </c>
      <c r="L8" s="229">
        <v>2</v>
      </c>
      <c r="M8" s="21" t="s">
        <v>32</v>
      </c>
      <c r="N8" s="22"/>
      <c r="O8" s="23"/>
      <c r="P8" s="24">
        <v>1</v>
      </c>
      <c r="Q8" s="25"/>
      <c r="R8" s="26">
        <v>1</v>
      </c>
      <c r="S8" s="27" t="s">
        <v>43</v>
      </c>
      <c r="T8" s="28">
        <v>1</v>
      </c>
      <c r="U8" s="27" t="s">
        <v>44</v>
      </c>
      <c r="V8" s="29"/>
      <c r="W8" s="20" t="s">
        <v>45</v>
      </c>
      <c r="X8" s="20"/>
      <c r="Y8" s="20" t="s">
        <v>37</v>
      </c>
      <c r="Z8" s="20"/>
      <c r="AA8" s="20" t="s">
        <v>38</v>
      </c>
      <c r="AB8" s="30"/>
    </row>
    <row r="9" spans="1:28" ht="25.5" x14ac:dyDescent="0.2">
      <c r="A9" s="20" t="s">
        <v>46</v>
      </c>
      <c r="B9" s="20" t="s">
        <v>46</v>
      </c>
      <c r="C9" s="20" t="s">
        <v>47</v>
      </c>
      <c r="D9" s="21"/>
      <c r="E9" s="21"/>
      <c r="F9" s="21" t="s">
        <v>29</v>
      </c>
      <c r="G9" s="21">
        <v>1</v>
      </c>
      <c r="H9" s="21"/>
      <c r="I9" s="21" t="s">
        <v>48</v>
      </c>
      <c r="J9" s="21" t="s">
        <v>49</v>
      </c>
      <c r="K9" s="21" t="s">
        <v>49</v>
      </c>
      <c r="L9" s="229">
        <v>2</v>
      </c>
      <c r="M9" s="21" t="s">
        <v>32</v>
      </c>
      <c r="N9" s="22"/>
      <c r="O9" s="23"/>
      <c r="P9" s="24">
        <v>1</v>
      </c>
      <c r="Q9" s="25"/>
      <c r="R9" s="26">
        <v>1</v>
      </c>
      <c r="S9" s="27" t="s">
        <v>43</v>
      </c>
      <c r="T9" s="28">
        <v>1</v>
      </c>
      <c r="U9" s="27" t="s">
        <v>44</v>
      </c>
      <c r="V9" s="29"/>
      <c r="W9" s="20" t="s">
        <v>50</v>
      </c>
      <c r="X9" s="20"/>
      <c r="Y9" s="20" t="s">
        <v>37</v>
      </c>
      <c r="Z9" s="20"/>
      <c r="AA9" s="20" t="s">
        <v>38</v>
      </c>
      <c r="AB9" s="30"/>
    </row>
    <row r="10" spans="1:28" x14ac:dyDescent="0.2">
      <c r="A10" s="20" t="s">
        <v>51</v>
      </c>
      <c r="B10" s="20" t="s">
        <v>51</v>
      </c>
      <c r="C10" s="20" t="s">
        <v>52</v>
      </c>
      <c r="D10" s="21"/>
      <c r="E10" s="21"/>
      <c r="F10" s="21" t="s">
        <v>29</v>
      </c>
      <c r="G10" s="21">
        <f>1/3600</f>
        <v>2.7777777777777778E-4</v>
      </c>
      <c r="H10" s="21" t="s">
        <v>31</v>
      </c>
      <c r="I10" s="21" t="s">
        <v>31</v>
      </c>
      <c r="J10" s="21" t="s">
        <v>31</v>
      </c>
      <c r="K10" s="21" t="s">
        <v>31</v>
      </c>
      <c r="L10" s="21">
        <v>0</v>
      </c>
      <c r="M10" s="21" t="s">
        <v>53</v>
      </c>
      <c r="N10" s="22">
        <v>8</v>
      </c>
      <c r="O10" s="23" t="s">
        <v>54</v>
      </c>
      <c r="P10" s="24">
        <v>1</v>
      </c>
      <c r="Q10" s="25"/>
      <c r="R10" s="26">
        <v>1</v>
      </c>
      <c r="S10" s="27"/>
      <c r="T10" s="28">
        <v>1</v>
      </c>
      <c r="U10" s="27"/>
      <c r="V10" s="29"/>
      <c r="W10" s="20" t="s">
        <v>55</v>
      </c>
      <c r="X10" s="20"/>
      <c r="Y10" s="20" t="s">
        <v>56</v>
      </c>
      <c r="Z10" s="20"/>
      <c r="AA10" s="20" t="s">
        <v>38</v>
      </c>
      <c r="AB10" s="30"/>
    </row>
    <row r="11" spans="1:28" x14ac:dyDescent="0.2">
      <c r="A11" s="20" t="s">
        <v>57</v>
      </c>
      <c r="B11" s="20" t="s">
        <v>57</v>
      </c>
      <c r="C11" s="20" t="s">
        <v>58</v>
      </c>
      <c r="D11" s="21"/>
      <c r="E11" s="21"/>
      <c r="F11" s="21" t="s">
        <v>29</v>
      </c>
      <c r="G11" s="21">
        <v>1</v>
      </c>
      <c r="H11" s="21" t="s">
        <v>30</v>
      </c>
      <c r="I11" s="21" t="s">
        <v>31</v>
      </c>
      <c r="J11" s="21"/>
      <c r="K11" s="21"/>
      <c r="L11" s="21">
        <v>0</v>
      </c>
      <c r="M11" s="21" t="s">
        <v>59</v>
      </c>
      <c r="N11" s="22">
        <v>8</v>
      </c>
      <c r="O11" s="23" t="s">
        <v>33</v>
      </c>
      <c r="P11" s="24">
        <v>1</v>
      </c>
      <c r="Q11" s="25">
        <v>8</v>
      </c>
      <c r="R11" s="26"/>
      <c r="S11" s="27"/>
      <c r="T11" s="28"/>
      <c r="U11" s="27"/>
      <c r="V11" s="29"/>
      <c r="W11" s="20" t="s">
        <v>60</v>
      </c>
      <c r="X11" s="20"/>
      <c r="Y11" s="20" t="s">
        <v>61</v>
      </c>
      <c r="Z11" s="20"/>
      <c r="AA11" s="20" t="s">
        <v>38</v>
      </c>
      <c r="AB11" s="30"/>
    </row>
    <row r="12" spans="1:28" s="32" customFormat="1" x14ac:dyDescent="0.2">
      <c r="A12" s="20" t="s">
        <v>62</v>
      </c>
      <c r="B12" s="20" t="s">
        <v>62</v>
      </c>
      <c r="C12" s="20" t="s">
        <v>63</v>
      </c>
      <c r="D12" s="21"/>
      <c r="E12" s="21"/>
      <c r="F12" s="21" t="s">
        <v>29</v>
      </c>
      <c r="G12" s="21">
        <v>1</v>
      </c>
      <c r="H12" s="21" t="s">
        <v>30</v>
      </c>
      <c r="I12" s="21" t="s">
        <v>31</v>
      </c>
      <c r="J12" s="21" t="s">
        <v>31</v>
      </c>
      <c r="K12" s="21" t="s">
        <v>31</v>
      </c>
      <c r="L12" s="21">
        <v>0</v>
      </c>
      <c r="M12" s="21" t="s">
        <v>59</v>
      </c>
      <c r="N12" s="22">
        <v>8</v>
      </c>
      <c r="O12" s="23" t="s">
        <v>33</v>
      </c>
      <c r="P12" s="24">
        <v>1</v>
      </c>
      <c r="Q12" s="25">
        <v>8</v>
      </c>
      <c r="R12" s="26">
        <v>1</v>
      </c>
      <c r="S12" s="27" t="s">
        <v>34</v>
      </c>
      <c r="T12" s="28">
        <v>1</v>
      </c>
      <c r="U12" s="27" t="s">
        <v>35</v>
      </c>
      <c r="V12" s="29"/>
      <c r="W12" s="20" t="s">
        <v>64</v>
      </c>
      <c r="X12" s="20"/>
      <c r="Y12" s="20" t="s">
        <v>65</v>
      </c>
      <c r="Z12" s="31"/>
      <c r="AA12" s="20" t="s">
        <v>38</v>
      </c>
      <c r="AB12" s="30"/>
    </row>
    <row r="13" spans="1:28" x14ac:dyDescent="0.2">
      <c r="A13" s="20" t="s">
        <v>66</v>
      </c>
      <c r="B13" s="20" t="s">
        <v>66</v>
      </c>
      <c r="C13" s="20" t="s">
        <v>67</v>
      </c>
      <c r="D13" s="21"/>
      <c r="E13" s="21"/>
      <c r="F13" s="21" t="s">
        <v>29</v>
      </c>
      <c r="G13" s="21">
        <v>1</v>
      </c>
      <c r="H13" s="21" t="s">
        <v>30</v>
      </c>
      <c r="I13" s="21" t="s">
        <v>31</v>
      </c>
      <c r="J13" s="21" t="s">
        <v>31</v>
      </c>
      <c r="K13" s="21" t="s">
        <v>31</v>
      </c>
      <c r="L13" s="21">
        <v>2</v>
      </c>
      <c r="M13" s="21">
        <v>1</v>
      </c>
      <c r="N13" s="22">
        <v>8</v>
      </c>
      <c r="O13" s="23" t="s">
        <v>33</v>
      </c>
      <c r="P13" s="24">
        <v>1</v>
      </c>
      <c r="Q13" s="25">
        <v>8</v>
      </c>
      <c r="R13" s="26">
        <v>1</v>
      </c>
      <c r="S13" s="27" t="s">
        <v>34</v>
      </c>
      <c r="T13" s="28">
        <v>1</v>
      </c>
      <c r="U13" s="27" t="s">
        <v>35</v>
      </c>
      <c r="V13" s="29"/>
      <c r="W13" s="20" t="s">
        <v>68</v>
      </c>
      <c r="X13" s="20"/>
      <c r="Y13" s="20" t="s">
        <v>69</v>
      </c>
      <c r="Z13" s="20"/>
      <c r="AA13" s="20" t="s">
        <v>38</v>
      </c>
      <c r="AB13" s="30"/>
    </row>
    <row r="14" spans="1:28" x14ac:dyDescent="0.2">
      <c r="A14" s="20" t="s">
        <v>70</v>
      </c>
      <c r="B14" s="20" t="s">
        <v>70</v>
      </c>
      <c r="C14" s="20" t="s">
        <v>71</v>
      </c>
      <c r="D14" s="33"/>
      <c r="E14" s="21"/>
      <c r="F14" s="21" t="s">
        <v>29</v>
      </c>
      <c r="G14" s="21">
        <v>1</v>
      </c>
      <c r="H14" s="21" t="s">
        <v>30</v>
      </c>
      <c r="I14" s="21" t="s">
        <v>31</v>
      </c>
      <c r="J14" s="21" t="s">
        <v>31</v>
      </c>
      <c r="K14" s="21" t="s">
        <v>31</v>
      </c>
      <c r="L14" s="21">
        <v>2</v>
      </c>
      <c r="M14" s="21" t="s">
        <v>72</v>
      </c>
      <c r="N14" s="22">
        <v>8</v>
      </c>
      <c r="O14" s="23" t="s">
        <v>33</v>
      </c>
      <c r="P14" s="24">
        <v>1</v>
      </c>
      <c r="Q14" s="25">
        <v>8</v>
      </c>
      <c r="R14" s="26">
        <v>1</v>
      </c>
      <c r="S14" s="27" t="s">
        <v>34</v>
      </c>
      <c r="T14" s="28">
        <v>1</v>
      </c>
      <c r="U14" s="27" t="s">
        <v>35</v>
      </c>
      <c r="V14" s="29"/>
      <c r="W14" s="20" t="s">
        <v>73</v>
      </c>
      <c r="X14" s="20"/>
      <c r="Y14" s="164" t="s">
        <v>74</v>
      </c>
      <c r="Z14" s="20"/>
      <c r="AA14" s="20" t="s">
        <v>38</v>
      </c>
      <c r="AB14" s="30"/>
    </row>
    <row r="15" spans="1:28" x14ac:dyDescent="0.2">
      <c r="A15" s="225" t="s">
        <v>486</v>
      </c>
      <c r="B15" s="225" t="s">
        <v>486</v>
      </c>
      <c r="C15" s="225" t="s">
        <v>306</v>
      </c>
      <c r="D15" s="228" t="s">
        <v>489</v>
      </c>
      <c r="E15" s="226" t="s">
        <v>488</v>
      </c>
      <c r="F15" s="21" t="s">
        <v>29</v>
      </c>
      <c r="G15" s="21">
        <v>1</v>
      </c>
      <c r="H15" s="226" t="s">
        <v>30</v>
      </c>
      <c r="I15" s="21" t="s">
        <v>31</v>
      </c>
      <c r="J15" s="21" t="s">
        <v>31</v>
      </c>
      <c r="K15" s="21" t="s">
        <v>31</v>
      </c>
      <c r="L15" s="21">
        <v>10</v>
      </c>
      <c r="M15" s="21" t="s">
        <v>77</v>
      </c>
      <c r="N15" s="22">
        <v>8</v>
      </c>
      <c r="O15" s="23" t="s">
        <v>33</v>
      </c>
      <c r="P15" s="24">
        <v>1</v>
      </c>
      <c r="Q15" s="25">
        <v>8</v>
      </c>
      <c r="R15" s="26">
        <v>1</v>
      </c>
      <c r="S15" s="27" t="s">
        <v>34</v>
      </c>
      <c r="T15" s="28">
        <v>1</v>
      </c>
      <c r="U15" s="27" t="s">
        <v>35</v>
      </c>
      <c r="V15" s="29"/>
      <c r="W15" s="20" t="s">
        <v>487</v>
      </c>
      <c r="X15" s="20"/>
      <c r="Y15" s="227" t="s">
        <v>79</v>
      </c>
      <c r="Z15" s="20"/>
      <c r="AA15" s="225" t="s">
        <v>38</v>
      </c>
      <c r="AB15" s="30"/>
    </row>
    <row r="16" spans="1:28" ht="25.5" x14ac:dyDescent="0.2">
      <c r="A16" s="20" t="s">
        <v>75</v>
      </c>
      <c r="B16" s="20" t="s">
        <v>75</v>
      </c>
      <c r="C16" s="20" t="s">
        <v>76</v>
      </c>
      <c r="D16" s="21"/>
      <c r="E16" s="34"/>
      <c r="F16" s="21" t="s">
        <v>29</v>
      </c>
      <c r="G16" s="21">
        <v>1</v>
      </c>
      <c r="H16" s="21"/>
      <c r="I16" s="21" t="s">
        <v>41</v>
      </c>
      <c r="J16" s="21" t="s">
        <v>42</v>
      </c>
      <c r="K16" s="21" t="s">
        <v>42</v>
      </c>
      <c r="L16" s="21">
        <v>10</v>
      </c>
      <c r="M16" s="21" t="s">
        <v>77</v>
      </c>
      <c r="N16" s="22"/>
      <c r="O16" s="23"/>
      <c r="P16" s="24">
        <v>1</v>
      </c>
      <c r="Q16" s="25"/>
      <c r="R16" s="26">
        <v>1</v>
      </c>
      <c r="S16" s="27" t="s">
        <v>43</v>
      </c>
      <c r="T16" s="28">
        <v>1</v>
      </c>
      <c r="U16" s="27" t="s">
        <v>44</v>
      </c>
      <c r="V16" s="29"/>
      <c r="W16" s="20" t="s">
        <v>78</v>
      </c>
      <c r="X16" s="20"/>
      <c r="Y16" s="20" t="s">
        <v>79</v>
      </c>
      <c r="Z16" s="20"/>
      <c r="AA16" s="20" t="s">
        <v>38</v>
      </c>
      <c r="AB16" s="30"/>
    </row>
    <row r="17" spans="1:28" x14ac:dyDescent="0.2">
      <c r="A17" s="20"/>
      <c r="B17" s="20"/>
      <c r="C17" s="35" t="s">
        <v>80</v>
      </c>
      <c r="D17" s="21"/>
      <c r="E17" s="21"/>
      <c r="F17" s="21" t="s">
        <v>29</v>
      </c>
      <c r="G17" s="21">
        <v>100</v>
      </c>
      <c r="H17" s="21" t="s">
        <v>31</v>
      </c>
      <c r="I17" s="21" t="s">
        <v>31</v>
      </c>
      <c r="J17" s="21" t="s">
        <v>31</v>
      </c>
      <c r="K17" s="21" t="s">
        <v>31</v>
      </c>
      <c r="L17" s="21">
        <v>0</v>
      </c>
      <c r="M17" s="21" t="s">
        <v>72</v>
      </c>
      <c r="N17" s="22">
        <v>8</v>
      </c>
      <c r="O17" s="23" t="s">
        <v>54</v>
      </c>
      <c r="P17" s="24">
        <v>1</v>
      </c>
      <c r="Q17" s="25"/>
      <c r="R17" s="26">
        <v>1</v>
      </c>
      <c r="S17" s="27"/>
      <c r="T17" s="28">
        <v>1</v>
      </c>
      <c r="U17" s="27"/>
      <c r="V17" s="29"/>
      <c r="W17" s="20" t="s">
        <v>81</v>
      </c>
      <c r="X17" s="20"/>
      <c r="Y17" s="20" t="s">
        <v>82</v>
      </c>
      <c r="Z17" s="20"/>
      <c r="AA17" s="20" t="s">
        <v>38</v>
      </c>
      <c r="AB17" s="30"/>
    </row>
    <row r="18" spans="1:28" ht="25.5" x14ac:dyDescent="0.2">
      <c r="A18" s="20" t="s">
        <v>83</v>
      </c>
      <c r="B18" s="20" t="s">
        <v>83</v>
      </c>
      <c r="C18" s="20" t="s">
        <v>84</v>
      </c>
      <c r="D18" s="21"/>
      <c r="E18" s="21"/>
      <c r="F18" s="21" t="s">
        <v>29</v>
      </c>
      <c r="G18" s="21">
        <v>1</v>
      </c>
      <c r="H18" s="21" t="s">
        <v>85</v>
      </c>
      <c r="I18" s="21" t="s">
        <v>85</v>
      </c>
      <c r="J18" s="21" t="s">
        <v>86</v>
      </c>
      <c r="K18" s="21" t="s">
        <v>86</v>
      </c>
      <c r="L18" s="21">
        <v>0</v>
      </c>
      <c r="M18" s="21" t="s">
        <v>44</v>
      </c>
      <c r="N18" s="22">
        <v>8</v>
      </c>
      <c r="O18" s="23" t="s">
        <v>54</v>
      </c>
      <c r="P18" s="24">
        <v>1</v>
      </c>
      <c r="Q18" s="25"/>
      <c r="R18" s="26">
        <v>1</v>
      </c>
      <c r="S18" s="27"/>
      <c r="T18" s="28">
        <v>1</v>
      </c>
      <c r="U18" s="27"/>
      <c r="V18" s="29"/>
      <c r="W18" s="20" t="s">
        <v>87</v>
      </c>
      <c r="X18" s="20"/>
      <c r="Y18" s="20" t="s">
        <v>88</v>
      </c>
      <c r="Z18" s="20"/>
      <c r="AA18" s="20" t="s">
        <v>38</v>
      </c>
      <c r="AB18" s="30"/>
    </row>
    <row r="19" spans="1:28" x14ac:dyDescent="0.2">
      <c r="A19" s="20" t="s">
        <v>89</v>
      </c>
      <c r="B19" s="20" t="s">
        <v>89</v>
      </c>
      <c r="C19" s="20" t="s">
        <v>90</v>
      </c>
      <c r="D19" s="226" t="s">
        <v>91</v>
      </c>
      <c r="E19" s="21"/>
      <c r="F19" s="21" t="s">
        <v>29</v>
      </c>
      <c r="G19" s="21">
        <v>1</v>
      </c>
      <c r="H19" s="21" t="s">
        <v>31</v>
      </c>
      <c r="I19" s="21" t="s">
        <v>31</v>
      </c>
      <c r="J19" s="21" t="s">
        <v>31</v>
      </c>
      <c r="K19" s="21" t="s">
        <v>31</v>
      </c>
      <c r="L19" s="21">
        <v>0</v>
      </c>
      <c r="M19" s="21" t="s">
        <v>92</v>
      </c>
      <c r="N19" s="22">
        <v>8</v>
      </c>
      <c r="O19" s="23" t="s">
        <v>54</v>
      </c>
      <c r="P19" s="24">
        <v>1</v>
      </c>
      <c r="Q19" s="25"/>
      <c r="R19" s="26">
        <v>1</v>
      </c>
      <c r="S19" s="27"/>
      <c r="T19" s="28">
        <v>1</v>
      </c>
      <c r="U19" s="27"/>
      <c r="V19" s="29"/>
      <c r="W19" s="20" t="s">
        <v>93</v>
      </c>
      <c r="X19" s="20"/>
      <c r="Y19" s="20" t="s">
        <v>94</v>
      </c>
      <c r="Z19" s="20" t="s">
        <v>95</v>
      </c>
      <c r="AA19" s="20" t="s">
        <v>38</v>
      </c>
      <c r="AB19" s="30"/>
    </row>
    <row r="20" spans="1:28" x14ac:dyDescent="0.2">
      <c r="A20" s="20" t="s">
        <v>96</v>
      </c>
      <c r="B20" s="20" t="s">
        <v>96</v>
      </c>
      <c r="C20" s="20" t="s">
        <v>97</v>
      </c>
      <c r="D20" s="21"/>
      <c r="E20" s="21"/>
      <c r="F20" s="21" t="s">
        <v>29</v>
      </c>
      <c r="G20" s="21">
        <v>1</v>
      </c>
      <c r="H20" s="21" t="s">
        <v>31</v>
      </c>
      <c r="I20" s="21" t="s">
        <v>31</v>
      </c>
      <c r="J20" s="21" t="s">
        <v>31</v>
      </c>
      <c r="K20" s="21" t="s">
        <v>31</v>
      </c>
      <c r="L20" s="21">
        <v>0</v>
      </c>
      <c r="M20" s="21" t="s">
        <v>92</v>
      </c>
      <c r="N20" s="22">
        <v>8</v>
      </c>
      <c r="O20" s="23" t="s">
        <v>54</v>
      </c>
      <c r="P20" s="24">
        <v>1</v>
      </c>
      <c r="Q20" s="25"/>
      <c r="R20" s="26">
        <v>1</v>
      </c>
      <c r="S20" s="27"/>
      <c r="T20" s="28">
        <v>1</v>
      </c>
      <c r="U20" s="27"/>
      <c r="V20" s="29"/>
      <c r="W20" s="20" t="s">
        <v>98</v>
      </c>
      <c r="X20" s="20"/>
      <c r="Y20" s="20" t="s">
        <v>99</v>
      </c>
      <c r="Z20" s="20" t="s">
        <v>95</v>
      </c>
      <c r="AA20" s="20" t="s">
        <v>38</v>
      </c>
      <c r="AB20" s="30"/>
    </row>
    <row r="21" spans="1:28" x14ac:dyDescent="0.2">
      <c r="A21" s="20" t="s">
        <v>100</v>
      </c>
      <c r="B21" s="20" t="s">
        <v>100</v>
      </c>
      <c r="C21" s="20" t="s">
        <v>101</v>
      </c>
      <c r="D21" s="21"/>
      <c r="E21" s="21"/>
      <c r="F21" s="21" t="s">
        <v>29</v>
      </c>
      <c r="G21" s="21">
        <v>-1</v>
      </c>
      <c r="H21" s="21" t="s">
        <v>31</v>
      </c>
      <c r="I21" s="21" t="s">
        <v>31</v>
      </c>
      <c r="J21" s="21" t="s">
        <v>31</v>
      </c>
      <c r="K21" s="21" t="s">
        <v>31</v>
      </c>
      <c r="L21" s="21">
        <v>0</v>
      </c>
      <c r="M21" s="21" t="s">
        <v>92</v>
      </c>
      <c r="N21" s="22">
        <v>8</v>
      </c>
      <c r="O21" s="23" t="s">
        <v>54</v>
      </c>
      <c r="P21" s="24">
        <v>1</v>
      </c>
      <c r="Q21" s="25"/>
      <c r="R21" s="26">
        <v>1</v>
      </c>
      <c r="S21" s="27"/>
      <c r="T21" s="28">
        <v>1</v>
      </c>
      <c r="U21" s="27"/>
      <c r="V21" s="29"/>
      <c r="W21" s="20" t="s">
        <v>102</v>
      </c>
      <c r="X21" s="20"/>
      <c r="Y21" s="20" t="s">
        <v>103</v>
      </c>
      <c r="Z21" s="20" t="s">
        <v>104</v>
      </c>
      <c r="AA21" s="20" t="s">
        <v>38</v>
      </c>
      <c r="AB21" s="30"/>
    </row>
    <row r="22" spans="1:28" x14ac:dyDescent="0.2">
      <c r="A22" s="36" t="s">
        <v>105</v>
      </c>
      <c r="B22" s="36" t="s">
        <v>105</v>
      </c>
      <c r="C22" s="36" t="s">
        <v>106</v>
      </c>
      <c r="D22" s="37"/>
      <c r="E22" s="21"/>
      <c r="F22" s="21" t="s">
        <v>29</v>
      </c>
      <c r="G22" s="37">
        <v>-1</v>
      </c>
      <c r="H22" s="21" t="s">
        <v>31</v>
      </c>
      <c r="I22" s="21" t="s">
        <v>31</v>
      </c>
      <c r="J22" s="21" t="s">
        <v>31</v>
      </c>
      <c r="K22" s="21" t="s">
        <v>31</v>
      </c>
      <c r="L22" s="21">
        <v>0</v>
      </c>
      <c r="M22" s="37" t="s">
        <v>92</v>
      </c>
      <c r="N22" s="38">
        <v>8</v>
      </c>
      <c r="O22" s="39" t="s">
        <v>54</v>
      </c>
      <c r="P22" s="40">
        <v>1</v>
      </c>
      <c r="Q22" s="41"/>
      <c r="R22" s="42">
        <v>1</v>
      </c>
      <c r="S22" s="43"/>
      <c r="T22" s="44">
        <v>1</v>
      </c>
      <c r="U22" s="43"/>
      <c r="V22" s="45"/>
      <c r="W22" s="36" t="s">
        <v>107</v>
      </c>
      <c r="X22" s="36"/>
      <c r="Y22" s="36" t="s">
        <v>108</v>
      </c>
      <c r="Z22" s="36" t="s">
        <v>104</v>
      </c>
      <c r="AA22" s="36" t="s">
        <v>38</v>
      </c>
      <c r="AB22" s="46"/>
    </row>
    <row r="23" spans="1:28" x14ac:dyDescent="0.2">
      <c r="A23" s="20" t="s">
        <v>109</v>
      </c>
      <c r="B23" s="20" t="s">
        <v>109</v>
      </c>
      <c r="C23" s="20" t="s">
        <v>110</v>
      </c>
      <c r="D23" s="21"/>
      <c r="E23" s="21"/>
      <c r="F23" s="21" t="s">
        <v>29</v>
      </c>
      <c r="G23" s="21">
        <v>1</v>
      </c>
      <c r="H23" s="21" t="s">
        <v>31</v>
      </c>
      <c r="I23" s="21" t="s">
        <v>31</v>
      </c>
      <c r="J23" s="21" t="s">
        <v>31</v>
      </c>
      <c r="K23" s="21" t="s">
        <v>31</v>
      </c>
      <c r="L23" s="21">
        <v>0</v>
      </c>
      <c r="M23" s="21" t="s">
        <v>92</v>
      </c>
      <c r="N23" s="22">
        <v>8</v>
      </c>
      <c r="O23" s="47" t="s">
        <v>54</v>
      </c>
      <c r="P23" s="24">
        <v>1</v>
      </c>
      <c r="Q23" s="25"/>
      <c r="R23" s="26">
        <v>1</v>
      </c>
      <c r="S23" s="27"/>
      <c r="T23" s="28">
        <v>1</v>
      </c>
      <c r="U23" s="27"/>
      <c r="V23" s="29"/>
      <c r="W23" s="20" t="s">
        <v>111</v>
      </c>
      <c r="X23" s="20"/>
      <c r="Y23" s="20" t="s">
        <v>112</v>
      </c>
      <c r="Z23" s="20" t="s">
        <v>104</v>
      </c>
      <c r="AA23" s="20" t="s">
        <v>38</v>
      </c>
      <c r="AB23" s="30"/>
    </row>
    <row r="24" spans="1:28" x14ac:dyDescent="0.2">
      <c r="A24" s="20" t="s">
        <v>113</v>
      </c>
      <c r="B24" s="20" t="s">
        <v>113</v>
      </c>
      <c r="C24" s="20" t="s">
        <v>114</v>
      </c>
      <c r="D24" s="21"/>
      <c r="E24" s="21"/>
      <c r="F24" s="21" t="s">
        <v>29</v>
      </c>
      <c r="G24" s="21">
        <v>1</v>
      </c>
      <c r="H24" s="21" t="s">
        <v>31</v>
      </c>
      <c r="I24" s="21" t="s">
        <v>31</v>
      </c>
      <c r="J24" s="21" t="s">
        <v>31</v>
      </c>
      <c r="K24" s="21" t="s">
        <v>31</v>
      </c>
      <c r="L24" s="21">
        <v>0</v>
      </c>
      <c r="M24" s="21" t="s">
        <v>92</v>
      </c>
      <c r="N24" s="22">
        <v>8</v>
      </c>
      <c r="O24" s="47" t="s">
        <v>54</v>
      </c>
      <c r="P24" s="24">
        <v>1</v>
      </c>
      <c r="Q24" s="25"/>
      <c r="R24" s="26">
        <v>1</v>
      </c>
      <c r="S24" s="27"/>
      <c r="T24" s="28">
        <v>1</v>
      </c>
      <c r="U24" s="27"/>
      <c r="V24" s="29"/>
      <c r="W24" s="20" t="s">
        <v>115</v>
      </c>
      <c r="X24" s="20"/>
      <c r="Y24" s="20" t="s">
        <v>116</v>
      </c>
      <c r="Z24" s="20" t="s">
        <v>104</v>
      </c>
      <c r="AA24" s="20" t="s">
        <v>38</v>
      </c>
      <c r="AB24" s="30"/>
    </row>
    <row r="25" spans="1:28" x14ac:dyDescent="0.2">
      <c r="A25" s="20" t="s">
        <v>117</v>
      </c>
      <c r="B25" s="20" t="s">
        <v>117</v>
      </c>
      <c r="C25" s="20" t="s">
        <v>118</v>
      </c>
      <c r="D25" s="21"/>
      <c r="E25" s="21"/>
      <c r="F25" s="21" t="s">
        <v>29</v>
      </c>
      <c r="G25" s="21">
        <f>-1/3600</f>
        <v>-2.7777777777777778E-4</v>
      </c>
      <c r="H25" s="21" t="s">
        <v>31</v>
      </c>
      <c r="I25" s="21" t="s">
        <v>31</v>
      </c>
      <c r="J25" s="21" t="s">
        <v>31</v>
      </c>
      <c r="K25" s="21" t="s">
        <v>31</v>
      </c>
      <c r="L25" s="21">
        <v>0</v>
      </c>
      <c r="M25" s="21" t="s">
        <v>53</v>
      </c>
      <c r="N25" s="22">
        <v>4</v>
      </c>
      <c r="O25" s="47" t="s">
        <v>54</v>
      </c>
      <c r="P25" s="24">
        <v>1</v>
      </c>
      <c r="Q25" s="25"/>
      <c r="R25" s="26">
        <v>1</v>
      </c>
      <c r="S25" s="27"/>
      <c r="T25" s="28">
        <v>1</v>
      </c>
      <c r="U25" s="27"/>
      <c r="V25" s="29"/>
      <c r="W25" s="20" t="s">
        <v>119</v>
      </c>
      <c r="X25" s="20"/>
      <c r="Y25" s="20" t="s">
        <v>120</v>
      </c>
      <c r="Z25" s="20"/>
      <c r="AA25" s="20" t="s">
        <v>38</v>
      </c>
      <c r="AB25" s="30"/>
    </row>
    <row r="26" spans="1:28" x14ac:dyDescent="0.2">
      <c r="A26" s="20"/>
      <c r="B26" s="20"/>
      <c r="C26" s="31" t="s">
        <v>121</v>
      </c>
      <c r="D26" s="21"/>
      <c r="E26" s="21"/>
      <c r="F26" s="21"/>
      <c r="G26" s="21"/>
      <c r="H26" s="21"/>
      <c r="I26" s="21"/>
      <c r="J26" s="21"/>
      <c r="K26" s="21"/>
      <c r="L26" s="21"/>
      <c r="M26" s="21" t="s">
        <v>53</v>
      </c>
      <c r="N26" s="47">
        <v>4</v>
      </c>
      <c r="O26" s="47" t="s">
        <v>54</v>
      </c>
      <c r="P26" s="24">
        <v>1</v>
      </c>
      <c r="Q26" s="24"/>
      <c r="R26" s="27"/>
      <c r="S26" s="27"/>
      <c r="T26" s="27"/>
      <c r="U26" s="27"/>
      <c r="V26" s="29"/>
      <c r="W26" s="20" t="s">
        <v>122</v>
      </c>
      <c r="X26" s="20"/>
      <c r="Y26" s="20" t="s">
        <v>123</v>
      </c>
      <c r="Z26" s="31"/>
      <c r="AA26" s="20" t="s">
        <v>38</v>
      </c>
      <c r="AB26" s="30"/>
    </row>
    <row r="27" spans="1:28" x14ac:dyDescent="0.2">
      <c r="A27" s="20" t="s">
        <v>124</v>
      </c>
      <c r="B27" s="20" t="s">
        <v>124</v>
      </c>
      <c r="C27" s="20" t="s">
        <v>125</v>
      </c>
      <c r="D27" s="21" t="s">
        <v>126</v>
      </c>
      <c r="E27" s="21"/>
      <c r="F27" s="21" t="s">
        <v>29</v>
      </c>
      <c r="G27" s="21">
        <v>1000</v>
      </c>
      <c r="H27" s="21" t="s">
        <v>30</v>
      </c>
      <c r="I27" s="21" t="s">
        <v>31</v>
      </c>
      <c r="J27" s="21" t="s">
        <v>31</v>
      </c>
      <c r="K27" s="21" t="s">
        <v>31</v>
      </c>
      <c r="L27" s="48">
        <v>8</v>
      </c>
      <c r="M27" s="21" t="s">
        <v>127</v>
      </c>
      <c r="N27" s="22">
        <v>4</v>
      </c>
      <c r="O27" s="47" t="s">
        <v>33</v>
      </c>
      <c r="P27" s="24">
        <v>1</v>
      </c>
      <c r="Q27" s="25">
        <v>4</v>
      </c>
      <c r="R27" s="26">
        <v>1</v>
      </c>
      <c r="S27" s="27" t="s">
        <v>128</v>
      </c>
      <c r="T27" s="28">
        <v>1</v>
      </c>
      <c r="U27" s="27" t="s">
        <v>129</v>
      </c>
      <c r="V27" s="29"/>
      <c r="W27" s="20" t="s">
        <v>130</v>
      </c>
      <c r="X27" s="20"/>
      <c r="Y27" s="20" t="s">
        <v>131</v>
      </c>
      <c r="Z27" s="20"/>
      <c r="AA27" s="20" t="s">
        <v>132</v>
      </c>
      <c r="AB27" s="30"/>
    </row>
    <row r="28" spans="1:28" x14ac:dyDescent="0.2">
      <c r="A28" s="20" t="s">
        <v>133</v>
      </c>
      <c r="B28" s="20" t="s">
        <v>133</v>
      </c>
      <c r="C28" s="20" t="s">
        <v>134</v>
      </c>
      <c r="D28" s="21"/>
      <c r="E28" s="21"/>
      <c r="F28" s="21" t="s">
        <v>29</v>
      </c>
      <c r="G28" s="21">
        <f>1/3600</f>
        <v>2.7777777777777778E-4</v>
      </c>
      <c r="H28" s="21" t="s">
        <v>31</v>
      </c>
      <c r="I28" s="21" t="s">
        <v>31</v>
      </c>
      <c r="J28" s="21" t="s">
        <v>31</v>
      </c>
      <c r="K28" s="21" t="s">
        <v>31</v>
      </c>
      <c r="L28" s="21">
        <v>0</v>
      </c>
      <c r="M28" s="21" t="s">
        <v>53</v>
      </c>
      <c r="N28" s="22">
        <v>4</v>
      </c>
      <c r="O28" s="47" t="s">
        <v>54</v>
      </c>
      <c r="P28" s="24">
        <v>1</v>
      </c>
      <c r="Q28" s="25"/>
      <c r="R28" s="26">
        <v>1</v>
      </c>
      <c r="S28" s="27"/>
      <c r="T28" s="28">
        <v>1</v>
      </c>
      <c r="U28" s="27"/>
      <c r="V28" s="29"/>
      <c r="W28" s="20" t="s">
        <v>135</v>
      </c>
      <c r="X28" s="20"/>
      <c r="Y28" s="20" t="s">
        <v>136</v>
      </c>
      <c r="Z28" s="20"/>
      <c r="AA28" s="20" t="s">
        <v>137</v>
      </c>
      <c r="AB28" s="30"/>
    </row>
    <row r="29" spans="1:28" s="32" customFormat="1" x14ac:dyDescent="0.2">
      <c r="A29" s="20" t="s">
        <v>138</v>
      </c>
      <c r="B29" s="20" t="s">
        <v>138</v>
      </c>
      <c r="C29" s="20" t="s">
        <v>139</v>
      </c>
      <c r="D29" s="21" t="s">
        <v>140</v>
      </c>
      <c r="E29" s="21"/>
      <c r="F29" s="21" t="s">
        <v>29</v>
      </c>
      <c r="G29" s="21">
        <f>1/3600</f>
        <v>2.7777777777777778E-4</v>
      </c>
      <c r="H29" s="21" t="s">
        <v>31</v>
      </c>
      <c r="I29" s="21" t="s">
        <v>31</v>
      </c>
      <c r="J29" s="21" t="s">
        <v>31</v>
      </c>
      <c r="K29" s="21" t="s">
        <v>31</v>
      </c>
      <c r="L29" s="21">
        <v>0</v>
      </c>
      <c r="M29" s="21" t="s">
        <v>53</v>
      </c>
      <c r="N29" s="22">
        <v>4</v>
      </c>
      <c r="O29" s="47" t="s">
        <v>54</v>
      </c>
      <c r="P29" s="24">
        <v>1</v>
      </c>
      <c r="Q29" s="25"/>
      <c r="R29" s="26">
        <v>1</v>
      </c>
      <c r="S29" s="27"/>
      <c r="T29" s="28">
        <v>1</v>
      </c>
      <c r="U29" s="27"/>
      <c r="V29" s="29"/>
      <c r="W29" s="20" t="s">
        <v>141</v>
      </c>
      <c r="X29" s="20"/>
      <c r="Y29" s="20" t="s">
        <v>142</v>
      </c>
      <c r="Z29" s="31"/>
      <c r="AA29" s="20" t="s">
        <v>137</v>
      </c>
      <c r="AB29" s="30"/>
    </row>
    <row r="30" spans="1:28" x14ac:dyDescent="0.2">
      <c r="A30" s="20" t="s">
        <v>143</v>
      </c>
      <c r="B30" s="20" t="s">
        <v>143</v>
      </c>
      <c r="C30" s="20" t="s">
        <v>144</v>
      </c>
      <c r="D30" s="21" t="s">
        <v>145</v>
      </c>
      <c r="E30" s="21"/>
      <c r="F30" s="21" t="s">
        <v>29</v>
      </c>
      <c r="G30" s="21">
        <v>1000</v>
      </c>
      <c r="H30" s="21" t="s">
        <v>30</v>
      </c>
      <c r="I30" s="21" t="s">
        <v>31</v>
      </c>
      <c r="J30" s="21" t="s">
        <v>31</v>
      </c>
      <c r="K30" s="21" t="s">
        <v>31</v>
      </c>
      <c r="L30" s="48">
        <v>8</v>
      </c>
      <c r="M30" s="21" t="s">
        <v>127</v>
      </c>
      <c r="N30" s="22">
        <v>4</v>
      </c>
      <c r="O30" s="47" t="s">
        <v>33</v>
      </c>
      <c r="P30" s="24">
        <v>1</v>
      </c>
      <c r="Q30" s="25">
        <v>4</v>
      </c>
      <c r="R30" s="26">
        <v>1</v>
      </c>
      <c r="S30" s="27" t="s">
        <v>128</v>
      </c>
      <c r="T30" s="28">
        <v>1</v>
      </c>
      <c r="U30" s="27" t="s">
        <v>129</v>
      </c>
      <c r="V30" s="29"/>
      <c r="W30" s="20" t="s">
        <v>146</v>
      </c>
      <c r="X30" s="20"/>
      <c r="Y30" s="20" t="s">
        <v>147</v>
      </c>
      <c r="Z30" s="20"/>
      <c r="AA30" s="20" t="s">
        <v>137</v>
      </c>
      <c r="AB30" s="30"/>
    </row>
    <row r="31" spans="1:28" x14ac:dyDescent="0.2">
      <c r="A31" s="20" t="s">
        <v>148</v>
      </c>
      <c r="B31" s="20" t="s">
        <v>148</v>
      </c>
      <c r="C31" s="20" t="s">
        <v>149</v>
      </c>
      <c r="D31" s="21"/>
      <c r="E31" s="21"/>
      <c r="F31" s="21" t="s">
        <v>29</v>
      </c>
      <c r="G31" s="21">
        <v>1000</v>
      </c>
      <c r="H31" s="21" t="s">
        <v>30</v>
      </c>
      <c r="I31" s="21" t="s">
        <v>31</v>
      </c>
      <c r="J31" s="21" t="s">
        <v>31</v>
      </c>
      <c r="K31" s="21" t="s">
        <v>31</v>
      </c>
      <c r="L31" s="21">
        <v>2</v>
      </c>
      <c r="M31" s="21" t="s">
        <v>127</v>
      </c>
      <c r="N31" s="22">
        <v>4</v>
      </c>
      <c r="O31" s="47" t="s">
        <v>33</v>
      </c>
      <c r="P31" s="24">
        <v>1</v>
      </c>
      <c r="Q31" s="25">
        <v>4</v>
      </c>
      <c r="R31" s="26">
        <v>1</v>
      </c>
      <c r="S31" s="27" t="s">
        <v>128</v>
      </c>
      <c r="T31" s="28">
        <v>1</v>
      </c>
      <c r="U31" s="27" t="s">
        <v>129</v>
      </c>
      <c r="V31" s="29"/>
      <c r="W31" s="20" t="s">
        <v>150</v>
      </c>
      <c r="X31" s="20"/>
      <c r="Y31" s="20" t="s">
        <v>151</v>
      </c>
      <c r="Z31" s="20"/>
      <c r="AA31" s="20" t="s">
        <v>152</v>
      </c>
      <c r="AB31" s="30"/>
    </row>
    <row r="32" spans="1:28" x14ac:dyDescent="0.2">
      <c r="A32" s="20" t="s">
        <v>153</v>
      </c>
      <c r="B32" s="20" t="s">
        <v>153</v>
      </c>
      <c r="C32" s="20" t="s">
        <v>154</v>
      </c>
      <c r="D32" s="21"/>
      <c r="E32" s="21"/>
      <c r="F32" s="21" t="s">
        <v>29</v>
      </c>
      <c r="G32" s="21">
        <f>1/3600</f>
        <v>2.7777777777777778E-4</v>
      </c>
      <c r="H32" s="21" t="s">
        <v>31</v>
      </c>
      <c r="I32" s="21" t="s">
        <v>31</v>
      </c>
      <c r="J32" s="21" t="s">
        <v>31</v>
      </c>
      <c r="K32" s="21" t="s">
        <v>31</v>
      </c>
      <c r="L32" s="21">
        <v>0</v>
      </c>
      <c r="M32" s="21" t="s">
        <v>53</v>
      </c>
      <c r="N32" s="22">
        <v>4</v>
      </c>
      <c r="O32" s="47" t="s">
        <v>54</v>
      </c>
      <c r="P32" s="24">
        <v>1</v>
      </c>
      <c r="Q32" s="25">
        <v>4</v>
      </c>
      <c r="R32" s="26">
        <v>1</v>
      </c>
      <c r="S32" s="27"/>
      <c r="T32" s="28">
        <v>1</v>
      </c>
      <c r="U32" s="27"/>
      <c r="V32" s="29"/>
      <c r="W32" s="20" t="s">
        <v>155</v>
      </c>
      <c r="X32" s="20"/>
      <c r="Y32" s="20" t="s">
        <v>156</v>
      </c>
      <c r="Z32" s="20"/>
      <c r="AA32" s="20" t="s">
        <v>152</v>
      </c>
      <c r="AB32" s="30"/>
    </row>
    <row r="33" spans="1:28" x14ac:dyDescent="0.2">
      <c r="A33" s="20" t="s">
        <v>51</v>
      </c>
      <c r="B33" s="20" t="s">
        <v>51</v>
      </c>
      <c r="C33" s="20" t="s">
        <v>157</v>
      </c>
      <c r="D33" s="21" t="s">
        <v>158</v>
      </c>
      <c r="E33" s="21"/>
      <c r="F33" s="21" t="s">
        <v>29</v>
      </c>
      <c r="G33" s="21">
        <f>1/3600</f>
        <v>2.7777777777777778E-4</v>
      </c>
      <c r="H33" s="21"/>
      <c r="I33" s="21" t="s">
        <v>41</v>
      </c>
      <c r="J33" s="21"/>
      <c r="K33" s="21"/>
      <c r="L33" s="21">
        <v>0</v>
      </c>
      <c r="M33" s="21" t="s">
        <v>53</v>
      </c>
      <c r="N33" s="22"/>
      <c r="O33" s="47"/>
      <c r="P33" s="24">
        <v>1</v>
      </c>
      <c r="Q33" s="25"/>
      <c r="R33" s="26"/>
      <c r="S33" s="27"/>
      <c r="T33" s="28"/>
      <c r="U33" s="27"/>
      <c r="V33" s="29"/>
      <c r="W33" s="20" t="s">
        <v>159</v>
      </c>
      <c r="X33" s="20"/>
      <c r="Y33" s="20" t="s">
        <v>56</v>
      </c>
      <c r="Z33" s="20"/>
      <c r="AA33" s="20" t="s">
        <v>38</v>
      </c>
      <c r="AB33" s="30"/>
    </row>
    <row r="34" spans="1:28" x14ac:dyDescent="0.2">
      <c r="A34" s="20" t="s">
        <v>160</v>
      </c>
      <c r="B34" s="20" t="s">
        <v>160</v>
      </c>
      <c r="C34" s="20" t="s">
        <v>161</v>
      </c>
      <c r="D34" s="21" t="s">
        <v>162</v>
      </c>
      <c r="E34" s="21"/>
      <c r="F34" s="21" t="s">
        <v>29</v>
      </c>
      <c r="G34" s="21">
        <f>1/3600</f>
        <v>2.7777777777777778E-4</v>
      </c>
      <c r="H34" s="21" t="s">
        <v>31</v>
      </c>
      <c r="I34" s="21" t="s">
        <v>31</v>
      </c>
      <c r="J34" s="21"/>
      <c r="K34" s="21"/>
      <c r="L34" s="21">
        <v>0</v>
      </c>
      <c r="M34" s="21" t="s">
        <v>53</v>
      </c>
      <c r="N34" s="22">
        <v>8</v>
      </c>
      <c r="O34" s="47" t="s">
        <v>54</v>
      </c>
      <c r="P34" s="24">
        <v>1</v>
      </c>
      <c r="Q34" s="25"/>
      <c r="R34" s="26"/>
      <c r="S34" s="27"/>
      <c r="T34" s="28"/>
      <c r="U34" s="27"/>
      <c r="V34" s="29"/>
      <c r="W34" s="20" t="s">
        <v>163</v>
      </c>
      <c r="X34" s="20"/>
      <c r="Y34" s="20" t="s">
        <v>164</v>
      </c>
      <c r="Z34" s="20"/>
      <c r="AA34" s="20" t="s">
        <v>38</v>
      </c>
      <c r="AB34" s="30"/>
    </row>
    <row r="35" spans="1:28" x14ac:dyDescent="0.2">
      <c r="A35" s="20" t="s">
        <v>165</v>
      </c>
      <c r="B35" s="20" t="s">
        <v>165</v>
      </c>
      <c r="C35" s="20" t="s">
        <v>166</v>
      </c>
      <c r="D35" s="21"/>
      <c r="E35" s="21"/>
      <c r="F35" s="21" t="s">
        <v>29</v>
      </c>
      <c r="G35" s="21">
        <v>-1</v>
      </c>
      <c r="H35" s="21" t="s">
        <v>31</v>
      </c>
      <c r="I35" s="21" t="s">
        <v>31</v>
      </c>
      <c r="J35" s="21" t="s">
        <v>31</v>
      </c>
      <c r="K35" s="21" t="s">
        <v>31</v>
      </c>
      <c r="L35" s="21">
        <v>0</v>
      </c>
      <c r="M35" s="21" t="s">
        <v>92</v>
      </c>
      <c r="N35" s="22">
        <v>4</v>
      </c>
      <c r="O35" s="47" t="s">
        <v>54</v>
      </c>
      <c r="P35" s="24">
        <v>1</v>
      </c>
      <c r="Q35" s="25"/>
      <c r="R35" s="26">
        <v>1</v>
      </c>
      <c r="S35" s="27"/>
      <c r="T35" s="28">
        <v>1</v>
      </c>
      <c r="U35" s="27"/>
      <c r="V35" s="29"/>
      <c r="W35" s="20" t="s">
        <v>167</v>
      </c>
      <c r="X35" s="20"/>
      <c r="Y35" s="20" t="s">
        <v>168</v>
      </c>
      <c r="Z35" s="20" t="s">
        <v>104</v>
      </c>
      <c r="AA35" s="20" t="s">
        <v>38</v>
      </c>
      <c r="AB35" s="30"/>
    </row>
    <row r="36" spans="1:28" x14ac:dyDescent="0.2">
      <c r="A36" s="20" t="s">
        <v>169</v>
      </c>
      <c r="B36" s="20" t="s">
        <v>169</v>
      </c>
      <c r="C36" s="20" t="s">
        <v>170</v>
      </c>
      <c r="D36" s="21"/>
      <c r="E36" s="21"/>
      <c r="F36" s="21" t="s">
        <v>29</v>
      </c>
      <c r="G36" s="21">
        <v>1</v>
      </c>
      <c r="H36" s="21" t="s">
        <v>31</v>
      </c>
      <c r="I36" s="21" t="s">
        <v>31</v>
      </c>
      <c r="J36" s="21" t="s">
        <v>31</v>
      </c>
      <c r="K36" s="21" t="s">
        <v>31</v>
      </c>
      <c r="L36" s="21">
        <v>0</v>
      </c>
      <c r="M36" s="21" t="s">
        <v>92</v>
      </c>
      <c r="N36" s="22">
        <v>4</v>
      </c>
      <c r="O36" s="47" t="s">
        <v>54</v>
      </c>
      <c r="P36" s="24">
        <v>1</v>
      </c>
      <c r="Q36" s="25"/>
      <c r="R36" s="26">
        <v>1</v>
      </c>
      <c r="S36" s="27"/>
      <c r="T36" s="28">
        <v>1</v>
      </c>
      <c r="U36" s="27"/>
      <c r="V36" s="29"/>
      <c r="W36" s="20" t="s">
        <v>171</v>
      </c>
      <c r="X36" s="20"/>
      <c r="Y36" s="20" t="s">
        <v>172</v>
      </c>
      <c r="Z36" s="20" t="s">
        <v>95</v>
      </c>
      <c r="AA36" s="20" t="s">
        <v>38</v>
      </c>
      <c r="AB36" s="30"/>
    </row>
    <row r="37" spans="1:28" x14ac:dyDescent="0.2">
      <c r="A37" s="20" t="s">
        <v>173</v>
      </c>
      <c r="B37" s="20" t="s">
        <v>173</v>
      </c>
      <c r="C37" s="20" t="s">
        <v>174</v>
      </c>
      <c r="D37" s="21" t="s">
        <v>175</v>
      </c>
      <c r="E37" s="21"/>
      <c r="F37" s="21" t="s">
        <v>29</v>
      </c>
      <c r="G37" s="34">
        <v>1</v>
      </c>
      <c r="H37" s="21" t="s">
        <v>31</v>
      </c>
      <c r="I37" s="21" t="s">
        <v>31</v>
      </c>
      <c r="J37" s="21" t="s">
        <v>31</v>
      </c>
      <c r="K37" s="21" t="s">
        <v>31</v>
      </c>
      <c r="L37" s="21">
        <v>0</v>
      </c>
      <c r="M37" s="21" t="s">
        <v>92</v>
      </c>
      <c r="N37" s="22">
        <v>4</v>
      </c>
      <c r="O37" s="47" t="s">
        <v>54</v>
      </c>
      <c r="P37" s="24">
        <v>1</v>
      </c>
      <c r="Q37" s="25"/>
      <c r="R37" s="26">
        <v>1</v>
      </c>
      <c r="S37" s="27"/>
      <c r="T37" s="28">
        <v>1</v>
      </c>
      <c r="U37" s="27"/>
      <c r="V37" s="29"/>
      <c r="W37" s="20" t="s">
        <v>176</v>
      </c>
      <c r="X37" s="20"/>
      <c r="Y37" s="20" t="s">
        <v>177</v>
      </c>
      <c r="Z37" s="20" t="s">
        <v>104</v>
      </c>
      <c r="AA37" s="20" t="s">
        <v>38</v>
      </c>
      <c r="AB37" s="30"/>
    </row>
    <row r="38" spans="1:28" x14ac:dyDescent="0.2">
      <c r="A38" s="20" t="s">
        <v>178</v>
      </c>
      <c r="B38" s="20" t="s">
        <v>178</v>
      </c>
      <c r="C38" s="20" t="s">
        <v>179</v>
      </c>
      <c r="D38" s="21"/>
      <c r="E38" s="21" t="s">
        <v>180</v>
      </c>
      <c r="F38" s="21" t="s">
        <v>29</v>
      </c>
      <c r="G38" s="21">
        <v>1</v>
      </c>
      <c r="H38" s="21" t="s">
        <v>30</v>
      </c>
      <c r="I38" s="21" t="s">
        <v>31</v>
      </c>
      <c r="J38" s="21" t="s">
        <v>31</v>
      </c>
      <c r="K38" s="21" t="s">
        <v>31</v>
      </c>
      <c r="L38" s="21">
        <v>10</v>
      </c>
      <c r="M38" s="21" t="s">
        <v>77</v>
      </c>
      <c r="N38" s="22">
        <v>4</v>
      </c>
      <c r="O38" s="47" t="s">
        <v>33</v>
      </c>
      <c r="P38" s="24">
        <v>1</v>
      </c>
      <c r="Q38" s="25">
        <v>4</v>
      </c>
      <c r="R38" s="26">
        <v>1</v>
      </c>
      <c r="S38" s="27" t="s">
        <v>128</v>
      </c>
      <c r="T38" s="28">
        <v>1</v>
      </c>
      <c r="U38" s="27" t="s">
        <v>129</v>
      </c>
      <c r="V38" s="29"/>
      <c r="W38" s="20" t="s">
        <v>181</v>
      </c>
      <c r="X38" s="20"/>
      <c r="Y38" s="20" t="s">
        <v>182</v>
      </c>
      <c r="Z38" s="20"/>
      <c r="AA38" s="20" t="s">
        <v>38</v>
      </c>
      <c r="AB38" s="30"/>
    </row>
    <row r="39" spans="1:28" x14ac:dyDescent="0.2">
      <c r="A39" s="20" t="s">
        <v>183</v>
      </c>
      <c r="B39" s="20" t="s">
        <v>183</v>
      </c>
      <c r="C39" s="20" t="s">
        <v>184</v>
      </c>
      <c r="D39" s="21"/>
      <c r="E39" s="21" t="s">
        <v>180</v>
      </c>
      <c r="F39" s="21" t="s">
        <v>29</v>
      </c>
      <c r="G39" s="21">
        <v>1</v>
      </c>
      <c r="H39" s="21" t="s">
        <v>30</v>
      </c>
      <c r="I39" s="21" t="s">
        <v>31</v>
      </c>
      <c r="J39" s="21" t="s">
        <v>31</v>
      </c>
      <c r="K39" s="21" t="s">
        <v>31</v>
      </c>
      <c r="L39" s="21">
        <v>10</v>
      </c>
      <c r="M39" s="21" t="s">
        <v>77</v>
      </c>
      <c r="N39" s="22">
        <v>4</v>
      </c>
      <c r="O39" s="47" t="s">
        <v>33</v>
      </c>
      <c r="P39" s="24">
        <v>1</v>
      </c>
      <c r="Q39" s="25">
        <v>4</v>
      </c>
      <c r="R39" s="26">
        <v>1</v>
      </c>
      <c r="S39" s="27" t="s">
        <v>128</v>
      </c>
      <c r="T39" s="28">
        <v>1</v>
      </c>
      <c r="U39" s="27" t="s">
        <v>129</v>
      </c>
      <c r="V39" s="29"/>
      <c r="W39" s="20" t="s">
        <v>185</v>
      </c>
      <c r="X39" s="20"/>
      <c r="Y39" s="20" t="s">
        <v>186</v>
      </c>
      <c r="Z39" s="20"/>
      <c r="AA39" s="20" t="s">
        <v>38</v>
      </c>
      <c r="AB39" s="30"/>
    </row>
    <row r="40" spans="1:28" s="32" customFormat="1" x14ac:dyDescent="0.2">
      <c r="A40" s="20" t="s">
        <v>187</v>
      </c>
      <c r="B40" s="20" t="s">
        <v>187</v>
      </c>
      <c r="C40" s="20" t="s">
        <v>188</v>
      </c>
      <c r="D40" s="21"/>
      <c r="E40" s="34"/>
      <c r="F40" s="21" t="s">
        <v>29</v>
      </c>
      <c r="G40" s="21">
        <v>1</v>
      </c>
      <c r="H40" s="21"/>
      <c r="I40" s="21" t="s">
        <v>41</v>
      </c>
      <c r="J40" s="21"/>
      <c r="K40" s="21"/>
      <c r="L40" s="21">
        <v>10</v>
      </c>
      <c r="M40" s="21" t="s">
        <v>77</v>
      </c>
      <c r="N40" s="22"/>
      <c r="O40" s="47"/>
      <c r="P40" s="24">
        <v>1</v>
      </c>
      <c r="Q40" s="25"/>
      <c r="R40" s="26"/>
      <c r="S40" s="27"/>
      <c r="T40" s="28"/>
      <c r="U40" s="27"/>
      <c r="V40" s="49"/>
      <c r="W40" s="20" t="s">
        <v>189</v>
      </c>
      <c r="X40" s="20"/>
      <c r="Y40" s="20" t="s">
        <v>190</v>
      </c>
      <c r="Z40" s="50"/>
      <c r="AA40" s="20" t="s">
        <v>38</v>
      </c>
      <c r="AB40" s="30"/>
    </row>
    <row r="41" spans="1:28" x14ac:dyDescent="0.2">
      <c r="A41" s="20"/>
      <c r="B41" s="20"/>
      <c r="C41" s="31" t="s">
        <v>191</v>
      </c>
      <c r="D41" s="21"/>
      <c r="E41" s="21"/>
      <c r="F41" s="21"/>
      <c r="G41" s="21"/>
      <c r="H41" s="21"/>
      <c r="I41" s="21"/>
      <c r="J41" s="21"/>
      <c r="K41" s="21"/>
      <c r="L41" s="21"/>
      <c r="M41" s="21" t="s">
        <v>59</v>
      </c>
      <c r="N41" s="22">
        <v>4</v>
      </c>
      <c r="O41" s="47" t="s">
        <v>54</v>
      </c>
      <c r="P41" s="24">
        <v>1</v>
      </c>
      <c r="Q41" s="25"/>
      <c r="R41" s="26"/>
      <c r="S41" s="27"/>
      <c r="T41" s="28"/>
      <c r="U41" s="27"/>
      <c r="V41" s="29"/>
      <c r="W41" s="20" t="s">
        <v>192</v>
      </c>
      <c r="X41" s="20"/>
      <c r="Y41" s="20" t="s">
        <v>193</v>
      </c>
      <c r="Z41" s="20" t="s">
        <v>95</v>
      </c>
      <c r="AA41" s="20" t="s">
        <v>38</v>
      </c>
      <c r="AB41" s="30"/>
    </row>
    <row r="42" spans="1:28" x14ac:dyDescent="0.2">
      <c r="A42" s="20"/>
      <c r="B42" s="20"/>
      <c r="C42" s="31" t="s">
        <v>194</v>
      </c>
      <c r="D42" s="21"/>
      <c r="E42" s="21"/>
      <c r="F42" s="21"/>
      <c r="G42" s="21"/>
      <c r="H42" s="21"/>
      <c r="I42" s="21"/>
      <c r="J42" s="21"/>
      <c r="K42" s="21"/>
      <c r="L42" s="21"/>
      <c r="M42" s="21" t="s">
        <v>59</v>
      </c>
      <c r="N42" s="22">
        <v>4</v>
      </c>
      <c r="O42" s="47" t="s">
        <v>54</v>
      </c>
      <c r="P42" s="24">
        <v>1</v>
      </c>
      <c r="Q42" s="25"/>
      <c r="R42" s="26"/>
      <c r="S42" s="27"/>
      <c r="T42" s="28"/>
      <c r="U42" s="27"/>
      <c r="V42" s="29"/>
      <c r="W42" s="20" t="s">
        <v>195</v>
      </c>
      <c r="X42" s="20"/>
      <c r="Y42" s="20" t="s">
        <v>196</v>
      </c>
      <c r="Z42" s="20" t="s">
        <v>95</v>
      </c>
      <c r="AA42" s="20" t="s">
        <v>38</v>
      </c>
      <c r="AB42" s="30"/>
    </row>
    <row r="43" spans="1:28" x14ac:dyDescent="0.2">
      <c r="A43" s="20" t="s">
        <v>197</v>
      </c>
      <c r="B43" s="20" t="s">
        <v>197</v>
      </c>
      <c r="C43" s="20" t="s">
        <v>198</v>
      </c>
      <c r="D43" s="21"/>
      <c r="E43" s="21"/>
      <c r="F43" s="21" t="s">
        <v>29</v>
      </c>
      <c r="G43" s="21">
        <v>1</v>
      </c>
      <c r="H43" s="21" t="s">
        <v>30</v>
      </c>
      <c r="I43" s="21" t="s">
        <v>31</v>
      </c>
      <c r="J43" s="21"/>
      <c r="K43" s="21"/>
      <c r="L43" s="21">
        <v>0</v>
      </c>
      <c r="M43" s="21" t="s">
        <v>32</v>
      </c>
      <c r="N43" s="22">
        <v>4</v>
      </c>
      <c r="O43" s="47" t="s">
        <v>33</v>
      </c>
      <c r="P43" s="24">
        <v>1</v>
      </c>
      <c r="Q43" s="25">
        <v>4</v>
      </c>
      <c r="R43" s="26"/>
      <c r="S43" s="27"/>
      <c r="T43" s="28"/>
      <c r="U43" s="27"/>
      <c r="V43" s="29"/>
      <c r="W43" s="20" t="s">
        <v>199</v>
      </c>
      <c r="X43" s="20"/>
      <c r="Y43" s="20" t="s">
        <v>200</v>
      </c>
      <c r="Z43" s="20"/>
      <c r="AA43" s="20" t="s">
        <v>38</v>
      </c>
      <c r="AB43" s="30"/>
    </row>
    <row r="44" spans="1:28" x14ac:dyDescent="0.2">
      <c r="A44" s="20" t="s">
        <v>201</v>
      </c>
      <c r="B44" s="20" t="s">
        <v>201</v>
      </c>
      <c r="C44" s="20" t="s">
        <v>202</v>
      </c>
      <c r="D44" s="21"/>
      <c r="E44" s="21"/>
      <c r="F44" s="21" t="s">
        <v>29</v>
      </c>
      <c r="G44" s="21">
        <v>1</v>
      </c>
      <c r="H44" s="21" t="s">
        <v>30</v>
      </c>
      <c r="I44" s="21" t="s">
        <v>31</v>
      </c>
      <c r="J44" s="21"/>
      <c r="K44" s="21"/>
      <c r="L44" s="21">
        <v>0</v>
      </c>
      <c r="M44" s="21" t="s">
        <v>43</v>
      </c>
      <c r="N44" s="22">
        <v>4</v>
      </c>
      <c r="O44" s="47" t="s">
        <v>33</v>
      </c>
      <c r="P44" s="24">
        <v>1</v>
      </c>
      <c r="Q44" s="25">
        <v>4</v>
      </c>
      <c r="R44" s="26"/>
      <c r="S44" s="27"/>
      <c r="T44" s="28"/>
      <c r="U44" s="27"/>
      <c r="V44" s="29"/>
      <c r="W44" s="20" t="s">
        <v>203</v>
      </c>
      <c r="X44" s="20"/>
      <c r="Y44" s="20" t="s">
        <v>204</v>
      </c>
      <c r="Z44" s="20"/>
      <c r="AA44" s="20" t="s">
        <v>38</v>
      </c>
      <c r="AB44" s="30"/>
    </row>
    <row r="45" spans="1:28" x14ac:dyDescent="0.2">
      <c r="A45" s="20" t="s">
        <v>205</v>
      </c>
      <c r="B45" s="20" t="s">
        <v>205</v>
      </c>
      <c r="C45" s="20" t="s">
        <v>206</v>
      </c>
      <c r="D45" s="21"/>
      <c r="E45" s="21"/>
      <c r="F45" s="21" t="s">
        <v>29</v>
      </c>
      <c r="G45" s="21">
        <v>1</v>
      </c>
      <c r="H45" s="21" t="s">
        <v>30</v>
      </c>
      <c r="I45" s="21" t="s">
        <v>31</v>
      </c>
      <c r="J45" s="21"/>
      <c r="K45" s="21"/>
      <c r="L45" s="21">
        <v>0</v>
      </c>
      <c r="M45" s="21" t="s">
        <v>127</v>
      </c>
      <c r="N45" s="22">
        <v>4</v>
      </c>
      <c r="O45" s="47" t="s">
        <v>33</v>
      </c>
      <c r="P45" s="24">
        <v>1</v>
      </c>
      <c r="Q45" s="25">
        <v>4</v>
      </c>
      <c r="R45" s="26"/>
      <c r="S45" s="27"/>
      <c r="T45" s="28"/>
      <c r="U45" s="27"/>
      <c r="V45" s="29"/>
      <c r="W45" s="20" t="s">
        <v>207</v>
      </c>
      <c r="X45" s="20"/>
      <c r="Y45" s="20" t="s">
        <v>208</v>
      </c>
      <c r="Z45" s="20"/>
      <c r="AA45" s="20" t="s">
        <v>38</v>
      </c>
      <c r="AB45" s="30"/>
    </row>
    <row r="46" spans="1:28" x14ac:dyDescent="0.2">
      <c r="A46" s="20" t="s">
        <v>209</v>
      </c>
      <c r="B46" s="20" t="s">
        <v>209</v>
      </c>
      <c r="C46" s="20" t="s">
        <v>210</v>
      </c>
      <c r="D46" s="21" t="s">
        <v>211</v>
      </c>
      <c r="E46" s="21"/>
      <c r="F46" s="21" t="s">
        <v>29</v>
      </c>
      <c r="G46" s="21">
        <v>1</v>
      </c>
      <c r="H46" s="21" t="s">
        <v>30</v>
      </c>
      <c r="I46" s="21" t="s">
        <v>31</v>
      </c>
      <c r="J46" s="21"/>
      <c r="K46" s="21"/>
      <c r="L46" s="21">
        <v>0</v>
      </c>
      <c r="M46" s="21" t="s">
        <v>127</v>
      </c>
      <c r="N46" s="22">
        <v>4</v>
      </c>
      <c r="O46" s="47" t="s">
        <v>33</v>
      </c>
      <c r="P46" s="24">
        <v>1</v>
      </c>
      <c r="Q46" s="25">
        <v>4</v>
      </c>
      <c r="R46" s="26"/>
      <c r="S46" s="27"/>
      <c r="T46" s="28"/>
      <c r="U46" s="27"/>
      <c r="V46" s="29"/>
      <c r="W46" s="20" t="s">
        <v>212</v>
      </c>
      <c r="X46" s="20"/>
      <c r="Y46" s="20" t="s">
        <v>213</v>
      </c>
      <c r="Z46" s="20"/>
      <c r="AA46" s="20" t="s">
        <v>38</v>
      </c>
      <c r="AB46" s="30"/>
    </row>
    <row r="47" spans="1:28" x14ac:dyDescent="0.2">
      <c r="A47" s="20" t="s">
        <v>214</v>
      </c>
      <c r="B47" s="20" t="s">
        <v>214</v>
      </c>
      <c r="C47" s="20" t="s">
        <v>215</v>
      </c>
      <c r="D47" s="21"/>
      <c r="E47" s="21"/>
      <c r="F47" s="21" t="s">
        <v>29</v>
      </c>
      <c r="G47" s="21">
        <v>1</v>
      </c>
      <c r="H47" s="21" t="s">
        <v>30</v>
      </c>
      <c r="I47" s="21" t="s">
        <v>31</v>
      </c>
      <c r="J47" s="21"/>
      <c r="K47" s="21"/>
      <c r="L47" s="21">
        <v>0</v>
      </c>
      <c r="M47" s="21" t="s">
        <v>127</v>
      </c>
      <c r="N47" s="22">
        <v>4</v>
      </c>
      <c r="O47" s="47" t="s">
        <v>33</v>
      </c>
      <c r="P47" s="24">
        <v>1</v>
      </c>
      <c r="Q47" s="25">
        <v>4</v>
      </c>
      <c r="R47" s="26"/>
      <c r="S47" s="27"/>
      <c r="T47" s="28"/>
      <c r="U47" s="27"/>
      <c r="V47" s="29"/>
      <c r="W47" s="20" t="s">
        <v>216</v>
      </c>
      <c r="X47" s="20"/>
      <c r="Y47" s="20" t="s">
        <v>217</v>
      </c>
      <c r="Z47" s="20"/>
      <c r="AA47" s="20" t="s">
        <v>38</v>
      </c>
      <c r="AB47" s="30"/>
    </row>
    <row r="48" spans="1:28" x14ac:dyDescent="0.2">
      <c r="A48" s="20" t="s">
        <v>218</v>
      </c>
      <c r="B48" s="20" t="s">
        <v>219</v>
      </c>
      <c r="C48" s="20" t="s">
        <v>220</v>
      </c>
      <c r="D48" s="21"/>
      <c r="E48" s="21" t="s">
        <v>180</v>
      </c>
      <c r="F48" s="21" t="s">
        <v>221</v>
      </c>
      <c r="G48" s="21">
        <v>1</v>
      </c>
      <c r="H48" s="21" t="s">
        <v>30</v>
      </c>
      <c r="I48" s="21" t="s">
        <v>31</v>
      </c>
      <c r="J48" s="21" t="s">
        <v>31</v>
      </c>
      <c r="K48" s="21" t="s">
        <v>31</v>
      </c>
      <c r="L48" s="21">
        <v>85000</v>
      </c>
      <c r="M48" s="21" t="s">
        <v>77</v>
      </c>
      <c r="N48" s="22">
        <v>4</v>
      </c>
      <c r="O48" s="47" t="s">
        <v>33</v>
      </c>
      <c r="P48" s="24">
        <v>1</v>
      </c>
      <c r="Q48" s="25">
        <v>4</v>
      </c>
      <c r="R48" s="26">
        <v>1</v>
      </c>
      <c r="S48" s="27" t="s">
        <v>128</v>
      </c>
      <c r="T48" s="28">
        <v>1</v>
      </c>
      <c r="U48" s="27" t="s">
        <v>129</v>
      </c>
      <c r="V48" s="29"/>
      <c r="W48" s="20" t="s">
        <v>222</v>
      </c>
      <c r="X48" s="20"/>
      <c r="Y48" s="20" t="s">
        <v>182</v>
      </c>
      <c r="Z48" s="20"/>
      <c r="AA48" s="20" t="s">
        <v>38</v>
      </c>
      <c r="AB48" s="30"/>
    </row>
    <row r="49" spans="1:28" x14ac:dyDescent="0.2">
      <c r="A49" s="20" t="s">
        <v>492</v>
      </c>
      <c r="B49" s="20" t="s">
        <v>223</v>
      </c>
      <c r="C49" s="20" t="s">
        <v>224</v>
      </c>
      <c r="D49" s="21"/>
      <c r="E49" s="21" t="s">
        <v>180</v>
      </c>
      <c r="F49" s="21" t="s">
        <v>221</v>
      </c>
      <c r="G49" s="21">
        <v>1</v>
      </c>
      <c r="H49" s="21" t="s">
        <v>30</v>
      </c>
      <c r="I49" s="21" t="s">
        <v>31</v>
      </c>
      <c r="J49" s="21" t="s">
        <v>31</v>
      </c>
      <c r="K49" s="21" t="s">
        <v>31</v>
      </c>
      <c r="L49" s="21">
        <v>85000</v>
      </c>
      <c r="M49" s="21" t="s">
        <v>77</v>
      </c>
      <c r="N49" s="22">
        <v>4</v>
      </c>
      <c r="O49" s="47" t="s">
        <v>33</v>
      </c>
      <c r="P49" s="24">
        <v>1</v>
      </c>
      <c r="Q49" s="25">
        <v>4</v>
      </c>
      <c r="R49" s="26">
        <v>1</v>
      </c>
      <c r="S49" s="27" t="s">
        <v>128</v>
      </c>
      <c r="T49" s="28">
        <v>1</v>
      </c>
      <c r="U49" s="27" t="s">
        <v>129</v>
      </c>
      <c r="V49" s="29"/>
      <c r="W49" s="20" t="s">
        <v>225</v>
      </c>
      <c r="X49" s="20"/>
      <c r="Y49" s="20" t="s">
        <v>186</v>
      </c>
      <c r="Z49" s="20"/>
      <c r="AA49" s="20" t="s">
        <v>38</v>
      </c>
      <c r="AB49" s="30"/>
    </row>
    <row r="50" spans="1:28" x14ac:dyDescent="0.2">
      <c r="A50" s="20" t="s">
        <v>226</v>
      </c>
      <c r="B50" s="20" t="s">
        <v>227</v>
      </c>
      <c r="C50" s="20" t="s">
        <v>228</v>
      </c>
      <c r="D50" s="21"/>
      <c r="E50" s="21"/>
      <c r="F50" s="21" t="s">
        <v>221</v>
      </c>
      <c r="G50" s="21">
        <v>1</v>
      </c>
      <c r="H50" s="21" t="s">
        <v>30</v>
      </c>
      <c r="I50" s="21" t="s">
        <v>31</v>
      </c>
      <c r="J50" s="21" t="s">
        <v>31</v>
      </c>
      <c r="K50" s="21" t="s">
        <v>31</v>
      </c>
      <c r="L50" s="21">
        <v>85000</v>
      </c>
      <c r="M50" s="21" t="s">
        <v>32</v>
      </c>
      <c r="N50" s="22">
        <v>4</v>
      </c>
      <c r="O50" s="47" t="s">
        <v>33</v>
      </c>
      <c r="P50" s="24">
        <v>1</v>
      </c>
      <c r="Q50" s="25">
        <v>4</v>
      </c>
      <c r="R50" s="26">
        <v>1</v>
      </c>
      <c r="S50" s="27" t="s">
        <v>128</v>
      </c>
      <c r="T50" s="28">
        <v>1</v>
      </c>
      <c r="U50" s="27" t="s">
        <v>129</v>
      </c>
      <c r="V50" s="29"/>
      <c r="W50" s="20" t="s">
        <v>229</v>
      </c>
      <c r="X50" s="20"/>
      <c r="Y50" s="20" t="s">
        <v>37</v>
      </c>
      <c r="Z50" s="20"/>
      <c r="AA50" s="20" t="s">
        <v>38</v>
      </c>
      <c r="AB50" s="30"/>
    </row>
    <row r="51" spans="1:28" x14ac:dyDescent="0.2">
      <c r="A51" s="20" t="s">
        <v>230</v>
      </c>
      <c r="B51" s="20" t="s">
        <v>231</v>
      </c>
      <c r="C51" s="20" t="s">
        <v>232</v>
      </c>
      <c r="D51" s="21"/>
      <c r="E51" s="21"/>
      <c r="F51" s="21" t="s">
        <v>221</v>
      </c>
      <c r="G51" s="21">
        <v>1</v>
      </c>
      <c r="H51" s="21" t="s">
        <v>30</v>
      </c>
      <c r="I51" s="21" t="s">
        <v>31</v>
      </c>
      <c r="J51" s="21" t="s">
        <v>31</v>
      </c>
      <c r="K51" s="21" t="s">
        <v>31</v>
      </c>
      <c r="L51" s="21">
        <v>85000</v>
      </c>
      <c r="M51" s="21">
        <v>1</v>
      </c>
      <c r="N51" s="22">
        <v>4</v>
      </c>
      <c r="O51" s="47" t="s">
        <v>33</v>
      </c>
      <c r="P51" s="24">
        <v>1</v>
      </c>
      <c r="Q51" s="25">
        <v>4</v>
      </c>
      <c r="R51" s="26">
        <v>1</v>
      </c>
      <c r="S51" s="27" t="s">
        <v>128</v>
      </c>
      <c r="T51" s="28">
        <v>1</v>
      </c>
      <c r="U51" s="27" t="s">
        <v>129</v>
      </c>
      <c r="V51" s="29"/>
      <c r="W51" s="20" t="s">
        <v>233</v>
      </c>
      <c r="X51" s="20"/>
      <c r="Y51" s="20" t="s">
        <v>69</v>
      </c>
      <c r="Z51" s="20"/>
      <c r="AA51" s="20" t="s">
        <v>38</v>
      </c>
      <c r="AB51" s="30"/>
    </row>
    <row r="52" spans="1:28" x14ac:dyDescent="0.2">
      <c r="A52" s="20" t="s">
        <v>234</v>
      </c>
      <c r="B52" s="20" t="s">
        <v>219</v>
      </c>
      <c r="C52" s="20" t="s">
        <v>235</v>
      </c>
      <c r="D52" s="21"/>
      <c r="E52" s="21" t="s">
        <v>180</v>
      </c>
      <c r="F52" s="21" t="s">
        <v>221</v>
      </c>
      <c r="G52" s="21">
        <v>1</v>
      </c>
      <c r="H52" s="21" t="s">
        <v>30</v>
      </c>
      <c r="I52" s="21" t="s">
        <v>31</v>
      </c>
      <c r="J52" s="21" t="s">
        <v>31</v>
      </c>
      <c r="K52" s="21" t="s">
        <v>31</v>
      </c>
      <c r="L52" s="21">
        <v>50000</v>
      </c>
      <c r="M52" s="21" t="s">
        <v>77</v>
      </c>
      <c r="N52" s="22">
        <v>4</v>
      </c>
      <c r="O52" s="47" t="s">
        <v>33</v>
      </c>
      <c r="P52" s="24">
        <v>1</v>
      </c>
      <c r="Q52" s="25">
        <v>4</v>
      </c>
      <c r="R52" s="26">
        <v>1</v>
      </c>
      <c r="S52" s="27" t="s">
        <v>128</v>
      </c>
      <c r="T52" s="28">
        <v>1</v>
      </c>
      <c r="U52" s="27" t="s">
        <v>129</v>
      </c>
      <c r="V52" s="29"/>
      <c r="W52" s="20" t="s">
        <v>222</v>
      </c>
      <c r="X52" s="20"/>
      <c r="Y52" s="20" t="s">
        <v>182</v>
      </c>
      <c r="Z52" s="20"/>
      <c r="AA52" s="20" t="s">
        <v>38</v>
      </c>
      <c r="AB52" s="30"/>
    </row>
    <row r="53" spans="1:28" x14ac:dyDescent="0.2">
      <c r="A53" s="20" t="s">
        <v>491</v>
      </c>
      <c r="B53" s="20" t="s">
        <v>223</v>
      </c>
      <c r="C53" s="20" t="s">
        <v>236</v>
      </c>
      <c r="D53" s="21"/>
      <c r="E53" s="21" t="s">
        <v>180</v>
      </c>
      <c r="F53" s="21" t="s">
        <v>221</v>
      </c>
      <c r="G53" s="21">
        <v>1</v>
      </c>
      <c r="H53" s="21" t="s">
        <v>30</v>
      </c>
      <c r="I53" s="21" t="s">
        <v>31</v>
      </c>
      <c r="J53" s="21" t="s">
        <v>31</v>
      </c>
      <c r="K53" s="21" t="s">
        <v>31</v>
      </c>
      <c r="L53" s="21">
        <v>50000</v>
      </c>
      <c r="M53" s="21" t="s">
        <v>77</v>
      </c>
      <c r="N53" s="22">
        <v>4</v>
      </c>
      <c r="O53" s="47" t="s">
        <v>33</v>
      </c>
      <c r="P53" s="24">
        <v>1</v>
      </c>
      <c r="Q53" s="25">
        <v>4</v>
      </c>
      <c r="R53" s="26">
        <v>1</v>
      </c>
      <c r="S53" s="27" t="s">
        <v>128</v>
      </c>
      <c r="T53" s="28">
        <v>1</v>
      </c>
      <c r="U53" s="27" t="s">
        <v>129</v>
      </c>
      <c r="V53" s="29"/>
      <c r="W53" s="20" t="s">
        <v>225</v>
      </c>
      <c r="X53" s="20"/>
      <c r="Y53" s="20" t="s">
        <v>186</v>
      </c>
      <c r="Z53" s="20"/>
      <c r="AA53" s="20" t="s">
        <v>38</v>
      </c>
      <c r="AB53" s="30"/>
    </row>
    <row r="54" spans="1:28" x14ac:dyDescent="0.2">
      <c r="A54" s="20" t="s">
        <v>237</v>
      </c>
      <c r="B54" s="20" t="s">
        <v>238</v>
      </c>
      <c r="C54" s="20" t="s">
        <v>239</v>
      </c>
      <c r="D54" s="21"/>
      <c r="E54" s="21"/>
      <c r="F54" s="21" t="s">
        <v>221</v>
      </c>
      <c r="G54" s="226">
        <f>1/9.80665</f>
        <v>0.10197162129779283</v>
      </c>
      <c r="H54" s="21" t="s">
        <v>30</v>
      </c>
      <c r="I54" s="21" t="s">
        <v>31</v>
      </c>
      <c r="J54" s="21" t="s">
        <v>31</v>
      </c>
      <c r="K54" s="21" t="s">
        <v>31</v>
      </c>
      <c r="L54" s="21">
        <v>50000</v>
      </c>
      <c r="M54" s="21" t="s">
        <v>43</v>
      </c>
      <c r="N54" s="22">
        <v>4</v>
      </c>
      <c r="O54" s="47" t="s">
        <v>33</v>
      </c>
      <c r="P54" s="24">
        <v>1</v>
      </c>
      <c r="Q54" s="25">
        <v>4</v>
      </c>
      <c r="R54" s="26">
        <v>1</v>
      </c>
      <c r="S54" s="27" t="s">
        <v>128</v>
      </c>
      <c r="T54" s="28">
        <v>1</v>
      </c>
      <c r="U54" s="27" t="s">
        <v>129</v>
      </c>
      <c r="V54" s="29"/>
      <c r="W54" s="20" t="s">
        <v>240</v>
      </c>
      <c r="X54" s="20"/>
      <c r="Y54" s="20" t="s">
        <v>241</v>
      </c>
      <c r="Z54" s="20"/>
      <c r="AA54" s="20" t="s">
        <v>38</v>
      </c>
      <c r="AB54" s="30"/>
    </row>
    <row r="55" spans="1:28" x14ac:dyDescent="0.2">
      <c r="A55" s="20" t="s">
        <v>242</v>
      </c>
      <c r="B55" s="20" t="s">
        <v>227</v>
      </c>
      <c r="C55" s="20" t="s">
        <v>243</v>
      </c>
      <c r="D55" s="21"/>
      <c r="E55" s="21"/>
      <c r="F55" s="21" t="s">
        <v>221</v>
      </c>
      <c r="G55" s="21">
        <v>1</v>
      </c>
      <c r="H55" s="21" t="s">
        <v>30</v>
      </c>
      <c r="I55" s="21" t="s">
        <v>31</v>
      </c>
      <c r="J55" s="21" t="s">
        <v>31</v>
      </c>
      <c r="K55" s="21" t="s">
        <v>31</v>
      </c>
      <c r="L55" s="21">
        <v>50000</v>
      </c>
      <c r="M55" s="21" t="s">
        <v>32</v>
      </c>
      <c r="N55" s="22">
        <v>4</v>
      </c>
      <c r="O55" s="47" t="s">
        <v>33</v>
      </c>
      <c r="P55" s="24">
        <v>1</v>
      </c>
      <c r="Q55" s="25">
        <v>4</v>
      </c>
      <c r="R55" s="26">
        <v>1</v>
      </c>
      <c r="S55" s="27" t="s">
        <v>128</v>
      </c>
      <c r="T55" s="28">
        <v>1</v>
      </c>
      <c r="U55" s="27" t="s">
        <v>129</v>
      </c>
      <c r="V55" s="29"/>
      <c r="W55" s="20" t="s">
        <v>229</v>
      </c>
      <c r="X55" s="20"/>
      <c r="Y55" s="20" t="s">
        <v>37</v>
      </c>
      <c r="Z55" s="20"/>
      <c r="AA55" s="20" t="s">
        <v>38</v>
      </c>
      <c r="AB55" s="30"/>
    </row>
    <row r="56" spans="1:28" x14ac:dyDescent="0.2">
      <c r="A56" s="20" t="s">
        <v>244</v>
      </c>
      <c r="B56" s="20" t="s">
        <v>219</v>
      </c>
      <c r="C56" s="20" t="s">
        <v>245</v>
      </c>
      <c r="D56" s="21"/>
      <c r="E56" s="21" t="s">
        <v>180</v>
      </c>
      <c r="F56" s="21" t="s">
        <v>221</v>
      </c>
      <c r="G56" s="21">
        <v>1</v>
      </c>
      <c r="H56" s="21" t="s">
        <v>30</v>
      </c>
      <c r="I56" s="21" t="s">
        <v>31</v>
      </c>
      <c r="J56" s="21" t="s">
        <v>31</v>
      </c>
      <c r="K56" s="21" t="s">
        <v>31</v>
      </c>
      <c r="L56" s="21">
        <v>20000</v>
      </c>
      <c r="M56" s="21" t="s">
        <v>77</v>
      </c>
      <c r="N56" s="22">
        <v>4</v>
      </c>
      <c r="O56" s="47" t="s">
        <v>33</v>
      </c>
      <c r="P56" s="24">
        <v>1</v>
      </c>
      <c r="Q56" s="25">
        <v>4</v>
      </c>
      <c r="R56" s="26">
        <v>1</v>
      </c>
      <c r="S56" s="27" t="s">
        <v>128</v>
      </c>
      <c r="T56" s="28">
        <v>1</v>
      </c>
      <c r="U56" s="27" t="s">
        <v>129</v>
      </c>
      <c r="V56" s="29"/>
      <c r="W56" s="20" t="s">
        <v>222</v>
      </c>
      <c r="X56" s="20"/>
      <c r="Y56" s="20" t="s">
        <v>182</v>
      </c>
      <c r="Z56" s="20"/>
      <c r="AA56" s="20" t="s">
        <v>38</v>
      </c>
      <c r="AB56" s="30"/>
    </row>
    <row r="57" spans="1:28" x14ac:dyDescent="0.2">
      <c r="A57" s="20" t="s">
        <v>490</v>
      </c>
      <c r="B57" s="20" t="s">
        <v>223</v>
      </c>
      <c r="C57" s="20" t="s">
        <v>246</v>
      </c>
      <c r="D57" s="21"/>
      <c r="E57" s="21" t="s">
        <v>180</v>
      </c>
      <c r="F57" s="21" t="s">
        <v>221</v>
      </c>
      <c r="G57" s="21">
        <v>1</v>
      </c>
      <c r="H57" s="21" t="s">
        <v>30</v>
      </c>
      <c r="I57" s="21" t="s">
        <v>31</v>
      </c>
      <c r="J57" s="21" t="s">
        <v>31</v>
      </c>
      <c r="K57" s="21" t="s">
        <v>31</v>
      </c>
      <c r="L57" s="21">
        <v>20000</v>
      </c>
      <c r="M57" s="21" t="s">
        <v>77</v>
      </c>
      <c r="N57" s="22">
        <v>4</v>
      </c>
      <c r="O57" s="47" t="s">
        <v>33</v>
      </c>
      <c r="P57" s="24">
        <v>1</v>
      </c>
      <c r="Q57" s="25">
        <v>4</v>
      </c>
      <c r="R57" s="26">
        <v>1</v>
      </c>
      <c r="S57" s="27" t="s">
        <v>128</v>
      </c>
      <c r="T57" s="28">
        <v>1</v>
      </c>
      <c r="U57" s="27" t="s">
        <v>129</v>
      </c>
      <c r="V57" s="29"/>
      <c r="W57" s="20" t="s">
        <v>225</v>
      </c>
      <c r="X57" s="20"/>
      <c r="Y57" s="20" t="s">
        <v>186</v>
      </c>
      <c r="Z57" s="20"/>
      <c r="AA57" s="20" t="s">
        <v>38</v>
      </c>
      <c r="AB57" s="30"/>
    </row>
    <row r="58" spans="1:28" x14ac:dyDescent="0.2">
      <c r="A58" s="20" t="s">
        <v>247</v>
      </c>
      <c r="B58" s="20" t="s">
        <v>227</v>
      </c>
      <c r="C58" s="20" t="s">
        <v>248</v>
      </c>
      <c r="D58" s="21"/>
      <c r="E58" s="21"/>
      <c r="F58" s="21" t="s">
        <v>221</v>
      </c>
      <c r="G58" s="21">
        <v>1</v>
      </c>
      <c r="H58" s="21" t="s">
        <v>30</v>
      </c>
      <c r="I58" s="21" t="s">
        <v>31</v>
      </c>
      <c r="J58" s="21" t="s">
        <v>31</v>
      </c>
      <c r="K58" s="21" t="s">
        <v>31</v>
      </c>
      <c r="L58" s="21">
        <v>20000</v>
      </c>
      <c r="M58" s="21" t="s">
        <v>32</v>
      </c>
      <c r="N58" s="22">
        <v>4</v>
      </c>
      <c r="O58" s="47" t="s">
        <v>33</v>
      </c>
      <c r="P58" s="24">
        <v>1</v>
      </c>
      <c r="Q58" s="25">
        <v>4</v>
      </c>
      <c r="R58" s="26">
        <v>1</v>
      </c>
      <c r="S58" s="27" t="s">
        <v>128</v>
      </c>
      <c r="T58" s="28">
        <v>1</v>
      </c>
      <c r="U58" s="27" t="s">
        <v>129</v>
      </c>
      <c r="V58" s="29"/>
      <c r="W58" s="20" t="s">
        <v>229</v>
      </c>
      <c r="X58" s="20"/>
      <c r="Y58" s="20" t="s">
        <v>37</v>
      </c>
      <c r="Z58" s="20"/>
      <c r="AA58" s="20" t="s">
        <v>38</v>
      </c>
      <c r="AB58" s="30"/>
    </row>
    <row r="59" spans="1:28" x14ac:dyDescent="0.2">
      <c r="A59" s="20" t="s">
        <v>249</v>
      </c>
      <c r="B59" s="20" t="s">
        <v>238</v>
      </c>
      <c r="C59" s="20" t="s">
        <v>250</v>
      </c>
      <c r="D59" s="21"/>
      <c r="E59" s="21"/>
      <c r="F59" s="21" t="s">
        <v>221</v>
      </c>
      <c r="G59" s="226">
        <f>1/9.80665</f>
        <v>0.10197162129779283</v>
      </c>
      <c r="H59" s="21" t="s">
        <v>30</v>
      </c>
      <c r="I59" s="21" t="s">
        <v>31</v>
      </c>
      <c r="J59" s="21" t="s">
        <v>31</v>
      </c>
      <c r="K59" s="21" t="s">
        <v>31</v>
      </c>
      <c r="L59" s="21">
        <v>20000</v>
      </c>
      <c r="M59" s="21" t="s">
        <v>43</v>
      </c>
      <c r="N59" s="22">
        <v>4</v>
      </c>
      <c r="O59" s="47" t="s">
        <v>33</v>
      </c>
      <c r="P59" s="24">
        <v>1</v>
      </c>
      <c r="Q59" s="25">
        <v>4</v>
      </c>
      <c r="R59" s="26">
        <v>1</v>
      </c>
      <c r="S59" s="27" t="s">
        <v>128</v>
      </c>
      <c r="T59" s="28">
        <v>1</v>
      </c>
      <c r="U59" s="27" t="s">
        <v>129</v>
      </c>
      <c r="V59" s="29"/>
      <c r="W59" s="20" t="s">
        <v>240</v>
      </c>
      <c r="X59" s="20" t="s">
        <v>251</v>
      </c>
      <c r="Y59" s="20" t="s">
        <v>241</v>
      </c>
      <c r="Z59" s="20"/>
      <c r="AA59" s="20" t="s">
        <v>38</v>
      </c>
      <c r="AB59" s="30"/>
    </row>
    <row r="60" spans="1:28" s="32" customFormat="1" x14ac:dyDescent="0.2">
      <c r="A60" s="20"/>
      <c r="B60" s="20"/>
      <c r="C60" s="35" t="s">
        <v>252</v>
      </c>
      <c r="D60" s="21"/>
      <c r="E60" s="21"/>
      <c r="F60" s="21" t="s">
        <v>29</v>
      </c>
      <c r="G60" s="21">
        <v>100</v>
      </c>
      <c r="H60" s="21" t="s">
        <v>31</v>
      </c>
      <c r="I60" s="21" t="s">
        <v>31</v>
      </c>
      <c r="J60" s="21"/>
      <c r="K60" s="21"/>
      <c r="L60" s="21">
        <v>0</v>
      </c>
      <c r="M60" s="21" t="s">
        <v>72</v>
      </c>
      <c r="N60" s="22">
        <v>4</v>
      </c>
      <c r="O60" s="47" t="s">
        <v>54</v>
      </c>
      <c r="P60" s="24">
        <v>1</v>
      </c>
      <c r="Q60" s="25"/>
      <c r="R60" s="26"/>
      <c r="S60" s="27"/>
      <c r="T60" s="28"/>
      <c r="U60" s="27"/>
      <c r="V60" s="49"/>
      <c r="W60" s="20" t="s">
        <v>253</v>
      </c>
      <c r="X60" s="20"/>
      <c r="Y60" s="20" t="s">
        <v>254</v>
      </c>
      <c r="Z60" s="50"/>
      <c r="AA60" s="20" t="s">
        <v>38</v>
      </c>
      <c r="AB60" s="30"/>
    </row>
    <row r="61" spans="1:28" x14ac:dyDescent="0.2">
      <c r="A61" s="20"/>
      <c r="B61" s="20"/>
      <c r="C61" s="35" t="s">
        <v>255</v>
      </c>
      <c r="E61" s="21"/>
      <c r="F61" s="21" t="s">
        <v>29</v>
      </c>
      <c r="G61" s="21">
        <v>100</v>
      </c>
      <c r="H61" s="21" t="s">
        <v>31</v>
      </c>
      <c r="I61" s="21" t="s">
        <v>31</v>
      </c>
      <c r="J61" s="21"/>
      <c r="K61" s="21"/>
      <c r="L61" s="21">
        <v>0</v>
      </c>
      <c r="M61" s="21" t="s">
        <v>72</v>
      </c>
      <c r="N61" s="22">
        <v>4</v>
      </c>
      <c r="O61" s="47" t="s">
        <v>54</v>
      </c>
      <c r="P61" s="24">
        <v>1</v>
      </c>
      <c r="Q61" s="25"/>
      <c r="R61" s="26"/>
      <c r="S61" s="27"/>
      <c r="T61" s="28"/>
      <c r="U61" s="27"/>
      <c r="V61" s="49"/>
      <c r="W61" s="20" t="s">
        <v>256</v>
      </c>
      <c r="X61" s="20"/>
      <c r="Y61" s="20" t="s">
        <v>254</v>
      </c>
      <c r="Z61" s="51"/>
      <c r="AA61" s="20" t="s">
        <v>38</v>
      </c>
      <c r="AB61" s="30"/>
    </row>
    <row r="62" spans="1:28" x14ac:dyDescent="0.2">
      <c r="A62" s="20"/>
      <c r="B62" s="20"/>
      <c r="C62" s="35" t="s">
        <v>257</v>
      </c>
      <c r="D62" s="21"/>
      <c r="E62" s="21"/>
      <c r="F62" s="21" t="s">
        <v>29</v>
      </c>
      <c r="G62" s="21">
        <v>100</v>
      </c>
      <c r="H62" s="21" t="s">
        <v>31</v>
      </c>
      <c r="I62" s="21" t="s">
        <v>31</v>
      </c>
      <c r="J62" s="21"/>
      <c r="K62" s="21"/>
      <c r="L62" s="21">
        <v>0</v>
      </c>
      <c r="M62" s="21" t="s">
        <v>72</v>
      </c>
      <c r="N62" s="22">
        <v>4</v>
      </c>
      <c r="O62" s="47" t="s">
        <v>54</v>
      </c>
      <c r="P62" s="24">
        <v>1</v>
      </c>
      <c r="Q62" s="25"/>
      <c r="R62" s="26"/>
      <c r="S62" s="27"/>
      <c r="T62" s="28"/>
      <c r="U62" s="27"/>
      <c r="V62" s="49"/>
      <c r="W62" s="20" t="s">
        <v>258</v>
      </c>
      <c r="X62" s="20"/>
      <c r="Y62" s="20" t="s">
        <v>254</v>
      </c>
      <c r="Z62" s="51"/>
      <c r="AA62" s="20" t="s">
        <v>38</v>
      </c>
      <c r="AB62" s="30"/>
    </row>
    <row r="63" spans="1:28" ht="27" x14ac:dyDescent="0.2">
      <c r="A63" s="232" t="s">
        <v>148</v>
      </c>
      <c r="B63" s="225" t="s">
        <v>497</v>
      </c>
      <c r="C63" s="20" t="s">
        <v>259</v>
      </c>
      <c r="D63" s="231" t="s">
        <v>495</v>
      </c>
      <c r="E63" s="21"/>
      <c r="F63" s="21" t="s">
        <v>29</v>
      </c>
      <c r="G63" s="21">
        <v>100</v>
      </c>
      <c r="H63" s="21" t="s">
        <v>30</v>
      </c>
      <c r="I63" s="21" t="s">
        <v>31</v>
      </c>
      <c r="J63" s="21" t="s">
        <v>31</v>
      </c>
      <c r="K63" s="21" t="s">
        <v>31</v>
      </c>
      <c r="L63" s="21">
        <v>0</v>
      </c>
      <c r="M63" s="21" t="s">
        <v>72</v>
      </c>
      <c r="N63" s="22">
        <v>4</v>
      </c>
      <c r="O63" s="47" t="s">
        <v>33</v>
      </c>
      <c r="P63" s="24">
        <v>1</v>
      </c>
      <c r="Q63" s="25">
        <v>4</v>
      </c>
      <c r="R63" s="26">
        <v>1</v>
      </c>
      <c r="S63" s="27" t="s">
        <v>128</v>
      </c>
      <c r="T63" s="28">
        <v>1</v>
      </c>
      <c r="U63" s="27" t="s">
        <v>129</v>
      </c>
      <c r="V63" s="29"/>
      <c r="W63" s="20" t="s">
        <v>260</v>
      </c>
      <c r="X63" s="20"/>
      <c r="Y63" s="20" t="s">
        <v>261</v>
      </c>
      <c r="Z63" s="52"/>
      <c r="AA63" s="20" t="s">
        <v>152</v>
      </c>
      <c r="AB63" s="30"/>
    </row>
    <row r="64" spans="1:28" x14ac:dyDescent="0.2">
      <c r="A64" s="20" t="s">
        <v>262</v>
      </c>
      <c r="B64" s="20" t="s">
        <v>262</v>
      </c>
      <c r="C64" s="20" t="s">
        <v>263</v>
      </c>
      <c r="D64" s="32"/>
      <c r="E64" s="21"/>
      <c r="F64" s="21" t="s">
        <v>29</v>
      </c>
      <c r="G64" s="21">
        <v>1</v>
      </c>
      <c r="H64" s="21" t="s">
        <v>30</v>
      </c>
      <c r="I64" s="21" t="s">
        <v>31</v>
      </c>
      <c r="J64" s="21" t="s">
        <v>31</v>
      </c>
      <c r="K64" s="21" t="s">
        <v>31</v>
      </c>
      <c r="L64" s="21">
        <v>0</v>
      </c>
      <c r="M64" s="21" t="s">
        <v>43</v>
      </c>
      <c r="N64" s="22">
        <v>4</v>
      </c>
      <c r="O64" s="47" t="s">
        <v>33</v>
      </c>
      <c r="P64" s="24">
        <v>1</v>
      </c>
      <c r="Q64" s="53">
        <v>4</v>
      </c>
      <c r="R64" s="26">
        <v>1</v>
      </c>
      <c r="S64" s="27" t="s">
        <v>128</v>
      </c>
      <c r="T64" s="28">
        <v>1</v>
      </c>
      <c r="U64" s="27" t="s">
        <v>129</v>
      </c>
      <c r="V64" s="29"/>
      <c r="W64" s="20" t="s">
        <v>264</v>
      </c>
      <c r="X64" s="20"/>
      <c r="Y64" s="20" t="s">
        <v>265</v>
      </c>
      <c r="Z64" s="52"/>
      <c r="AA64" s="20" t="s">
        <v>152</v>
      </c>
      <c r="AB64" s="30"/>
    </row>
    <row r="65" spans="1:28" x14ac:dyDescent="0.2">
      <c r="A65" s="20"/>
      <c r="B65" s="20"/>
      <c r="C65" s="31" t="s">
        <v>266</v>
      </c>
      <c r="D65" s="21"/>
      <c r="E65" s="21"/>
      <c r="F65" s="21"/>
      <c r="G65" s="21"/>
      <c r="H65" s="21"/>
      <c r="I65" s="21"/>
      <c r="J65" s="21"/>
      <c r="K65" s="21"/>
      <c r="L65" s="21"/>
      <c r="M65" s="21" t="s">
        <v>72</v>
      </c>
      <c r="N65" s="22"/>
      <c r="O65" s="47"/>
      <c r="P65" s="54">
        <v>1</v>
      </c>
      <c r="Q65" s="55"/>
      <c r="R65" s="28">
        <v>1</v>
      </c>
      <c r="S65" s="27" t="s">
        <v>43</v>
      </c>
      <c r="T65" s="28">
        <v>1</v>
      </c>
      <c r="U65" s="27" t="s">
        <v>44</v>
      </c>
      <c r="V65" s="29"/>
      <c r="W65" s="20" t="s">
        <v>267</v>
      </c>
      <c r="X65" s="20"/>
      <c r="Y65" s="20" t="s">
        <v>268</v>
      </c>
      <c r="Z65" s="52"/>
      <c r="AA65" s="20" t="s">
        <v>269</v>
      </c>
      <c r="AB65" s="30"/>
    </row>
    <row r="66" spans="1:28" x14ac:dyDescent="0.2">
      <c r="A66" s="20" t="s">
        <v>270</v>
      </c>
      <c r="B66" s="20" t="s">
        <v>270</v>
      </c>
      <c r="C66" s="20" t="s">
        <v>271</v>
      </c>
      <c r="D66" s="21" t="s">
        <v>272</v>
      </c>
      <c r="E66" s="21"/>
      <c r="F66" s="21"/>
      <c r="G66" s="56">
        <f>1/3600</f>
        <v>2.7777777777777778E-4</v>
      </c>
      <c r="H66" s="21"/>
      <c r="I66" s="21" t="s">
        <v>31</v>
      </c>
      <c r="J66" s="21"/>
      <c r="K66" s="21"/>
      <c r="L66" s="21">
        <v>0</v>
      </c>
      <c r="M66" s="21" t="s">
        <v>53</v>
      </c>
      <c r="N66" s="22"/>
      <c r="O66" s="47"/>
      <c r="P66" s="54">
        <v>1</v>
      </c>
      <c r="Q66" s="55"/>
      <c r="R66" s="28"/>
      <c r="S66" s="27"/>
      <c r="T66" s="28"/>
      <c r="U66" s="27"/>
      <c r="V66" s="29"/>
      <c r="W66" s="20" t="s">
        <v>273</v>
      </c>
      <c r="X66" s="20"/>
      <c r="Y66" s="20" t="s">
        <v>274</v>
      </c>
      <c r="Z66" s="20"/>
      <c r="AA66" s="20" t="s">
        <v>38</v>
      </c>
      <c r="AB66" s="30"/>
    </row>
    <row r="67" spans="1:28" x14ac:dyDescent="0.2">
      <c r="A67" s="20"/>
      <c r="B67" s="20"/>
      <c r="C67" s="31" t="s">
        <v>275</v>
      </c>
      <c r="D67" s="21"/>
      <c r="E67" s="21"/>
      <c r="F67" s="21"/>
      <c r="G67" s="21"/>
      <c r="H67" s="21"/>
      <c r="I67" s="21"/>
      <c r="J67" s="21"/>
      <c r="K67" s="21"/>
      <c r="L67" s="21"/>
      <c r="M67" s="21" t="s">
        <v>276</v>
      </c>
      <c r="N67" s="57"/>
      <c r="O67" s="58"/>
      <c r="P67" s="59"/>
      <c r="Q67" s="60"/>
      <c r="R67" s="61"/>
      <c r="S67" s="62"/>
      <c r="T67" s="63"/>
      <c r="U67" s="62"/>
      <c r="V67" s="64">
        <v>0</v>
      </c>
      <c r="W67" s="20" t="s">
        <v>277</v>
      </c>
      <c r="X67" s="65"/>
      <c r="Y67" s="20" t="s">
        <v>278</v>
      </c>
      <c r="Z67" s="20"/>
      <c r="AA67" s="20" t="s">
        <v>279</v>
      </c>
      <c r="AB67" s="30"/>
    </row>
    <row r="68" spans="1:28" x14ac:dyDescent="0.2">
      <c r="A68" s="20" t="s">
        <v>280</v>
      </c>
      <c r="B68" s="20" t="s">
        <v>280</v>
      </c>
      <c r="C68" s="20" t="s">
        <v>281</v>
      </c>
      <c r="D68" s="21"/>
      <c r="E68" s="21"/>
      <c r="F68" s="21"/>
      <c r="G68" s="21">
        <v>1</v>
      </c>
      <c r="H68" s="21"/>
      <c r="I68" s="21"/>
      <c r="J68" s="21"/>
      <c r="K68" s="21"/>
      <c r="L68" s="21"/>
      <c r="M68" s="21" t="s">
        <v>43</v>
      </c>
      <c r="N68" s="57"/>
      <c r="O68" s="58"/>
      <c r="P68" s="59"/>
      <c r="Q68" s="66"/>
      <c r="R68" s="61"/>
      <c r="S68" s="62"/>
      <c r="T68" s="63"/>
      <c r="U68" s="62"/>
      <c r="V68" s="64">
        <v>0</v>
      </c>
      <c r="W68" s="20" t="s">
        <v>282</v>
      </c>
      <c r="X68" s="65"/>
      <c r="Y68" s="20" t="s">
        <v>283</v>
      </c>
      <c r="Z68" s="20"/>
      <c r="AA68" s="20" t="s">
        <v>38</v>
      </c>
      <c r="AB68" s="30"/>
    </row>
    <row r="69" spans="1:28" x14ac:dyDescent="0.2">
      <c r="A69" s="20" t="s">
        <v>284</v>
      </c>
      <c r="B69" s="20" t="s">
        <v>284</v>
      </c>
      <c r="C69" s="20" t="s">
        <v>285</v>
      </c>
      <c r="D69" s="21"/>
      <c r="E69" s="21"/>
      <c r="F69" s="21"/>
      <c r="G69" s="21">
        <v>100</v>
      </c>
      <c r="H69" s="21"/>
      <c r="I69" s="21"/>
      <c r="J69" s="21"/>
      <c r="K69" s="21"/>
      <c r="L69" s="21"/>
      <c r="M69" s="21" t="s">
        <v>72</v>
      </c>
      <c r="N69" s="57"/>
      <c r="O69" s="58"/>
      <c r="P69" s="59"/>
      <c r="Q69" s="66"/>
      <c r="R69" s="61"/>
      <c r="S69" s="62"/>
      <c r="T69" s="63"/>
      <c r="U69" s="62"/>
      <c r="V69" s="64">
        <v>0</v>
      </c>
      <c r="W69" s="20" t="s">
        <v>286</v>
      </c>
      <c r="X69" s="65"/>
      <c r="Y69" s="20" t="s">
        <v>287</v>
      </c>
      <c r="Z69" s="20"/>
      <c r="AA69" s="20" t="s">
        <v>38</v>
      </c>
      <c r="AB69" s="30"/>
    </row>
    <row r="70" spans="1:28" x14ac:dyDescent="0.2">
      <c r="A70" s="20"/>
      <c r="B70" s="20"/>
      <c r="C70" s="31" t="s">
        <v>288</v>
      </c>
      <c r="D70" s="21"/>
      <c r="E70" s="21"/>
      <c r="F70" s="21"/>
      <c r="G70" s="21"/>
      <c r="H70" s="21"/>
      <c r="I70" s="21"/>
      <c r="J70" s="21"/>
      <c r="K70" s="21"/>
      <c r="L70" s="21"/>
      <c r="M70" s="21" t="s">
        <v>72</v>
      </c>
      <c r="N70" s="57"/>
      <c r="O70" s="58"/>
      <c r="P70" s="59"/>
      <c r="Q70" s="66"/>
      <c r="R70" s="61"/>
      <c r="S70" s="62"/>
      <c r="T70" s="63"/>
      <c r="U70" s="62"/>
      <c r="V70" s="64">
        <v>0</v>
      </c>
      <c r="W70" s="20" t="s">
        <v>289</v>
      </c>
      <c r="X70" s="65"/>
      <c r="Y70" s="20" t="s">
        <v>290</v>
      </c>
      <c r="Z70" s="20"/>
      <c r="AA70" s="20" t="s">
        <v>137</v>
      </c>
      <c r="AB70" s="30"/>
    </row>
    <row r="71" spans="1:28" x14ac:dyDescent="0.2">
      <c r="A71" s="20"/>
      <c r="B71" s="20"/>
      <c r="C71" s="31" t="s">
        <v>291</v>
      </c>
      <c r="D71" s="67"/>
      <c r="E71" s="21"/>
      <c r="F71" s="21"/>
      <c r="G71" s="21"/>
      <c r="H71" s="21"/>
      <c r="I71" s="21"/>
      <c r="J71" s="21"/>
      <c r="K71" s="21"/>
      <c r="L71" s="21"/>
      <c r="M71" s="21" t="s">
        <v>127</v>
      </c>
      <c r="N71" s="57"/>
      <c r="O71" s="58"/>
      <c r="P71" s="59"/>
      <c r="Q71" s="66"/>
      <c r="R71" s="61"/>
      <c r="S71" s="62"/>
      <c r="T71" s="63"/>
      <c r="U71" s="62"/>
      <c r="V71" s="64">
        <v>0</v>
      </c>
      <c r="W71" s="20" t="s">
        <v>292</v>
      </c>
      <c r="X71" s="65"/>
      <c r="Y71" s="20" t="s">
        <v>293</v>
      </c>
      <c r="Z71" s="20"/>
      <c r="AA71" s="20" t="s">
        <v>137</v>
      </c>
      <c r="AB71" s="30"/>
    </row>
    <row r="72" spans="1:28" x14ac:dyDescent="0.2">
      <c r="A72" s="20"/>
      <c r="B72" s="20"/>
      <c r="C72" s="31" t="s">
        <v>294</v>
      </c>
      <c r="D72" s="67"/>
      <c r="E72" s="21"/>
      <c r="F72" s="21"/>
      <c r="G72" s="21"/>
      <c r="H72" s="21"/>
      <c r="I72" s="21"/>
      <c r="J72" s="21"/>
      <c r="K72" s="21"/>
      <c r="L72" s="21"/>
      <c r="M72" s="21" t="s">
        <v>43</v>
      </c>
      <c r="N72" s="57"/>
      <c r="O72" s="58"/>
      <c r="P72" s="59"/>
      <c r="Q72" s="66"/>
      <c r="R72" s="61"/>
      <c r="S72" s="62"/>
      <c r="T72" s="63"/>
      <c r="U72" s="62"/>
      <c r="V72" s="64">
        <v>0</v>
      </c>
      <c r="W72" s="20" t="s">
        <v>295</v>
      </c>
      <c r="X72" s="65"/>
      <c r="Y72" s="20" t="s">
        <v>296</v>
      </c>
      <c r="Z72" s="20"/>
      <c r="AA72" s="20" t="s">
        <v>137</v>
      </c>
      <c r="AB72" s="30"/>
    </row>
    <row r="73" spans="1:28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</row>
    <row r="74" spans="1:28" x14ac:dyDescent="0.2">
      <c r="A74" s="239" t="s">
        <v>494</v>
      </c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</row>
    <row r="75" spans="1:28" x14ac:dyDescent="0.2">
      <c r="A75" s="239" t="s">
        <v>496</v>
      </c>
      <c r="B75" s="239"/>
      <c r="C75" s="239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</row>
    <row r="76" spans="1:28" ht="13.15" customHeight="1" x14ac:dyDescent="0.2">
      <c r="A76" s="68"/>
      <c r="B76" s="68"/>
      <c r="C76" s="68"/>
      <c r="D76" s="69"/>
      <c r="E76" s="68"/>
      <c r="F76" s="68"/>
      <c r="G76" s="68"/>
      <c r="H76" s="68"/>
      <c r="I76" s="70"/>
      <c r="J76" s="68"/>
      <c r="K76" s="68"/>
      <c r="L76" s="68"/>
      <c r="N76" s="71" t="s">
        <v>297</v>
      </c>
      <c r="O76" s="71"/>
      <c r="P76" s="71"/>
      <c r="Q76" s="71"/>
      <c r="R76" s="71"/>
      <c r="S76" s="71"/>
      <c r="T76" s="71"/>
      <c r="U76" s="72"/>
      <c r="V76" s="72"/>
      <c r="W76" s="72"/>
      <c r="X76" s="72"/>
      <c r="Y76" s="72"/>
      <c r="Z76" s="72"/>
      <c r="AA76" s="72"/>
      <c r="AB76" s="72"/>
    </row>
    <row r="77" spans="1:28" ht="54" customHeight="1" x14ac:dyDescent="0.2">
      <c r="A77" s="73"/>
      <c r="B77" s="73"/>
      <c r="C77" s="73"/>
      <c r="E77" s="73"/>
      <c r="F77" s="73"/>
      <c r="G77" s="73"/>
      <c r="H77" s="73"/>
      <c r="I77" s="74"/>
      <c r="J77" s="73"/>
      <c r="K77" s="73"/>
      <c r="L77" s="73"/>
      <c r="M77" s="75"/>
      <c r="N77" s="240" t="s">
        <v>298</v>
      </c>
      <c r="O77" s="240"/>
      <c r="P77" s="240"/>
      <c r="Q77" s="240"/>
      <c r="R77" s="240"/>
      <c r="S77" s="240"/>
      <c r="T77" s="240"/>
      <c r="U77" s="240"/>
      <c r="V77" s="240"/>
      <c r="W77" s="240"/>
      <c r="X77" s="76"/>
      <c r="Y77" s="72"/>
      <c r="Z77" s="72"/>
      <c r="AA77" s="72"/>
      <c r="AB77" s="72"/>
    </row>
    <row r="78" spans="1:28" ht="30.6" customHeight="1" x14ac:dyDescent="0.2">
      <c r="A78" s="77" t="s">
        <v>299</v>
      </c>
      <c r="B78" s="77" t="s">
        <v>299</v>
      </c>
      <c r="C78" s="77" t="s">
        <v>299</v>
      </c>
      <c r="E78" s="77"/>
      <c r="F78" s="77"/>
      <c r="G78" s="77"/>
      <c r="H78" s="77"/>
      <c r="I78" s="78"/>
      <c r="J78" s="77"/>
      <c r="K78" s="77"/>
      <c r="L78" s="77"/>
      <c r="M78" s="69"/>
      <c r="N78" s="240" t="s">
        <v>300</v>
      </c>
      <c r="O78" s="240"/>
      <c r="P78" s="240"/>
      <c r="Q78" s="240"/>
      <c r="R78" s="240"/>
      <c r="S78" s="240"/>
      <c r="T78" s="240"/>
      <c r="U78" s="240"/>
      <c r="V78" s="240"/>
      <c r="W78" s="72"/>
      <c r="X78" s="72"/>
      <c r="Y78" s="72"/>
      <c r="Z78" s="72"/>
      <c r="AA78" s="72"/>
      <c r="AB78" s="72"/>
    </row>
    <row r="79" spans="1:28" x14ac:dyDescent="0.2">
      <c r="A79" s="79"/>
      <c r="B79" s="79"/>
      <c r="C79" s="79"/>
      <c r="E79" s="79"/>
      <c r="F79" s="79"/>
      <c r="G79" s="79"/>
      <c r="H79" s="79"/>
      <c r="J79" s="79"/>
      <c r="K79" s="79"/>
      <c r="L79" s="79"/>
      <c r="N79" s="241" t="s">
        <v>301</v>
      </c>
      <c r="O79" s="241"/>
      <c r="P79" s="241"/>
      <c r="Q79" s="241"/>
      <c r="R79" s="241"/>
      <c r="S79" s="241"/>
      <c r="T79" s="241"/>
      <c r="U79" s="241"/>
      <c r="V79" s="241"/>
      <c r="W79" s="72"/>
      <c r="X79" s="72"/>
      <c r="Y79" s="72"/>
      <c r="Z79" s="72"/>
      <c r="AA79" s="72"/>
      <c r="AB79" s="72"/>
    </row>
  </sheetData>
  <mergeCells count="11">
    <mergeCell ref="A73:AB73"/>
    <mergeCell ref="A74:AB74"/>
    <mergeCell ref="N77:W77"/>
    <mergeCell ref="N78:V78"/>
    <mergeCell ref="N79:V79"/>
    <mergeCell ref="A75:C75"/>
    <mergeCell ref="C3:Y3"/>
    <mergeCell ref="N5:O5"/>
    <mergeCell ref="P5:Q5"/>
    <mergeCell ref="R5:U5"/>
    <mergeCell ref="AA5:AB5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topLeftCell="C1" zoomScaleNormal="100" workbookViewId="0">
      <selection activeCell="C1" sqref="C1"/>
    </sheetView>
  </sheetViews>
  <sheetFormatPr defaultColWidth="8.85546875" defaultRowHeight="12.75" x14ac:dyDescent="0.2"/>
  <cols>
    <col min="1" max="1" width="4.42578125"/>
    <col min="2" max="2" width="23.140625"/>
    <col min="3" max="3" width="38.28515625"/>
    <col min="4" max="4" width="42.7109375"/>
    <col min="5" max="5" width="21.7109375"/>
    <col min="6" max="6" width="14.28515625"/>
    <col min="7" max="1025" width="8.7109375"/>
  </cols>
  <sheetData>
    <row r="1" spans="1:17" ht="15.75" x14ac:dyDescent="0.25">
      <c r="A1" s="80"/>
      <c r="B1" s="81"/>
      <c r="C1" s="82" t="s">
        <v>302</v>
      </c>
      <c r="D1" s="83">
        <f>all!AA5</f>
        <v>42767</v>
      </c>
    </row>
    <row r="2" spans="1:17" x14ac:dyDescent="0.2">
      <c r="A2" s="84"/>
      <c r="B2" s="85"/>
      <c r="C2" s="85"/>
      <c r="D2" s="86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17" ht="15.6" customHeight="1" x14ac:dyDescent="0.25">
      <c r="A3" s="87"/>
      <c r="B3" s="88" t="s">
        <v>6</v>
      </c>
      <c r="C3" s="89" t="s">
        <v>303</v>
      </c>
      <c r="D3" s="90"/>
      <c r="E3" s="84"/>
      <c r="F3" s="84"/>
      <c r="G3" s="91"/>
      <c r="H3" s="84"/>
      <c r="I3" s="84"/>
      <c r="J3" s="84"/>
      <c r="K3" s="84"/>
      <c r="L3" s="84"/>
      <c r="M3" s="84"/>
      <c r="N3" s="84"/>
      <c r="O3" s="84"/>
      <c r="P3" s="91"/>
      <c r="Q3" s="92"/>
    </row>
    <row r="4" spans="1:17" x14ac:dyDescent="0.2">
      <c r="A4" s="93"/>
      <c r="B4" s="94" t="s">
        <v>28</v>
      </c>
      <c r="C4" s="95" t="s">
        <v>304</v>
      </c>
      <c r="D4" s="90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">
      <c r="A5" s="93"/>
      <c r="B5" s="94" t="s">
        <v>52</v>
      </c>
      <c r="C5" s="95" t="s">
        <v>305</v>
      </c>
      <c r="D5" s="90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">
      <c r="A6" s="93"/>
      <c r="B6" s="94" t="s">
        <v>58</v>
      </c>
      <c r="C6" s="95" t="s">
        <v>304</v>
      </c>
      <c r="D6" s="90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">
      <c r="A7" s="93"/>
      <c r="B7" s="94" t="s">
        <v>63</v>
      </c>
      <c r="C7" s="95" t="s">
        <v>304</v>
      </c>
      <c r="D7" s="90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">
      <c r="A8" s="93"/>
      <c r="B8" s="94" t="s">
        <v>67</v>
      </c>
      <c r="C8" s="95" t="s">
        <v>304</v>
      </c>
      <c r="D8" s="90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">
      <c r="A9" s="93"/>
      <c r="B9" s="96" t="s">
        <v>71</v>
      </c>
      <c r="C9" s="97" t="s">
        <v>304</v>
      </c>
      <c r="D9" s="90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x14ac:dyDescent="0.2">
      <c r="A10" s="93"/>
      <c r="B10" s="94" t="s">
        <v>306</v>
      </c>
      <c r="C10" s="95" t="s">
        <v>304</v>
      </c>
      <c r="D10" s="90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x14ac:dyDescent="0.2">
      <c r="A11" s="93"/>
      <c r="B11" s="94" t="s">
        <v>80</v>
      </c>
      <c r="C11" s="95" t="s">
        <v>305</v>
      </c>
      <c r="D11" s="90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7" ht="12.75" customHeight="1" x14ac:dyDescent="0.2">
      <c r="A12" s="93"/>
      <c r="B12" s="94" t="s">
        <v>84</v>
      </c>
      <c r="C12" s="95" t="s">
        <v>307</v>
      </c>
      <c r="D12" s="90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7" x14ac:dyDescent="0.2">
      <c r="A13" s="93"/>
      <c r="B13" s="94" t="s">
        <v>90</v>
      </c>
      <c r="C13" s="95" t="s">
        <v>305</v>
      </c>
      <c r="D13" s="90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7" x14ac:dyDescent="0.2">
      <c r="A14" s="93"/>
      <c r="B14" s="94" t="s">
        <v>97</v>
      </c>
      <c r="C14" s="95" t="s">
        <v>305</v>
      </c>
      <c r="D14" s="90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7" x14ac:dyDescent="0.2">
      <c r="A15" s="93"/>
      <c r="B15" s="94" t="s">
        <v>101</v>
      </c>
      <c r="C15" s="95" t="s">
        <v>305</v>
      </c>
      <c r="D15" s="90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7" x14ac:dyDescent="0.2">
      <c r="A16" s="93"/>
      <c r="B16" s="94" t="s">
        <v>106</v>
      </c>
      <c r="C16" s="95" t="s">
        <v>305</v>
      </c>
      <c r="D16" s="90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x14ac:dyDescent="0.2">
      <c r="A17" s="93"/>
      <c r="B17" s="94" t="s">
        <v>110</v>
      </c>
      <c r="C17" s="95" t="s">
        <v>305</v>
      </c>
      <c r="D17" s="90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7" x14ac:dyDescent="0.2">
      <c r="A18" s="93"/>
      <c r="B18" s="94" t="s">
        <v>114</v>
      </c>
      <c r="C18" s="95" t="s">
        <v>305</v>
      </c>
      <c r="D18" s="90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17" x14ac:dyDescent="0.2">
      <c r="A19" s="93"/>
      <c r="B19" s="98" t="s">
        <v>161</v>
      </c>
      <c r="C19" s="99" t="s">
        <v>305</v>
      </c>
      <c r="D19" s="90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</row>
    <row r="21" spans="1:17" x14ac:dyDescent="0.2">
      <c r="B21" s="100"/>
      <c r="C21" s="101"/>
    </row>
    <row r="22" spans="1:17" x14ac:dyDescent="0.2">
      <c r="B22" s="100"/>
      <c r="C22" s="101"/>
      <c r="D22" s="102"/>
      <c r="F22" s="102"/>
    </row>
    <row r="23" spans="1:17" x14ac:dyDescent="0.2">
      <c r="B23" s="100"/>
      <c r="C23" s="101"/>
      <c r="D23" s="103"/>
      <c r="E23" s="75"/>
      <c r="F23" s="103"/>
    </row>
    <row r="24" spans="1:17" x14ac:dyDescent="0.2">
      <c r="C24" s="104"/>
    </row>
    <row r="63" spans="7:7" x14ac:dyDescent="0.2">
      <c r="G63" s="105"/>
    </row>
    <row r="64" spans="7:7" x14ac:dyDescent="0.2">
      <c r="G64" s="105"/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zoomScaleNormal="100" workbookViewId="0">
      <selection activeCell="D1" sqref="D1"/>
    </sheetView>
  </sheetViews>
  <sheetFormatPr defaultColWidth="8.85546875" defaultRowHeight="12.75" x14ac:dyDescent="0.2"/>
  <cols>
    <col min="1" max="1" width="4.42578125"/>
    <col min="2" max="2" width="23.140625"/>
    <col min="3" max="3" width="37.42578125"/>
    <col min="4" max="4" width="42.7109375"/>
    <col min="5" max="5" width="20.7109375"/>
    <col min="6" max="6" width="14.28515625"/>
    <col min="7" max="1025" width="8.7109375"/>
  </cols>
  <sheetData>
    <row r="1" spans="1:17" ht="15.75" x14ac:dyDescent="0.25">
      <c r="A1" s="106"/>
      <c r="B1" s="81"/>
      <c r="C1" s="82" t="s">
        <v>308</v>
      </c>
      <c r="D1" s="83">
        <f>all!AA5</f>
        <v>42767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x14ac:dyDescent="0.2">
      <c r="A2" s="84"/>
      <c r="B2" s="84"/>
      <c r="C2" s="84"/>
      <c r="D2" s="86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17" ht="15.6" customHeight="1" x14ac:dyDescent="0.25">
      <c r="A3" s="87"/>
      <c r="B3" s="107" t="s">
        <v>6</v>
      </c>
      <c r="C3" s="108" t="s">
        <v>303</v>
      </c>
      <c r="D3" s="89" t="s">
        <v>309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91"/>
      <c r="Q3" s="92"/>
    </row>
    <row r="4" spans="1:17" x14ac:dyDescent="0.2">
      <c r="A4" s="93"/>
      <c r="B4" s="109" t="s">
        <v>118</v>
      </c>
      <c r="C4" s="21" t="s">
        <v>305</v>
      </c>
      <c r="D4" s="95" t="str">
        <f>CONCATENATE(C4)</f>
        <v>time: mean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">
      <c r="A5" s="110"/>
      <c r="B5" s="109" t="s">
        <v>121</v>
      </c>
      <c r="C5" s="21" t="s">
        <v>305</v>
      </c>
      <c r="D5" s="95" t="str">
        <f>CONCATENATE(C5)</f>
        <v>time: mean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">
      <c r="A6" s="93"/>
      <c r="B6" s="109" t="s">
        <v>125</v>
      </c>
      <c r="C6" s="56" t="s">
        <v>304</v>
      </c>
      <c r="D6" s="111" t="str">
        <f>CONCATENATE(C6," area: ",all!AB27)</f>
        <v xml:space="preserve">time: point area: 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">
      <c r="A7" s="93"/>
      <c r="B7" s="109" t="s">
        <v>134</v>
      </c>
      <c r="C7" s="56" t="s">
        <v>305</v>
      </c>
      <c r="D7" s="111" t="str">
        <f>CONCATENATE(C7," area: ",all!AB28)</f>
        <v xml:space="preserve">time: mean area: 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">
      <c r="A8" s="93"/>
      <c r="B8" s="109" t="s">
        <v>139</v>
      </c>
      <c r="C8" s="56" t="s">
        <v>305</v>
      </c>
      <c r="D8" s="111" t="str">
        <f>CONCATENATE(C8," area: ",all!AB29)</f>
        <v xml:space="preserve">time: mean area: 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">
      <c r="A9" s="93"/>
      <c r="B9" s="109" t="s">
        <v>144</v>
      </c>
      <c r="C9" s="56" t="s">
        <v>304</v>
      </c>
      <c r="D9" s="111" t="str">
        <f>CONCATENATE(C9," area: ",all!AB30)</f>
        <v xml:space="preserve">time: point area: 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x14ac:dyDescent="0.2">
      <c r="A10" s="93"/>
      <c r="B10" s="109" t="s">
        <v>149</v>
      </c>
      <c r="C10" s="56" t="s">
        <v>304</v>
      </c>
      <c r="D10" s="111" t="str">
        <f>CONCATENATE(C10," area: ",all!AB31)</f>
        <v xml:space="preserve">time: point area: 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x14ac:dyDescent="0.2">
      <c r="A11" s="93"/>
      <c r="B11" s="109" t="s">
        <v>154</v>
      </c>
      <c r="C11" s="56" t="s">
        <v>305</v>
      </c>
      <c r="D11" s="111" t="str">
        <f>CONCATENATE(C11," area: ",all!AB32)</f>
        <v xml:space="preserve">time: mean area: 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7" x14ac:dyDescent="0.2">
      <c r="A12" s="93"/>
      <c r="B12" s="109" t="s">
        <v>166</v>
      </c>
      <c r="C12" s="21" t="s">
        <v>305</v>
      </c>
      <c r="D12" s="95" t="str">
        <f t="shared" ref="D12:D39" si="0">CONCATENATE(C12)</f>
        <v>time: mean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7" x14ac:dyDescent="0.2">
      <c r="A13" s="93"/>
      <c r="B13" s="109" t="s">
        <v>170</v>
      </c>
      <c r="C13" s="21" t="s">
        <v>305</v>
      </c>
      <c r="D13" s="95" t="str">
        <f t="shared" si="0"/>
        <v>time: mean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7" x14ac:dyDescent="0.2">
      <c r="A14" s="93"/>
      <c r="B14" s="109" t="s">
        <v>174</v>
      </c>
      <c r="C14" s="21" t="s">
        <v>305</v>
      </c>
      <c r="D14" s="95" t="str">
        <f t="shared" si="0"/>
        <v>time: mean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7" x14ac:dyDescent="0.2">
      <c r="A15" s="93"/>
      <c r="B15" s="109" t="s">
        <v>179</v>
      </c>
      <c r="C15" s="56" t="s">
        <v>304</v>
      </c>
      <c r="D15" s="111" t="str">
        <f t="shared" si="0"/>
        <v>time: point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7" x14ac:dyDescent="0.2">
      <c r="A16" s="93"/>
      <c r="B16" s="109" t="s">
        <v>184</v>
      </c>
      <c r="C16" s="56" t="s">
        <v>304</v>
      </c>
      <c r="D16" s="111" t="str">
        <f t="shared" si="0"/>
        <v>time: point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x14ac:dyDescent="0.2">
      <c r="A17" s="93"/>
      <c r="B17" s="109" t="s">
        <v>191</v>
      </c>
      <c r="C17" s="56" t="s">
        <v>305</v>
      </c>
      <c r="D17" s="111" t="str">
        <f t="shared" si="0"/>
        <v>time: mean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7" x14ac:dyDescent="0.2">
      <c r="A18" s="93"/>
      <c r="B18" s="109" t="s">
        <v>194</v>
      </c>
      <c r="C18" s="56" t="s">
        <v>305</v>
      </c>
      <c r="D18" s="111" t="str">
        <f t="shared" si="0"/>
        <v>time: mean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17" x14ac:dyDescent="0.2">
      <c r="A19" s="93"/>
      <c r="B19" s="112" t="s">
        <v>198</v>
      </c>
      <c r="C19" s="36" t="s">
        <v>304</v>
      </c>
      <c r="D19" s="113" t="str">
        <f t="shared" si="0"/>
        <v>time: point</v>
      </c>
    </row>
    <row r="20" spans="1:17" x14ac:dyDescent="0.2">
      <c r="A20" s="93"/>
      <c r="B20" s="109" t="s">
        <v>202</v>
      </c>
      <c r="C20" s="20" t="s">
        <v>304</v>
      </c>
      <c r="D20" s="95" t="str">
        <f t="shared" si="0"/>
        <v>time: point</v>
      </c>
    </row>
    <row r="21" spans="1:17" x14ac:dyDescent="0.2">
      <c r="A21" s="93"/>
      <c r="B21" s="109" t="s">
        <v>206</v>
      </c>
      <c r="C21" s="114" t="s">
        <v>304</v>
      </c>
      <c r="D21" s="111" t="str">
        <f t="shared" si="0"/>
        <v>time: point</v>
      </c>
    </row>
    <row r="22" spans="1:17" x14ac:dyDescent="0.2">
      <c r="A22" s="93"/>
      <c r="B22" s="109" t="s">
        <v>210</v>
      </c>
      <c r="C22" s="114" t="s">
        <v>304</v>
      </c>
      <c r="D22" s="111" t="str">
        <f t="shared" si="0"/>
        <v>time: point</v>
      </c>
    </row>
    <row r="23" spans="1:17" x14ac:dyDescent="0.2">
      <c r="A23" s="93"/>
      <c r="B23" s="109" t="s">
        <v>215</v>
      </c>
      <c r="C23" s="20" t="s">
        <v>304</v>
      </c>
      <c r="D23" s="95" t="str">
        <f t="shared" si="0"/>
        <v>time: point</v>
      </c>
    </row>
    <row r="24" spans="1:17" x14ac:dyDescent="0.2">
      <c r="A24" s="93"/>
      <c r="B24" s="109" t="s">
        <v>220</v>
      </c>
      <c r="C24" s="20" t="s">
        <v>304</v>
      </c>
      <c r="D24" s="95" t="str">
        <f t="shared" si="0"/>
        <v>time: point</v>
      </c>
    </row>
    <row r="25" spans="1:17" x14ac:dyDescent="0.2">
      <c r="A25" s="93"/>
      <c r="B25" s="109" t="s">
        <v>224</v>
      </c>
      <c r="C25" s="20" t="s">
        <v>304</v>
      </c>
      <c r="D25" s="95" t="str">
        <f t="shared" si="0"/>
        <v>time: point</v>
      </c>
    </row>
    <row r="26" spans="1:17" x14ac:dyDescent="0.2">
      <c r="A26" s="93"/>
      <c r="B26" s="109" t="s">
        <v>228</v>
      </c>
      <c r="C26" s="20" t="s">
        <v>304</v>
      </c>
      <c r="D26" s="95" t="str">
        <f t="shared" si="0"/>
        <v>time: point</v>
      </c>
    </row>
    <row r="27" spans="1:17" x14ac:dyDescent="0.2">
      <c r="A27" s="93"/>
      <c r="B27" s="109" t="s">
        <v>232</v>
      </c>
      <c r="C27" s="20" t="s">
        <v>304</v>
      </c>
      <c r="D27" s="95" t="str">
        <f t="shared" si="0"/>
        <v>time: point</v>
      </c>
    </row>
    <row r="28" spans="1:17" x14ac:dyDescent="0.2">
      <c r="A28" s="93"/>
      <c r="B28" s="109" t="s">
        <v>235</v>
      </c>
      <c r="C28" s="20" t="s">
        <v>304</v>
      </c>
      <c r="D28" s="95" t="str">
        <f t="shared" si="0"/>
        <v>time: point</v>
      </c>
    </row>
    <row r="29" spans="1:17" x14ac:dyDescent="0.2">
      <c r="A29" s="93"/>
      <c r="B29" s="109" t="s">
        <v>236</v>
      </c>
      <c r="C29" s="20" t="s">
        <v>304</v>
      </c>
      <c r="D29" s="95" t="str">
        <f t="shared" si="0"/>
        <v>time: point</v>
      </c>
    </row>
    <row r="30" spans="1:17" x14ac:dyDescent="0.2">
      <c r="A30" s="93"/>
      <c r="B30" s="109" t="s">
        <v>239</v>
      </c>
      <c r="C30" s="20" t="s">
        <v>304</v>
      </c>
      <c r="D30" s="95" t="str">
        <f t="shared" si="0"/>
        <v>time: point</v>
      </c>
    </row>
    <row r="31" spans="1:17" x14ac:dyDescent="0.2">
      <c r="A31" s="93"/>
      <c r="B31" s="109" t="s">
        <v>243</v>
      </c>
      <c r="C31" s="20" t="s">
        <v>304</v>
      </c>
      <c r="D31" s="95" t="str">
        <f t="shared" si="0"/>
        <v>time: point</v>
      </c>
    </row>
    <row r="32" spans="1:17" x14ac:dyDescent="0.2">
      <c r="A32" s="93"/>
      <c r="B32" s="109" t="s">
        <v>245</v>
      </c>
      <c r="C32" s="20" t="s">
        <v>304</v>
      </c>
      <c r="D32" s="95" t="str">
        <f t="shared" si="0"/>
        <v>time: point</v>
      </c>
    </row>
    <row r="33" spans="1:6" x14ac:dyDescent="0.2">
      <c r="A33" s="93"/>
      <c r="B33" s="109" t="s">
        <v>246</v>
      </c>
      <c r="C33" s="20" t="s">
        <v>304</v>
      </c>
      <c r="D33" s="95" t="str">
        <f t="shared" si="0"/>
        <v>time: point</v>
      </c>
    </row>
    <row r="34" spans="1:6" x14ac:dyDescent="0.2">
      <c r="A34" s="93"/>
      <c r="B34" s="109" t="s">
        <v>248</v>
      </c>
      <c r="C34" s="20" t="s">
        <v>304</v>
      </c>
      <c r="D34" s="95" t="str">
        <f t="shared" si="0"/>
        <v>time: point</v>
      </c>
    </row>
    <row r="35" spans="1:6" x14ac:dyDescent="0.2">
      <c r="A35" s="93"/>
      <c r="B35" s="109" t="s">
        <v>250</v>
      </c>
      <c r="C35" s="20" t="s">
        <v>304</v>
      </c>
      <c r="D35" s="95" t="str">
        <f t="shared" si="0"/>
        <v>time: point</v>
      </c>
    </row>
    <row r="36" spans="1:6" x14ac:dyDescent="0.2">
      <c r="A36" s="93"/>
      <c r="B36" s="109" t="s">
        <v>252</v>
      </c>
      <c r="C36" s="115" t="s">
        <v>305</v>
      </c>
      <c r="D36" s="116" t="str">
        <f t="shared" si="0"/>
        <v>time: mean</v>
      </c>
    </row>
    <row r="37" spans="1:6" x14ac:dyDescent="0.2">
      <c r="A37" s="93"/>
      <c r="B37" s="109" t="s">
        <v>255</v>
      </c>
      <c r="C37" s="115" t="s">
        <v>305</v>
      </c>
      <c r="D37" s="116" t="str">
        <f t="shared" si="0"/>
        <v>time: mean</v>
      </c>
    </row>
    <row r="38" spans="1:6" x14ac:dyDescent="0.2">
      <c r="A38" s="117"/>
      <c r="B38" s="109" t="s">
        <v>257</v>
      </c>
      <c r="C38" s="115" t="s">
        <v>305</v>
      </c>
      <c r="D38" s="116" t="str">
        <f t="shared" si="0"/>
        <v>time: mean</v>
      </c>
    </row>
    <row r="39" spans="1:6" x14ac:dyDescent="0.2">
      <c r="A39" s="110"/>
      <c r="B39" s="109" t="s">
        <v>259</v>
      </c>
      <c r="C39" s="20" t="s">
        <v>304</v>
      </c>
      <c r="D39" s="95" t="str">
        <f t="shared" si="0"/>
        <v>time: point</v>
      </c>
    </row>
    <row r="40" spans="1:6" x14ac:dyDescent="0.2">
      <c r="A40" s="110"/>
      <c r="B40" s="118" t="s">
        <v>263</v>
      </c>
      <c r="C40" s="119" t="s">
        <v>304</v>
      </c>
      <c r="D40" s="120" t="str">
        <f>CONCATENATE(C40," area: ",all!AB64)</f>
        <v xml:space="preserve">time: point area: </v>
      </c>
    </row>
    <row r="41" spans="1:6" x14ac:dyDescent="0.2">
      <c r="B41" s="100"/>
      <c r="C41" s="101"/>
    </row>
    <row r="42" spans="1:6" x14ac:dyDescent="0.2">
      <c r="B42" s="100"/>
      <c r="C42" s="101"/>
      <c r="D42" s="102"/>
      <c r="F42" s="121"/>
    </row>
    <row r="43" spans="1:6" x14ac:dyDescent="0.2">
      <c r="B43" s="100"/>
      <c r="C43" s="101"/>
      <c r="D43" s="103"/>
      <c r="E43" s="75"/>
      <c r="F43" s="122"/>
    </row>
    <row r="61" spans="7:7" x14ac:dyDescent="0.2">
      <c r="G61" s="105"/>
    </row>
    <row r="62" spans="7:7" x14ac:dyDescent="0.2">
      <c r="G62" s="105"/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workbookViewId="0">
      <selection activeCell="D1" sqref="D1"/>
    </sheetView>
  </sheetViews>
  <sheetFormatPr defaultColWidth="8.85546875" defaultRowHeight="12.75" x14ac:dyDescent="0.2"/>
  <cols>
    <col min="1" max="1" width="4.42578125"/>
    <col min="2" max="2" width="24.7109375"/>
    <col min="3" max="3" width="44.7109375"/>
    <col min="4" max="4" width="42.7109375"/>
    <col min="5" max="5" width="21.28515625"/>
    <col min="6" max="6" width="14.28515625"/>
    <col min="7" max="1025" width="8.7109375"/>
  </cols>
  <sheetData>
    <row r="1" spans="1:18" ht="15.75" x14ac:dyDescent="0.25">
      <c r="A1" s="80"/>
      <c r="B1" s="123"/>
      <c r="C1" s="124" t="s">
        <v>310</v>
      </c>
      <c r="D1" s="125">
        <f>all!AA5</f>
        <v>42767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8" ht="15.75" x14ac:dyDescent="0.25">
      <c r="A2" s="80"/>
      <c r="B2" s="126"/>
      <c r="C2" s="126"/>
      <c r="D2" s="127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18" ht="15.75" x14ac:dyDescent="0.25">
      <c r="A3" s="87"/>
      <c r="B3" s="107" t="s">
        <v>311</v>
      </c>
      <c r="C3" s="108" t="s">
        <v>303</v>
      </c>
      <c r="D3" s="89" t="s">
        <v>309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91"/>
      <c r="R3" s="128"/>
    </row>
    <row r="4" spans="1:18" x14ac:dyDescent="0.2">
      <c r="A4" s="93"/>
      <c r="B4" s="109" t="s">
        <v>28</v>
      </c>
      <c r="C4" s="21" t="s">
        <v>305</v>
      </c>
      <c r="D4" s="95" t="str">
        <f t="shared" ref="D4:D23" si="0">CONCATENATE(C4)</f>
        <v>time: mean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8" x14ac:dyDescent="0.2">
      <c r="A5" s="93"/>
      <c r="B5" s="109" t="s">
        <v>40</v>
      </c>
      <c r="C5" s="21" t="s">
        <v>312</v>
      </c>
      <c r="D5" s="95" t="str">
        <f t="shared" si="0"/>
        <v>time: maximum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8" x14ac:dyDescent="0.2">
      <c r="A6" s="93"/>
      <c r="B6" s="109" t="s">
        <v>47</v>
      </c>
      <c r="C6" s="21" t="s">
        <v>313</v>
      </c>
      <c r="D6" s="95" t="str">
        <f t="shared" si="0"/>
        <v>time: minimum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8" x14ac:dyDescent="0.2">
      <c r="A7" s="93"/>
      <c r="B7" s="109" t="s">
        <v>52</v>
      </c>
      <c r="C7" s="21" t="s">
        <v>305</v>
      </c>
      <c r="D7" s="95" t="str">
        <f t="shared" si="0"/>
        <v>time: mean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8" x14ac:dyDescent="0.2">
      <c r="A8" s="93"/>
      <c r="B8" s="109" t="s">
        <v>58</v>
      </c>
      <c r="C8" s="21" t="s">
        <v>305</v>
      </c>
      <c r="D8" s="95" t="str">
        <f t="shared" si="0"/>
        <v>time: mean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8" x14ac:dyDescent="0.2">
      <c r="A9" s="93"/>
      <c r="B9" s="109" t="s">
        <v>63</v>
      </c>
      <c r="C9" s="21" t="s">
        <v>305</v>
      </c>
      <c r="D9" s="95" t="str">
        <f t="shared" si="0"/>
        <v>time: mean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8" x14ac:dyDescent="0.2">
      <c r="A10" s="93"/>
      <c r="B10" s="109" t="s">
        <v>67</v>
      </c>
      <c r="C10" s="21" t="s">
        <v>305</v>
      </c>
      <c r="D10" s="95" t="str">
        <f t="shared" si="0"/>
        <v>time: mean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8" x14ac:dyDescent="0.2">
      <c r="A11" s="93"/>
      <c r="B11" s="129" t="s">
        <v>71</v>
      </c>
      <c r="C11" s="67" t="s">
        <v>305</v>
      </c>
      <c r="D11" s="97" t="str">
        <f t="shared" si="0"/>
        <v>time: mean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8" x14ac:dyDescent="0.2">
      <c r="A12" s="93"/>
      <c r="B12" s="109" t="s">
        <v>306</v>
      </c>
      <c r="C12" s="21" t="s">
        <v>305</v>
      </c>
      <c r="D12" s="95" t="str">
        <f t="shared" si="0"/>
        <v>time: mean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8" x14ac:dyDescent="0.2">
      <c r="A13" s="93"/>
      <c r="B13" s="109" t="s">
        <v>76</v>
      </c>
      <c r="C13" s="21" t="s">
        <v>312</v>
      </c>
      <c r="D13" s="95" t="str">
        <f t="shared" si="0"/>
        <v>time: maximum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8" x14ac:dyDescent="0.2">
      <c r="A14" s="93"/>
      <c r="B14" s="109" t="s">
        <v>80</v>
      </c>
      <c r="C14" s="21" t="s">
        <v>305</v>
      </c>
      <c r="D14" s="95" t="str">
        <f t="shared" si="0"/>
        <v>time: mean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8" x14ac:dyDescent="0.2">
      <c r="A15" s="93"/>
      <c r="B15" s="109" t="s">
        <v>84</v>
      </c>
      <c r="C15" s="21" t="s">
        <v>307</v>
      </c>
      <c r="D15" s="95" t="str">
        <f t="shared" si="0"/>
        <v>time: sum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8" x14ac:dyDescent="0.2">
      <c r="A16" s="93"/>
      <c r="B16" s="109" t="s">
        <v>90</v>
      </c>
      <c r="C16" s="21" t="s">
        <v>305</v>
      </c>
      <c r="D16" s="95" t="str">
        <f t="shared" si="0"/>
        <v>time: mean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8" x14ac:dyDescent="0.2">
      <c r="A17" s="93"/>
      <c r="B17" s="109" t="s">
        <v>97</v>
      </c>
      <c r="C17" s="21" t="s">
        <v>305</v>
      </c>
      <c r="D17" s="95" t="str">
        <f t="shared" si="0"/>
        <v>time: mean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8" x14ac:dyDescent="0.2">
      <c r="A18" s="93"/>
      <c r="B18" s="109" t="s">
        <v>101</v>
      </c>
      <c r="C18" s="21" t="s">
        <v>305</v>
      </c>
      <c r="D18" s="95" t="str">
        <f t="shared" si="0"/>
        <v>time: mean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18" x14ac:dyDescent="0.2">
      <c r="A19" s="93"/>
      <c r="B19" s="109" t="s">
        <v>106</v>
      </c>
      <c r="C19" s="21" t="s">
        <v>305</v>
      </c>
      <c r="D19" s="95" t="str">
        <f t="shared" si="0"/>
        <v>time: mean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</row>
    <row r="20" spans="1:18" x14ac:dyDescent="0.2">
      <c r="A20" s="93"/>
      <c r="B20" s="112" t="s">
        <v>110</v>
      </c>
      <c r="C20" s="36" t="s">
        <v>305</v>
      </c>
      <c r="D20" s="113" t="str">
        <f t="shared" si="0"/>
        <v>time: mean</v>
      </c>
    </row>
    <row r="21" spans="1:18" x14ac:dyDescent="0.2">
      <c r="A21" s="93"/>
      <c r="B21" s="109" t="s">
        <v>114</v>
      </c>
      <c r="C21" s="20" t="s">
        <v>305</v>
      </c>
      <c r="D21" s="95" t="str">
        <f t="shared" si="0"/>
        <v>time: mean</v>
      </c>
    </row>
    <row r="22" spans="1:18" x14ac:dyDescent="0.2">
      <c r="A22" s="93"/>
      <c r="B22" s="109" t="s">
        <v>118</v>
      </c>
      <c r="C22" s="20" t="s">
        <v>305</v>
      </c>
      <c r="D22" s="95" t="str">
        <f t="shared" si="0"/>
        <v>time: mean</v>
      </c>
    </row>
    <row r="23" spans="1:18" x14ac:dyDescent="0.2">
      <c r="A23" s="93"/>
      <c r="B23" s="109" t="s">
        <v>121</v>
      </c>
      <c r="C23" s="20" t="s">
        <v>305</v>
      </c>
      <c r="D23" s="95" t="str">
        <f t="shared" si="0"/>
        <v>time: mean</v>
      </c>
    </row>
    <row r="24" spans="1:18" x14ac:dyDescent="0.2">
      <c r="A24" s="93"/>
      <c r="B24" s="109" t="s">
        <v>125</v>
      </c>
      <c r="C24" s="115" t="s">
        <v>305</v>
      </c>
      <c r="D24" s="116" t="str">
        <f>CONCATENATE(C24," area: ",all!AB27)</f>
        <v xml:space="preserve">time: mean area: </v>
      </c>
    </row>
    <row r="25" spans="1:18" x14ac:dyDescent="0.2">
      <c r="A25" s="93"/>
      <c r="B25" s="109" t="s">
        <v>134</v>
      </c>
      <c r="C25" s="115" t="s">
        <v>305</v>
      </c>
      <c r="D25" s="116" t="str">
        <f>CONCATENATE(C25," area: ",all!AB28)</f>
        <v xml:space="preserve">time: mean area: </v>
      </c>
    </row>
    <row r="26" spans="1:18" x14ac:dyDescent="0.2">
      <c r="A26" s="93"/>
      <c r="B26" s="109" t="s">
        <v>139</v>
      </c>
      <c r="C26" s="115" t="s">
        <v>305</v>
      </c>
      <c r="D26" s="116" t="str">
        <f>CONCATENATE(C26," area: ",all!AB29)</f>
        <v xml:space="preserve">time: mean area: </v>
      </c>
    </row>
    <row r="27" spans="1:18" x14ac:dyDescent="0.2">
      <c r="A27" s="93"/>
      <c r="B27" s="109" t="s">
        <v>144</v>
      </c>
      <c r="C27" s="115" t="s">
        <v>305</v>
      </c>
      <c r="D27" s="116" t="str">
        <f>CONCATENATE(C27," area: ",all!AB29)</f>
        <v xml:space="preserve">time: mean area: </v>
      </c>
    </row>
    <row r="28" spans="1:18" x14ac:dyDescent="0.2">
      <c r="A28" s="93"/>
      <c r="B28" s="109" t="s">
        <v>149</v>
      </c>
      <c r="C28" s="115" t="s">
        <v>305</v>
      </c>
      <c r="D28" s="116" t="str">
        <f>CONCATENATE(C28," area: ",all!AB31)</f>
        <v xml:space="preserve">time: mean area: </v>
      </c>
      <c r="R28" s="84"/>
    </row>
    <row r="29" spans="1:18" x14ac:dyDescent="0.2">
      <c r="A29" s="93"/>
      <c r="B29" s="109" t="s">
        <v>154</v>
      </c>
      <c r="C29" s="115" t="s">
        <v>305</v>
      </c>
      <c r="D29" s="116" t="str">
        <f>CONCATENATE(C29," area: ",all!AB32)</f>
        <v xml:space="preserve">time: mean area: </v>
      </c>
    </row>
    <row r="30" spans="1:18" x14ac:dyDescent="0.2">
      <c r="A30" s="93"/>
      <c r="B30" s="109" t="s">
        <v>157</v>
      </c>
      <c r="C30" s="20" t="s">
        <v>312</v>
      </c>
      <c r="D30" s="95" t="str">
        <f t="shared" ref="D30:D60" si="1">CONCATENATE(C30)</f>
        <v>time: maximum</v>
      </c>
    </row>
    <row r="31" spans="1:18" x14ac:dyDescent="0.2">
      <c r="A31" s="93"/>
      <c r="B31" s="109" t="s">
        <v>161</v>
      </c>
      <c r="C31" s="20" t="s">
        <v>305</v>
      </c>
      <c r="D31" s="95" t="str">
        <f t="shared" si="1"/>
        <v>time: mean</v>
      </c>
    </row>
    <row r="32" spans="1:18" x14ac:dyDescent="0.2">
      <c r="A32" s="93"/>
      <c r="B32" s="109" t="s">
        <v>166</v>
      </c>
      <c r="C32" s="20" t="s">
        <v>305</v>
      </c>
      <c r="D32" s="95" t="str">
        <f t="shared" si="1"/>
        <v>time: mean</v>
      </c>
    </row>
    <row r="33" spans="1:4" x14ac:dyDescent="0.2">
      <c r="A33" s="93"/>
      <c r="B33" s="109" t="s">
        <v>170</v>
      </c>
      <c r="C33" s="20" t="s">
        <v>305</v>
      </c>
      <c r="D33" s="95" t="str">
        <f t="shared" si="1"/>
        <v>time: mean</v>
      </c>
    </row>
    <row r="34" spans="1:4" x14ac:dyDescent="0.2">
      <c r="A34" s="93"/>
      <c r="B34" s="109" t="s">
        <v>174</v>
      </c>
      <c r="C34" s="20" t="s">
        <v>305</v>
      </c>
      <c r="D34" s="95" t="str">
        <f t="shared" si="1"/>
        <v>time: mean</v>
      </c>
    </row>
    <row r="35" spans="1:4" x14ac:dyDescent="0.2">
      <c r="A35" s="93"/>
      <c r="B35" s="109" t="s">
        <v>179</v>
      </c>
      <c r="C35" s="20" t="s">
        <v>305</v>
      </c>
      <c r="D35" s="95" t="str">
        <f t="shared" si="1"/>
        <v>time: mean</v>
      </c>
    </row>
    <row r="36" spans="1:4" x14ac:dyDescent="0.2">
      <c r="A36" s="93"/>
      <c r="B36" s="109" t="s">
        <v>184</v>
      </c>
      <c r="C36" s="20" t="s">
        <v>305</v>
      </c>
      <c r="D36" s="95" t="str">
        <f t="shared" si="1"/>
        <v>time: mean</v>
      </c>
    </row>
    <row r="37" spans="1:4" x14ac:dyDescent="0.2">
      <c r="A37" s="93"/>
      <c r="B37" s="109" t="s">
        <v>188</v>
      </c>
      <c r="C37" s="20" t="s">
        <v>312</v>
      </c>
      <c r="D37" s="95" t="str">
        <f t="shared" si="1"/>
        <v>time: maximum</v>
      </c>
    </row>
    <row r="38" spans="1:4" x14ac:dyDescent="0.2">
      <c r="A38" s="93"/>
      <c r="B38" s="109" t="s">
        <v>191</v>
      </c>
      <c r="C38" s="20" t="s">
        <v>305</v>
      </c>
      <c r="D38" s="95" t="str">
        <f t="shared" si="1"/>
        <v>time: mean</v>
      </c>
    </row>
    <row r="39" spans="1:4" x14ac:dyDescent="0.2">
      <c r="A39" s="93"/>
      <c r="B39" s="109" t="s">
        <v>194</v>
      </c>
      <c r="C39" s="20" t="s">
        <v>305</v>
      </c>
      <c r="D39" s="95" t="str">
        <f t="shared" si="1"/>
        <v>time: mean</v>
      </c>
    </row>
    <row r="40" spans="1:4" x14ac:dyDescent="0.2">
      <c r="A40" s="93"/>
      <c r="B40" s="109" t="s">
        <v>198</v>
      </c>
      <c r="C40" s="20" t="s">
        <v>305</v>
      </c>
      <c r="D40" s="95" t="str">
        <f t="shared" si="1"/>
        <v>time: mean</v>
      </c>
    </row>
    <row r="41" spans="1:4" x14ac:dyDescent="0.2">
      <c r="A41" s="93"/>
      <c r="B41" s="109" t="s">
        <v>202</v>
      </c>
      <c r="C41" s="20" t="s">
        <v>305</v>
      </c>
      <c r="D41" s="95" t="str">
        <f t="shared" si="1"/>
        <v>time: mean</v>
      </c>
    </row>
    <row r="42" spans="1:4" x14ac:dyDescent="0.2">
      <c r="A42" s="93"/>
      <c r="B42" s="109" t="s">
        <v>206</v>
      </c>
      <c r="C42" s="20" t="s">
        <v>305</v>
      </c>
      <c r="D42" s="95" t="str">
        <f t="shared" si="1"/>
        <v>time: mean</v>
      </c>
    </row>
    <row r="43" spans="1:4" x14ac:dyDescent="0.2">
      <c r="A43" s="93"/>
      <c r="B43" s="109" t="s">
        <v>210</v>
      </c>
      <c r="C43" s="20" t="s">
        <v>305</v>
      </c>
      <c r="D43" s="95" t="str">
        <f t="shared" si="1"/>
        <v>time: mean</v>
      </c>
    </row>
    <row r="44" spans="1:4" x14ac:dyDescent="0.2">
      <c r="A44" s="93"/>
      <c r="B44" s="109" t="s">
        <v>215</v>
      </c>
      <c r="C44" s="20" t="s">
        <v>305</v>
      </c>
      <c r="D44" s="95" t="str">
        <f t="shared" si="1"/>
        <v>time: mean</v>
      </c>
    </row>
    <row r="45" spans="1:4" x14ac:dyDescent="0.2">
      <c r="A45" s="93"/>
      <c r="B45" s="109" t="s">
        <v>220</v>
      </c>
      <c r="C45" s="20" t="s">
        <v>305</v>
      </c>
      <c r="D45" s="95" t="str">
        <f t="shared" si="1"/>
        <v>time: mean</v>
      </c>
    </row>
    <row r="46" spans="1:4" x14ac:dyDescent="0.2">
      <c r="A46" s="93"/>
      <c r="B46" s="109" t="s">
        <v>224</v>
      </c>
      <c r="C46" s="20" t="s">
        <v>305</v>
      </c>
      <c r="D46" s="95" t="str">
        <f t="shared" si="1"/>
        <v>time: mean</v>
      </c>
    </row>
    <row r="47" spans="1:4" x14ac:dyDescent="0.2">
      <c r="A47" s="93"/>
      <c r="B47" s="109" t="s">
        <v>228</v>
      </c>
      <c r="C47" s="20" t="s">
        <v>305</v>
      </c>
      <c r="D47" s="95" t="str">
        <f t="shared" si="1"/>
        <v>time: mean</v>
      </c>
    </row>
    <row r="48" spans="1:4" x14ac:dyDescent="0.2">
      <c r="A48" s="93"/>
      <c r="B48" s="109" t="s">
        <v>232</v>
      </c>
      <c r="C48" s="20" t="s">
        <v>305</v>
      </c>
      <c r="D48" s="95" t="str">
        <f t="shared" si="1"/>
        <v>time: mean</v>
      </c>
    </row>
    <row r="49" spans="1:8" x14ac:dyDescent="0.2">
      <c r="A49" s="93"/>
      <c r="B49" s="109" t="s">
        <v>235</v>
      </c>
      <c r="C49" s="20" t="s">
        <v>305</v>
      </c>
      <c r="D49" s="95" t="str">
        <f t="shared" si="1"/>
        <v>time: mean</v>
      </c>
    </row>
    <row r="50" spans="1:8" x14ac:dyDescent="0.2">
      <c r="A50" s="93"/>
      <c r="B50" s="109" t="s">
        <v>236</v>
      </c>
      <c r="C50" s="20" t="s">
        <v>305</v>
      </c>
      <c r="D50" s="95" t="str">
        <f t="shared" si="1"/>
        <v>time: mean</v>
      </c>
    </row>
    <row r="51" spans="1:8" x14ac:dyDescent="0.2">
      <c r="A51" s="93"/>
      <c r="B51" s="109" t="s">
        <v>239</v>
      </c>
      <c r="C51" s="20" t="s">
        <v>305</v>
      </c>
      <c r="D51" s="95" t="str">
        <f t="shared" si="1"/>
        <v>time: mean</v>
      </c>
    </row>
    <row r="52" spans="1:8" x14ac:dyDescent="0.2">
      <c r="A52" s="93"/>
      <c r="B52" s="109" t="s">
        <v>243</v>
      </c>
      <c r="C52" s="20" t="s">
        <v>305</v>
      </c>
      <c r="D52" s="95" t="str">
        <f t="shared" si="1"/>
        <v>time: mean</v>
      </c>
    </row>
    <row r="53" spans="1:8" x14ac:dyDescent="0.2">
      <c r="A53" s="93"/>
      <c r="B53" s="109" t="s">
        <v>245</v>
      </c>
      <c r="C53" s="20" t="s">
        <v>305</v>
      </c>
      <c r="D53" s="95" t="str">
        <f t="shared" si="1"/>
        <v>time: mean</v>
      </c>
    </row>
    <row r="54" spans="1:8" x14ac:dyDescent="0.2">
      <c r="A54" s="93"/>
      <c r="B54" s="109" t="s">
        <v>246</v>
      </c>
      <c r="C54" s="20" t="s">
        <v>305</v>
      </c>
      <c r="D54" s="95" t="str">
        <f t="shared" si="1"/>
        <v>time: mean</v>
      </c>
    </row>
    <row r="55" spans="1:8" x14ac:dyDescent="0.2">
      <c r="A55" s="93"/>
      <c r="B55" s="109" t="s">
        <v>248</v>
      </c>
      <c r="C55" s="20" t="s">
        <v>305</v>
      </c>
      <c r="D55" s="95" t="str">
        <f t="shared" si="1"/>
        <v>time: mean</v>
      </c>
    </row>
    <row r="56" spans="1:8" x14ac:dyDescent="0.2">
      <c r="A56" s="93"/>
      <c r="B56" s="109" t="s">
        <v>250</v>
      </c>
      <c r="C56" s="20" t="s">
        <v>305</v>
      </c>
      <c r="D56" s="95" t="str">
        <f t="shared" si="1"/>
        <v>time: mean</v>
      </c>
    </row>
    <row r="57" spans="1:8" x14ac:dyDescent="0.2">
      <c r="A57" s="93"/>
      <c r="B57" s="109" t="s">
        <v>252</v>
      </c>
      <c r="C57" s="20" t="s">
        <v>305</v>
      </c>
      <c r="D57" s="95" t="str">
        <f t="shared" si="1"/>
        <v>time: mean</v>
      </c>
    </row>
    <row r="58" spans="1:8" x14ac:dyDescent="0.2">
      <c r="A58" s="93"/>
      <c r="B58" s="109" t="s">
        <v>255</v>
      </c>
      <c r="C58" s="20" t="s">
        <v>305</v>
      </c>
      <c r="D58" s="95" t="str">
        <f t="shared" si="1"/>
        <v>time: mean</v>
      </c>
    </row>
    <row r="59" spans="1:8" x14ac:dyDescent="0.2">
      <c r="A59" s="93"/>
      <c r="B59" s="109" t="s">
        <v>257</v>
      </c>
      <c r="C59" s="20" t="s">
        <v>305</v>
      </c>
      <c r="D59" s="95" t="str">
        <f t="shared" si="1"/>
        <v>time: mean</v>
      </c>
    </row>
    <row r="60" spans="1:8" x14ac:dyDescent="0.2">
      <c r="A60" s="93"/>
      <c r="B60" s="109" t="s">
        <v>259</v>
      </c>
      <c r="C60" s="20" t="s">
        <v>305</v>
      </c>
      <c r="D60" s="95" t="str">
        <f t="shared" si="1"/>
        <v>time: mean</v>
      </c>
    </row>
    <row r="61" spans="1:8" x14ac:dyDescent="0.2">
      <c r="A61" s="93"/>
      <c r="B61" s="109" t="s">
        <v>263</v>
      </c>
      <c r="C61" s="115" t="s">
        <v>305</v>
      </c>
      <c r="D61" s="116" t="str">
        <f>CONCATENATE(C61," area: ",all!AB64)</f>
        <v xml:space="preserve">time: mean area: </v>
      </c>
    </row>
    <row r="62" spans="1:8" x14ac:dyDescent="0.2">
      <c r="A62" s="93"/>
      <c r="B62" s="109" t="s">
        <v>266</v>
      </c>
      <c r="C62" s="20" t="s">
        <v>305</v>
      </c>
      <c r="D62" s="95" t="str">
        <f>CONCATENATE(C62)</f>
        <v>time: mean</v>
      </c>
    </row>
    <row r="63" spans="1:8" x14ac:dyDescent="0.2">
      <c r="A63" s="93"/>
      <c r="B63" s="118" t="s">
        <v>271</v>
      </c>
      <c r="C63" s="130" t="s">
        <v>305</v>
      </c>
      <c r="D63" s="99" t="str">
        <f>CONCATENATE(C63)</f>
        <v>time: mean</v>
      </c>
      <c r="F63" s="84"/>
      <c r="G63" s="84"/>
      <c r="H63" s="84"/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zoomScaleNormal="100" workbookViewId="0">
      <selection activeCell="M107" sqref="M107"/>
    </sheetView>
  </sheetViews>
  <sheetFormatPr defaultColWidth="8.85546875" defaultRowHeight="12.75" x14ac:dyDescent="0.2"/>
  <cols>
    <col min="1" max="1" width="4.42578125"/>
    <col min="2" max="2" width="23.7109375"/>
    <col min="3" max="3" width="44"/>
    <col min="4" max="4" width="41.28515625"/>
    <col min="5" max="5" width="33"/>
    <col min="6" max="6" width="14.28515625"/>
    <col min="7" max="1025" width="8.7109375"/>
  </cols>
  <sheetData>
    <row r="1" spans="1:17" ht="15.75" x14ac:dyDescent="0.25">
      <c r="A1" s="80"/>
      <c r="B1" s="123"/>
      <c r="C1" s="124" t="s">
        <v>314</v>
      </c>
      <c r="D1" s="125">
        <f>all!AA5</f>
        <v>42767</v>
      </c>
    </row>
    <row r="2" spans="1:17" x14ac:dyDescent="0.2">
      <c r="A2" s="84"/>
      <c r="B2" s="85"/>
      <c r="C2" s="85"/>
      <c r="D2" s="131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17" ht="15.6" customHeight="1" x14ac:dyDescent="0.25">
      <c r="A3" s="87"/>
      <c r="B3" s="88" t="s">
        <v>6</v>
      </c>
      <c r="C3" s="108" t="s">
        <v>303</v>
      </c>
      <c r="D3" s="132" t="s">
        <v>309</v>
      </c>
      <c r="E3" s="84"/>
      <c r="F3" s="84"/>
      <c r="G3" s="84"/>
      <c r="H3" s="91"/>
      <c r="I3" s="84"/>
      <c r="J3" s="84"/>
      <c r="K3" s="84"/>
      <c r="L3" s="84"/>
      <c r="M3" s="84"/>
      <c r="N3" s="84"/>
      <c r="O3" s="84"/>
      <c r="P3" s="91"/>
      <c r="Q3" s="92"/>
    </row>
    <row r="4" spans="1:17" x14ac:dyDescent="0.2">
      <c r="A4" s="93"/>
      <c r="B4" s="94" t="s">
        <v>28</v>
      </c>
      <c r="C4" s="21" t="s">
        <v>305</v>
      </c>
      <c r="D4" s="133" t="str">
        <f t="shared" ref="D4:D21" si="0">CONCATENATE(C4)</f>
        <v>time: mean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">
      <c r="A5" s="93"/>
      <c r="B5" s="94" t="s">
        <v>40</v>
      </c>
      <c r="C5" s="56" t="s">
        <v>315</v>
      </c>
      <c r="D5" s="133" t="str">
        <f t="shared" si="0"/>
        <v>time: maximum within days time: mean over days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">
      <c r="A6" s="93"/>
      <c r="B6" s="94" t="s">
        <v>47</v>
      </c>
      <c r="C6" s="56" t="s">
        <v>316</v>
      </c>
      <c r="D6" s="133" t="str">
        <f t="shared" si="0"/>
        <v>time: minimum within days time: mean over days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">
      <c r="A7" s="93"/>
      <c r="B7" s="94" t="s">
        <v>52</v>
      </c>
      <c r="C7" s="21" t="s">
        <v>305</v>
      </c>
      <c r="D7" s="133" t="str">
        <f t="shared" si="0"/>
        <v>time: mean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">
      <c r="A8" s="93"/>
      <c r="B8" s="94" t="s">
        <v>63</v>
      </c>
      <c r="C8" s="21" t="s">
        <v>305</v>
      </c>
      <c r="D8" s="133" t="str">
        <f t="shared" si="0"/>
        <v>time: mean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">
      <c r="A9" s="93"/>
      <c r="B9" s="94" t="s">
        <v>67</v>
      </c>
      <c r="C9" s="21" t="s">
        <v>305</v>
      </c>
      <c r="D9" s="133" t="str">
        <f t="shared" si="0"/>
        <v>time: mean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x14ac:dyDescent="0.2">
      <c r="A10" s="93"/>
      <c r="B10" s="96" t="s">
        <v>71</v>
      </c>
      <c r="C10" s="67" t="s">
        <v>305</v>
      </c>
      <c r="D10" s="134" t="str">
        <f t="shared" si="0"/>
        <v>time: mean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x14ac:dyDescent="0.2">
      <c r="A11" s="93"/>
      <c r="B11" s="94" t="s">
        <v>306</v>
      </c>
      <c r="C11" s="21" t="s">
        <v>305</v>
      </c>
      <c r="D11" s="133" t="str">
        <f t="shared" si="0"/>
        <v>time: mean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7" x14ac:dyDescent="0.2">
      <c r="A12" s="93"/>
      <c r="B12" s="94" t="s">
        <v>76</v>
      </c>
      <c r="C12" s="56" t="s">
        <v>315</v>
      </c>
      <c r="D12" s="133" t="str">
        <f t="shared" si="0"/>
        <v>time: maximum within days time: mean over days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7" x14ac:dyDescent="0.2">
      <c r="A13" s="93"/>
      <c r="B13" s="94" t="s">
        <v>80</v>
      </c>
      <c r="C13" s="21" t="s">
        <v>305</v>
      </c>
      <c r="D13" s="133" t="str">
        <f t="shared" si="0"/>
        <v>time: mean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7" x14ac:dyDescent="0.2">
      <c r="A14" s="93"/>
      <c r="B14" s="94" t="s">
        <v>84</v>
      </c>
      <c r="C14" s="56" t="s">
        <v>317</v>
      </c>
      <c r="D14" s="133" t="str">
        <f t="shared" si="0"/>
        <v>time: sum within days time: mean over days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7" x14ac:dyDescent="0.2">
      <c r="A15" s="93"/>
      <c r="B15" s="94" t="s">
        <v>90</v>
      </c>
      <c r="C15" s="21" t="s">
        <v>305</v>
      </c>
      <c r="D15" s="133" t="str">
        <f t="shared" si="0"/>
        <v>time: mean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7" x14ac:dyDescent="0.2">
      <c r="A16" s="93"/>
      <c r="B16" s="94" t="s">
        <v>97</v>
      </c>
      <c r="C16" s="21" t="s">
        <v>305</v>
      </c>
      <c r="D16" s="133" t="str">
        <f t="shared" si="0"/>
        <v>time: mean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x14ac:dyDescent="0.2">
      <c r="A17" s="93"/>
      <c r="B17" s="94" t="s">
        <v>101</v>
      </c>
      <c r="C17" s="21" t="s">
        <v>305</v>
      </c>
      <c r="D17" s="133" t="str">
        <f t="shared" si="0"/>
        <v>time: mean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7" x14ac:dyDescent="0.2">
      <c r="A18" s="93"/>
      <c r="B18" s="94" t="s">
        <v>106</v>
      </c>
      <c r="C18" s="21" t="s">
        <v>305</v>
      </c>
      <c r="D18" s="133" t="str">
        <f t="shared" si="0"/>
        <v>time: mean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17" x14ac:dyDescent="0.2">
      <c r="A19" s="93"/>
      <c r="B19" s="94" t="s">
        <v>110</v>
      </c>
      <c r="C19" s="21" t="s">
        <v>305</v>
      </c>
      <c r="D19" s="133" t="str">
        <f t="shared" si="0"/>
        <v>time: mean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</row>
    <row r="20" spans="1:17" x14ac:dyDescent="0.2">
      <c r="A20" s="93"/>
      <c r="B20" s="135" t="s">
        <v>114</v>
      </c>
      <c r="C20" s="36" t="s">
        <v>305</v>
      </c>
      <c r="D20" s="136" t="str">
        <f t="shared" si="0"/>
        <v>time: mean</v>
      </c>
    </row>
    <row r="21" spans="1:17" x14ac:dyDescent="0.2">
      <c r="A21" s="93"/>
      <c r="B21" s="94" t="s">
        <v>118</v>
      </c>
      <c r="C21" s="36" t="s">
        <v>305</v>
      </c>
      <c r="D21" s="133" t="str">
        <f t="shared" si="0"/>
        <v>time: mean</v>
      </c>
    </row>
    <row r="22" spans="1:17" x14ac:dyDescent="0.2">
      <c r="A22" s="93"/>
      <c r="B22" s="94" t="s">
        <v>125</v>
      </c>
      <c r="C22" s="115" t="s">
        <v>305</v>
      </c>
      <c r="D22" s="133" t="str">
        <f>CONCATENATE(C22," area: ",all!AB27)</f>
        <v xml:space="preserve">time: mean area: </v>
      </c>
    </row>
    <row r="23" spans="1:17" x14ac:dyDescent="0.2">
      <c r="A23" s="93"/>
      <c r="B23" s="94" t="s">
        <v>134</v>
      </c>
      <c r="C23" s="115" t="s">
        <v>305</v>
      </c>
      <c r="D23" s="133" t="str">
        <f>CONCATENATE(C23," area: ",all!AB28)</f>
        <v xml:space="preserve">time: mean area: </v>
      </c>
    </row>
    <row r="24" spans="1:17" x14ac:dyDescent="0.2">
      <c r="A24" s="93"/>
      <c r="B24" s="94" t="s">
        <v>139</v>
      </c>
      <c r="C24" s="115" t="s">
        <v>305</v>
      </c>
      <c r="D24" s="133" t="str">
        <f>CONCATENATE(C24," area: ",all!AB29)</f>
        <v xml:space="preserve">time: mean area: </v>
      </c>
    </row>
    <row r="25" spans="1:17" x14ac:dyDescent="0.2">
      <c r="A25" s="93"/>
      <c r="B25" s="94" t="s">
        <v>144</v>
      </c>
      <c r="C25" s="115" t="s">
        <v>305</v>
      </c>
      <c r="D25" s="133" t="str">
        <f>CONCATENATE(C25," area: ",all!AB30)</f>
        <v xml:space="preserve">time: mean area: </v>
      </c>
    </row>
    <row r="26" spans="1:17" x14ac:dyDescent="0.2">
      <c r="A26" s="93"/>
      <c r="B26" s="94" t="s">
        <v>149</v>
      </c>
      <c r="C26" s="115" t="s">
        <v>305</v>
      </c>
      <c r="D26" s="133" t="str">
        <f>CONCATENATE(C26," area: ",all!AB31)</f>
        <v xml:space="preserve">time: mean area: </v>
      </c>
    </row>
    <row r="27" spans="1:17" x14ac:dyDescent="0.2">
      <c r="A27" s="93"/>
      <c r="B27" s="94" t="s">
        <v>154</v>
      </c>
      <c r="C27" s="115" t="s">
        <v>305</v>
      </c>
      <c r="D27" s="133" t="str">
        <f>CONCATENATE(C27," area: ",all!AB32)</f>
        <v xml:space="preserve">time: mean area: </v>
      </c>
    </row>
    <row r="28" spans="1:17" x14ac:dyDescent="0.2">
      <c r="A28" s="93"/>
      <c r="B28" s="94" t="s">
        <v>166</v>
      </c>
      <c r="C28" s="36" t="s">
        <v>305</v>
      </c>
      <c r="D28" s="133" t="str">
        <f t="shared" ref="D28:D45" si="1">CONCATENATE(C28)</f>
        <v>time: mean</v>
      </c>
    </row>
    <row r="29" spans="1:17" x14ac:dyDescent="0.2">
      <c r="A29" s="93"/>
      <c r="B29" s="94" t="s">
        <v>170</v>
      </c>
      <c r="C29" s="36" t="s">
        <v>305</v>
      </c>
      <c r="D29" s="133" t="str">
        <f t="shared" si="1"/>
        <v>time: mean</v>
      </c>
    </row>
    <row r="30" spans="1:17" x14ac:dyDescent="0.2">
      <c r="A30" s="93"/>
      <c r="B30" s="94" t="s">
        <v>174</v>
      </c>
      <c r="C30" s="36" t="s">
        <v>305</v>
      </c>
      <c r="D30" s="133" t="str">
        <f t="shared" si="1"/>
        <v>time: mean</v>
      </c>
    </row>
    <row r="31" spans="1:17" x14ac:dyDescent="0.2">
      <c r="A31" s="93"/>
      <c r="B31" s="94" t="s">
        <v>179</v>
      </c>
      <c r="C31" s="36" t="s">
        <v>305</v>
      </c>
      <c r="D31" s="133" t="str">
        <f t="shared" si="1"/>
        <v>time: mean</v>
      </c>
    </row>
    <row r="32" spans="1:17" x14ac:dyDescent="0.2">
      <c r="A32" s="93"/>
      <c r="B32" s="94" t="s">
        <v>184</v>
      </c>
      <c r="C32" s="36" t="s">
        <v>305</v>
      </c>
      <c r="D32" s="133" t="str">
        <f t="shared" si="1"/>
        <v>time: mean</v>
      </c>
    </row>
    <row r="33" spans="1:4" x14ac:dyDescent="0.2">
      <c r="A33" s="93"/>
      <c r="B33" s="94" t="s">
        <v>220</v>
      </c>
      <c r="C33" s="36" t="s">
        <v>305</v>
      </c>
      <c r="D33" s="133" t="str">
        <f t="shared" si="1"/>
        <v>time: mean</v>
      </c>
    </row>
    <row r="34" spans="1:4" x14ac:dyDescent="0.2">
      <c r="A34" s="93"/>
      <c r="B34" s="94" t="s">
        <v>224</v>
      </c>
      <c r="C34" s="36" t="s">
        <v>305</v>
      </c>
      <c r="D34" s="133" t="str">
        <f t="shared" si="1"/>
        <v>time: mean</v>
      </c>
    </row>
    <row r="35" spans="1:4" x14ac:dyDescent="0.2">
      <c r="A35" s="93"/>
      <c r="B35" s="94" t="s">
        <v>228</v>
      </c>
      <c r="C35" s="36" t="s">
        <v>305</v>
      </c>
      <c r="D35" s="133" t="str">
        <f t="shared" si="1"/>
        <v>time: mean</v>
      </c>
    </row>
    <row r="36" spans="1:4" x14ac:dyDescent="0.2">
      <c r="A36" s="93"/>
      <c r="B36" s="94" t="s">
        <v>232</v>
      </c>
      <c r="C36" s="36" t="s">
        <v>305</v>
      </c>
      <c r="D36" s="133" t="str">
        <f t="shared" si="1"/>
        <v>time: mean</v>
      </c>
    </row>
    <row r="37" spans="1:4" x14ac:dyDescent="0.2">
      <c r="A37" s="93"/>
      <c r="B37" s="94" t="s">
        <v>235</v>
      </c>
      <c r="C37" s="36" t="s">
        <v>305</v>
      </c>
      <c r="D37" s="133" t="str">
        <f t="shared" si="1"/>
        <v>time: mean</v>
      </c>
    </row>
    <row r="38" spans="1:4" x14ac:dyDescent="0.2">
      <c r="A38" s="93"/>
      <c r="B38" s="94" t="s">
        <v>236</v>
      </c>
      <c r="C38" s="36" t="s">
        <v>305</v>
      </c>
      <c r="D38" s="133" t="str">
        <f t="shared" si="1"/>
        <v>time: mean</v>
      </c>
    </row>
    <row r="39" spans="1:4" x14ac:dyDescent="0.2">
      <c r="A39" s="93"/>
      <c r="B39" s="94" t="s">
        <v>239</v>
      </c>
      <c r="C39" s="36" t="s">
        <v>305</v>
      </c>
      <c r="D39" s="133" t="str">
        <f t="shared" si="1"/>
        <v>time: mean</v>
      </c>
    </row>
    <row r="40" spans="1:4" x14ac:dyDescent="0.2">
      <c r="A40" s="93"/>
      <c r="B40" s="94" t="s">
        <v>243</v>
      </c>
      <c r="C40" s="36" t="s">
        <v>305</v>
      </c>
      <c r="D40" s="133" t="str">
        <f t="shared" si="1"/>
        <v>time: mean</v>
      </c>
    </row>
    <row r="41" spans="1:4" x14ac:dyDescent="0.2">
      <c r="A41" s="93"/>
      <c r="B41" s="94" t="s">
        <v>245</v>
      </c>
      <c r="C41" s="36" t="s">
        <v>305</v>
      </c>
      <c r="D41" s="133" t="str">
        <f t="shared" si="1"/>
        <v>time: mean</v>
      </c>
    </row>
    <row r="42" spans="1:4" x14ac:dyDescent="0.2">
      <c r="A42" s="93"/>
      <c r="B42" s="94" t="s">
        <v>246</v>
      </c>
      <c r="C42" s="36" t="s">
        <v>305</v>
      </c>
      <c r="D42" s="133" t="str">
        <f t="shared" si="1"/>
        <v>time: mean</v>
      </c>
    </row>
    <row r="43" spans="1:4" x14ac:dyDescent="0.2">
      <c r="A43" s="93"/>
      <c r="B43" s="94" t="s">
        <v>248</v>
      </c>
      <c r="C43" s="36" t="s">
        <v>305</v>
      </c>
      <c r="D43" s="133" t="str">
        <f t="shared" si="1"/>
        <v>time: mean</v>
      </c>
    </row>
    <row r="44" spans="1:4" x14ac:dyDescent="0.2">
      <c r="A44" s="93"/>
      <c r="B44" s="94" t="s">
        <v>250</v>
      </c>
      <c r="C44" s="36" t="s">
        <v>305</v>
      </c>
      <c r="D44" s="133" t="str">
        <f t="shared" si="1"/>
        <v>time: mean</v>
      </c>
    </row>
    <row r="45" spans="1:4" x14ac:dyDescent="0.2">
      <c r="A45" s="93"/>
      <c r="B45" s="94" t="s">
        <v>259</v>
      </c>
      <c r="C45" s="36" t="s">
        <v>305</v>
      </c>
      <c r="D45" s="133" t="str">
        <f t="shared" si="1"/>
        <v>time: mean</v>
      </c>
    </row>
    <row r="46" spans="1:4" x14ac:dyDescent="0.2">
      <c r="A46" s="93"/>
      <c r="B46" s="94" t="s">
        <v>263</v>
      </c>
      <c r="C46" s="115" t="s">
        <v>305</v>
      </c>
      <c r="D46" s="133" t="str">
        <f>CONCATENATE(C46," area: ",all!AB64)</f>
        <v xml:space="preserve">time: mean area: </v>
      </c>
    </row>
    <row r="47" spans="1:4" x14ac:dyDescent="0.2">
      <c r="A47" s="93"/>
      <c r="B47" s="98" t="s">
        <v>266</v>
      </c>
      <c r="C47" s="137" t="s">
        <v>305</v>
      </c>
      <c r="D47" s="138" t="str">
        <f>CONCATENATE(C47)</f>
        <v>time: mean</v>
      </c>
    </row>
    <row r="49" spans="2:7" x14ac:dyDescent="0.2">
      <c r="B49" s="100"/>
      <c r="C49" s="101"/>
    </row>
    <row r="50" spans="2:7" x14ac:dyDescent="0.2">
      <c r="B50" s="100"/>
      <c r="C50" s="101"/>
      <c r="D50" s="102"/>
    </row>
    <row r="51" spans="2:7" x14ac:dyDescent="0.2">
      <c r="B51" s="100"/>
      <c r="C51" s="101"/>
      <c r="D51" s="103"/>
      <c r="E51" s="75"/>
      <c r="F51" s="139"/>
    </row>
    <row r="63" spans="2:7" x14ac:dyDescent="0.2">
      <c r="G63" s="105"/>
    </row>
    <row r="64" spans="2:7" x14ac:dyDescent="0.2">
      <c r="G64" s="105"/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zoomScaleNormal="100" workbookViewId="0">
      <selection activeCell="C1" sqref="C1"/>
    </sheetView>
  </sheetViews>
  <sheetFormatPr defaultColWidth="8.85546875" defaultRowHeight="12.75" x14ac:dyDescent="0.2"/>
  <cols>
    <col min="1" max="1" width="4.42578125"/>
    <col min="2" max="2" width="14.28515625"/>
    <col min="3" max="3" width="50.28515625"/>
    <col min="4" max="4" width="45.140625"/>
    <col min="5" max="5" width="33.42578125"/>
    <col min="6" max="6" width="14.28515625"/>
    <col min="7" max="1025" width="8.7109375"/>
  </cols>
  <sheetData>
    <row r="1" spans="1:18" ht="15.75" x14ac:dyDescent="0.25">
      <c r="A1" s="80"/>
      <c r="B1" s="123"/>
      <c r="C1" s="124" t="s">
        <v>318</v>
      </c>
      <c r="D1" s="125">
        <f>all!AA5</f>
        <v>42767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8" x14ac:dyDescent="0.2">
      <c r="A2" s="84"/>
      <c r="B2" s="85"/>
      <c r="C2" s="85"/>
      <c r="D2" s="131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18" ht="26.25" x14ac:dyDescent="0.25">
      <c r="A3" s="87"/>
      <c r="B3" s="88" t="s">
        <v>6</v>
      </c>
      <c r="C3" s="108" t="s">
        <v>303</v>
      </c>
      <c r="D3" s="89" t="s">
        <v>309</v>
      </c>
      <c r="E3" s="84"/>
      <c r="F3" s="84"/>
      <c r="G3" s="84"/>
      <c r="H3" s="84"/>
      <c r="I3" s="91"/>
      <c r="J3" s="84"/>
      <c r="K3" s="84"/>
      <c r="L3" s="84"/>
      <c r="M3" s="84"/>
      <c r="N3" s="84"/>
      <c r="O3" s="84"/>
      <c r="P3" s="84"/>
      <c r="Q3" s="91"/>
      <c r="R3" s="128"/>
    </row>
    <row r="4" spans="1:18" x14ac:dyDescent="0.2">
      <c r="A4" s="93"/>
      <c r="B4" s="94" t="s">
        <v>28</v>
      </c>
      <c r="C4" s="21" t="s">
        <v>305</v>
      </c>
      <c r="D4" s="95" t="str">
        <f t="shared" ref="D4:D21" si="0">CONCATENATE(C4)</f>
        <v>time: mean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8" x14ac:dyDescent="0.2">
      <c r="A5" s="93"/>
      <c r="B5" s="94" t="s">
        <v>40</v>
      </c>
      <c r="C5" s="56" t="s">
        <v>315</v>
      </c>
      <c r="D5" s="95" t="str">
        <f t="shared" si="0"/>
        <v>time: maximum within days time: mean over days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8" x14ac:dyDescent="0.2">
      <c r="A6" s="93"/>
      <c r="B6" s="94" t="s">
        <v>47</v>
      </c>
      <c r="C6" s="56" t="s">
        <v>316</v>
      </c>
      <c r="D6" s="95" t="str">
        <f t="shared" si="0"/>
        <v>time: minimum within days time: mean over days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8" x14ac:dyDescent="0.2">
      <c r="A7" s="93"/>
      <c r="B7" s="94" t="s">
        <v>52</v>
      </c>
      <c r="C7" s="21" t="s">
        <v>305</v>
      </c>
      <c r="D7" s="95" t="str">
        <f t="shared" si="0"/>
        <v>time: mean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8" x14ac:dyDescent="0.2">
      <c r="A8" s="93"/>
      <c r="B8" s="94" t="s">
        <v>63</v>
      </c>
      <c r="C8" s="21" t="s">
        <v>305</v>
      </c>
      <c r="D8" s="95" t="str">
        <f t="shared" si="0"/>
        <v>time: mean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8" x14ac:dyDescent="0.2">
      <c r="A9" s="93"/>
      <c r="B9" s="94" t="s">
        <v>67</v>
      </c>
      <c r="C9" s="21" t="s">
        <v>305</v>
      </c>
      <c r="D9" s="95" t="str">
        <f t="shared" si="0"/>
        <v>time: mean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8" x14ac:dyDescent="0.2">
      <c r="A10" s="93"/>
      <c r="B10" s="96" t="s">
        <v>71</v>
      </c>
      <c r="C10" s="67" t="s">
        <v>305</v>
      </c>
      <c r="D10" s="97" t="str">
        <f t="shared" si="0"/>
        <v>time: mean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8" x14ac:dyDescent="0.2">
      <c r="A11" s="93"/>
      <c r="B11" s="94" t="s">
        <v>306</v>
      </c>
      <c r="C11" s="21" t="s">
        <v>305</v>
      </c>
      <c r="D11" s="95" t="str">
        <f t="shared" si="0"/>
        <v>time: mean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8" x14ac:dyDescent="0.2">
      <c r="A12" s="93"/>
      <c r="B12" s="94" t="s">
        <v>76</v>
      </c>
      <c r="C12" s="56" t="s">
        <v>315</v>
      </c>
      <c r="D12" s="95" t="str">
        <f t="shared" si="0"/>
        <v>time: maximum within days time: mean over days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8" x14ac:dyDescent="0.2">
      <c r="A13" s="93"/>
      <c r="B13" s="94" t="s">
        <v>80</v>
      </c>
      <c r="C13" s="21" t="s">
        <v>305</v>
      </c>
      <c r="D13" s="95" t="str">
        <f t="shared" si="0"/>
        <v>time: mean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8" x14ac:dyDescent="0.2">
      <c r="A14" s="93"/>
      <c r="B14" s="94" t="s">
        <v>84</v>
      </c>
      <c r="C14" s="56" t="s">
        <v>317</v>
      </c>
      <c r="D14" s="95" t="str">
        <f t="shared" si="0"/>
        <v>time: sum within days time: mean over days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8" x14ac:dyDescent="0.2">
      <c r="A15" s="93"/>
      <c r="B15" s="94" t="s">
        <v>90</v>
      </c>
      <c r="C15" s="21" t="s">
        <v>305</v>
      </c>
      <c r="D15" s="95" t="str">
        <f t="shared" si="0"/>
        <v>time: mean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8" x14ac:dyDescent="0.2">
      <c r="A16" s="93"/>
      <c r="B16" s="94" t="s">
        <v>97</v>
      </c>
      <c r="C16" s="21" t="s">
        <v>305</v>
      </c>
      <c r="D16" s="95" t="str">
        <f t="shared" si="0"/>
        <v>time: mean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x14ac:dyDescent="0.2">
      <c r="A17" s="93"/>
      <c r="B17" s="94" t="s">
        <v>101</v>
      </c>
      <c r="C17" s="21" t="s">
        <v>305</v>
      </c>
      <c r="D17" s="95" t="str">
        <f t="shared" si="0"/>
        <v>time: mean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7" x14ac:dyDescent="0.2">
      <c r="A18" s="93"/>
      <c r="B18" s="94" t="s">
        <v>106</v>
      </c>
      <c r="C18" s="21" t="s">
        <v>305</v>
      </c>
      <c r="D18" s="95" t="str">
        <f t="shared" si="0"/>
        <v>time: mean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17" x14ac:dyDescent="0.2">
      <c r="A19" s="93"/>
      <c r="B19" s="94" t="s">
        <v>110</v>
      </c>
      <c r="C19" s="21" t="s">
        <v>305</v>
      </c>
      <c r="D19" s="95" t="str">
        <f t="shared" si="0"/>
        <v>time: mean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</row>
    <row r="20" spans="1:17" x14ac:dyDescent="0.2">
      <c r="A20" s="93"/>
      <c r="B20" s="135" t="s">
        <v>114</v>
      </c>
      <c r="C20" s="36" t="s">
        <v>305</v>
      </c>
      <c r="D20" s="113" t="str">
        <f t="shared" si="0"/>
        <v>time: mean</v>
      </c>
    </row>
    <row r="21" spans="1:17" x14ac:dyDescent="0.2">
      <c r="A21" s="93"/>
      <c r="B21" s="94" t="s">
        <v>118</v>
      </c>
      <c r="C21" s="36" t="s">
        <v>305</v>
      </c>
      <c r="D21" s="113" t="str">
        <f t="shared" si="0"/>
        <v>time: mean</v>
      </c>
    </row>
    <row r="22" spans="1:17" x14ac:dyDescent="0.2">
      <c r="A22" s="93"/>
      <c r="B22" s="94" t="s">
        <v>125</v>
      </c>
      <c r="C22" s="115" t="s">
        <v>305</v>
      </c>
      <c r="D22" s="113" t="str">
        <f>CONCATENATE(C22," area: ",all!AB27)</f>
        <v xml:space="preserve">time: mean area: </v>
      </c>
    </row>
    <row r="23" spans="1:17" x14ac:dyDescent="0.2">
      <c r="A23" s="93"/>
      <c r="B23" s="94" t="s">
        <v>134</v>
      </c>
      <c r="C23" s="115" t="s">
        <v>305</v>
      </c>
      <c r="D23" s="113" t="str">
        <f>CONCATENATE(C23," area: ",all!AB28)</f>
        <v xml:space="preserve">time: mean area: </v>
      </c>
    </row>
    <row r="24" spans="1:17" x14ac:dyDescent="0.2">
      <c r="A24" s="93"/>
      <c r="B24" s="94" t="s">
        <v>139</v>
      </c>
      <c r="C24" s="115" t="s">
        <v>305</v>
      </c>
      <c r="D24" s="113" t="str">
        <f>CONCATENATE(C24," area: ",all!AB29)</f>
        <v xml:space="preserve">time: mean area: </v>
      </c>
    </row>
    <row r="25" spans="1:17" x14ac:dyDescent="0.2">
      <c r="A25" s="93"/>
      <c r="B25" s="94" t="s">
        <v>144</v>
      </c>
      <c r="C25" s="115" t="s">
        <v>305</v>
      </c>
      <c r="D25" s="113" t="str">
        <f>CONCATENATE(C25," area: ",all!AB30)</f>
        <v xml:space="preserve">time: mean area: </v>
      </c>
    </row>
    <row r="26" spans="1:17" x14ac:dyDescent="0.2">
      <c r="A26" s="93"/>
      <c r="B26" s="94" t="s">
        <v>149</v>
      </c>
      <c r="C26" s="115" t="s">
        <v>305</v>
      </c>
      <c r="D26" s="113" t="str">
        <f>CONCATENATE(C26," area: ",all!AB31)</f>
        <v xml:space="preserve">time: mean area: </v>
      </c>
    </row>
    <row r="27" spans="1:17" x14ac:dyDescent="0.2">
      <c r="A27" s="93"/>
      <c r="B27" s="94" t="s">
        <v>154</v>
      </c>
      <c r="C27" s="115" t="s">
        <v>305</v>
      </c>
      <c r="D27" s="113" t="str">
        <f>CONCATENATE(C27," area: ",all!AB32)</f>
        <v xml:space="preserve">time: mean area: </v>
      </c>
    </row>
    <row r="28" spans="1:17" x14ac:dyDescent="0.2">
      <c r="A28" s="93"/>
      <c r="B28" s="94" t="s">
        <v>166</v>
      </c>
      <c r="C28" s="36" t="s">
        <v>305</v>
      </c>
      <c r="D28" s="113" t="str">
        <f t="shared" ref="D28:D45" si="1">CONCATENATE(C28)</f>
        <v>time: mean</v>
      </c>
    </row>
    <row r="29" spans="1:17" x14ac:dyDescent="0.2">
      <c r="A29" s="93"/>
      <c r="B29" s="94" t="s">
        <v>170</v>
      </c>
      <c r="C29" s="36" t="s">
        <v>305</v>
      </c>
      <c r="D29" s="113" t="str">
        <f t="shared" si="1"/>
        <v>time: mean</v>
      </c>
    </row>
    <row r="30" spans="1:17" x14ac:dyDescent="0.2">
      <c r="A30" s="93"/>
      <c r="B30" s="94" t="s">
        <v>174</v>
      </c>
      <c r="C30" s="36" t="s">
        <v>305</v>
      </c>
      <c r="D30" s="113" t="str">
        <f t="shared" si="1"/>
        <v>time: mean</v>
      </c>
    </row>
    <row r="31" spans="1:17" x14ac:dyDescent="0.2">
      <c r="A31" s="93"/>
      <c r="B31" s="94" t="s">
        <v>179</v>
      </c>
      <c r="C31" s="36" t="s">
        <v>305</v>
      </c>
      <c r="D31" s="113" t="str">
        <f t="shared" si="1"/>
        <v>time: mean</v>
      </c>
    </row>
    <row r="32" spans="1:17" x14ac:dyDescent="0.2">
      <c r="A32" s="93"/>
      <c r="B32" s="94" t="s">
        <v>184</v>
      </c>
      <c r="C32" s="36" t="s">
        <v>305</v>
      </c>
      <c r="D32" s="113" t="str">
        <f t="shared" si="1"/>
        <v>time: mean</v>
      </c>
    </row>
    <row r="33" spans="1:4" x14ac:dyDescent="0.2">
      <c r="A33" s="93"/>
      <c r="B33" s="94" t="s">
        <v>220</v>
      </c>
      <c r="C33" s="36" t="s">
        <v>305</v>
      </c>
      <c r="D33" s="113" t="str">
        <f t="shared" si="1"/>
        <v>time: mean</v>
      </c>
    </row>
    <row r="34" spans="1:4" x14ac:dyDescent="0.2">
      <c r="A34" s="93"/>
      <c r="B34" s="94" t="s">
        <v>224</v>
      </c>
      <c r="C34" s="36" t="s">
        <v>305</v>
      </c>
      <c r="D34" s="113" t="str">
        <f t="shared" si="1"/>
        <v>time: mean</v>
      </c>
    </row>
    <row r="35" spans="1:4" x14ac:dyDescent="0.2">
      <c r="A35" s="93"/>
      <c r="B35" s="94" t="s">
        <v>228</v>
      </c>
      <c r="C35" s="36" t="s">
        <v>305</v>
      </c>
      <c r="D35" s="113" t="str">
        <f t="shared" si="1"/>
        <v>time: mean</v>
      </c>
    </row>
    <row r="36" spans="1:4" x14ac:dyDescent="0.2">
      <c r="A36" s="93"/>
      <c r="B36" s="94" t="s">
        <v>232</v>
      </c>
      <c r="C36" s="36" t="s">
        <v>305</v>
      </c>
      <c r="D36" s="113" t="str">
        <f t="shared" si="1"/>
        <v>time: mean</v>
      </c>
    </row>
    <row r="37" spans="1:4" x14ac:dyDescent="0.2">
      <c r="A37" s="93"/>
      <c r="B37" s="94" t="s">
        <v>235</v>
      </c>
      <c r="C37" s="36" t="s">
        <v>305</v>
      </c>
      <c r="D37" s="113" t="str">
        <f t="shared" si="1"/>
        <v>time: mean</v>
      </c>
    </row>
    <row r="38" spans="1:4" x14ac:dyDescent="0.2">
      <c r="A38" s="93"/>
      <c r="B38" s="94" t="s">
        <v>236</v>
      </c>
      <c r="C38" s="36" t="s">
        <v>305</v>
      </c>
      <c r="D38" s="113" t="str">
        <f t="shared" si="1"/>
        <v>time: mean</v>
      </c>
    </row>
    <row r="39" spans="1:4" x14ac:dyDescent="0.2">
      <c r="A39" s="93"/>
      <c r="B39" s="94" t="s">
        <v>239</v>
      </c>
      <c r="C39" s="36" t="s">
        <v>305</v>
      </c>
      <c r="D39" s="113" t="str">
        <f t="shared" si="1"/>
        <v>time: mean</v>
      </c>
    </row>
    <row r="40" spans="1:4" x14ac:dyDescent="0.2">
      <c r="A40" s="93"/>
      <c r="B40" s="94" t="s">
        <v>243</v>
      </c>
      <c r="C40" s="36" t="s">
        <v>305</v>
      </c>
      <c r="D40" s="113" t="str">
        <f t="shared" si="1"/>
        <v>time: mean</v>
      </c>
    </row>
    <row r="41" spans="1:4" x14ac:dyDescent="0.2">
      <c r="A41" s="93"/>
      <c r="B41" s="94" t="s">
        <v>245</v>
      </c>
      <c r="C41" s="36" t="s">
        <v>305</v>
      </c>
      <c r="D41" s="113" t="str">
        <f t="shared" si="1"/>
        <v>time: mean</v>
      </c>
    </row>
    <row r="42" spans="1:4" x14ac:dyDescent="0.2">
      <c r="A42" s="93"/>
      <c r="B42" s="94" t="s">
        <v>246</v>
      </c>
      <c r="C42" s="36" t="s">
        <v>305</v>
      </c>
      <c r="D42" s="113" t="str">
        <f t="shared" si="1"/>
        <v>time: mean</v>
      </c>
    </row>
    <row r="43" spans="1:4" x14ac:dyDescent="0.2">
      <c r="A43" s="93"/>
      <c r="B43" s="94" t="s">
        <v>248</v>
      </c>
      <c r="C43" s="36" t="s">
        <v>305</v>
      </c>
      <c r="D43" s="113" t="str">
        <f t="shared" si="1"/>
        <v>time: mean</v>
      </c>
    </row>
    <row r="44" spans="1:4" x14ac:dyDescent="0.2">
      <c r="A44" s="93"/>
      <c r="B44" s="94" t="s">
        <v>250</v>
      </c>
      <c r="C44" s="36" t="s">
        <v>305</v>
      </c>
      <c r="D44" s="113" t="str">
        <f t="shared" si="1"/>
        <v>time: mean</v>
      </c>
    </row>
    <row r="45" spans="1:4" x14ac:dyDescent="0.2">
      <c r="A45" s="93"/>
      <c r="B45" s="94" t="s">
        <v>259</v>
      </c>
      <c r="C45" s="36" t="s">
        <v>305</v>
      </c>
      <c r="D45" s="113" t="str">
        <f t="shared" si="1"/>
        <v>time: mean</v>
      </c>
    </row>
    <row r="46" spans="1:4" x14ac:dyDescent="0.2">
      <c r="A46" s="93"/>
      <c r="B46" s="94" t="s">
        <v>263</v>
      </c>
      <c r="C46" s="115" t="s">
        <v>305</v>
      </c>
      <c r="D46" s="113" t="str">
        <f>CONCATENATE(C46," area: ",all!AB64)</f>
        <v xml:space="preserve">time: mean area: </v>
      </c>
    </row>
    <row r="47" spans="1:4" x14ac:dyDescent="0.2">
      <c r="A47" s="93"/>
      <c r="B47" s="98" t="s">
        <v>266</v>
      </c>
      <c r="C47" s="137" t="s">
        <v>305</v>
      </c>
      <c r="D47" s="140" t="str">
        <f>CONCATENATE(C47)</f>
        <v>time: mean</v>
      </c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zoomScaleNormal="100" workbookViewId="0">
      <selection activeCell="D1" sqref="D1"/>
    </sheetView>
  </sheetViews>
  <sheetFormatPr defaultColWidth="8.85546875" defaultRowHeight="12.75" x14ac:dyDescent="0.2"/>
  <cols>
    <col min="1" max="1" width="4.42578125"/>
    <col min="2" max="2" width="22.28515625"/>
    <col min="3" max="3" width="35.28515625"/>
    <col min="4" max="4" width="47.42578125"/>
    <col min="5" max="5" width="8.7109375"/>
    <col min="6" max="6" width="14.28515625"/>
    <col min="7" max="1025" width="8.7109375"/>
  </cols>
  <sheetData>
    <row r="1" spans="1:17" ht="15.75" x14ac:dyDescent="0.25">
      <c r="A1" s="123"/>
      <c r="B1" s="123"/>
      <c r="C1" s="124" t="s">
        <v>319</v>
      </c>
      <c r="D1" s="125">
        <f>all!AA5</f>
        <v>42767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x14ac:dyDescent="0.2">
      <c r="A2" s="84"/>
      <c r="B2" s="85"/>
      <c r="C2" s="84"/>
      <c r="D2" s="86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17" ht="28.9" customHeight="1" x14ac:dyDescent="0.25">
      <c r="A3" s="141"/>
      <c r="B3" s="142" t="s">
        <v>6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91"/>
      <c r="Q3" s="92"/>
    </row>
    <row r="4" spans="1:17" x14ac:dyDescent="0.2">
      <c r="A4" s="143"/>
      <c r="B4" s="144" t="str">
        <f>all!C67</f>
        <v>areacella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">
      <c r="A5" s="143"/>
      <c r="B5" s="144" t="str">
        <f>all!C68</f>
        <v>orog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">
      <c r="A6" s="143"/>
      <c r="B6" s="144" t="str">
        <f>all!C69</f>
        <v>sftlf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">
      <c r="A7" s="143"/>
      <c r="B7" s="144" t="str">
        <f>all!C70</f>
        <v>sftgif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">
      <c r="A8" s="143"/>
      <c r="B8" s="144" t="str">
        <f>all!C71</f>
        <v>mrsofc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">
      <c r="A9" s="143"/>
      <c r="B9" s="144" t="str">
        <f>all!C72</f>
        <v>rootd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ht="18.399999999999999" customHeight="1" x14ac:dyDescent="0.2">
      <c r="A10" s="145"/>
      <c r="B10" s="146"/>
      <c r="C10" s="139"/>
      <c r="D10" s="147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ht="14.25" customHeight="1" x14ac:dyDescent="0.2">
      <c r="A11" s="145"/>
      <c r="B11" s="148"/>
      <c r="C11" s="84"/>
      <c r="D11" s="147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7" ht="13.15" customHeight="1" x14ac:dyDescent="0.2">
      <c r="A12" s="84"/>
      <c r="B12" s="84"/>
      <c r="C12" s="84"/>
      <c r="D12" s="147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17" x14ac:dyDescent="0.2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4" spans="1:17" x14ac:dyDescent="0.2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17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  <row r="16" spans="1:17" x14ac:dyDescent="0.2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x14ac:dyDescent="0.2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17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62" spans="7:7" x14ac:dyDescent="0.2">
      <c r="G62" s="105"/>
    </row>
    <row r="63" spans="7:7" x14ac:dyDescent="0.2">
      <c r="G63" s="105"/>
    </row>
  </sheetData>
  <mergeCells count="1">
    <mergeCell ref="E2:Q2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opLeftCell="A25" zoomScaleNormal="100" workbookViewId="0">
      <selection activeCell="M107" sqref="M107"/>
    </sheetView>
  </sheetViews>
  <sheetFormatPr defaultColWidth="8.85546875" defaultRowHeight="12.75" x14ac:dyDescent="0.2"/>
  <cols>
    <col min="1" max="1" width="29.7109375"/>
    <col min="2" max="2" width="25.7109375"/>
    <col min="3" max="3" width="32.28515625"/>
    <col min="4" max="4" width="38.28515625"/>
    <col min="5" max="5" width="65"/>
    <col min="6" max="6" width="14.28515625"/>
    <col min="7" max="1025" width="8.7109375"/>
  </cols>
  <sheetData>
    <row r="1" spans="1:17" x14ac:dyDescent="0.2">
      <c r="A1" s="149"/>
      <c r="B1" s="150"/>
      <c r="C1" s="151"/>
      <c r="D1" s="152"/>
    </row>
    <row r="2" spans="1:17" s="155" customFormat="1" ht="40.15" customHeight="1" x14ac:dyDescent="0.25">
      <c r="A2" s="244" t="s">
        <v>320</v>
      </c>
      <c r="B2" s="244"/>
      <c r="C2" s="244"/>
      <c r="D2" s="244"/>
      <c r="E2" s="153">
        <f>all!AA5</f>
        <v>42767</v>
      </c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ht="25.5" x14ac:dyDescent="0.2">
      <c r="A3" s="156" t="s">
        <v>321</v>
      </c>
      <c r="B3" s="156" t="s">
        <v>322</v>
      </c>
      <c r="C3" s="157" t="s">
        <v>323</v>
      </c>
      <c r="D3" s="158" t="s">
        <v>324</v>
      </c>
      <c r="E3" s="159" t="s">
        <v>325</v>
      </c>
      <c r="F3" s="160"/>
      <c r="G3" s="161"/>
      <c r="H3" s="161"/>
      <c r="I3" s="161"/>
      <c r="J3" s="161"/>
      <c r="K3" s="161"/>
      <c r="L3" s="161"/>
      <c r="M3" s="161"/>
      <c r="N3" s="161"/>
      <c r="O3" s="161"/>
      <c r="P3" s="162"/>
      <c r="Q3" s="163"/>
    </row>
    <row r="4" spans="1:17" x14ac:dyDescent="0.2">
      <c r="A4" s="164" t="s">
        <v>326</v>
      </c>
      <c r="B4" s="164" t="s">
        <v>326</v>
      </c>
      <c r="C4" s="165" t="s">
        <v>327</v>
      </c>
      <c r="D4" s="166" t="s">
        <v>328</v>
      </c>
      <c r="E4" s="167"/>
      <c r="F4" s="160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x14ac:dyDescent="0.2">
      <c r="A5" s="164" t="s">
        <v>329</v>
      </c>
      <c r="B5" s="164" t="s">
        <v>329</v>
      </c>
      <c r="C5" s="165" t="s">
        <v>330</v>
      </c>
      <c r="D5" s="166" t="s">
        <v>331</v>
      </c>
      <c r="E5" s="168"/>
      <c r="F5" s="160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</row>
    <row r="6" spans="1:17" x14ac:dyDescent="0.2">
      <c r="A6" s="164" t="s">
        <v>332</v>
      </c>
      <c r="B6" s="164" t="s">
        <v>332</v>
      </c>
      <c r="C6" s="165" t="s">
        <v>327</v>
      </c>
      <c r="D6" s="166" t="s">
        <v>328</v>
      </c>
      <c r="E6" s="168" t="s">
        <v>333</v>
      </c>
      <c r="F6" s="160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</row>
    <row r="7" spans="1:17" x14ac:dyDescent="0.2">
      <c r="A7" s="164" t="s">
        <v>334</v>
      </c>
      <c r="B7" s="164" t="s">
        <v>334</v>
      </c>
      <c r="C7" s="165" t="s">
        <v>327</v>
      </c>
      <c r="D7" s="166" t="s">
        <v>328</v>
      </c>
      <c r="E7" s="168" t="s">
        <v>335</v>
      </c>
      <c r="F7" s="160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</row>
    <row r="8" spans="1:17" x14ac:dyDescent="0.2">
      <c r="A8" s="164" t="s">
        <v>336</v>
      </c>
      <c r="B8" s="164" t="s">
        <v>336</v>
      </c>
      <c r="C8" s="165" t="s">
        <v>330</v>
      </c>
      <c r="D8" s="166" t="s">
        <v>337</v>
      </c>
      <c r="E8" s="168" t="s">
        <v>338</v>
      </c>
      <c r="F8" s="160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</row>
    <row r="9" spans="1:17" x14ac:dyDescent="0.2">
      <c r="A9" s="164" t="s">
        <v>339</v>
      </c>
      <c r="B9" s="164" t="s">
        <v>339</v>
      </c>
      <c r="C9" s="165" t="s">
        <v>327</v>
      </c>
      <c r="D9" s="166" t="s">
        <v>331</v>
      </c>
      <c r="E9" s="168"/>
      <c r="F9" s="160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</row>
    <row r="10" spans="1:17" x14ac:dyDescent="0.2">
      <c r="A10" s="164" t="s">
        <v>340</v>
      </c>
      <c r="B10" s="164" t="s">
        <v>340</v>
      </c>
      <c r="C10" s="165" t="s">
        <v>327</v>
      </c>
      <c r="D10" s="166" t="s">
        <v>328</v>
      </c>
      <c r="E10" s="168" t="s">
        <v>341</v>
      </c>
      <c r="F10" s="160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</row>
    <row r="11" spans="1:17" x14ac:dyDescent="0.2">
      <c r="A11" s="164" t="s">
        <v>342</v>
      </c>
      <c r="B11" s="164" t="s">
        <v>342</v>
      </c>
      <c r="C11" s="169" t="s">
        <v>343</v>
      </c>
      <c r="D11" s="166" t="s">
        <v>328</v>
      </c>
      <c r="E11" s="170" t="s">
        <v>344</v>
      </c>
      <c r="F11" s="160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</row>
    <row r="12" spans="1:17" ht="25.5" x14ac:dyDescent="0.2">
      <c r="A12" s="164" t="s">
        <v>345</v>
      </c>
      <c r="B12" s="164" t="s">
        <v>345</v>
      </c>
      <c r="C12" s="165" t="s">
        <v>327</v>
      </c>
      <c r="D12" s="166" t="s">
        <v>346</v>
      </c>
      <c r="E12" s="168" t="s">
        <v>347</v>
      </c>
      <c r="F12" s="160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</row>
    <row r="13" spans="1:17" ht="25.5" x14ac:dyDescent="0.2">
      <c r="A13" s="164" t="s">
        <v>348</v>
      </c>
      <c r="B13" s="164" t="s">
        <v>348</v>
      </c>
      <c r="C13" s="165" t="s">
        <v>327</v>
      </c>
      <c r="D13" s="166" t="s">
        <v>328</v>
      </c>
      <c r="E13" s="168" t="s">
        <v>349</v>
      </c>
      <c r="F13" s="160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</row>
    <row r="14" spans="1:17" ht="25.5" x14ac:dyDescent="0.2">
      <c r="A14" s="164" t="s">
        <v>350</v>
      </c>
      <c r="B14" s="164"/>
      <c r="C14" s="165" t="s">
        <v>351</v>
      </c>
      <c r="D14" s="166" t="s">
        <v>352</v>
      </c>
      <c r="E14" s="168" t="s">
        <v>353</v>
      </c>
      <c r="F14" s="160"/>
      <c r="G14" s="161"/>
      <c r="H14" s="171"/>
      <c r="I14" s="161"/>
      <c r="J14" s="161"/>
      <c r="K14" s="161"/>
      <c r="L14" s="161"/>
      <c r="M14" s="161"/>
      <c r="N14" s="161"/>
      <c r="O14" s="161"/>
      <c r="P14" s="161"/>
      <c r="Q14" s="161"/>
    </row>
    <row r="15" spans="1:17" ht="25.5" x14ac:dyDescent="0.2">
      <c r="A15" s="164" t="s">
        <v>354</v>
      </c>
      <c r="B15" s="164"/>
      <c r="C15" s="165" t="s">
        <v>351</v>
      </c>
      <c r="D15" s="166" t="s">
        <v>355</v>
      </c>
      <c r="E15" s="168"/>
      <c r="F15" s="160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</row>
    <row r="16" spans="1:17" ht="38.25" x14ac:dyDescent="0.2">
      <c r="A16" s="164" t="s">
        <v>356</v>
      </c>
      <c r="B16" s="164"/>
      <c r="C16" s="165" t="s">
        <v>351</v>
      </c>
      <c r="D16" s="166" t="s">
        <v>357</v>
      </c>
      <c r="E16" s="168"/>
      <c r="F16" s="160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</row>
    <row r="17" spans="1:17" ht="38.25" x14ac:dyDescent="0.2">
      <c r="A17" s="164" t="s">
        <v>358</v>
      </c>
      <c r="B17" s="164"/>
      <c r="C17" s="165" t="s">
        <v>330</v>
      </c>
      <c r="D17" s="166" t="s">
        <v>359</v>
      </c>
      <c r="E17" s="168" t="s">
        <v>360</v>
      </c>
      <c r="F17" s="160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</row>
    <row r="18" spans="1:17" ht="25.5" x14ac:dyDescent="0.2">
      <c r="A18" s="164" t="s">
        <v>361</v>
      </c>
      <c r="B18" s="164"/>
      <c r="C18" s="165" t="s">
        <v>351</v>
      </c>
      <c r="D18" s="172" t="s">
        <v>362</v>
      </c>
      <c r="E18" s="168" t="s">
        <v>363</v>
      </c>
      <c r="F18" s="160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</row>
    <row r="19" spans="1:17" x14ac:dyDescent="0.2">
      <c r="A19" s="173" t="s">
        <v>364</v>
      </c>
      <c r="B19" s="173" t="s">
        <v>364</v>
      </c>
      <c r="C19" s="173" t="s">
        <v>327</v>
      </c>
      <c r="D19" s="173" t="s">
        <v>365</v>
      </c>
      <c r="E19" s="173" t="s">
        <v>366</v>
      </c>
    </row>
    <row r="20" spans="1:17" ht="25.5" x14ac:dyDescent="0.2">
      <c r="A20" s="174" t="s">
        <v>367</v>
      </c>
      <c r="B20" s="175"/>
      <c r="C20" s="174" t="s">
        <v>351</v>
      </c>
      <c r="D20" s="174" t="s">
        <v>368</v>
      </c>
      <c r="E20" s="174" t="s">
        <v>369</v>
      </c>
    </row>
    <row r="21" spans="1:17" ht="38.25" x14ac:dyDescent="0.2">
      <c r="A21" s="174" t="s">
        <v>370</v>
      </c>
      <c r="B21" s="174" t="s">
        <v>370</v>
      </c>
      <c r="C21" s="174" t="s">
        <v>371</v>
      </c>
      <c r="D21" s="174" t="s">
        <v>331</v>
      </c>
      <c r="E21" s="174" t="s">
        <v>372</v>
      </c>
    </row>
    <row r="22" spans="1:17" ht="25.5" x14ac:dyDescent="0.2">
      <c r="A22" s="174" t="s">
        <v>373</v>
      </c>
      <c r="B22" s="175" t="s">
        <v>374</v>
      </c>
      <c r="C22" s="176" t="s">
        <v>343</v>
      </c>
      <c r="D22" s="174" t="s">
        <v>375</v>
      </c>
      <c r="E22" s="174" t="s">
        <v>376</v>
      </c>
    </row>
    <row r="23" spans="1:17" x14ac:dyDescent="0.2">
      <c r="A23" s="174" t="s">
        <v>325</v>
      </c>
      <c r="B23" s="175" t="s">
        <v>374</v>
      </c>
      <c r="C23" s="174" t="s">
        <v>371</v>
      </c>
      <c r="D23" s="174" t="s">
        <v>331</v>
      </c>
      <c r="E23" s="174" t="s">
        <v>377</v>
      </c>
    </row>
    <row r="24" spans="1:17" ht="25.5" x14ac:dyDescent="0.2">
      <c r="A24" s="174"/>
      <c r="B24" s="174" t="s">
        <v>378</v>
      </c>
      <c r="C24" s="174" t="s">
        <v>379</v>
      </c>
      <c r="D24" s="174" t="s">
        <v>380</v>
      </c>
      <c r="E24" s="174" t="s">
        <v>381</v>
      </c>
    </row>
    <row r="25" spans="1:17" ht="25.5" x14ac:dyDescent="0.2">
      <c r="A25" s="174"/>
      <c r="B25" s="174" t="s">
        <v>382</v>
      </c>
      <c r="C25" s="174" t="s">
        <v>379</v>
      </c>
      <c r="D25" s="174" t="s">
        <v>380</v>
      </c>
      <c r="E25" s="174" t="s">
        <v>383</v>
      </c>
    </row>
    <row r="26" spans="1:17" x14ac:dyDescent="0.2">
      <c r="A26" s="174"/>
      <c r="B26" s="174" t="s">
        <v>384</v>
      </c>
      <c r="C26" s="174" t="s">
        <v>379</v>
      </c>
      <c r="D26" s="174" t="s">
        <v>385</v>
      </c>
      <c r="E26" s="174" t="s">
        <v>386</v>
      </c>
    </row>
    <row r="27" spans="1:17" x14ac:dyDescent="0.2">
      <c r="A27" s="174"/>
      <c r="B27" s="174" t="s">
        <v>387</v>
      </c>
      <c r="C27" s="174" t="s">
        <v>379</v>
      </c>
      <c r="D27" s="174" t="s">
        <v>388</v>
      </c>
      <c r="E27" s="174" t="s">
        <v>389</v>
      </c>
    </row>
    <row r="28" spans="1:17" x14ac:dyDescent="0.2">
      <c r="A28" s="174"/>
      <c r="B28" s="174" t="s">
        <v>390</v>
      </c>
      <c r="C28" s="174" t="s">
        <v>379</v>
      </c>
      <c r="D28" s="174" t="s">
        <v>388</v>
      </c>
      <c r="E28" s="174" t="s">
        <v>389</v>
      </c>
    </row>
    <row r="29" spans="1:17" x14ac:dyDescent="0.2">
      <c r="A29" s="174"/>
      <c r="B29" s="174" t="s">
        <v>391</v>
      </c>
      <c r="C29" s="174" t="s">
        <v>379</v>
      </c>
      <c r="D29" s="174" t="s">
        <v>380</v>
      </c>
      <c r="E29" s="174" t="s">
        <v>392</v>
      </c>
    </row>
    <row r="30" spans="1:17" ht="25.5" x14ac:dyDescent="0.2">
      <c r="A30" s="177"/>
      <c r="B30" s="177" t="s">
        <v>393</v>
      </c>
      <c r="C30" s="177" t="s">
        <v>379</v>
      </c>
      <c r="D30" s="177" t="s">
        <v>380</v>
      </c>
      <c r="E30" s="177" t="s">
        <v>394</v>
      </c>
    </row>
    <row r="31" spans="1:17" ht="36.4" customHeight="1" x14ac:dyDescent="0.25">
      <c r="A31" s="244" t="s">
        <v>395</v>
      </c>
      <c r="B31" s="244"/>
      <c r="C31" s="244"/>
      <c r="D31" s="244"/>
      <c r="E31" s="244"/>
    </row>
    <row r="32" spans="1:17" ht="25.5" x14ac:dyDescent="0.2">
      <c r="A32" s="178" t="s">
        <v>396</v>
      </c>
      <c r="B32" s="178" t="s">
        <v>397</v>
      </c>
      <c r="C32" s="178" t="s">
        <v>323</v>
      </c>
      <c r="D32" s="178" t="s">
        <v>398</v>
      </c>
      <c r="E32" s="178" t="s">
        <v>325</v>
      </c>
    </row>
    <row r="33" spans="1:5" ht="25.5" x14ac:dyDescent="0.2">
      <c r="A33" s="173" t="s">
        <v>399</v>
      </c>
      <c r="B33" s="173" t="s">
        <v>400</v>
      </c>
      <c r="C33" s="173" t="s">
        <v>327</v>
      </c>
      <c r="D33" s="173" t="s">
        <v>401</v>
      </c>
      <c r="E33" s="173" t="s">
        <v>402</v>
      </c>
    </row>
    <row r="34" spans="1:5" x14ac:dyDescent="0.2">
      <c r="A34" s="174" t="s">
        <v>403</v>
      </c>
      <c r="B34" s="174" t="s">
        <v>403</v>
      </c>
      <c r="C34" s="174" t="s">
        <v>327</v>
      </c>
      <c r="D34" s="174" t="s">
        <v>404</v>
      </c>
      <c r="E34" s="174" t="s">
        <v>405</v>
      </c>
    </row>
    <row r="35" spans="1:5" ht="25.5" x14ac:dyDescent="0.2">
      <c r="A35" s="177" t="s">
        <v>406</v>
      </c>
      <c r="B35" s="179"/>
      <c r="C35" s="177" t="s">
        <v>407</v>
      </c>
      <c r="D35" s="177" t="s">
        <v>404</v>
      </c>
      <c r="E35" s="177"/>
    </row>
    <row r="36" spans="1:5" ht="37.9" customHeight="1" x14ac:dyDescent="0.25">
      <c r="A36" s="245" t="s">
        <v>408</v>
      </c>
      <c r="B36" s="245"/>
      <c r="C36" s="245"/>
      <c r="D36" s="245"/>
      <c r="E36" s="245"/>
    </row>
    <row r="37" spans="1:5" ht="14.25" x14ac:dyDescent="0.2">
      <c r="A37" s="178" t="s">
        <v>409</v>
      </c>
      <c r="B37" s="178" t="s">
        <v>410</v>
      </c>
      <c r="C37" s="178" t="s">
        <v>411</v>
      </c>
    </row>
    <row r="38" spans="1:5" x14ac:dyDescent="0.2">
      <c r="A38" s="180" t="s">
        <v>412</v>
      </c>
      <c r="B38" s="181"/>
      <c r="C38" s="180" t="s">
        <v>413</v>
      </c>
    </row>
    <row r="39" spans="1:5" x14ac:dyDescent="0.2">
      <c r="A39" s="182" t="s">
        <v>414</v>
      </c>
      <c r="B39" s="173" t="s">
        <v>415</v>
      </c>
      <c r="C39" s="173" t="s">
        <v>416</v>
      </c>
    </row>
    <row r="40" spans="1:5" x14ac:dyDescent="0.2">
      <c r="A40" s="183" t="s">
        <v>417</v>
      </c>
      <c r="B40" s="174" t="s">
        <v>415</v>
      </c>
      <c r="C40" s="183" t="s">
        <v>367</v>
      </c>
    </row>
    <row r="41" spans="1:5" x14ac:dyDescent="0.2">
      <c r="A41" s="184" t="s">
        <v>418</v>
      </c>
      <c r="B41" s="174" t="s">
        <v>415</v>
      </c>
      <c r="C41" s="183" t="s">
        <v>350</v>
      </c>
    </row>
    <row r="42" spans="1:5" x14ac:dyDescent="0.2">
      <c r="A42" s="184" t="s">
        <v>419</v>
      </c>
      <c r="B42" s="174" t="s">
        <v>415</v>
      </c>
      <c r="C42" s="183" t="s">
        <v>356</v>
      </c>
    </row>
    <row r="43" spans="1:5" x14ac:dyDescent="0.2">
      <c r="A43" s="183" t="s">
        <v>420</v>
      </c>
      <c r="B43" s="174" t="s">
        <v>415</v>
      </c>
      <c r="C43" s="183" t="s">
        <v>354</v>
      </c>
    </row>
    <row r="44" spans="1:5" x14ac:dyDescent="0.2">
      <c r="A44" s="183" t="s">
        <v>421</v>
      </c>
      <c r="B44" s="174" t="s">
        <v>415</v>
      </c>
      <c r="C44" s="183" t="s">
        <v>332</v>
      </c>
      <c r="E44" s="161"/>
    </row>
    <row r="45" spans="1:5" x14ac:dyDescent="0.2">
      <c r="A45" s="183" t="s">
        <v>422</v>
      </c>
      <c r="B45" s="174" t="s">
        <v>415</v>
      </c>
      <c r="C45" s="183" t="s">
        <v>423</v>
      </c>
    </row>
    <row r="46" spans="1:5" x14ac:dyDescent="0.2">
      <c r="A46" s="183" t="s">
        <v>424</v>
      </c>
      <c r="B46" s="174" t="s">
        <v>415</v>
      </c>
      <c r="C46" s="183" t="s">
        <v>348</v>
      </c>
      <c r="D46" s="160"/>
    </row>
    <row r="47" spans="1:5" x14ac:dyDescent="0.2">
      <c r="A47" s="185" t="s">
        <v>425</v>
      </c>
      <c r="B47" s="177" t="s">
        <v>426</v>
      </c>
      <c r="C47" s="177" t="s">
        <v>427</v>
      </c>
      <c r="D47" s="186"/>
    </row>
    <row r="48" spans="1:5" ht="14.45" customHeight="1" x14ac:dyDescent="0.2">
      <c r="A48" s="246" t="s">
        <v>428</v>
      </c>
      <c r="B48" s="246"/>
      <c r="C48" s="246"/>
      <c r="D48" s="246"/>
    </row>
    <row r="49" spans="1:5" ht="15.6" customHeight="1" x14ac:dyDescent="0.2">
      <c r="A49" s="247" t="s">
        <v>429</v>
      </c>
      <c r="B49" s="247"/>
      <c r="C49" s="247"/>
      <c r="D49" s="247"/>
      <c r="E49" s="247"/>
    </row>
  </sheetData>
  <mergeCells count="5">
    <mergeCell ref="A2:D2"/>
    <mergeCell ref="A31:E31"/>
    <mergeCell ref="A36:E36"/>
    <mergeCell ref="A48:D48"/>
    <mergeCell ref="A49:E49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zoomScale="90" zoomScaleNormal="90" workbookViewId="0">
      <selection activeCell="C19" sqref="C19"/>
    </sheetView>
  </sheetViews>
  <sheetFormatPr defaultColWidth="8.85546875" defaultRowHeight="12.75" x14ac:dyDescent="0.2"/>
  <cols>
    <col min="1" max="1" width="30"/>
    <col min="2" max="3" width="23.140625"/>
    <col min="4" max="4" width="8.28515625"/>
    <col min="5" max="5" width="9.28515625"/>
    <col min="6" max="6" width="14.28515625"/>
    <col min="7" max="1025" width="8.7109375"/>
  </cols>
  <sheetData>
    <row r="1" spans="1:17" x14ac:dyDescent="0.2">
      <c r="B1" s="187"/>
      <c r="C1" s="32"/>
      <c r="D1" s="32"/>
    </row>
    <row r="2" spans="1:17" ht="54" x14ac:dyDescent="0.2">
      <c r="A2" s="188" t="s">
        <v>411</v>
      </c>
      <c r="B2" s="189" t="s">
        <v>430</v>
      </c>
      <c r="C2" s="190" t="s">
        <v>325</v>
      </c>
      <c r="D2" s="191" t="s">
        <v>431</v>
      </c>
      <c r="E2" s="248">
        <f>all!AA5</f>
        <v>42767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17" s="199" customFormat="1" ht="15.6" customHeight="1" x14ac:dyDescent="0.2">
      <c r="A3" s="192" t="s">
        <v>427</v>
      </c>
      <c r="B3" s="192" t="s">
        <v>414</v>
      </c>
      <c r="C3" s="193"/>
      <c r="D3" s="194" t="s">
        <v>432</v>
      </c>
      <c r="E3" s="249" t="s">
        <v>433</v>
      </c>
      <c r="F3" s="249"/>
      <c r="G3" s="195"/>
      <c r="H3" s="195"/>
      <c r="I3" s="195"/>
      <c r="J3" s="195"/>
      <c r="K3" s="195"/>
      <c r="L3" s="195"/>
      <c r="M3" s="195"/>
      <c r="N3" s="196"/>
      <c r="O3" s="195"/>
      <c r="P3" s="197"/>
      <c r="Q3" s="198"/>
    </row>
    <row r="4" spans="1:17" ht="13.15" customHeight="1" x14ac:dyDescent="0.2">
      <c r="A4" s="200" t="s">
        <v>326</v>
      </c>
      <c r="B4" s="201" t="s">
        <v>412</v>
      </c>
      <c r="C4" s="202"/>
      <c r="D4" s="203" t="s">
        <v>432</v>
      </c>
      <c r="E4" s="250" t="s">
        <v>434</v>
      </c>
      <c r="F4" s="250"/>
      <c r="G4" s="250"/>
      <c r="H4" s="250"/>
      <c r="I4" s="250"/>
      <c r="J4" s="205"/>
      <c r="K4" s="205"/>
      <c r="L4" s="205"/>
      <c r="M4" s="205"/>
      <c r="N4" s="205"/>
      <c r="O4" s="205"/>
      <c r="P4" s="205"/>
      <c r="Q4" s="206"/>
    </row>
    <row r="5" spans="1:17" x14ac:dyDescent="0.2">
      <c r="A5" s="200" t="s">
        <v>332</v>
      </c>
      <c r="B5" s="200" t="s">
        <v>421</v>
      </c>
      <c r="C5" s="207"/>
      <c r="D5" s="208" t="s">
        <v>432</v>
      </c>
      <c r="E5" s="251" t="s">
        <v>434</v>
      </c>
      <c r="F5" s="251"/>
      <c r="G5" s="251"/>
      <c r="H5" s="251"/>
      <c r="I5" s="251"/>
      <c r="J5" s="209"/>
      <c r="K5" s="209"/>
      <c r="L5" s="209"/>
      <c r="M5" s="209"/>
      <c r="N5" s="209"/>
      <c r="O5" s="209"/>
      <c r="P5" s="209"/>
      <c r="Q5" s="210"/>
    </row>
    <row r="6" spans="1:17" ht="26.45" customHeight="1" x14ac:dyDescent="0.2">
      <c r="A6" s="200" t="s">
        <v>334</v>
      </c>
      <c r="B6" s="200" t="s">
        <v>419</v>
      </c>
      <c r="C6" s="207" t="s">
        <v>435</v>
      </c>
      <c r="D6" s="203" t="s">
        <v>436</v>
      </c>
      <c r="E6" s="211" t="s">
        <v>437</v>
      </c>
      <c r="F6" s="201" t="s">
        <v>438</v>
      </c>
      <c r="G6" s="201" t="s">
        <v>439</v>
      </c>
      <c r="H6" s="201" t="s">
        <v>440</v>
      </c>
      <c r="I6" s="201" t="s">
        <v>441</v>
      </c>
      <c r="J6" s="201" t="s">
        <v>442</v>
      </c>
      <c r="K6" s="201" t="s">
        <v>443</v>
      </c>
      <c r="L6" s="252"/>
      <c r="M6" s="252"/>
      <c r="N6" s="252"/>
      <c r="O6" s="252"/>
      <c r="P6" s="252"/>
      <c r="Q6" s="252"/>
    </row>
    <row r="7" spans="1:17" x14ac:dyDescent="0.2">
      <c r="A7" s="200" t="s">
        <v>340</v>
      </c>
      <c r="B7" s="201"/>
      <c r="C7" s="212"/>
      <c r="D7" s="213">
        <v>1</v>
      </c>
      <c r="E7" s="214" t="s">
        <v>444</v>
      </c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215"/>
    </row>
    <row r="8" spans="1:17" x14ac:dyDescent="0.2">
      <c r="A8" s="200" t="s">
        <v>342</v>
      </c>
      <c r="B8" s="201"/>
      <c r="C8" s="212"/>
      <c r="D8" s="213">
        <v>3</v>
      </c>
      <c r="E8" s="216" t="s">
        <v>445</v>
      </c>
      <c r="F8" s="201" t="s">
        <v>446</v>
      </c>
      <c r="G8" s="201" t="s">
        <v>447</v>
      </c>
      <c r="H8" s="204"/>
      <c r="I8" s="205"/>
      <c r="J8" s="205"/>
      <c r="K8" s="205"/>
      <c r="L8" s="205"/>
      <c r="M8" s="205"/>
      <c r="N8" s="205"/>
      <c r="O8" s="205"/>
      <c r="P8" s="205"/>
      <c r="Q8" s="206"/>
    </row>
    <row r="9" spans="1:17" x14ac:dyDescent="0.2">
      <c r="A9" s="200" t="s">
        <v>348</v>
      </c>
      <c r="B9" s="200" t="s">
        <v>424</v>
      </c>
      <c r="C9" s="207"/>
      <c r="D9" s="208">
        <v>6</v>
      </c>
      <c r="E9" s="216" t="s">
        <v>448</v>
      </c>
      <c r="F9" s="201" t="s">
        <v>449</v>
      </c>
      <c r="G9" s="201" t="s">
        <v>450</v>
      </c>
      <c r="H9" s="201" t="s">
        <v>451</v>
      </c>
      <c r="I9" s="201" t="s">
        <v>452</v>
      </c>
      <c r="J9" s="201" t="s">
        <v>20</v>
      </c>
      <c r="K9" s="212"/>
      <c r="L9" s="205"/>
      <c r="M9" s="205"/>
      <c r="N9" s="205"/>
      <c r="O9" s="205"/>
      <c r="P9" s="205"/>
      <c r="Q9" s="206"/>
    </row>
    <row r="10" spans="1:17" ht="12.75" customHeight="1" x14ac:dyDescent="0.2">
      <c r="A10" s="200" t="s">
        <v>350</v>
      </c>
      <c r="B10" s="200" t="s">
        <v>418</v>
      </c>
      <c r="C10" s="207"/>
      <c r="D10" s="208" t="s">
        <v>453</v>
      </c>
      <c r="E10" s="250" t="s">
        <v>454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05"/>
      <c r="P10" s="205"/>
      <c r="Q10" s="206"/>
    </row>
    <row r="11" spans="1:17" ht="12.75" customHeight="1" x14ac:dyDescent="0.2">
      <c r="A11" s="200" t="s">
        <v>354</v>
      </c>
      <c r="B11" s="200" t="s">
        <v>420</v>
      </c>
      <c r="C11" s="207"/>
      <c r="D11" s="208" t="s">
        <v>453</v>
      </c>
      <c r="E11" s="250" t="s">
        <v>455</v>
      </c>
      <c r="F11" s="250"/>
      <c r="G11" s="250"/>
      <c r="H11" s="250"/>
      <c r="I11" s="250"/>
      <c r="J11" s="205"/>
      <c r="K11" s="205"/>
      <c r="L11" s="205"/>
      <c r="M11" s="205"/>
      <c r="N11" s="205"/>
      <c r="O11" s="205"/>
      <c r="P11" s="205"/>
      <c r="Q11" s="206"/>
    </row>
    <row r="12" spans="1:17" ht="25.5" customHeight="1" x14ac:dyDescent="0.2">
      <c r="A12" s="200" t="s">
        <v>356</v>
      </c>
      <c r="B12" s="200"/>
      <c r="C12" s="207" t="s">
        <v>456</v>
      </c>
      <c r="D12" s="208" t="s">
        <v>457</v>
      </c>
      <c r="E12" s="216" t="s">
        <v>458</v>
      </c>
      <c r="F12" s="201" t="s">
        <v>459</v>
      </c>
      <c r="G12" s="254" t="s">
        <v>460</v>
      </c>
      <c r="H12" s="254"/>
      <c r="I12" s="254"/>
      <c r="J12" s="254"/>
      <c r="K12" s="254"/>
      <c r="L12" s="254"/>
      <c r="M12" s="254"/>
      <c r="N12" s="254"/>
      <c r="O12" s="205"/>
      <c r="P12" s="205"/>
      <c r="Q12" s="206"/>
    </row>
    <row r="13" spans="1:17" ht="12.75" customHeight="1" x14ac:dyDescent="0.2">
      <c r="A13" s="200" t="s">
        <v>361</v>
      </c>
      <c r="B13" s="200" t="s">
        <v>422</v>
      </c>
      <c r="C13" s="207"/>
      <c r="D13" s="208" t="s">
        <v>453</v>
      </c>
      <c r="E13" s="250" t="s">
        <v>461</v>
      </c>
      <c r="F13" s="250"/>
      <c r="G13" s="250"/>
      <c r="H13" s="250"/>
      <c r="I13" s="250"/>
      <c r="J13" s="250"/>
      <c r="K13" s="205"/>
      <c r="L13" s="205"/>
      <c r="M13" s="205"/>
      <c r="N13" s="205"/>
      <c r="O13" s="205"/>
      <c r="P13" s="205"/>
      <c r="Q13" s="206"/>
    </row>
    <row r="14" spans="1:17" x14ac:dyDescent="0.2">
      <c r="A14" s="200" t="s">
        <v>364</v>
      </c>
      <c r="B14" s="200" t="s">
        <v>462</v>
      </c>
      <c r="C14" s="207"/>
      <c r="D14" s="208" t="s">
        <v>463</v>
      </c>
      <c r="E14" s="216" t="s">
        <v>464</v>
      </c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</row>
    <row r="15" spans="1:17" x14ac:dyDescent="0.2">
      <c r="A15" s="200" t="s">
        <v>465</v>
      </c>
      <c r="B15" s="200"/>
      <c r="C15" s="207"/>
      <c r="D15" s="208" t="s">
        <v>466</v>
      </c>
      <c r="E15" s="217" t="s">
        <v>467</v>
      </c>
      <c r="F15" s="201" t="s">
        <v>468</v>
      </c>
      <c r="G15" s="201" t="s">
        <v>469</v>
      </c>
      <c r="H15" s="201" t="s">
        <v>470</v>
      </c>
      <c r="I15" s="201" t="s">
        <v>471</v>
      </c>
      <c r="J15" s="201" t="s">
        <v>472</v>
      </c>
      <c r="K15" s="201" t="s">
        <v>473</v>
      </c>
      <c r="L15" s="201" t="s">
        <v>474</v>
      </c>
      <c r="M15" s="201" t="s">
        <v>475</v>
      </c>
      <c r="N15" s="201" t="s">
        <v>476</v>
      </c>
      <c r="O15" s="201" t="s">
        <v>477</v>
      </c>
      <c r="P15" s="201" t="s">
        <v>478</v>
      </c>
      <c r="Q15" s="201" t="s">
        <v>479</v>
      </c>
    </row>
    <row r="16" spans="1:17" x14ac:dyDescent="0.2">
      <c r="A16" s="200" t="s">
        <v>480</v>
      </c>
      <c r="B16" s="200"/>
      <c r="C16" s="207"/>
      <c r="D16" s="208" t="s">
        <v>481</v>
      </c>
      <c r="E16" s="218">
        <v>44</v>
      </c>
      <c r="F16" s="219">
        <v>22</v>
      </c>
      <c r="G16" s="219">
        <v>11</v>
      </c>
      <c r="H16" s="220" t="s">
        <v>482</v>
      </c>
      <c r="I16" s="221" t="s">
        <v>483</v>
      </c>
      <c r="J16" s="222"/>
      <c r="K16" s="222"/>
      <c r="L16" s="222"/>
      <c r="M16" s="222"/>
      <c r="N16" s="222"/>
      <c r="O16" s="205"/>
      <c r="P16" s="205"/>
      <c r="Q16" s="206"/>
    </row>
    <row r="17" spans="1:17" ht="12.75" customHeight="1" x14ac:dyDescent="0.2">
      <c r="A17" s="200" t="s">
        <v>367</v>
      </c>
      <c r="B17" s="200" t="s">
        <v>417</v>
      </c>
      <c r="C17" s="207"/>
      <c r="D17" s="208" t="s">
        <v>453</v>
      </c>
      <c r="E17" s="250" t="s">
        <v>484</v>
      </c>
      <c r="F17" s="250"/>
      <c r="G17" s="250"/>
      <c r="H17" s="250"/>
      <c r="I17" s="250"/>
      <c r="J17" s="250"/>
      <c r="K17" s="250"/>
      <c r="L17" s="250"/>
      <c r="M17" s="250"/>
      <c r="N17" s="205"/>
      <c r="O17" s="205"/>
      <c r="P17" s="205"/>
      <c r="Q17" s="206"/>
    </row>
    <row r="18" spans="1:17" ht="13.9" customHeight="1" x14ac:dyDescent="0.2">
      <c r="A18" s="200" t="s">
        <v>427</v>
      </c>
      <c r="B18" s="200" t="s">
        <v>425</v>
      </c>
      <c r="C18" s="207"/>
      <c r="D18" s="223" t="s">
        <v>453</v>
      </c>
      <c r="E18" s="253" t="s">
        <v>485</v>
      </c>
      <c r="F18" s="253"/>
      <c r="G18" s="253"/>
      <c r="H18" s="253"/>
      <c r="I18" s="224"/>
      <c r="J18" s="222"/>
      <c r="K18" s="222"/>
      <c r="L18" s="222"/>
      <c r="M18" s="222"/>
      <c r="N18" s="222"/>
      <c r="O18" s="205"/>
      <c r="P18" s="205"/>
      <c r="Q18" s="206"/>
    </row>
  </sheetData>
  <mergeCells count="11">
    <mergeCell ref="E18:H18"/>
    <mergeCell ref="E10:N10"/>
    <mergeCell ref="E11:I11"/>
    <mergeCell ref="G12:N12"/>
    <mergeCell ref="E13:J13"/>
    <mergeCell ref="E17:M17"/>
    <mergeCell ref="E2:Q2"/>
    <mergeCell ref="E3:F3"/>
    <mergeCell ref="E4:I4"/>
    <mergeCell ref="E5:I5"/>
    <mergeCell ref="L6:Q6"/>
  </mergeCells>
  <printOptions horizontalCentered="1" verticalCentered="1"/>
  <pageMargins left="0.31527777777777799" right="0.31527777777777799" top="0.31527777777777799" bottom="0.31527777777777799" header="0.51180555555555496" footer="0.51180555555555496"/>
  <pageSetup paperSize="0" scale="0" firstPageNumber="0" orientation="portrait" usePrinterDefaults="0" horizontalDpi="0" verticalDpi="0" copies="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42</vt:i4>
      </vt:variant>
    </vt:vector>
  </HeadingPairs>
  <TitlesOfParts>
    <vt:vector size="51" baseType="lpstr">
      <vt:lpstr>all</vt:lpstr>
      <vt:lpstr>3hr</vt:lpstr>
      <vt:lpstr>6hr</vt:lpstr>
      <vt:lpstr>day</vt:lpstr>
      <vt:lpstr>mon</vt:lpstr>
      <vt:lpstr>sem</vt:lpstr>
      <vt:lpstr>fx</vt:lpstr>
      <vt:lpstr>Global attributes</vt:lpstr>
      <vt:lpstr>CV</vt:lpstr>
      <vt:lpstr>'3hr'!Print_Area</vt:lpstr>
      <vt:lpstr>'6hr'!Print_Area</vt:lpstr>
      <vt:lpstr>all!Print_Area</vt:lpstr>
      <vt:lpstr>day!Print_Area</vt:lpstr>
      <vt:lpstr>fx!Print_Area</vt:lpstr>
      <vt:lpstr>mon!Print_Area</vt:lpstr>
      <vt:lpstr>sem!Print_Area</vt:lpstr>
      <vt:lpstr>'3hr'!Print_Area_0</vt:lpstr>
      <vt:lpstr>'6hr'!Print_Area_0</vt:lpstr>
      <vt:lpstr>all!Print_Area_0</vt:lpstr>
      <vt:lpstr>day!Print_Area_0</vt:lpstr>
      <vt:lpstr>fx!Print_Area_0</vt:lpstr>
      <vt:lpstr>mon!Print_Area_0</vt:lpstr>
      <vt:lpstr>sem!Print_Area_0</vt:lpstr>
      <vt:lpstr>'3hr'!Z_066293A7_3B6A_4B4E_989A_3AE9C9693149__wvu_PrintArea</vt:lpstr>
      <vt:lpstr>'6hr'!Z_066293A7_3B6A_4B4E_989A_3AE9C9693149__wvu_PrintArea</vt:lpstr>
      <vt:lpstr>all!Z_066293A7_3B6A_4B4E_989A_3AE9C9693149__wvu_PrintArea</vt:lpstr>
      <vt:lpstr>day!Z_066293A7_3B6A_4B4E_989A_3AE9C9693149__wvu_PrintArea</vt:lpstr>
      <vt:lpstr>fx!Z_066293A7_3B6A_4B4E_989A_3AE9C9693149__wvu_PrintArea</vt:lpstr>
      <vt:lpstr>mon!Z_066293A7_3B6A_4B4E_989A_3AE9C9693149__wvu_PrintArea</vt:lpstr>
      <vt:lpstr>sem!Z_066293A7_3B6A_4B4E_989A_3AE9C9693149__wvu_PrintArea</vt:lpstr>
      <vt:lpstr>'3hr'!Z_3C9A1B9A_18C0_485E_B0F5_D3BF50A001C5__wvu_PrintArea</vt:lpstr>
      <vt:lpstr>'6hr'!Z_3C9A1B9A_18C0_485E_B0F5_D3BF50A001C5__wvu_PrintArea</vt:lpstr>
      <vt:lpstr>all!Z_3C9A1B9A_18C0_485E_B0F5_D3BF50A001C5__wvu_PrintArea</vt:lpstr>
      <vt:lpstr>day!Z_3C9A1B9A_18C0_485E_B0F5_D3BF50A001C5__wvu_PrintArea</vt:lpstr>
      <vt:lpstr>fx!Z_3C9A1B9A_18C0_485E_B0F5_D3BF50A001C5__wvu_PrintArea</vt:lpstr>
      <vt:lpstr>mon!Z_3C9A1B9A_18C0_485E_B0F5_D3BF50A001C5__wvu_PrintArea</vt:lpstr>
      <vt:lpstr>sem!Z_3C9A1B9A_18C0_485E_B0F5_D3BF50A001C5__wvu_PrintArea</vt:lpstr>
      <vt:lpstr>'3hr'!Z_4D093F72_1DF5_4965_BD9A_E1DB76A854CB__wvu_PrintArea</vt:lpstr>
      <vt:lpstr>'6hr'!Z_4D093F72_1DF5_4965_BD9A_E1DB76A854CB__wvu_PrintArea</vt:lpstr>
      <vt:lpstr>all!Z_4D093F72_1DF5_4965_BD9A_E1DB76A854CB__wvu_PrintArea</vt:lpstr>
      <vt:lpstr>day!Z_4D093F72_1DF5_4965_BD9A_E1DB76A854CB__wvu_PrintArea</vt:lpstr>
      <vt:lpstr>fx!Z_4D093F72_1DF5_4965_BD9A_E1DB76A854CB__wvu_PrintArea</vt:lpstr>
      <vt:lpstr>mon!Z_4D093F72_1DF5_4965_BD9A_E1DB76A854CB__wvu_PrintArea</vt:lpstr>
      <vt:lpstr>sem!Z_4D093F72_1DF5_4965_BD9A_E1DB76A854CB__wvu_PrintArea</vt:lpstr>
      <vt:lpstr>'3hr'!Z_FF4C21BB_01EC_4FF2_8909_E522D2CCA860__wvu_PrintArea</vt:lpstr>
      <vt:lpstr>'6hr'!Z_FF4C21BB_01EC_4FF2_8909_E522D2CCA860__wvu_PrintArea</vt:lpstr>
      <vt:lpstr>all!Z_FF4C21BB_01EC_4FF2_8909_E522D2CCA860__wvu_PrintArea</vt:lpstr>
      <vt:lpstr>day!Z_FF4C21BB_01EC_4FF2_8909_E522D2CCA860__wvu_PrintArea</vt:lpstr>
      <vt:lpstr>fx!Z_FF4C21BB_01EC_4FF2_8909_E522D2CCA860__wvu_PrintArea</vt:lpstr>
      <vt:lpstr>mon!Z_FF4C21BB_01EC_4FF2_8909_E522D2CCA860__wvu_PrintArea</vt:lpstr>
      <vt:lpstr>sem!Z_FF4C21BB_01EC_4FF2_8909_E522D2CCA860__wvu_PrintArea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Matthias Göbel</cp:lastModifiedBy>
  <cp:revision>0</cp:revision>
  <dcterms:created xsi:type="dcterms:W3CDTF">2016-11-16T18:49:52Z</dcterms:created>
  <dcterms:modified xsi:type="dcterms:W3CDTF">2017-09-14T15:55:24Z</dcterms:modified>
</cp:coreProperties>
</file>