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ROPI\Desktop\Doctorat\cerques\fotografies\setembre2021\MethodX\"/>
    </mc:Choice>
  </mc:AlternateContent>
  <xr:revisionPtr revIDLastSave="0" documentId="13_ncr:1_{49DD7883-885B-473A-83FA-6A4C8D3B0D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_category_assignation" sheetId="1" r:id="rId1"/>
    <sheet name="Secondary_category_assignation" sheetId="3" r:id="rId2"/>
    <sheet name="join_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" l="1"/>
  <c r="T3" i="3"/>
  <c r="T4" i="3"/>
  <c r="T5" i="3"/>
  <c r="T2" i="3"/>
  <c r="S3" i="3"/>
  <c r="S4" i="3"/>
  <c r="S5" i="3"/>
  <c r="S6" i="3"/>
  <c r="S2" i="3"/>
  <c r="R3" i="3"/>
  <c r="R4" i="3"/>
  <c r="R5" i="3"/>
  <c r="R6" i="3"/>
  <c r="R2" i="3"/>
  <c r="Q3" i="3"/>
  <c r="Q4" i="3"/>
  <c r="Q5" i="3"/>
  <c r="Q6" i="3"/>
  <c r="Q2" i="3"/>
  <c r="P2" i="3"/>
  <c r="P3" i="3"/>
  <c r="P4" i="3"/>
  <c r="P5" i="3"/>
  <c r="P6" i="3"/>
  <c r="M3" i="3"/>
  <c r="M4" i="3"/>
  <c r="M5" i="3"/>
  <c r="M6" i="3"/>
  <c r="M2" i="3"/>
  <c r="N3" i="3"/>
  <c r="N4" i="3"/>
  <c r="O4" i="3" s="1"/>
  <c r="N5" i="3"/>
  <c r="O5" i="3" s="1"/>
  <c r="N6" i="3"/>
  <c r="O6" i="3" s="1"/>
  <c r="N2" i="3"/>
  <c r="O2" i="3" s="1"/>
  <c r="L6" i="3"/>
  <c r="L5" i="3"/>
  <c r="L4" i="3"/>
  <c r="O3" i="3"/>
  <c r="L3" i="3"/>
  <c r="L2" i="3"/>
  <c r="L3" i="1"/>
  <c r="M3" i="1"/>
  <c r="N3" i="1" s="1"/>
  <c r="O3" i="1" s="1"/>
  <c r="L4" i="1"/>
  <c r="M4" i="1"/>
  <c r="N4" i="1"/>
  <c r="O4" i="1"/>
  <c r="L5" i="1"/>
  <c r="M5" i="1"/>
  <c r="N5" i="1" s="1"/>
  <c r="O5" i="1" s="1"/>
  <c r="L6" i="1"/>
  <c r="M6" i="1"/>
  <c r="N6" i="1" s="1"/>
  <c r="O6" i="1" s="1"/>
  <c r="M2" i="1"/>
  <c r="N2" i="1" s="1"/>
  <c r="O2" i="1" s="1"/>
  <c r="L2" i="1"/>
</calcChain>
</file>

<file path=xl/sharedStrings.xml><?xml version="1.0" encoding="utf-8"?>
<sst xmlns="http://schemas.openxmlformats.org/spreadsheetml/2006/main" count="57" uniqueCount="29">
  <si>
    <t>ID_img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</si>
  <si>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</si>
  <si>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</si>
  <si>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</si>
  <si>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</si>
  <si>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</si>
  <si>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</si>
  <si>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</si>
  <si>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</si>
  <si>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</si>
  <si>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</si>
  <si>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Example_01</t>
  </si>
  <si>
    <t>Total</t>
  </si>
  <si>
    <t>MaxValue</t>
  </si>
  <si>
    <t>PositionMaxValue</t>
  </si>
  <si>
    <t>Example_02</t>
  </si>
  <si>
    <t>Example_03</t>
  </si>
  <si>
    <t>Example_04</t>
  </si>
  <si>
    <t>Example_05</t>
  </si>
  <si>
    <t>Main_CES_category</t>
  </si>
  <si>
    <t>CES_category</t>
  </si>
  <si>
    <t>SecondMaxValue</t>
  </si>
  <si>
    <t>PositionSecondMaxValue</t>
  </si>
  <si>
    <t>"MaxValue"-"SecondMaxValue"</t>
  </si>
  <si>
    <t>50%of_MaxValue</t>
  </si>
  <si>
    <t>("MaxValue"-"SecondMaxValue")-"50%of_MaxValue"</t>
  </si>
  <si>
    <t>Secondary_CES_category</t>
  </si>
  <si>
    <t>ColumnR_is_negative?</t>
  </si>
  <si>
    <t>PositionMax_or_SecondMaxValue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</si>
</sst>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O1" sqref="O1"/>
    </sheetView>
  </sheetViews>
  <sheetFormatPr baseColWidth="10" defaultColWidth="8.88671875" defaultRowHeight="14.4" x14ac:dyDescent="0.3"/>
  <cols>
    <col min="1" max="1" width="12.109375" customWidth="1"/>
    <col min="13" max="13" width="10.44140625" customWidth="1"/>
    <col min="14" max="14" width="17.88671875" customWidth="1"/>
    <col min="15" max="15" width="18" customWidth="1"/>
  </cols>
  <sheetData>
    <row r="1" spans="1:15" ht="15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3" t="s">
        <v>12</v>
      </c>
      <c r="M1" s="13" t="s">
        <v>13</v>
      </c>
      <c r="N1" s="13" t="s">
        <v>14</v>
      </c>
      <c r="O1" s="13" t="s">
        <v>19</v>
      </c>
    </row>
    <row r="2" spans="1:15" x14ac:dyDescent="0.3">
      <c r="A2" s="7" t="s">
        <v>11</v>
      </c>
      <c r="B2" s="8"/>
      <c r="C2" s="9">
        <v>0.87148999999999999</v>
      </c>
      <c r="D2" s="9"/>
      <c r="E2" s="9">
        <v>0.90139000000000002</v>
      </c>
      <c r="F2" s="9"/>
      <c r="G2" s="9">
        <v>2.48943</v>
      </c>
      <c r="H2" s="9">
        <v>1.69041</v>
      </c>
      <c r="I2" s="9">
        <v>2.6079600000000003</v>
      </c>
      <c r="J2" s="8"/>
      <c r="K2" s="8"/>
      <c r="L2" s="9">
        <f>SUM(B2:K2)</f>
        <v>8.5606800000000014</v>
      </c>
      <c r="M2" s="9">
        <f>MAX(B2:K2)</f>
        <v>2.6079600000000003</v>
      </c>
      <c r="N2" s="10">
        <f>MATCH(M2,B2:K2,0)</f>
        <v>8</v>
      </c>
      <c r="O2" s="12" t="str">
        <f>VLOOKUP(N2,join_table!A1:B11,2,FALSE)</f>
        <v>cat8</v>
      </c>
    </row>
    <row r="3" spans="1:15" x14ac:dyDescent="0.3">
      <c r="A3" s="6" t="s">
        <v>15</v>
      </c>
      <c r="B3" s="1"/>
      <c r="C3" s="1"/>
      <c r="D3" s="1"/>
      <c r="E3" s="1"/>
      <c r="F3" s="3">
        <v>1.8240099999999999</v>
      </c>
      <c r="G3" s="3"/>
      <c r="H3" s="3">
        <v>6.5149199999999992</v>
      </c>
      <c r="I3" s="3"/>
      <c r="J3" s="3">
        <v>0.85238999999999998</v>
      </c>
      <c r="K3" s="1"/>
      <c r="L3" s="3">
        <f t="shared" ref="L3:L6" si="0">SUM(B3:K3)</f>
        <v>9.1913199999999993</v>
      </c>
      <c r="M3" s="3">
        <f t="shared" ref="M3:M6" si="1">MAX(B3:K3)</f>
        <v>6.5149199999999992</v>
      </c>
      <c r="N3" s="4">
        <f t="shared" ref="N3:N6" si="2">MATCH(M3,B3:K3,0)</f>
        <v>7</v>
      </c>
      <c r="O3" s="2" t="str">
        <f>VLOOKUP(N3,join_table!A2:B12,2,FALSE)</f>
        <v>cat7</v>
      </c>
    </row>
    <row r="4" spans="1:15" x14ac:dyDescent="0.3">
      <c r="A4" s="6" t="s">
        <v>16</v>
      </c>
      <c r="B4" s="1"/>
      <c r="C4" s="3">
        <v>1.43225</v>
      </c>
      <c r="D4" s="3"/>
      <c r="E4" s="3">
        <v>0.63568999999999998</v>
      </c>
      <c r="F4" s="3"/>
      <c r="G4" s="3">
        <v>2.2465700000000002</v>
      </c>
      <c r="H4" s="3">
        <v>0.85011000000000003</v>
      </c>
      <c r="I4" s="3"/>
      <c r="J4" s="3">
        <v>1.1716600000000001</v>
      </c>
      <c r="K4" s="1"/>
      <c r="L4" s="3">
        <f t="shared" si="0"/>
        <v>6.3362800000000004</v>
      </c>
      <c r="M4" s="3">
        <f t="shared" si="1"/>
        <v>2.2465700000000002</v>
      </c>
      <c r="N4" s="4">
        <f t="shared" si="2"/>
        <v>6</v>
      </c>
      <c r="O4" s="2" t="str">
        <f>VLOOKUP(N4,join_table!A3:B13,2,FALSE)</f>
        <v>cat6</v>
      </c>
    </row>
    <row r="5" spans="1:15" x14ac:dyDescent="0.3">
      <c r="A5" s="6" t="s">
        <v>17</v>
      </c>
      <c r="B5" s="1"/>
      <c r="C5" s="3"/>
      <c r="D5" s="3"/>
      <c r="E5" s="3">
        <v>5.0898900000000005</v>
      </c>
      <c r="F5" s="3"/>
      <c r="G5" s="3"/>
      <c r="H5" s="3"/>
      <c r="I5" s="3">
        <v>1.71617</v>
      </c>
      <c r="J5" s="3">
        <v>1.54487</v>
      </c>
      <c r="K5" s="1"/>
      <c r="L5" s="3">
        <f t="shared" si="0"/>
        <v>8.35093</v>
      </c>
      <c r="M5" s="3">
        <f t="shared" si="1"/>
        <v>5.0898900000000005</v>
      </c>
      <c r="N5" s="4">
        <f t="shared" si="2"/>
        <v>4</v>
      </c>
      <c r="O5" s="2" t="str">
        <f>VLOOKUP(N5,join_table!A4:B14,2,FALSE)</f>
        <v>cat4</v>
      </c>
    </row>
    <row r="6" spans="1:15" x14ac:dyDescent="0.3">
      <c r="A6" s="6" t="s">
        <v>18</v>
      </c>
      <c r="B6" s="1"/>
      <c r="C6" s="3">
        <v>3.4845200000000003</v>
      </c>
      <c r="D6" s="3"/>
      <c r="E6" s="3"/>
      <c r="F6" s="3"/>
      <c r="G6" s="3">
        <v>4.9101799999999995</v>
      </c>
      <c r="H6" s="1"/>
      <c r="I6" s="1"/>
      <c r="J6" s="1"/>
      <c r="K6" s="1"/>
      <c r="L6" s="3">
        <f t="shared" si="0"/>
        <v>8.3947000000000003</v>
      </c>
      <c r="M6" s="3">
        <f t="shared" si="1"/>
        <v>4.9101799999999995</v>
      </c>
      <c r="N6" s="4">
        <f t="shared" si="2"/>
        <v>6</v>
      </c>
      <c r="O6" s="2" t="str">
        <f>VLOOKUP(N6,join_table!A5:B15,2,FALSE)</f>
        <v>cat6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A399-1DE1-4438-B469-787C4C2BEE55}">
  <dimension ref="A1:T6"/>
  <sheetViews>
    <sheetView workbookViewId="0">
      <selection activeCell="T1" sqref="T1"/>
    </sheetView>
  </sheetViews>
  <sheetFormatPr baseColWidth="10" defaultColWidth="8.88671875" defaultRowHeight="14.4" x14ac:dyDescent="0.3"/>
  <cols>
    <col min="1" max="1" width="12.109375" customWidth="1"/>
    <col min="13" max="13" width="10.88671875" customWidth="1"/>
    <col min="14" max="14" width="16.21875" customWidth="1"/>
    <col min="15" max="15" width="22" customWidth="1"/>
    <col min="16" max="16" width="27.77734375" customWidth="1"/>
    <col min="17" max="17" width="15.5546875" customWidth="1"/>
    <col min="18" max="18" width="47.5546875" customWidth="1"/>
    <col min="19" max="19" width="20.33203125" customWidth="1"/>
    <col min="20" max="20" width="22.109375" customWidth="1"/>
  </cols>
  <sheetData>
    <row r="1" spans="1:20" ht="15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3" t="s">
        <v>12</v>
      </c>
      <c r="M1" s="13" t="s">
        <v>13</v>
      </c>
      <c r="N1" s="13" t="s">
        <v>21</v>
      </c>
      <c r="O1" s="13" t="s">
        <v>22</v>
      </c>
      <c r="P1" s="13" t="s">
        <v>23</v>
      </c>
      <c r="Q1" s="13" t="s">
        <v>24</v>
      </c>
      <c r="R1" s="13" t="s">
        <v>25</v>
      </c>
      <c r="S1" s="13" t="s">
        <v>27</v>
      </c>
      <c r="T1" s="13" t="s">
        <v>26</v>
      </c>
    </row>
    <row r="2" spans="1:20" x14ac:dyDescent="0.3">
      <c r="A2" s="7" t="s">
        <v>11</v>
      </c>
      <c r="B2" s="8"/>
      <c r="C2" s="9">
        <v>0.87148999999999999</v>
      </c>
      <c r="D2" s="9"/>
      <c r="E2" s="9">
        <v>0.90139000000000002</v>
      </c>
      <c r="F2" s="9"/>
      <c r="G2" s="9">
        <v>2.48943</v>
      </c>
      <c r="H2" s="9">
        <v>1.69041</v>
      </c>
      <c r="I2" s="9">
        <v>2.6079600000000003</v>
      </c>
      <c r="J2" s="8"/>
      <c r="K2" s="8"/>
      <c r="L2" s="9">
        <f>SUM(B2:K2)</f>
        <v>8.5606800000000014</v>
      </c>
      <c r="M2" s="9">
        <f>MAX(B2:K2)</f>
        <v>2.6079600000000003</v>
      </c>
      <c r="N2" s="9">
        <f>LARGE(B2:K2,2)</f>
        <v>2.48943</v>
      </c>
      <c r="O2" s="10">
        <f>MATCH(N2,B2:K2,0)</f>
        <v>6</v>
      </c>
      <c r="P2" s="11">
        <f>M2-N2</f>
        <v>0.11853000000000025</v>
      </c>
      <c r="Q2" s="9">
        <f>M2/2</f>
        <v>1.3039800000000001</v>
      </c>
      <c r="R2" s="9">
        <f>P2-Q2</f>
        <v>-1.1854499999999999</v>
      </c>
      <c r="S2" s="12" t="str">
        <f>IF(R2&lt;0,"TRUE","FALSE")</f>
        <v>TRUE</v>
      </c>
      <c r="T2" s="12" t="str">
        <f>IF(S2="TRUE",(VLOOKUP(O2,join_table!A1:B11,2,FALSE)),"FALSE")</f>
        <v>cat6</v>
      </c>
    </row>
    <row r="3" spans="1:20" x14ac:dyDescent="0.3">
      <c r="A3" s="6" t="s">
        <v>15</v>
      </c>
      <c r="B3" s="1"/>
      <c r="C3" s="1"/>
      <c r="D3" s="1"/>
      <c r="E3" s="1"/>
      <c r="F3" s="3">
        <v>1.8240099999999999</v>
      </c>
      <c r="G3" s="3"/>
      <c r="H3" s="3">
        <v>6.5149199999999992</v>
      </c>
      <c r="I3" s="3"/>
      <c r="J3" s="3">
        <v>0.85238999999999998</v>
      </c>
      <c r="K3" s="1"/>
      <c r="L3" s="3">
        <f t="shared" ref="L3:L6" si="0">SUM(B3:K3)</f>
        <v>9.1913199999999993</v>
      </c>
      <c r="M3" s="3">
        <f t="shared" ref="M3:M6" si="1">MAX(B3:K3)</f>
        <v>6.5149199999999992</v>
      </c>
      <c r="N3" s="3">
        <f t="shared" ref="N3:N6" si="2">LARGE(B3:K3,2)</f>
        <v>1.8240099999999999</v>
      </c>
      <c r="O3" s="4">
        <f t="shared" ref="O3:O6" si="3">MATCH(N3,B3:K3,0)</f>
        <v>5</v>
      </c>
      <c r="P3" s="5">
        <f t="shared" ref="P3:P6" si="4">M3-N3</f>
        <v>4.6909099999999988</v>
      </c>
      <c r="Q3" s="3">
        <f t="shared" ref="Q3:Q6" si="5">M3/2</f>
        <v>3.2574599999999996</v>
      </c>
      <c r="R3" s="3">
        <f t="shared" ref="R3:R6" si="6">P3-Q3</f>
        <v>1.4334499999999992</v>
      </c>
      <c r="S3" s="2" t="str">
        <f t="shared" ref="S3:S6" si="7">IF(R3&lt;0,"TRUE","FALSE")</f>
        <v>FALSE</v>
      </c>
      <c r="T3" s="2" t="str">
        <f>IF(S3="TRUE",(VLOOKUP(O3,join_table!A2:B12,2,FALSE)),"FALSE")</f>
        <v>FALSE</v>
      </c>
    </row>
    <row r="4" spans="1:20" x14ac:dyDescent="0.3">
      <c r="A4" s="6" t="s">
        <v>16</v>
      </c>
      <c r="B4" s="1"/>
      <c r="C4" s="3">
        <v>1.43225</v>
      </c>
      <c r="D4" s="3"/>
      <c r="E4" s="3">
        <v>0.63568999999999998</v>
      </c>
      <c r="F4" s="3"/>
      <c r="G4" s="3">
        <v>2.2465700000000002</v>
      </c>
      <c r="H4" s="3">
        <v>0.85011000000000003</v>
      </c>
      <c r="I4" s="3"/>
      <c r="J4" s="3">
        <v>1.1716600000000001</v>
      </c>
      <c r="K4" s="1"/>
      <c r="L4" s="3">
        <f t="shared" si="0"/>
        <v>6.3362800000000004</v>
      </c>
      <c r="M4" s="3">
        <f t="shared" si="1"/>
        <v>2.2465700000000002</v>
      </c>
      <c r="N4" s="3">
        <f t="shared" si="2"/>
        <v>1.43225</v>
      </c>
      <c r="O4" s="4">
        <f t="shared" si="3"/>
        <v>2</v>
      </c>
      <c r="P4" s="5">
        <f t="shared" si="4"/>
        <v>0.81432000000000015</v>
      </c>
      <c r="Q4" s="3">
        <f t="shared" si="5"/>
        <v>1.1232850000000001</v>
      </c>
      <c r="R4" s="3">
        <f t="shared" si="6"/>
        <v>-0.30896499999999993</v>
      </c>
      <c r="S4" s="2" t="str">
        <f t="shared" si="7"/>
        <v>TRUE</v>
      </c>
      <c r="T4" s="2" t="str">
        <f>IF(S4="TRUE",(VLOOKUP(O4,join_table!A3:B13,2,FALSE)),"FALSE")</f>
        <v>cat2</v>
      </c>
    </row>
    <row r="5" spans="1:20" x14ac:dyDescent="0.3">
      <c r="A5" s="6" t="s">
        <v>17</v>
      </c>
      <c r="B5" s="1"/>
      <c r="C5" s="3"/>
      <c r="D5" s="3"/>
      <c r="E5" s="3">
        <v>5.0898900000000005</v>
      </c>
      <c r="F5" s="3"/>
      <c r="G5" s="3"/>
      <c r="H5" s="3"/>
      <c r="I5" s="3">
        <v>1.71617</v>
      </c>
      <c r="J5" s="3">
        <v>1.54487</v>
      </c>
      <c r="K5" s="1"/>
      <c r="L5" s="3">
        <f t="shared" si="0"/>
        <v>8.35093</v>
      </c>
      <c r="M5" s="3">
        <f t="shared" si="1"/>
        <v>5.0898900000000005</v>
      </c>
      <c r="N5" s="3">
        <f t="shared" si="2"/>
        <v>1.71617</v>
      </c>
      <c r="O5" s="4">
        <f t="shared" si="3"/>
        <v>8</v>
      </c>
      <c r="P5" s="5">
        <f t="shared" si="4"/>
        <v>3.3737200000000005</v>
      </c>
      <c r="Q5" s="3">
        <f t="shared" si="5"/>
        <v>2.5449450000000002</v>
      </c>
      <c r="R5" s="3">
        <f t="shared" si="6"/>
        <v>0.82877500000000026</v>
      </c>
      <c r="S5" s="2" t="str">
        <f t="shared" si="7"/>
        <v>FALSE</v>
      </c>
      <c r="T5" s="2" t="str">
        <f>IF(S5="TRUE",(VLOOKUP(O5,join_table!A4:B14,2,FALSE)),"FALSE")</f>
        <v>FALSE</v>
      </c>
    </row>
    <row r="6" spans="1:20" x14ac:dyDescent="0.3">
      <c r="A6" s="6" t="s">
        <v>18</v>
      </c>
      <c r="B6" s="1"/>
      <c r="C6" s="3">
        <v>3.4845200000000003</v>
      </c>
      <c r="D6" s="3"/>
      <c r="E6" s="3"/>
      <c r="F6" s="3"/>
      <c r="G6" s="3">
        <v>4.9101799999999995</v>
      </c>
      <c r="H6" s="1"/>
      <c r="I6" s="1"/>
      <c r="J6" s="1"/>
      <c r="K6" s="1"/>
      <c r="L6" s="3">
        <f t="shared" si="0"/>
        <v>8.3947000000000003</v>
      </c>
      <c r="M6" s="3">
        <f t="shared" si="1"/>
        <v>4.9101799999999995</v>
      </c>
      <c r="N6" s="3">
        <f t="shared" si="2"/>
        <v>3.4845200000000003</v>
      </c>
      <c r="O6" s="4">
        <f t="shared" si="3"/>
        <v>2</v>
      </c>
      <c r="P6" s="5">
        <f t="shared" si="4"/>
        <v>1.4256599999999993</v>
      </c>
      <c r="Q6" s="3">
        <f t="shared" si="5"/>
        <v>2.4550899999999998</v>
      </c>
      <c r="R6" s="3">
        <f t="shared" si="6"/>
        <v>-1.0294300000000005</v>
      </c>
      <c r="S6" s="2" t="str">
        <f t="shared" si="7"/>
        <v>TRUE</v>
      </c>
      <c r="T6" s="2" t="str">
        <f>IF(S6="TRUE",(VLOOKUP(O6,join_table!A1:B11,2,FALSE)),"FALSE")</f>
        <v>cat2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8259-2545-4E26-A793-905754C94ACA}">
  <dimension ref="A1:B11"/>
  <sheetViews>
    <sheetView workbookViewId="0">
      <selection activeCell="D6" sqref="D6"/>
    </sheetView>
  </sheetViews>
  <sheetFormatPr baseColWidth="10" defaultRowHeight="14.4" x14ac:dyDescent="0.3"/>
  <cols>
    <col min="1" max="1" width="31.88671875" customWidth="1"/>
    <col min="2" max="2" width="14.109375" customWidth="1"/>
  </cols>
  <sheetData>
    <row r="1" spans="1:2" ht="15" thickBot="1" x14ac:dyDescent="0.35">
      <c r="A1" s="13" t="s">
        <v>28</v>
      </c>
      <c r="B1" s="13" t="s">
        <v>20</v>
      </c>
    </row>
    <row r="2" spans="1:2" x14ac:dyDescent="0.3">
      <c r="A2" s="12">
        <v>1</v>
      </c>
      <c r="B2" s="12" t="s">
        <v>1</v>
      </c>
    </row>
    <row r="3" spans="1:2" x14ac:dyDescent="0.3">
      <c r="A3" s="2">
        <v>2</v>
      </c>
      <c r="B3" s="2" t="s">
        <v>2</v>
      </c>
    </row>
    <row r="4" spans="1:2" x14ac:dyDescent="0.3">
      <c r="A4" s="2">
        <v>3</v>
      </c>
      <c r="B4" s="2" t="s">
        <v>3</v>
      </c>
    </row>
    <row r="5" spans="1:2" x14ac:dyDescent="0.3">
      <c r="A5" s="2">
        <v>4</v>
      </c>
      <c r="B5" s="2" t="s">
        <v>4</v>
      </c>
    </row>
    <row r="6" spans="1:2" x14ac:dyDescent="0.3">
      <c r="A6" s="2">
        <v>5</v>
      </c>
      <c r="B6" s="2" t="s">
        <v>5</v>
      </c>
    </row>
    <row r="7" spans="1:2" x14ac:dyDescent="0.3">
      <c r="A7" s="2">
        <v>6</v>
      </c>
      <c r="B7" s="2" t="s">
        <v>6</v>
      </c>
    </row>
    <row r="8" spans="1:2" x14ac:dyDescent="0.3">
      <c r="A8" s="2">
        <v>7</v>
      </c>
      <c r="B8" s="2" t="s">
        <v>7</v>
      </c>
    </row>
    <row r="9" spans="1:2" x14ac:dyDescent="0.3">
      <c r="A9" s="2">
        <v>8</v>
      </c>
      <c r="B9" s="2" t="s">
        <v>8</v>
      </c>
    </row>
    <row r="10" spans="1:2" x14ac:dyDescent="0.3">
      <c r="A10" s="2">
        <v>9</v>
      </c>
      <c r="B10" s="2" t="s">
        <v>9</v>
      </c>
    </row>
    <row r="11" spans="1:2" x14ac:dyDescent="0.3">
      <c r="A11" s="2">
        <v>10</v>
      </c>
      <c r="B11" s="2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Main_category_assignation</vt:lpstr>
      <vt:lpstr>Secondary_category_assignation</vt:lpstr>
      <vt:lpstr>join_table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</dc:creator>
  <cp:lastModifiedBy>PROPI</cp:lastModifiedBy>
  <dcterms:created xsi:type="dcterms:W3CDTF">2015-06-05T18:19:34Z</dcterms:created>
  <dcterms:modified xsi:type="dcterms:W3CDTF">2021-10-22T14:22:26Z</dcterms:modified>
</cp:coreProperties>
</file>