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25" windowWidth="20115" windowHeight="8385" tabRatio="479"/>
  </bookViews>
  <sheets>
    <sheet name="Procedure" sheetId="8" r:id="rId1"/>
    <sheet name="from part" sheetId="1" r:id="rId2"/>
    <sheet name="to part" sheetId="5" r:id="rId3"/>
    <sheet name="from file" sheetId="2" r:id="rId4"/>
    <sheet name="to file" sheetId="6" r:id="rId5"/>
    <sheet name="from offsets" sheetId="4" r:id="rId6"/>
    <sheet name="to offsets" sheetId="7" r:id="rId7"/>
    <sheet name="enums" sheetId="3" r:id="rId8"/>
  </sheets>
  <externalReferences>
    <externalReference r:id="rId9"/>
  </externalReferences>
  <calcPr calcId="145621"/>
</workbook>
</file>

<file path=xl/calcChain.xml><?xml version="1.0" encoding="utf-8"?>
<calcChain xmlns="http://schemas.openxmlformats.org/spreadsheetml/2006/main">
  <c r="J2" i="5" l="1"/>
  <c r="AO237" i="7" l="1"/>
  <c r="AO236" i="7" s="1"/>
  <c r="AO235" i="7" s="1"/>
  <c r="AO234" i="7" s="1"/>
  <c r="AO233" i="7" s="1"/>
  <c r="AO232" i="7" s="1"/>
  <c r="AO231" i="7" s="1"/>
  <c r="AO230" i="7" s="1"/>
  <c r="AO229" i="7" s="1"/>
  <c r="AO228" i="7" s="1"/>
  <c r="AO227" i="7" s="1"/>
  <c r="AO240" i="7" s="1"/>
  <c r="AO241" i="7" s="1"/>
  <c r="AO242" i="7" s="1"/>
  <c r="AO243" i="7" s="1"/>
  <c r="AO244" i="7" s="1"/>
  <c r="AO245" i="7" s="1"/>
  <c r="AO246" i="7" s="1"/>
  <c r="AO247" i="7" s="1"/>
  <c r="AO248" i="7" s="1"/>
  <c r="AO249" i="7" s="1"/>
  <c r="AO250" i="7" s="1"/>
  <c r="AO251" i="7" s="1"/>
  <c r="AO252" i="7" s="1"/>
  <c r="AI228" i="7" l="1"/>
  <c r="AI229" i="7" s="1"/>
  <c r="AI230" i="7" s="1"/>
  <c r="AI231" i="7" s="1"/>
  <c r="AI232" i="7" s="1"/>
  <c r="AI233" i="7" s="1"/>
  <c r="AI234" i="7" s="1"/>
  <c r="AI235" i="7" s="1"/>
  <c r="AI236" i="7" s="1"/>
  <c r="AI237" i="7" s="1"/>
  <c r="AI238" i="7" s="1"/>
  <c r="AI239" i="7" s="1"/>
  <c r="AL228" i="7"/>
  <c r="AL229" i="7" s="1"/>
  <c r="AL230" i="7" s="1"/>
  <c r="AL231" i="7" s="1"/>
  <c r="AL232" i="7" s="1"/>
  <c r="AL233" i="7" s="1"/>
  <c r="AL234" i="7" s="1"/>
  <c r="AL235" i="7" s="1"/>
  <c r="AL236" i="7" s="1"/>
  <c r="AL237" i="7" s="1"/>
  <c r="AL238" i="7" s="1"/>
  <c r="AL239" i="7" s="1"/>
  <c r="AL240" i="7" s="1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10" i="4"/>
  <c r="AA253" i="7"/>
  <c r="AA254" i="7"/>
  <c r="AA255" i="7"/>
  <c r="AA291" i="7"/>
  <c r="AA294" i="7"/>
  <c r="AA71" i="7"/>
  <c r="AA72" i="7"/>
  <c r="AA73" i="7"/>
  <c r="AA74" i="7"/>
  <c r="AI240" i="7" l="1"/>
  <c r="T295" i="7" l="1"/>
  <c r="X295" i="7"/>
  <c r="AA295" i="7" s="1"/>
  <c r="T296" i="7"/>
  <c r="X296" i="7"/>
  <c r="AA296" i="7" s="1"/>
  <c r="T297" i="7"/>
  <c r="X297" i="7"/>
  <c r="AA297" i="7" s="1"/>
  <c r="T298" i="7"/>
  <c r="X298" i="7"/>
  <c r="AA298" i="7" s="1"/>
  <c r="T299" i="7"/>
  <c r="X299" i="7"/>
  <c r="AA299" i="7" s="1"/>
  <c r="T300" i="7"/>
  <c r="X300" i="7"/>
  <c r="AA300" i="7" s="1"/>
  <c r="T301" i="7"/>
  <c r="X301" i="7"/>
  <c r="AA301" i="7" s="1"/>
  <c r="T302" i="7"/>
  <c r="X302" i="7"/>
  <c r="AA302" i="7" s="1"/>
  <c r="T304" i="7"/>
  <c r="X304" i="7"/>
  <c r="AA304" i="7" s="1"/>
  <c r="T305" i="7"/>
  <c r="X305" i="7"/>
  <c r="AA305" i="7" s="1"/>
  <c r="T306" i="7"/>
  <c r="X306" i="7"/>
  <c r="AA306" i="7" s="1"/>
  <c r="T307" i="7"/>
  <c r="X307" i="7"/>
  <c r="AA307" i="7" s="1"/>
  <c r="T308" i="7"/>
  <c r="X308" i="7"/>
  <c r="AA308" i="7" s="1"/>
  <c r="T309" i="7"/>
  <c r="X309" i="7"/>
  <c r="AA309" i="7" s="1"/>
  <c r="T310" i="7"/>
  <c r="X310" i="7"/>
  <c r="AA310" i="7" s="1"/>
  <c r="T311" i="7"/>
  <c r="X311" i="7"/>
  <c r="AA311" i="7" s="1"/>
  <c r="T312" i="7"/>
  <c r="X312" i="7"/>
  <c r="AA312" i="7" s="1"/>
  <c r="T313" i="7"/>
  <c r="X313" i="7"/>
  <c r="AA313" i="7" s="1"/>
  <c r="T314" i="7"/>
  <c r="X314" i="7"/>
  <c r="AA314" i="7" s="1"/>
  <c r="Y297" i="4"/>
  <c r="Z297" i="4" s="1"/>
  <c r="X297" i="4"/>
  <c r="W297" i="4"/>
  <c r="U297" i="4"/>
  <c r="V297" i="4" s="1"/>
  <c r="T297" i="4"/>
  <c r="S297" i="4"/>
  <c r="Y296" i="4"/>
  <c r="Z296" i="4" s="1"/>
  <c r="X296" i="4"/>
  <c r="W296" i="4"/>
  <c r="U296" i="4"/>
  <c r="V296" i="4" s="1"/>
  <c r="T296" i="4"/>
  <c r="S296" i="4"/>
  <c r="Y295" i="4"/>
  <c r="Z295" i="4" s="1"/>
  <c r="X295" i="4"/>
  <c r="W295" i="4"/>
  <c r="U295" i="4"/>
  <c r="V295" i="4" s="1"/>
  <c r="T295" i="4"/>
  <c r="S295" i="4"/>
  <c r="S294" i="4"/>
  <c r="T294" i="4"/>
  <c r="U294" i="4"/>
  <c r="V294" i="4"/>
  <c r="W294" i="4"/>
  <c r="X294" i="4"/>
  <c r="Y294" i="4"/>
  <c r="Z294" i="4"/>
  <c r="X293" i="7"/>
  <c r="AA293" i="7" s="1"/>
  <c r="T293" i="7"/>
  <c r="X292" i="7"/>
  <c r="AA292" i="7" s="1"/>
  <c r="T292" i="7"/>
  <c r="S225" i="4"/>
  <c r="T225" i="4"/>
  <c r="U225" i="4"/>
  <c r="V225" i="4"/>
  <c r="W225" i="4"/>
  <c r="X225" i="4"/>
  <c r="Y225" i="4"/>
  <c r="Z225" i="4"/>
  <c r="S226" i="4"/>
  <c r="T226" i="4"/>
  <c r="U226" i="4"/>
  <c r="V226" i="4"/>
  <c r="W226" i="4"/>
  <c r="X226" i="4"/>
  <c r="Y226" i="4"/>
  <c r="Z226" i="4"/>
  <c r="S227" i="4"/>
  <c r="T227" i="4"/>
  <c r="U227" i="4"/>
  <c r="V227" i="4"/>
  <c r="W227" i="4"/>
  <c r="X227" i="4"/>
  <c r="Y227" i="4"/>
  <c r="Z227" i="4"/>
  <c r="S228" i="4"/>
  <c r="T228" i="4"/>
  <c r="U228" i="4"/>
  <c r="V228" i="4"/>
  <c r="W228" i="4"/>
  <c r="X228" i="4"/>
  <c r="Y228" i="4"/>
  <c r="Z228" i="4"/>
  <c r="S229" i="4"/>
  <c r="U229" i="4"/>
  <c r="T229" i="4" s="1"/>
  <c r="V229" i="4"/>
  <c r="W229" i="4"/>
  <c r="Y229" i="4"/>
  <c r="X229" i="4" s="1"/>
  <c r="Z229" i="4"/>
  <c r="S230" i="4"/>
  <c r="U230" i="4"/>
  <c r="T230" i="4" s="1"/>
  <c r="V230" i="4"/>
  <c r="W230" i="4"/>
  <c r="Y230" i="4"/>
  <c r="X230" i="4" s="1"/>
  <c r="Z230" i="4"/>
  <c r="S231" i="4"/>
  <c r="T231" i="4"/>
  <c r="U231" i="4"/>
  <c r="V231" i="4"/>
  <c r="W231" i="4"/>
  <c r="X231" i="4"/>
  <c r="Y231" i="4"/>
  <c r="Z231" i="4"/>
  <c r="S232" i="4"/>
  <c r="T232" i="4"/>
  <c r="U232" i="4"/>
  <c r="V232" i="4"/>
  <c r="W232" i="4"/>
  <c r="X232" i="4"/>
  <c r="Y232" i="4"/>
  <c r="Z232" i="4"/>
  <c r="S233" i="4"/>
  <c r="T233" i="4"/>
  <c r="U233" i="4"/>
  <c r="V233" i="4"/>
  <c r="W233" i="4"/>
  <c r="X233" i="4"/>
  <c r="Y233" i="4"/>
  <c r="Z233" i="4"/>
  <c r="S234" i="4"/>
  <c r="T234" i="4"/>
  <c r="U234" i="4"/>
  <c r="V234" i="4"/>
  <c r="W234" i="4"/>
  <c r="X234" i="4"/>
  <c r="Y234" i="4"/>
  <c r="Z234" i="4"/>
  <c r="S235" i="4"/>
  <c r="T235" i="4"/>
  <c r="U235" i="4"/>
  <c r="V235" i="4"/>
  <c r="W235" i="4"/>
  <c r="X235" i="4"/>
  <c r="Y235" i="4"/>
  <c r="Z235" i="4"/>
  <c r="S236" i="4"/>
  <c r="T236" i="4"/>
  <c r="U236" i="4"/>
  <c r="V236" i="4"/>
  <c r="W236" i="4"/>
  <c r="X236" i="4"/>
  <c r="Y236" i="4"/>
  <c r="Z236" i="4"/>
  <c r="S237" i="4"/>
  <c r="U237" i="4"/>
  <c r="T237" i="4" s="1"/>
  <c r="V237" i="4"/>
  <c r="W237" i="4"/>
  <c r="Y237" i="4"/>
  <c r="X237" i="4" s="1"/>
  <c r="Z237" i="4"/>
  <c r="S238" i="4"/>
  <c r="U238" i="4"/>
  <c r="T238" i="4" s="1"/>
  <c r="V238" i="4"/>
  <c r="W238" i="4"/>
  <c r="Y238" i="4"/>
  <c r="X238" i="4" s="1"/>
  <c r="Z238" i="4"/>
  <c r="S239" i="4"/>
  <c r="T239" i="4"/>
  <c r="U239" i="4"/>
  <c r="V239" i="4"/>
  <c r="W239" i="4"/>
  <c r="X239" i="4"/>
  <c r="Y239" i="4"/>
  <c r="Z239" i="4"/>
  <c r="S240" i="4"/>
  <c r="T240" i="4"/>
  <c r="U240" i="4"/>
  <c r="V240" i="4"/>
  <c r="W240" i="4"/>
  <c r="X240" i="4"/>
  <c r="Y240" i="4"/>
  <c r="Z240" i="4"/>
  <c r="S241" i="4"/>
  <c r="T241" i="4"/>
  <c r="U241" i="4"/>
  <c r="V241" i="4"/>
  <c r="W241" i="4"/>
  <c r="X241" i="4"/>
  <c r="Y241" i="4"/>
  <c r="Z241" i="4"/>
  <c r="S242" i="4"/>
  <c r="T242" i="4"/>
  <c r="U242" i="4"/>
  <c r="V242" i="4"/>
  <c r="W242" i="4"/>
  <c r="X242" i="4"/>
  <c r="Y242" i="4"/>
  <c r="Z242" i="4"/>
  <c r="S243" i="4"/>
  <c r="T243" i="4"/>
  <c r="U243" i="4"/>
  <c r="V243" i="4"/>
  <c r="W243" i="4"/>
  <c r="X243" i="4"/>
  <c r="Y243" i="4"/>
  <c r="Z243" i="4"/>
  <c r="S244" i="4"/>
  <c r="T244" i="4"/>
  <c r="U244" i="4"/>
  <c r="V244" i="4"/>
  <c r="W244" i="4"/>
  <c r="X244" i="4"/>
  <c r="Y244" i="4"/>
  <c r="Z244" i="4"/>
  <c r="S245" i="4"/>
  <c r="T245" i="4"/>
  <c r="U245" i="4"/>
  <c r="V245" i="4"/>
  <c r="W245" i="4"/>
  <c r="X245" i="4"/>
  <c r="Y245" i="4"/>
  <c r="Z245" i="4"/>
  <c r="S246" i="4"/>
  <c r="T246" i="4"/>
  <c r="U246" i="4"/>
  <c r="V246" i="4"/>
  <c r="W246" i="4"/>
  <c r="X246" i="4"/>
  <c r="Y246" i="4"/>
  <c r="Z246" i="4"/>
  <c r="S247" i="4"/>
  <c r="T247" i="4"/>
  <c r="U247" i="4"/>
  <c r="V247" i="4"/>
  <c r="W247" i="4"/>
  <c r="X247" i="4"/>
  <c r="Y247" i="4"/>
  <c r="Z247" i="4"/>
  <c r="S248" i="4"/>
  <c r="T248" i="4"/>
  <c r="U248" i="4"/>
  <c r="V248" i="4"/>
  <c r="W248" i="4"/>
  <c r="X248" i="4"/>
  <c r="Y248" i="4"/>
  <c r="Z248" i="4"/>
  <c r="S249" i="4"/>
  <c r="T249" i="4"/>
  <c r="U249" i="4"/>
  <c r="V249" i="4"/>
  <c r="W249" i="4"/>
  <c r="X249" i="4"/>
  <c r="Y249" i="4"/>
  <c r="Z249" i="4"/>
  <c r="S250" i="4"/>
  <c r="T250" i="4"/>
  <c r="U250" i="4"/>
  <c r="V250" i="4"/>
  <c r="W250" i="4"/>
  <c r="X250" i="4"/>
  <c r="Y250" i="4"/>
  <c r="Z250" i="4"/>
  <c r="S251" i="4"/>
  <c r="T251" i="4"/>
  <c r="U251" i="4"/>
  <c r="V251" i="4"/>
  <c r="W251" i="4"/>
  <c r="X251" i="4"/>
  <c r="Y251" i="4"/>
  <c r="Z251" i="4"/>
  <c r="S252" i="4"/>
  <c r="T252" i="4"/>
  <c r="U252" i="4"/>
  <c r="V252" i="4"/>
  <c r="W252" i="4"/>
  <c r="X252" i="4"/>
  <c r="Y252" i="4"/>
  <c r="Z252" i="4"/>
  <c r="S253" i="4"/>
  <c r="T253" i="4"/>
  <c r="U253" i="4"/>
  <c r="V253" i="4"/>
  <c r="W253" i="4"/>
  <c r="X253" i="4"/>
  <c r="Y253" i="4"/>
  <c r="Z253" i="4"/>
  <c r="S254" i="4"/>
  <c r="T254" i="4"/>
  <c r="U254" i="4"/>
  <c r="V254" i="4"/>
  <c r="W254" i="4"/>
  <c r="X254" i="4"/>
  <c r="Y254" i="4"/>
  <c r="Z254" i="4"/>
  <c r="S255" i="4"/>
  <c r="T255" i="4"/>
  <c r="U255" i="4"/>
  <c r="V255" i="4"/>
  <c r="W255" i="4"/>
  <c r="X255" i="4"/>
  <c r="Y255" i="4"/>
  <c r="Z255" i="4"/>
  <c r="S256" i="4"/>
  <c r="U256" i="4"/>
  <c r="T256" i="4" s="1"/>
  <c r="V256" i="4"/>
  <c r="W256" i="4"/>
  <c r="Y256" i="4"/>
  <c r="X256" i="4" s="1"/>
  <c r="Z256" i="4"/>
  <c r="S257" i="4"/>
  <c r="U257" i="4"/>
  <c r="T257" i="4" s="1"/>
  <c r="V257" i="4"/>
  <c r="W257" i="4"/>
  <c r="Y257" i="4"/>
  <c r="X257" i="4" s="1"/>
  <c r="Z257" i="4"/>
  <c r="S258" i="4"/>
  <c r="T258" i="4"/>
  <c r="U258" i="4"/>
  <c r="V258" i="4"/>
  <c r="W258" i="4"/>
  <c r="X258" i="4"/>
  <c r="Y258" i="4"/>
  <c r="Z258" i="4"/>
  <c r="S259" i="4"/>
  <c r="T259" i="4"/>
  <c r="U259" i="4"/>
  <c r="V259" i="4"/>
  <c r="W259" i="4"/>
  <c r="X259" i="4"/>
  <c r="Y259" i="4"/>
  <c r="Z259" i="4"/>
  <c r="S260" i="4"/>
  <c r="T260" i="4"/>
  <c r="U260" i="4"/>
  <c r="V260" i="4"/>
  <c r="W260" i="4"/>
  <c r="X260" i="4"/>
  <c r="Y260" i="4"/>
  <c r="Z260" i="4"/>
  <c r="S261" i="4"/>
  <c r="T261" i="4"/>
  <c r="U261" i="4"/>
  <c r="V261" i="4"/>
  <c r="W261" i="4"/>
  <c r="X261" i="4"/>
  <c r="Y261" i="4"/>
  <c r="Z261" i="4"/>
  <c r="S262" i="4"/>
  <c r="T262" i="4"/>
  <c r="U262" i="4"/>
  <c r="V262" i="4"/>
  <c r="W262" i="4"/>
  <c r="X262" i="4"/>
  <c r="Y262" i="4"/>
  <c r="Z262" i="4"/>
  <c r="S263" i="4"/>
  <c r="T263" i="4"/>
  <c r="U263" i="4"/>
  <c r="V263" i="4"/>
  <c r="W263" i="4"/>
  <c r="X263" i="4"/>
  <c r="Y263" i="4"/>
  <c r="Z263" i="4"/>
  <c r="S264" i="4"/>
  <c r="T264" i="4"/>
  <c r="U264" i="4"/>
  <c r="V264" i="4"/>
  <c r="W264" i="4"/>
  <c r="X264" i="4"/>
  <c r="Y264" i="4"/>
  <c r="Z264" i="4"/>
  <c r="S265" i="4"/>
  <c r="T265" i="4"/>
  <c r="U265" i="4"/>
  <c r="V265" i="4"/>
  <c r="W265" i="4"/>
  <c r="X265" i="4"/>
  <c r="Y265" i="4"/>
  <c r="Z265" i="4"/>
  <c r="S266" i="4"/>
  <c r="T266" i="4"/>
  <c r="U266" i="4"/>
  <c r="V266" i="4"/>
  <c r="W266" i="4"/>
  <c r="X266" i="4"/>
  <c r="Y266" i="4"/>
  <c r="Z266" i="4"/>
  <c r="S267" i="4"/>
  <c r="T267" i="4"/>
  <c r="U267" i="4"/>
  <c r="V267" i="4"/>
  <c r="W267" i="4"/>
  <c r="X267" i="4"/>
  <c r="Y267" i="4"/>
  <c r="Z267" i="4"/>
  <c r="S268" i="4"/>
  <c r="T268" i="4"/>
  <c r="U268" i="4"/>
  <c r="V268" i="4"/>
  <c r="W268" i="4"/>
  <c r="X268" i="4"/>
  <c r="Y268" i="4"/>
  <c r="Z268" i="4"/>
  <c r="S269" i="4"/>
  <c r="T269" i="4"/>
  <c r="U269" i="4"/>
  <c r="V269" i="4"/>
  <c r="W269" i="4"/>
  <c r="X269" i="4"/>
  <c r="Y269" i="4"/>
  <c r="Z269" i="4"/>
  <c r="S270" i="4"/>
  <c r="T270" i="4"/>
  <c r="U270" i="4"/>
  <c r="V270" i="4"/>
  <c r="W270" i="4"/>
  <c r="X270" i="4"/>
  <c r="Y270" i="4"/>
  <c r="Z270" i="4"/>
  <c r="S271" i="4"/>
  <c r="T271" i="4"/>
  <c r="U271" i="4"/>
  <c r="V271" i="4"/>
  <c r="W271" i="4"/>
  <c r="X271" i="4"/>
  <c r="Y271" i="4"/>
  <c r="Z271" i="4"/>
  <c r="S272" i="4"/>
  <c r="T272" i="4"/>
  <c r="U272" i="4"/>
  <c r="V272" i="4"/>
  <c r="W272" i="4"/>
  <c r="X272" i="4"/>
  <c r="Y272" i="4"/>
  <c r="Z272" i="4"/>
  <c r="S273" i="4"/>
  <c r="T273" i="4"/>
  <c r="U273" i="4"/>
  <c r="V273" i="4"/>
  <c r="W273" i="4"/>
  <c r="X273" i="4"/>
  <c r="Y273" i="4"/>
  <c r="Z273" i="4"/>
  <c r="S274" i="4"/>
  <c r="T274" i="4"/>
  <c r="U274" i="4"/>
  <c r="V274" i="4"/>
  <c r="W274" i="4"/>
  <c r="X274" i="4"/>
  <c r="Y274" i="4"/>
  <c r="Z274" i="4"/>
  <c r="S275" i="4"/>
  <c r="T275" i="4"/>
  <c r="U275" i="4"/>
  <c r="V275" i="4"/>
  <c r="W275" i="4"/>
  <c r="X275" i="4"/>
  <c r="Y275" i="4"/>
  <c r="Z275" i="4"/>
  <c r="S276" i="4"/>
  <c r="T276" i="4"/>
  <c r="U276" i="4"/>
  <c r="V276" i="4"/>
  <c r="W276" i="4"/>
  <c r="X276" i="4"/>
  <c r="Y276" i="4"/>
  <c r="Z276" i="4"/>
  <c r="S277" i="4"/>
  <c r="T277" i="4"/>
  <c r="U277" i="4"/>
  <c r="V277" i="4"/>
  <c r="W277" i="4"/>
  <c r="X277" i="4"/>
  <c r="Y277" i="4"/>
  <c r="Z277" i="4"/>
  <c r="S278" i="4"/>
  <c r="T278" i="4"/>
  <c r="U278" i="4"/>
  <c r="V278" i="4"/>
  <c r="W278" i="4"/>
  <c r="X278" i="4"/>
  <c r="Y278" i="4"/>
  <c r="Z278" i="4"/>
  <c r="S279" i="4"/>
  <c r="T279" i="4"/>
  <c r="U279" i="4"/>
  <c r="V279" i="4"/>
  <c r="W279" i="4"/>
  <c r="X279" i="4"/>
  <c r="Y279" i="4"/>
  <c r="Z279" i="4"/>
  <c r="S280" i="4"/>
  <c r="T280" i="4"/>
  <c r="U280" i="4"/>
  <c r="V280" i="4"/>
  <c r="W280" i="4"/>
  <c r="X280" i="4"/>
  <c r="Y280" i="4"/>
  <c r="Z280" i="4"/>
  <c r="S281" i="4"/>
  <c r="T281" i="4"/>
  <c r="U281" i="4"/>
  <c r="V281" i="4"/>
  <c r="W281" i="4"/>
  <c r="X281" i="4"/>
  <c r="Y281" i="4"/>
  <c r="Z281" i="4"/>
  <c r="S282" i="4"/>
  <c r="T282" i="4"/>
  <c r="U282" i="4"/>
  <c r="V282" i="4"/>
  <c r="W282" i="4"/>
  <c r="X282" i="4"/>
  <c r="Y282" i="4"/>
  <c r="Z282" i="4"/>
  <c r="S283" i="4"/>
  <c r="T283" i="4"/>
  <c r="U283" i="4"/>
  <c r="V283" i="4"/>
  <c r="W283" i="4"/>
  <c r="X283" i="4"/>
  <c r="Y283" i="4"/>
  <c r="Z283" i="4"/>
  <c r="S284" i="4"/>
  <c r="T284" i="4"/>
  <c r="U284" i="4"/>
  <c r="V284" i="4"/>
  <c r="W284" i="4"/>
  <c r="X284" i="4"/>
  <c r="Y284" i="4"/>
  <c r="Z284" i="4"/>
  <c r="S285" i="4"/>
  <c r="U285" i="4"/>
  <c r="T285" i="4" s="1"/>
  <c r="V285" i="4"/>
  <c r="W285" i="4"/>
  <c r="Y285" i="4"/>
  <c r="X285" i="4" s="1"/>
  <c r="Z285" i="4"/>
  <c r="S286" i="4"/>
  <c r="U286" i="4"/>
  <c r="T286" i="4" s="1"/>
  <c r="V286" i="4"/>
  <c r="W286" i="4"/>
  <c r="Y286" i="4"/>
  <c r="X286" i="4" s="1"/>
  <c r="Z286" i="4"/>
  <c r="S287" i="4"/>
  <c r="T287" i="4"/>
  <c r="U287" i="4"/>
  <c r="V287" i="4"/>
  <c r="W287" i="4"/>
  <c r="X287" i="4"/>
  <c r="Y287" i="4"/>
  <c r="Z287" i="4"/>
  <c r="S288" i="4"/>
  <c r="T288" i="4"/>
  <c r="U288" i="4"/>
  <c r="V288" i="4"/>
  <c r="W288" i="4"/>
  <c r="X288" i="4"/>
  <c r="Y288" i="4"/>
  <c r="Z288" i="4"/>
  <c r="S289" i="4"/>
  <c r="T289" i="4"/>
  <c r="U289" i="4"/>
  <c r="V289" i="4"/>
  <c r="W289" i="4"/>
  <c r="X289" i="4"/>
  <c r="Y289" i="4"/>
  <c r="Z289" i="4"/>
  <c r="S290" i="4"/>
  <c r="T290" i="4"/>
  <c r="U290" i="4"/>
  <c r="V290" i="4"/>
  <c r="W290" i="4"/>
  <c r="X290" i="4"/>
  <c r="Y290" i="4"/>
  <c r="Z290" i="4"/>
  <c r="S291" i="4"/>
  <c r="T291" i="4"/>
  <c r="U291" i="4"/>
  <c r="V291" i="4"/>
  <c r="W291" i="4"/>
  <c r="X291" i="4"/>
  <c r="Y291" i="4"/>
  <c r="Z291" i="4"/>
  <c r="S292" i="4"/>
  <c r="T292" i="4"/>
  <c r="U292" i="4"/>
  <c r="V292" i="4"/>
  <c r="W292" i="4"/>
  <c r="X292" i="4"/>
  <c r="Y292" i="4"/>
  <c r="Z292" i="4"/>
  <c r="S293" i="4"/>
  <c r="T293" i="4"/>
  <c r="U293" i="4"/>
  <c r="V293" i="4"/>
  <c r="W293" i="4"/>
  <c r="X293" i="4"/>
  <c r="Y293" i="4"/>
  <c r="Z293" i="4"/>
  <c r="S221" i="4"/>
  <c r="T221" i="4"/>
  <c r="U221" i="4"/>
  <c r="V221" i="4"/>
  <c r="W221" i="4"/>
  <c r="X221" i="4"/>
  <c r="Y221" i="4"/>
  <c r="Z221" i="4"/>
  <c r="S222" i="4"/>
  <c r="T222" i="4"/>
  <c r="U222" i="4"/>
  <c r="V222" i="4"/>
  <c r="W222" i="4"/>
  <c r="X222" i="4"/>
  <c r="Y222" i="4"/>
  <c r="Z222" i="4"/>
  <c r="S223" i="4"/>
  <c r="T223" i="4"/>
  <c r="U223" i="4"/>
  <c r="V223" i="4"/>
  <c r="W223" i="4"/>
  <c r="X223" i="4"/>
  <c r="Y223" i="4"/>
  <c r="Z223" i="4"/>
  <c r="S217" i="4"/>
  <c r="T217" i="4"/>
  <c r="U217" i="4"/>
  <c r="V217" i="4"/>
  <c r="W217" i="4"/>
  <c r="X217" i="4"/>
  <c r="Y217" i="4"/>
  <c r="Z217" i="4"/>
  <c r="S218" i="4"/>
  <c r="T218" i="4"/>
  <c r="U218" i="4"/>
  <c r="V218" i="4"/>
  <c r="W218" i="4"/>
  <c r="X218" i="4"/>
  <c r="Y218" i="4"/>
  <c r="Z218" i="4"/>
  <c r="S219" i="4"/>
  <c r="T219" i="4"/>
  <c r="U219" i="4"/>
  <c r="V219" i="4"/>
  <c r="W219" i="4"/>
  <c r="X219" i="4"/>
  <c r="Y219" i="4"/>
  <c r="Z219" i="4"/>
  <c r="S214" i="4"/>
  <c r="T214" i="4"/>
  <c r="U214" i="4"/>
  <c r="V214" i="4"/>
  <c r="W214" i="4"/>
  <c r="X214" i="4"/>
  <c r="Y214" i="4"/>
  <c r="Z214" i="4"/>
  <c r="S215" i="4"/>
  <c r="T215" i="4"/>
  <c r="U215" i="4"/>
  <c r="V215" i="4"/>
  <c r="W215" i="4"/>
  <c r="X215" i="4"/>
  <c r="Y215" i="4"/>
  <c r="Z215" i="4"/>
  <c r="S208" i="4"/>
  <c r="T208" i="4"/>
  <c r="U208" i="4"/>
  <c r="V208" i="4"/>
  <c r="W208" i="4"/>
  <c r="X208" i="4"/>
  <c r="Y208" i="4"/>
  <c r="Z208" i="4"/>
  <c r="S209" i="4"/>
  <c r="T209" i="4"/>
  <c r="U209" i="4"/>
  <c r="V209" i="4"/>
  <c r="W209" i="4"/>
  <c r="X209" i="4"/>
  <c r="Y209" i="4"/>
  <c r="Z209" i="4"/>
  <c r="S210" i="4"/>
  <c r="T210" i="4"/>
  <c r="U210" i="4"/>
  <c r="V210" i="4"/>
  <c r="W210" i="4"/>
  <c r="X210" i="4"/>
  <c r="Y210" i="4"/>
  <c r="Z210" i="4"/>
  <c r="S211" i="4"/>
  <c r="T211" i="4"/>
  <c r="U211" i="4"/>
  <c r="V211" i="4"/>
  <c r="W211" i="4"/>
  <c r="X211" i="4"/>
  <c r="Y211" i="4"/>
  <c r="Z211" i="4"/>
  <c r="S212" i="4"/>
  <c r="T212" i="4"/>
  <c r="U212" i="4"/>
  <c r="V212" i="4"/>
  <c r="W212" i="4"/>
  <c r="X212" i="4"/>
  <c r="Y212" i="4"/>
  <c r="Z212" i="4"/>
  <c r="S146" i="4"/>
  <c r="U146" i="4"/>
  <c r="W146" i="4"/>
  <c r="Y146" i="4"/>
  <c r="S147" i="4"/>
  <c r="T147" i="4"/>
  <c r="U147" i="4"/>
  <c r="V147" i="4" s="1"/>
  <c r="W147" i="4"/>
  <c r="X147" i="4"/>
  <c r="Y147" i="4"/>
  <c r="Z147" i="4" s="1"/>
  <c r="S148" i="4"/>
  <c r="T148" i="4"/>
  <c r="U148" i="4"/>
  <c r="V148" i="4" s="1"/>
  <c r="W148" i="4"/>
  <c r="X148" i="4"/>
  <c r="Y148" i="4"/>
  <c r="Z148" i="4" s="1"/>
  <c r="S149" i="4"/>
  <c r="T149" i="4"/>
  <c r="U149" i="4"/>
  <c r="V149" i="4" s="1"/>
  <c r="W149" i="4"/>
  <c r="X149" i="4"/>
  <c r="Y149" i="4"/>
  <c r="Z149" i="4" s="1"/>
  <c r="S150" i="4"/>
  <c r="T150" i="4"/>
  <c r="U150" i="4"/>
  <c r="V150" i="4" s="1"/>
  <c r="W150" i="4"/>
  <c r="X150" i="4"/>
  <c r="Y150" i="4"/>
  <c r="Z150" i="4" s="1"/>
  <c r="S151" i="4"/>
  <c r="U151" i="4"/>
  <c r="W151" i="4"/>
  <c r="Y151" i="4"/>
  <c r="S152" i="4"/>
  <c r="T152" i="4"/>
  <c r="U152" i="4"/>
  <c r="V152" i="4" s="1"/>
  <c r="W152" i="4"/>
  <c r="X152" i="4"/>
  <c r="Y152" i="4"/>
  <c r="Z152" i="4" s="1"/>
  <c r="S153" i="4"/>
  <c r="T153" i="4"/>
  <c r="U153" i="4"/>
  <c r="V153" i="4" s="1"/>
  <c r="W153" i="4"/>
  <c r="X153" i="4"/>
  <c r="Y153" i="4"/>
  <c r="Z153" i="4" s="1"/>
  <c r="S154" i="4"/>
  <c r="T154" i="4"/>
  <c r="U154" i="4"/>
  <c r="V154" i="4" s="1"/>
  <c r="W154" i="4"/>
  <c r="X154" i="4"/>
  <c r="Y154" i="4"/>
  <c r="Z154" i="4" s="1"/>
  <c r="S155" i="4"/>
  <c r="T155" i="4"/>
  <c r="U155" i="4"/>
  <c r="V155" i="4" s="1"/>
  <c r="W155" i="4"/>
  <c r="X155" i="4"/>
  <c r="Y155" i="4"/>
  <c r="Z155" i="4" s="1"/>
  <c r="S156" i="4"/>
  <c r="U156" i="4"/>
  <c r="W156" i="4"/>
  <c r="Y156" i="4"/>
  <c r="S157" i="4"/>
  <c r="T157" i="4"/>
  <c r="U157" i="4"/>
  <c r="V157" i="4" s="1"/>
  <c r="W157" i="4"/>
  <c r="X157" i="4"/>
  <c r="Y157" i="4"/>
  <c r="Z157" i="4" s="1"/>
  <c r="S158" i="4"/>
  <c r="T158" i="4"/>
  <c r="U158" i="4"/>
  <c r="V158" i="4" s="1"/>
  <c r="W158" i="4"/>
  <c r="X158" i="4"/>
  <c r="Y158" i="4"/>
  <c r="Z158" i="4" s="1"/>
  <c r="S159" i="4"/>
  <c r="T159" i="4"/>
  <c r="U159" i="4"/>
  <c r="V159" i="4" s="1"/>
  <c r="W159" i="4"/>
  <c r="X159" i="4"/>
  <c r="Y159" i="4"/>
  <c r="Z159" i="4" s="1"/>
  <c r="S160" i="4"/>
  <c r="T160" i="4"/>
  <c r="U160" i="4"/>
  <c r="V160" i="4" s="1"/>
  <c r="W160" i="4"/>
  <c r="X160" i="4"/>
  <c r="Y160" i="4"/>
  <c r="Z160" i="4" s="1"/>
  <c r="S161" i="4"/>
  <c r="U161" i="4"/>
  <c r="W161" i="4"/>
  <c r="Y161" i="4"/>
  <c r="S162" i="4"/>
  <c r="T162" i="4"/>
  <c r="U162" i="4"/>
  <c r="V162" i="4" s="1"/>
  <c r="W162" i="4"/>
  <c r="X162" i="4"/>
  <c r="Y162" i="4"/>
  <c r="Z162" i="4" s="1"/>
  <c r="S163" i="4"/>
  <c r="T163" i="4"/>
  <c r="U163" i="4"/>
  <c r="V163" i="4" s="1"/>
  <c r="W163" i="4"/>
  <c r="X163" i="4"/>
  <c r="Y163" i="4"/>
  <c r="Z163" i="4" s="1"/>
  <c r="S164" i="4"/>
  <c r="T164" i="4"/>
  <c r="U164" i="4"/>
  <c r="V164" i="4" s="1"/>
  <c r="W164" i="4"/>
  <c r="X164" i="4"/>
  <c r="Y164" i="4"/>
  <c r="Z164" i="4" s="1"/>
  <c r="S165" i="4"/>
  <c r="T165" i="4"/>
  <c r="U165" i="4"/>
  <c r="V165" i="4" s="1"/>
  <c r="W165" i="4"/>
  <c r="X165" i="4"/>
  <c r="Y165" i="4"/>
  <c r="Z165" i="4" s="1"/>
  <c r="S166" i="4"/>
  <c r="T166" i="4"/>
  <c r="U166" i="4"/>
  <c r="V166" i="4" s="1"/>
  <c r="W166" i="4"/>
  <c r="X166" i="4"/>
  <c r="Y166" i="4"/>
  <c r="Z166" i="4" s="1"/>
  <c r="S167" i="4"/>
  <c r="T167" i="4"/>
  <c r="U167" i="4"/>
  <c r="V167" i="4" s="1"/>
  <c r="W167" i="4"/>
  <c r="X167" i="4"/>
  <c r="Y167" i="4"/>
  <c r="Z167" i="4" s="1"/>
  <c r="S168" i="4"/>
  <c r="T168" i="4"/>
  <c r="U168" i="4"/>
  <c r="V168" i="4" s="1"/>
  <c r="W168" i="4"/>
  <c r="X168" i="4"/>
  <c r="Y168" i="4"/>
  <c r="Z168" i="4" s="1"/>
  <c r="S169" i="4"/>
  <c r="T169" i="4"/>
  <c r="U169" i="4"/>
  <c r="V169" i="4" s="1"/>
  <c r="W169" i="4"/>
  <c r="X169" i="4"/>
  <c r="Y169" i="4"/>
  <c r="Z169" i="4" s="1"/>
  <c r="S170" i="4"/>
  <c r="T170" i="4"/>
  <c r="U170" i="4"/>
  <c r="V170" i="4" s="1"/>
  <c r="W170" i="4"/>
  <c r="X170" i="4"/>
  <c r="Y170" i="4"/>
  <c r="Z170" i="4" s="1"/>
  <c r="S171" i="4"/>
  <c r="T171" i="4"/>
  <c r="U171" i="4"/>
  <c r="V171" i="4" s="1"/>
  <c r="W171" i="4"/>
  <c r="X171" i="4"/>
  <c r="Y171" i="4"/>
  <c r="Z171" i="4" s="1"/>
  <c r="S172" i="4"/>
  <c r="T172" i="4"/>
  <c r="U172" i="4"/>
  <c r="V172" i="4" s="1"/>
  <c r="W172" i="4"/>
  <c r="X172" i="4"/>
  <c r="Y172" i="4"/>
  <c r="Z172" i="4" s="1"/>
  <c r="S173" i="4"/>
  <c r="T173" i="4"/>
  <c r="U173" i="4"/>
  <c r="V173" i="4" s="1"/>
  <c r="W173" i="4"/>
  <c r="X173" i="4"/>
  <c r="Y173" i="4"/>
  <c r="Z173" i="4" s="1"/>
  <c r="S174" i="4"/>
  <c r="T174" i="4"/>
  <c r="U174" i="4"/>
  <c r="V174" i="4" s="1"/>
  <c r="W174" i="4"/>
  <c r="X174" i="4"/>
  <c r="Y174" i="4"/>
  <c r="Z174" i="4" s="1"/>
  <c r="S175" i="4"/>
  <c r="T175" i="4"/>
  <c r="U175" i="4"/>
  <c r="V175" i="4" s="1"/>
  <c r="W175" i="4"/>
  <c r="X175" i="4"/>
  <c r="Y175" i="4"/>
  <c r="Z175" i="4" s="1"/>
  <c r="S176" i="4"/>
  <c r="U176" i="4"/>
  <c r="W176" i="4"/>
  <c r="Y176" i="4"/>
  <c r="S177" i="4"/>
  <c r="U177" i="4"/>
  <c r="W177" i="4"/>
  <c r="Y177" i="4"/>
  <c r="S178" i="4"/>
  <c r="T178" i="4"/>
  <c r="U178" i="4"/>
  <c r="V178" i="4" s="1"/>
  <c r="W178" i="4"/>
  <c r="X178" i="4"/>
  <c r="Y178" i="4"/>
  <c r="Z178" i="4" s="1"/>
  <c r="S179" i="4"/>
  <c r="T179" i="4"/>
  <c r="U179" i="4"/>
  <c r="V179" i="4" s="1"/>
  <c r="W179" i="4"/>
  <c r="X179" i="4"/>
  <c r="Y179" i="4"/>
  <c r="Z179" i="4" s="1"/>
  <c r="S180" i="4"/>
  <c r="T180" i="4"/>
  <c r="U180" i="4"/>
  <c r="V180" i="4" s="1"/>
  <c r="W180" i="4"/>
  <c r="X180" i="4"/>
  <c r="Y180" i="4"/>
  <c r="Z180" i="4" s="1"/>
  <c r="S181" i="4"/>
  <c r="T181" i="4"/>
  <c r="U181" i="4"/>
  <c r="V181" i="4" s="1"/>
  <c r="W181" i="4"/>
  <c r="X181" i="4"/>
  <c r="Y181" i="4"/>
  <c r="Z181" i="4" s="1"/>
  <c r="S182" i="4"/>
  <c r="T182" i="4"/>
  <c r="U182" i="4"/>
  <c r="V182" i="4" s="1"/>
  <c r="W182" i="4"/>
  <c r="X182" i="4"/>
  <c r="Y182" i="4"/>
  <c r="Z182" i="4" s="1"/>
  <c r="S183" i="4"/>
  <c r="T183" i="4"/>
  <c r="U183" i="4"/>
  <c r="V183" i="4" s="1"/>
  <c r="W183" i="4"/>
  <c r="X183" i="4"/>
  <c r="Y183" i="4"/>
  <c r="Z183" i="4" s="1"/>
  <c r="S184" i="4"/>
  <c r="T184" i="4"/>
  <c r="U184" i="4"/>
  <c r="V184" i="4" s="1"/>
  <c r="W184" i="4"/>
  <c r="X184" i="4"/>
  <c r="Y184" i="4"/>
  <c r="Z184" i="4" s="1"/>
  <c r="S185" i="4"/>
  <c r="T185" i="4"/>
  <c r="U185" i="4"/>
  <c r="V185" i="4" s="1"/>
  <c r="W185" i="4"/>
  <c r="X185" i="4"/>
  <c r="Y185" i="4"/>
  <c r="Z185" i="4" s="1"/>
  <c r="S186" i="4"/>
  <c r="T186" i="4"/>
  <c r="U186" i="4"/>
  <c r="V186" i="4" s="1"/>
  <c r="W186" i="4"/>
  <c r="X186" i="4"/>
  <c r="Y186" i="4"/>
  <c r="Z186" i="4" s="1"/>
  <c r="S187" i="4"/>
  <c r="T187" i="4"/>
  <c r="U187" i="4"/>
  <c r="V187" i="4" s="1"/>
  <c r="W187" i="4"/>
  <c r="X187" i="4"/>
  <c r="Y187" i="4"/>
  <c r="Z187" i="4" s="1"/>
  <c r="S188" i="4"/>
  <c r="T188" i="4"/>
  <c r="U188" i="4"/>
  <c r="V188" i="4" s="1"/>
  <c r="W188" i="4"/>
  <c r="X188" i="4"/>
  <c r="Y188" i="4"/>
  <c r="Z188" i="4" s="1"/>
  <c r="S189" i="4"/>
  <c r="T189" i="4"/>
  <c r="U189" i="4"/>
  <c r="V189" i="4" s="1"/>
  <c r="W189" i="4"/>
  <c r="X189" i="4"/>
  <c r="Y189" i="4"/>
  <c r="Z189" i="4" s="1"/>
  <c r="S190" i="4"/>
  <c r="T190" i="4"/>
  <c r="U190" i="4"/>
  <c r="V190" i="4" s="1"/>
  <c r="W190" i="4"/>
  <c r="X190" i="4"/>
  <c r="Y190" i="4"/>
  <c r="Z190" i="4" s="1"/>
  <c r="S191" i="4"/>
  <c r="T191" i="4"/>
  <c r="U191" i="4"/>
  <c r="V191" i="4" s="1"/>
  <c r="W191" i="4"/>
  <c r="X191" i="4"/>
  <c r="Y191" i="4"/>
  <c r="Z191" i="4" s="1"/>
  <c r="S192" i="4"/>
  <c r="T192" i="4"/>
  <c r="U192" i="4"/>
  <c r="V192" i="4" s="1"/>
  <c r="W192" i="4"/>
  <c r="X192" i="4"/>
  <c r="Y192" i="4"/>
  <c r="Z192" i="4" s="1"/>
  <c r="S193" i="4"/>
  <c r="T193" i="4"/>
  <c r="U193" i="4"/>
  <c r="V193" i="4" s="1"/>
  <c r="W193" i="4"/>
  <c r="X193" i="4"/>
  <c r="Y193" i="4"/>
  <c r="Z193" i="4" s="1"/>
  <c r="S194" i="4"/>
  <c r="T194" i="4"/>
  <c r="U194" i="4"/>
  <c r="V194" i="4" s="1"/>
  <c r="W194" i="4"/>
  <c r="X194" i="4"/>
  <c r="Y194" i="4"/>
  <c r="Z194" i="4" s="1"/>
  <c r="S195" i="4"/>
  <c r="T195" i="4"/>
  <c r="U195" i="4"/>
  <c r="V195" i="4" s="1"/>
  <c r="W195" i="4"/>
  <c r="X195" i="4"/>
  <c r="Y195" i="4"/>
  <c r="Z195" i="4" s="1"/>
  <c r="S196" i="4"/>
  <c r="T196" i="4"/>
  <c r="U196" i="4"/>
  <c r="V196" i="4" s="1"/>
  <c r="W196" i="4"/>
  <c r="X196" i="4"/>
  <c r="Y196" i="4"/>
  <c r="Z196" i="4" s="1"/>
  <c r="S197" i="4"/>
  <c r="T197" i="4"/>
  <c r="U197" i="4"/>
  <c r="V197" i="4" s="1"/>
  <c r="W197" i="4"/>
  <c r="X197" i="4"/>
  <c r="Y197" i="4"/>
  <c r="Z197" i="4" s="1"/>
  <c r="S198" i="4"/>
  <c r="T198" i="4"/>
  <c r="U198" i="4"/>
  <c r="V198" i="4" s="1"/>
  <c r="W198" i="4"/>
  <c r="X198" i="4"/>
  <c r="Y198" i="4"/>
  <c r="Z198" i="4" s="1"/>
  <c r="S199" i="4"/>
  <c r="T199" i="4"/>
  <c r="U199" i="4"/>
  <c r="V199" i="4" s="1"/>
  <c r="W199" i="4"/>
  <c r="X199" i="4"/>
  <c r="Y199" i="4"/>
  <c r="Z199" i="4" s="1"/>
  <c r="S200" i="4"/>
  <c r="T200" i="4"/>
  <c r="U200" i="4"/>
  <c r="V200" i="4" s="1"/>
  <c r="W200" i="4"/>
  <c r="X200" i="4"/>
  <c r="Y200" i="4"/>
  <c r="Z200" i="4" s="1"/>
  <c r="S201" i="4"/>
  <c r="T201" i="4"/>
  <c r="U201" i="4"/>
  <c r="V201" i="4" s="1"/>
  <c r="W201" i="4"/>
  <c r="X201" i="4"/>
  <c r="Y201" i="4"/>
  <c r="Z201" i="4" s="1"/>
  <c r="S202" i="4"/>
  <c r="T202" i="4"/>
  <c r="U202" i="4"/>
  <c r="V202" i="4" s="1"/>
  <c r="W202" i="4"/>
  <c r="X202" i="4"/>
  <c r="Y202" i="4"/>
  <c r="Z202" i="4" s="1"/>
  <c r="S203" i="4"/>
  <c r="U203" i="4"/>
  <c r="T203" i="4" s="1"/>
  <c r="V203" i="4"/>
  <c r="W203" i="4"/>
  <c r="Y203" i="4"/>
  <c r="X203" i="4" s="1"/>
  <c r="S204" i="4"/>
  <c r="T204" i="4"/>
  <c r="U204" i="4"/>
  <c r="V204" i="4" s="1"/>
  <c r="W204" i="4"/>
  <c r="X204" i="4"/>
  <c r="Y204" i="4"/>
  <c r="Z204" i="4" s="1"/>
  <c r="S205" i="4"/>
  <c r="T205" i="4"/>
  <c r="U205" i="4"/>
  <c r="V205" i="4" s="1"/>
  <c r="W205" i="4"/>
  <c r="X205" i="4"/>
  <c r="Y205" i="4"/>
  <c r="Z205" i="4" s="1"/>
  <c r="Z123" i="4"/>
  <c r="Y123" i="4"/>
  <c r="X123" i="4" s="1"/>
  <c r="W123" i="4"/>
  <c r="V123" i="4"/>
  <c r="U123" i="4"/>
  <c r="T123" i="4" s="1"/>
  <c r="S123" i="4"/>
  <c r="S100" i="4"/>
  <c r="U100" i="4"/>
  <c r="T100" i="4" s="1"/>
  <c r="V100" i="4"/>
  <c r="W100" i="4"/>
  <c r="Y100" i="4"/>
  <c r="X100" i="4" s="1"/>
  <c r="Z100" i="4"/>
  <c r="S101" i="4"/>
  <c r="T101" i="4"/>
  <c r="U101" i="4"/>
  <c r="V101" i="4"/>
  <c r="W101" i="4"/>
  <c r="X101" i="4"/>
  <c r="Y101" i="4"/>
  <c r="Z101" i="4"/>
  <c r="S102" i="4"/>
  <c r="T102" i="4"/>
  <c r="U102" i="4"/>
  <c r="V102" i="4"/>
  <c r="W102" i="4"/>
  <c r="X102" i="4"/>
  <c r="Y102" i="4"/>
  <c r="Z102" i="4"/>
  <c r="S103" i="4"/>
  <c r="U103" i="4"/>
  <c r="T103" i="4" s="1"/>
  <c r="V103" i="4"/>
  <c r="W103" i="4"/>
  <c r="Y103" i="4"/>
  <c r="X103" i="4" s="1"/>
  <c r="Z103" i="4"/>
  <c r="S104" i="4"/>
  <c r="T104" i="4"/>
  <c r="U104" i="4"/>
  <c r="V104" i="4"/>
  <c r="W104" i="4"/>
  <c r="X104" i="4"/>
  <c r="Y104" i="4"/>
  <c r="Z104" i="4"/>
  <c r="S105" i="4"/>
  <c r="T105" i="4"/>
  <c r="U105" i="4"/>
  <c r="V105" i="4"/>
  <c r="W105" i="4"/>
  <c r="X105" i="4"/>
  <c r="Y105" i="4"/>
  <c r="Z105" i="4"/>
  <c r="S106" i="4"/>
  <c r="T106" i="4"/>
  <c r="U106" i="4"/>
  <c r="V106" i="4"/>
  <c r="W106" i="4"/>
  <c r="X106" i="4"/>
  <c r="Y106" i="4"/>
  <c r="Z106" i="4"/>
  <c r="S107" i="4"/>
  <c r="T107" i="4"/>
  <c r="U107" i="4"/>
  <c r="V107" i="4"/>
  <c r="W107" i="4"/>
  <c r="X107" i="4"/>
  <c r="Y107" i="4"/>
  <c r="Z107" i="4"/>
  <c r="S108" i="4"/>
  <c r="T108" i="4"/>
  <c r="U108" i="4"/>
  <c r="V108" i="4"/>
  <c r="W108" i="4"/>
  <c r="X108" i="4"/>
  <c r="Y108" i="4"/>
  <c r="Z108" i="4"/>
  <c r="S109" i="4"/>
  <c r="T109" i="4"/>
  <c r="U109" i="4"/>
  <c r="V109" i="4"/>
  <c r="W109" i="4"/>
  <c r="X109" i="4"/>
  <c r="Y109" i="4"/>
  <c r="Z109" i="4"/>
  <c r="S110" i="4"/>
  <c r="U110" i="4"/>
  <c r="T110" i="4" s="1"/>
  <c r="V110" i="4"/>
  <c r="W110" i="4"/>
  <c r="Y110" i="4"/>
  <c r="X110" i="4" s="1"/>
  <c r="Z110" i="4"/>
  <c r="S111" i="4"/>
  <c r="T111" i="4"/>
  <c r="U111" i="4"/>
  <c r="V111" i="4"/>
  <c r="W111" i="4"/>
  <c r="X111" i="4"/>
  <c r="Y111" i="4"/>
  <c r="Z111" i="4"/>
  <c r="S112" i="4"/>
  <c r="T112" i="4"/>
  <c r="U112" i="4"/>
  <c r="V112" i="4"/>
  <c r="W112" i="4"/>
  <c r="X112" i="4"/>
  <c r="Y112" i="4"/>
  <c r="Z112" i="4"/>
  <c r="S113" i="4"/>
  <c r="T113" i="4"/>
  <c r="U113" i="4"/>
  <c r="V113" i="4"/>
  <c r="W113" i="4"/>
  <c r="X113" i="4"/>
  <c r="Y113" i="4"/>
  <c r="Z113" i="4"/>
  <c r="S114" i="4"/>
  <c r="T114" i="4"/>
  <c r="U114" i="4"/>
  <c r="V114" i="4"/>
  <c r="W114" i="4"/>
  <c r="X114" i="4"/>
  <c r="Y114" i="4"/>
  <c r="Z114" i="4"/>
  <c r="S115" i="4"/>
  <c r="T115" i="4"/>
  <c r="U115" i="4"/>
  <c r="V115" i="4"/>
  <c r="W115" i="4"/>
  <c r="X115" i="4"/>
  <c r="Y115" i="4"/>
  <c r="Z115" i="4"/>
  <c r="S116" i="4"/>
  <c r="U116" i="4"/>
  <c r="T116" i="4" s="1"/>
  <c r="V116" i="4"/>
  <c r="W116" i="4"/>
  <c r="Y116" i="4"/>
  <c r="X116" i="4" s="1"/>
  <c r="Z116" i="4"/>
  <c r="S117" i="4"/>
  <c r="T117" i="4"/>
  <c r="U117" i="4"/>
  <c r="V117" i="4"/>
  <c r="W117" i="4"/>
  <c r="X117" i="4"/>
  <c r="Y117" i="4"/>
  <c r="Z117" i="4"/>
  <c r="T77" i="7"/>
  <c r="X77" i="7"/>
  <c r="AA77" i="7" s="1"/>
  <c r="T78" i="7"/>
  <c r="X78" i="7"/>
  <c r="AA78" i="7" s="1"/>
  <c r="T79" i="7"/>
  <c r="X79" i="7"/>
  <c r="AA79" i="7" s="1"/>
  <c r="T80" i="7"/>
  <c r="X80" i="7"/>
  <c r="AA80" i="7" s="1"/>
  <c r="T81" i="7"/>
  <c r="X81" i="7"/>
  <c r="AA81" i="7" s="1"/>
  <c r="T82" i="7"/>
  <c r="X82" i="7"/>
  <c r="AA82" i="7" s="1"/>
  <c r="T83" i="7"/>
  <c r="X83" i="7"/>
  <c r="AA83" i="7" s="1"/>
  <c r="T84" i="7"/>
  <c r="X84" i="7"/>
  <c r="AA84" i="7" s="1"/>
  <c r="T85" i="7"/>
  <c r="X85" i="7"/>
  <c r="AA85" i="7" s="1"/>
  <c r="T86" i="7"/>
  <c r="X86" i="7"/>
  <c r="AA86" i="7" s="1"/>
  <c r="T87" i="7"/>
  <c r="X87" i="7"/>
  <c r="AA87" i="7" s="1"/>
  <c r="T88" i="7"/>
  <c r="X88" i="7"/>
  <c r="AA88" i="7" s="1"/>
  <c r="T89" i="7"/>
  <c r="X89" i="7"/>
  <c r="AA89" i="7" s="1"/>
  <c r="T90" i="7"/>
  <c r="X90" i="7"/>
  <c r="AA90" i="7" s="1"/>
  <c r="T91" i="7"/>
  <c r="X91" i="7"/>
  <c r="AA91" i="7" s="1"/>
  <c r="T92" i="7"/>
  <c r="X92" i="7"/>
  <c r="AA92" i="7" s="1"/>
  <c r="T93" i="7"/>
  <c r="X93" i="7"/>
  <c r="AA93" i="7" s="1"/>
  <c r="T94" i="7"/>
  <c r="X94" i="7"/>
  <c r="AA94" i="7" s="1"/>
  <c r="T95" i="7"/>
  <c r="X95" i="7"/>
  <c r="AA95" i="7" s="1"/>
  <c r="T97" i="7"/>
  <c r="X97" i="7"/>
  <c r="AA97" i="7" s="1"/>
  <c r="T98" i="7"/>
  <c r="X98" i="7"/>
  <c r="AA98" i="7" s="1"/>
  <c r="T99" i="7"/>
  <c r="X99" i="7"/>
  <c r="AA99" i="7" s="1"/>
  <c r="T101" i="7"/>
  <c r="X101" i="7"/>
  <c r="AA101" i="7" s="1"/>
  <c r="T102" i="7"/>
  <c r="X102" i="7"/>
  <c r="AA102" i="7" s="1"/>
  <c r="T104" i="7"/>
  <c r="X104" i="7"/>
  <c r="AA104" i="7" s="1"/>
  <c r="T105" i="7"/>
  <c r="X105" i="7"/>
  <c r="AA105" i="7" s="1"/>
  <c r="T106" i="7"/>
  <c r="X106" i="7"/>
  <c r="AA106" i="7" s="1"/>
  <c r="T107" i="7"/>
  <c r="X107" i="7"/>
  <c r="AA107" i="7" s="1"/>
  <c r="T108" i="7"/>
  <c r="X108" i="7"/>
  <c r="AA108" i="7" s="1"/>
  <c r="T109" i="7"/>
  <c r="X109" i="7"/>
  <c r="AA109" i="7" s="1"/>
  <c r="T111" i="7"/>
  <c r="X111" i="7"/>
  <c r="AA111" i="7" s="1"/>
  <c r="T112" i="7"/>
  <c r="X112" i="7"/>
  <c r="AA112" i="7" s="1"/>
  <c r="T113" i="7"/>
  <c r="X113" i="7"/>
  <c r="AA113" i="7" s="1"/>
  <c r="T114" i="7"/>
  <c r="X114" i="7"/>
  <c r="AA114" i="7" s="1"/>
  <c r="T115" i="7"/>
  <c r="X115" i="7"/>
  <c r="AA115" i="7" s="1"/>
  <c r="T117" i="7"/>
  <c r="X117" i="7"/>
  <c r="AA117" i="7" s="1"/>
  <c r="T119" i="7"/>
  <c r="X119" i="7"/>
  <c r="AA119" i="7" s="1"/>
  <c r="T120" i="7"/>
  <c r="X120" i="7"/>
  <c r="AA120" i="7" s="1"/>
  <c r="T122" i="7"/>
  <c r="X122" i="7"/>
  <c r="AA122" i="7" s="1"/>
  <c r="T126" i="7"/>
  <c r="X126" i="7"/>
  <c r="AA126" i="7" s="1"/>
  <c r="T127" i="7"/>
  <c r="X127" i="7"/>
  <c r="AA127" i="7" s="1"/>
  <c r="T128" i="7"/>
  <c r="X128" i="7"/>
  <c r="AA128" i="7" s="1"/>
  <c r="T129" i="7"/>
  <c r="X129" i="7"/>
  <c r="AA129" i="7" s="1"/>
  <c r="T130" i="7"/>
  <c r="X130" i="7"/>
  <c r="AA130" i="7" s="1"/>
  <c r="T131" i="7"/>
  <c r="X131" i="7"/>
  <c r="AA131" i="7" s="1"/>
  <c r="T132" i="7"/>
  <c r="X132" i="7"/>
  <c r="AA132" i="7" s="1"/>
  <c r="T133" i="7"/>
  <c r="X133" i="7"/>
  <c r="AA133" i="7" s="1"/>
  <c r="T134" i="7"/>
  <c r="X134" i="7"/>
  <c r="AA134" i="7" s="1"/>
  <c r="T135" i="7"/>
  <c r="X135" i="7"/>
  <c r="AA135" i="7" s="1"/>
  <c r="T136" i="7"/>
  <c r="X136" i="7"/>
  <c r="AA136" i="7" s="1"/>
  <c r="T137" i="7"/>
  <c r="X137" i="7"/>
  <c r="AA137" i="7" s="1"/>
  <c r="T138" i="7"/>
  <c r="X138" i="7"/>
  <c r="AA138" i="7" s="1"/>
  <c r="T139" i="7"/>
  <c r="X139" i="7"/>
  <c r="AA139" i="7" s="1"/>
  <c r="T140" i="7"/>
  <c r="X140" i="7"/>
  <c r="AA140" i="7" s="1"/>
  <c r="T141" i="7"/>
  <c r="X141" i="7"/>
  <c r="AA141" i="7" s="1"/>
  <c r="T142" i="7"/>
  <c r="X142" i="7"/>
  <c r="AA142" i="7" s="1"/>
  <c r="T143" i="7"/>
  <c r="X143" i="7"/>
  <c r="AA143" i="7" s="1"/>
  <c r="T144" i="7"/>
  <c r="X144" i="7"/>
  <c r="AA144" i="7" s="1"/>
  <c r="T145" i="7"/>
  <c r="X145" i="7"/>
  <c r="AA145" i="7" s="1"/>
  <c r="T147" i="7"/>
  <c r="X147" i="7"/>
  <c r="AA147" i="7" s="1"/>
  <c r="T148" i="7"/>
  <c r="X148" i="7"/>
  <c r="AA148" i="7" s="1"/>
  <c r="T149" i="7"/>
  <c r="X149" i="7"/>
  <c r="AA149" i="7" s="1"/>
  <c r="T150" i="7"/>
  <c r="X150" i="7"/>
  <c r="AA150" i="7" s="1"/>
  <c r="T152" i="7"/>
  <c r="X152" i="7"/>
  <c r="AA152" i="7" s="1"/>
  <c r="T153" i="7"/>
  <c r="X153" i="7"/>
  <c r="AA153" i="7" s="1"/>
  <c r="T154" i="7"/>
  <c r="X154" i="7"/>
  <c r="AA154" i="7" s="1"/>
  <c r="T155" i="7"/>
  <c r="X155" i="7"/>
  <c r="AA155" i="7" s="1"/>
  <c r="T157" i="7"/>
  <c r="X157" i="7"/>
  <c r="AA157" i="7" s="1"/>
  <c r="T158" i="7"/>
  <c r="X158" i="7"/>
  <c r="AA158" i="7" s="1"/>
  <c r="T159" i="7"/>
  <c r="X159" i="7"/>
  <c r="AA159" i="7" s="1"/>
  <c r="T160" i="7"/>
  <c r="X160" i="7"/>
  <c r="AA160" i="7" s="1"/>
  <c r="T162" i="7"/>
  <c r="X162" i="7"/>
  <c r="AA162" i="7" s="1"/>
  <c r="T163" i="7"/>
  <c r="X163" i="7"/>
  <c r="AA163" i="7" s="1"/>
  <c r="T164" i="7"/>
  <c r="X164" i="7"/>
  <c r="AA164" i="7" s="1"/>
  <c r="T165" i="7"/>
  <c r="X165" i="7"/>
  <c r="AA165" i="7" s="1"/>
  <c r="T166" i="7"/>
  <c r="X166" i="7"/>
  <c r="AA166" i="7" s="1"/>
  <c r="T167" i="7"/>
  <c r="X167" i="7"/>
  <c r="AA167" i="7" s="1"/>
  <c r="T168" i="7"/>
  <c r="X168" i="7"/>
  <c r="AA168" i="7" s="1"/>
  <c r="T169" i="7"/>
  <c r="X169" i="7"/>
  <c r="AA169" i="7" s="1"/>
  <c r="T170" i="7"/>
  <c r="X170" i="7"/>
  <c r="AA170" i="7" s="1"/>
  <c r="T171" i="7"/>
  <c r="X171" i="7"/>
  <c r="AA171" i="7" s="1"/>
  <c r="T172" i="7"/>
  <c r="X172" i="7"/>
  <c r="AA172" i="7" s="1"/>
  <c r="T173" i="7"/>
  <c r="X173" i="7"/>
  <c r="AA173" i="7" s="1"/>
  <c r="T174" i="7"/>
  <c r="X174" i="7"/>
  <c r="AA174" i="7" s="1"/>
  <c r="T175" i="7"/>
  <c r="X175" i="7"/>
  <c r="AA175" i="7" s="1"/>
  <c r="T178" i="7"/>
  <c r="X178" i="7"/>
  <c r="AA178" i="7" s="1"/>
  <c r="T179" i="7"/>
  <c r="X179" i="7"/>
  <c r="AA179" i="7" s="1"/>
  <c r="T180" i="7"/>
  <c r="X180" i="7"/>
  <c r="AA180" i="7" s="1"/>
  <c r="T181" i="7"/>
  <c r="X181" i="7"/>
  <c r="AA181" i="7" s="1"/>
  <c r="T182" i="7"/>
  <c r="X182" i="7"/>
  <c r="AA182" i="7" s="1"/>
  <c r="T183" i="7"/>
  <c r="X183" i="7"/>
  <c r="AA183" i="7" s="1"/>
  <c r="T184" i="7"/>
  <c r="X184" i="7"/>
  <c r="AA184" i="7" s="1"/>
  <c r="T185" i="7"/>
  <c r="X185" i="7"/>
  <c r="AA185" i="7" s="1"/>
  <c r="T186" i="7"/>
  <c r="X186" i="7"/>
  <c r="AA186" i="7" s="1"/>
  <c r="T187" i="7"/>
  <c r="X187" i="7"/>
  <c r="AA187" i="7" s="1"/>
  <c r="T188" i="7"/>
  <c r="X188" i="7"/>
  <c r="AA188" i="7" s="1"/>
  <c r="T189" i="7"/>
  <c r="X189" i="7"/>
  <c r="AA189" i="7" s="1"/>
  <c r="T190" i="7"/>
  <c r="X190" i="7"/>
  <c r="AA190" i="7" s="1"/>
  <c r="T191" i="7"/>
  <c r="X191" i="7"/>
  <c r="AA191" i="7" s="1"/>
  <c r="T192" i="7"/>
  <c r="X192" i="7"/>
  <c r="AA192" i="7" s="1"/>
  <c r="T193" i="7"/>
  <c r="X193" i="7"/>
  <c r="AA193" i="7" s="1"/>
  <c r="T194" i="7"/>
  <c r="X194" i="7"/>
  <c r="AA194" i="7" s="1"/>
  <c r="T195" i="7"/>
  <c r="X195" i="7"/>
  <c r="AA195" i="7" s="1"/>
  <c r="T196" i="7"/>
  <c r="X196" i="7"/>
  <c r="AA196" i="7" s="1"/>
  <c r="T197" i="7"/>
  <c r="X197" i="7"/>
  <c r="AA197" i="7" s="1"/>
  <c r="T198" i="7"/>
  <c r="X198" i="7"/>
  <c r="AA198" i="7" s="1"/>
  <c r="T199" i="7"/>
  <c r="X199" i="7"/>
  <c r="AA199" i="7" s="1"/>
  <c r="T200" i="7"/>
  <c r="X200" i="7"/>
  <c r="AA200" i="7" s="1"/>
  <c r="T201" i="7"/>
  <c r="X201" i="7"/>
  <c r="AA201" i="7" s="1"/>
  <c r="T202" i="7"/>
  <c r="X202" i="7"/>
  <c r="AA202" i="7" s="1"/>
  <c r="T204" i="7"/>
  <c r="X204" i="7"/>
  <c r="AA204" i="7" s="1"/>
  <c r="T205" i="7"/>
  <c r="X205" i="7"/>
  <c r="AA205" i="7" s="1"/>
  <c r="T206" i="7"/>
  <c r="X206" i="7"/>
  <c r="AA206" i="7" s="1"/>
  <c r="T207" i="7"/>
  <c r="X207" i="7"/>
  <c r="AA207" i="7" s="1"/>
  <c r="T208" i="7"/>
  <c r="X208" i="7"/>
  <c r="AA208" i="7" s="1"/>
  <c r="T209" i="7"/>
  <c r="X209" i="7"/>
  <c r="AA209" i="7" s="1"/>
  <c r="T210" i="7"/>
  <c r="X210" i="7"/>
  <c r="AA210" i="7" s="1"/>
  <c r="T211" i="7"/>
  <c r="X211" i="7"/>
  <c r="AA211" i="7" s="1"/>
  <c r="T212" i="7"/>
  <c r="X212" i="7"/>
  <c r="AA212" i="7" s="1"/>
  <c r="T213" i="7"/>
  <c r="X213" i="7"/>
  <c r="AA213" i="7" s="1"/>
  <c r="T214" i="7"/>
  <c r="X214" i="7"/>
  <c r="AA214" i="7" s="1"/>
  <c r="T215" i="7"/>
  <c r="X215" i="7"/>
  <c r="AA215" i="7" s="1"/>
  <c r="T216" i="7"/>
  <c r="X216" i="7"/>
  <c r="AA216" i="7" s="1"/>
  <c r="T217" i="7"/>
  <c r="X217" i="7"/>
  <c r="AA217" i="7" s="1"/>
  <c r="T218" i="7"/>
  <c r="X218" i="7"/>
  <c r="AA218" i="7" s="1"/>
  <c r="T219" i="7"/>
  <c r="X219" i="7"/>
  <c r="AA219" i="7" s="1"/>
  <c r="T220" i="7"/>
  <c r="X220" i="7"/>
  <c r="AA220" i="7" s="1"/>
  <c r="T221" i="7"/>
  <c r="X221" i="7"/>
  <c r="AA221" i="7" s="1"/>
  <c r="T222" i="7"/>
  <c r="X222" i="7"/>
  <c r="AA222" i="7" s="1"/>
  <c r="T223" i="7"/>
  <c r="X223" i="7"/>
  <c r="AA223" i="7" s="1"/>
  <c r="T224" i="7"/>
  <c r="X224" i="7"/>
  <c r="AA224" i="7" s="1"/>
  <c r="T225" i="7"/>
  <c r="X225" i="7"/>
  <c r="AA225" i="7" s="1"/>
  <c r="T226" i="7"/>
  <c r="X226" i="7"/>
  <c r="AA226" i="7" s="1"/>
  <c r="T227" i="7"/>
  <c r="X227" i="7"/>
  <c r="AA227" i="7" s="1"/>
  <c r="T228" i="7"/>
  <c r="X228" i="7"/>
  <c r="AA228" i="7" s="1"/>
  <c r="T231" i="7"/>
  <c r="X231" i="7"/>
  <c r="AA231" i="7" s="1"/>
  <c r="T232" i="7"/>
  <c r="X232" i="7"/>
  <c r="AA232" i="7" s="1"/>
  <c r="T233" i="7"/>
  <c r="X233" i="7"/>
  <c r="AA233" i="7" s="1"/>
  <c r="T234" i="7"/>
  <c r="X234" i="7"/>
  <c r="AA234" i="7" s="1"/>
  <c r="T235" i="7"/>
  <c r="X235" i="7"/>
  <c r="AA235" i="7" s="1"/>
  <c r="T236" i="7"/>
  <c r="X236" i="7"/>
  <c r="AA236" i="7" s="1"/>
  <c r="T239" i="7"/>
  <c r="X239" i="7"/>
  <c r="AA239" i="7" s="1"/>
  <c r="T240" i="7"/>
  <c r="X240" i="7"/>
  <c r="AA240" i="7" s="1"/>
  <c r="T241" i="7"/>
  <c r="X241" i="7"/>
  <c r="AA241" i="7" s="1"/>
  <c r="T242" i="7"/>
  <c r="X242" i="7"/>
  <c r="AA242" i="7" s="1"/>
  <c r="T243" i="7"/>
  <c r="X243" i="7"/>
  <c r="AA243" i="7" s="1"/>
  <c r="T244" i="7"/>
  <c r="X244" i="7"/>
  <c r="AA244" i="7" s="1"/>
  <c r="T245" i="7"/>
  <c r="X245" i="7"/>
  <c r="AA245" i="7" s="1"/>
  <c r="T246" i="7"/>
  <c r="X246" i="7"/>
  <c r="AA246" i="7" s="1"/>
  <c r="T247" i="7"/>
  <c r="X247" i="7"/>
  <c r="AA247" i="7" s="1"/>
  <c r="T248" i="7"/>
  <c r="X248" i="7"/>
  <c r="AA248" i="7" s="1"/>
  <c r="T249" i="7"/>
  <c r="X249" i="7"/>
  <c r="AA249" i="7" s="1"/>
  <c r="T250" i="7"/>
  <c r="X250" i="7"/>
  <c r="AA250" i="7" s="1"/>
  <c r="T251" i="7"/>
  <c r="X251" i="7"/>
  <c r="AA251" i="7" s="1"/>
  <c r="T252" i="7"/>
  <c r="X252" i="7"/>
  <c r="AA252" i="7" s="1"/>
  <c r="T258" i="7"/>
  <c r="X258" i="7"/>
  <c r="AA258" i="7" s="1"/>
  <c r="T259" i="7"/>
  <c r="X259" i="7"/>
  <c r="AA259" i="7" s="1"/>
  <c r="T260" i="7"/>
  <c r="X260" i="7"/>
  <c r="AA260" i="7" s="1"/>
  <c r="T261" i="7"/>
  <c r="X261" i="7"/>
  <c r="AA261" i="7" s="1"/>
  <c r="T262" i="7"/>
  <c r="X262" i="7"/>
  <c r="AA262" i="7" s="1"/>
  <c r="T263" i="7"/>
  <c r="X263" i="7"/>
  <c r="AA263" i="7" s="1"/>
  <c r="T264" i="7"/>
  <c r="X264" i="7"/>
  <c r="AA264" i="7" s="1"/>
  <c r="T265" i="7"/>
  <c r="X265" i="7"/>
  <c r="AA265" i="7" s="1"/>
  <c r="T266" i="7"/>
  <c r="X266" i="7"/>
  <c r="AA266" i="7" s="1"/>
  <c r="T267" i="7"/>
  <c r="X267" i="7"/>
  <c r="AA267" i="7" s="1"/>
  <c r="T268" i="7"/>
  <c r="X268" i="7"/>
  <c r="AA268" i="7" s="1"/>
  <c r="T269" i="7"/>
  <c r="X269" i="7"/>
  <c r="AA269" i="7" s="1"/>
  <c r="T270" i="7"/>
  <c r="X270" i="7"/>
  <c r="AA270" i="7" s="1"/>
  <c r="T271" i="7"/>
  <c r="X271" i="7"/>
  <c r="AA271" i="7" s="1"/>
  <c r="T272" i="7"/>
  <c r="X272" i="7"/>
  <c r="AA272" i="7" s="1"/>
  <c r="T273" i="7"/>
  <c r="X273" i="7"/>
  <c r="AA273" i="7" s="1"/>
  <c r="T274" i="7"/>
  <c r="X274" i="7"/>
  <c r="AA274" i="7" s="1"/>
  <c r="T275" i="7"/>
  <c r="X275" i="7"/>
  <c r="AA275" i="7" s="1"/>
  <c r="T276" i="7"/>
  <c r="X276" i="7"/>
  <c r="AA276" i="7" s="1"/>
  <c r="T277" i="7"/>
  <c r="X277" i="7"/>
  <c r="AA277" i="7" s="1"/>
  <c r="T278" i="7"/>
  <c r="X278" i="7"/>
  <c r="AA278" i="7" s="1"/>
  <c r="T279" i="7"/>
  <c r="X279" i="7"/>
  <c r="AA279" i="7" s="1"/>
  <c r="T280" i="7"/>
  <c r="X280" i="7"/>
  <c r="AA280" i="7" s="1"/>
  <c r="T281" i="7"/>
  <c r="X281" i="7"/>
  <c r="AA281" i="7" s="1"/>
  <c r="T282" i="7"/>
  <c r="X282" i="7"/>
  <c r="AA282" i="7" s="1"/>
  <c r="T283" i="7"/>
  <c r="X283" i="7"/>
  <c r="AA283" i="7" s="1"/>
  <c r="T284" i="7"/>
  <c r="X284" i="7"/>
  <c r="AA284" i="7" s="1"/>
  <c r="T287" i="7"/>
  <c r="X287" i="7"/>
  <c r="AA287" i="7" s="1"/>
  <c r="T288" i="7"/>
  <c r="X288" i="7"/>
  <c r="AA288" i="7" s="1"/>
  <c r="T289" i="7"/>
  <c r="X289" i="7"/>
  <c r="AA289" i="7" s="1"/>
  <c r="T290" i="7"/>
  <c r="X290" i="7"/>
  <c r="AA290" i="7" s="1"/>
  <c r="Z98" i="4"/>
  <c r="Y98" i="4"/>
  <c r="X98" i="4"/>
  <c r="W98" i="4"/>
  <c r="V98" i="4"/>
  <c r="U98" i="4"/>
  <c r="T98" i="4"/>
  <c r="S98" i="4"/>
  <c r="Z97" i="4"/>
  <c r="Y97" i="4"/>
  <c r="X97" i="4"/>
  <c r="W97" i="4"/>
  <c r="V97" i="4"/>
  <c r="U97" i="4"/>
  <c r="T97" i="4"/>
  <c r="S97" i="4"/>
  <c r="Z96" i="4"/>
  <c r="Y96" i="4"/>
  <c r="X96" i="4"/>
  <c r="W96" i="4"/>
  <c r="V96" i="4"/>
  <c r="U96" i="4"/>
  <c r="T96" i="4"/>
  <c r="S96" i="4"/>
  <c r="Z95" i="4"/>
  <c r="Y95" i="4"/>
  <c r="X95" i="4"/>
  <c r="W95" i="4"/>
  <c r="V95" i="4"/>
  <c r="U95" i="4"/>
  <c r="T95" i="4"/>
  <c r="S95" i="4"/>
  <c r="Z94" i="4"/>
  <c r="Y94" i="4"/>
  <c r="X94" i="4"/>
  <c r="W94" i="4"/>
  <c r="V94" i="4"/>
  <c r="U94" i="4"/>
  <c r="T94" i="4"/>
  <c r="S94" i="4"/>
  <c r="Z93" i="4"/>
  <c r="Y93" i="4"/>
  <c r="X93" i="4"/>
  <c r="W93" i="4"/>
  <c r="V93" i="4"/>
  <c r="U93" i="4"/>
  <c r="T93" i="4"/>
  <c r="S93" i="4"/>
  <c r="Z92" i="4"/>
  <c r="Y92" i="4"/>
  <c r="X92" i="4"/>
  <c r="W92" i="4"/>
  <c r="V92" i="4"/>
  <c r="U92" i="4"/>
  <c r="T92" i="4"/>
  <c r="S92" i="4"/>
  <c r="Z91" i="4"/>
  <c r="Y91" i="4"/>
  <c r="X91" i="4"/>
  <c r="W91" i="4"/>
  <c r="V91" i="4"/>
  <c r="U91" i="4"/>
  <c r="T91" i="4"/>
  <c r="S91" i="4"/>
  <c r="Z90" i="4"/>
  <c r="Y90" i="4"/>
  <c r="X90" i="4"/>
  <c r="W90" i="4"/>
  <c r="V90" i="4"/>
  <c r="U90" i="4"/>
  <c r="T90" i="4"/>
  <c r="S90" i="4"/>
  <c r="Z89" i="4"/>
  <c r="Y89" i="4"/>
  <c r="X89" i="4"/>
  <c r="W89" i="4"/>
  <c r="V89" i="4"/>
  <c r="U89" i="4"/>
  <c r="T89" i="4"/>
  <c r="S89" i="4"/>
  <c r="Z88" i="4"/>
  <c r="Y88" i="4"/>
  <c r="X88" i="4"/>
  <c r="W88" i="4"/>
  <c r="V88" i="4"/>
  <c r="U88" i="4"/>
  <c r="T88" i="4"/>
  <c r="S88" i="4"/>
  <c r="Z87" i="4"/>
  <c r="Y87" i="4"/>
  <c r="X87" i="4"/>
  <c r="W87" i="4"/>
  <c r="V87" i="4"/>
  <c r="U87" i="4"/>
  <c r="T87" i="4"/>
  <c r="S87" i="4"/>
  <c r="Z86" i="4"/>
  <c r="Y86" i="4"/>
  <c r="X86" i="4"/>
  <c r="W86" i="4"/>
  <c r="V86" i="4"/>
  <c r="U86" i="4"/>
  <c r="T86" i="4"/>
  <c r="S86" i="4"/>
  <c r="Z85" i="4"/>
  <c r="Y85" i="4"/>
  <c r="X85" i="4"/>
  <c r="W85" i="4"/>
  <c r="V85" i="4"/>
  <c r="U85" i="4"/>
  <c r="T85" i="4"/>
  <c r="S85" i="4"/>
  <c r="Z84" i="4"/>
  <c r="Y84" i="4"/>
  <c r="X84" i="4"/>
  <c r="W84" i="4"/>
  <c r="V84" i="4"/>
  <c r="U84" i="4"/>
  <c r="T84" i="4"/>
  <c r="S84" i="4"/>
  <c r="Z83" i="4"/>
  <c r="Y83" i="4"/>
  <c r="X83" i="4"/>
  <c r="W83" i="4"/>
  <c r="V83" i="4"/>
  <c r="U83" i="4"/>
  <c r="T83" i="4"/>
  <c r="S83" i="4"/>
  <c r="Z82" i="4"/>
  <c r="Y82" i="4"/>
  <c r="X82" i="4"/>
  <c r="W82" i="4"/>
  <c r="V82" i="4"/>
  <c r="U82" i="4"/>
  <c r="T82" i="4"/>
  <c r="S82" i="4"/>
  <c r="Z81" i="4"/>
  <c r="Y81" i="4"/>
  <c r="X81" i="4"/>
  <c r="W81" i="4"/>
  <c r="V81" i="4"/>
  <c r="U81" i="4"/>
  <c r="T81" i="4"/>
  <c r="S81" i="4"/>
  <c r="Z80" i="4"/>
  <c r="Y80" i="4"/>
  <c r="X80" i="4"/>
  <c r="W80" i="4"/>
  <c r="V80" i="4"/>
  <c r="U80" i="4"/>
  <c r="T80" i="4"/>
  <c r="S80" i="4"/>
  <c r="Z79" i="4"/>
  <c r="Y79" i="4"/>
  <c r="X79" i="4"/>
  <c r="W79" i="4"/>
  <c r="V79" i="4"/>
  <c r="U79" i="4"/>
  <c r="T79" i="4"/>
  <c r="S79" i="4"/>
  <c r="Z78" i="4"/>
  <c r="Y78" i="4"/>
  <c r="X78" i="4"/>
  <c r="W78" i="4"/>
  <c r="V78" i="4"/>
  <c r="U78" i="4"/>
  <c r="T78" i="4"/>
  <c r="S78" i="4"/>
  <c r="Z77" i="4"/>
  <c r="Y77" i="4"/>
  <c r="X77" i="4"/>
  <c r="W77" i="4"/>
  <c r="V77" i="4"/>
  <c r="U77" i="4"/>
  <c r="T77" i="4"/>
  <c r="S77" i="4"/>
  <c r="Z76" i="4"/>
  <c r="Y76" i="4"/>
  <c r="X76" i="4"/>
  <c r="W76" i="4"/>
  <c r="V76" i="4"/>
  <c r="U76" i="4"/>
  <c r="T76" i="4"/>
  <c r="S76" i="4"/>
  <c r="Z75" i="4"/>
  <c r="Y75" i="4"/>
  <c r="X75" i="4"/>
  <c r="W75" i="4"/>
  <c r="V75" i="4"/>
  <c r="U75" i="4"/>
  <c r="T75" i="4"/>
  <c r="S75" i="4"/>
  <c r="Z74" i="4"/>
  <c r="Y74" i="4"/>
  <c r="X74" i="4"/>
  <c r="W74" i="4"/>
  <c r="V74" i="4"/>
  <c r="U74" i="4"/>
  <c r="T74" i="4"/>
  <c r="S74" i="4"/>
  <c r="Z73" i="4"/>
  <c r="Y73" i="4"/>
  <c r="X73" i="4"/>
  <c r="W73" i="4"/>
  <c r="V73" i="4"/>
  <c r="U73" i="4"/>
  <c r="T73" i="4"/>
  <c r="S73" i="4"/>
  <c r="Z72" i="4"/>
  <c r="Y72" i="4"/>
  <c r="X72" i="4"/>
  <c r="W72" i="4"/>
  <c r="V72" i="4"/>
  <c r="U72" i="4"/>
  <c r="T72" i="4"/>
  <c r="S72" i="4"/>
  <c r="Z71" i="4"/>
  <c r="Y71" i="4"/>
  <c r="X71" i="4"/>
  <c r="W71" i="4"/>
  <c r="V71" i="4"/>
  <c r="U71" i="4"/>
  <c r="T71" i="4"/>
  <c r="S71" i="4"/>
  <c r="Y30" i="4"/>
  <c r="Z30" i="4" s="1"/>
  <c r="X30" i="4"/>
  <c r="W30" i="4"/>
  <c r="U30" i="4"/>
  <c r="V30" i="4" s="1"/>
  <c r="T30" i="4"/>
  <c r="S30" i="4"/>
  <c r="Y29" i="4"/>
  <c r="Z29" i="4" s="1"/>
  <c r="X29" i="4"/>
  <c r="W29" i="4"/>
  <c r="U29" i="4"/>
  <c r="V29" i="4" s="1"/>
  <c r="T29" i="4"/>
  <c r="S29" i="4"/>
  <c r="Y28" i="4"/>
  <c r="Z28" i="4" s="1"/>
  <c r="W28" i="4"/>
  <c r="U28" i="4"/>
  <c r="S28" i="4"/>
  <c r="Y27" i="4"/>
  <c r="Z27" i="4" s="1"/>
  <c r="X27" i="4"/>
  <c r="W27" i="4"/>
  <c r="U27" i="4"/>
  <c r="V27" i="4" s="1"/>
  <c r="T27" i="4"/>
  <c r="S27" i="4"/>
  <c r="Y26" i="4"/>
  <c r="Z26" i="4" s="1"/>
  <c r="X26" i="4"/>
  <c r="W26" i="4"/>
  <c r="U26" i="4"/>
  <c r="V26" i="4" s="1"/>
  <c r="T26" i="4"/>
  <c r="S26" i="4"/>
  <c r="Y25" i="4"/>
  <c r="Z25" i="4" s="1"/>
  <c r="W25" i="4"/>
  <c r="U25" i="4"/>
  <c r="V25" i="4" s="1"/>
  <c r="T25" i="4"/>
  <c r="S25" i="4"/>
  <c r="Y24" i="4"/>
  <c r="Z24" i="4" s="1"/>
  <c r="X24" i="4"/>
  <c r="W24" i="4"/>
  <c r="U24" i="4"/>
  <c r="V24" i="4" s="1"/>
  <c r="T24" i="4"/>
  <c r="S24" i="4"/>
  <c r="Y23" i="4"/>
  <c r="Z23" i="4" s="1"/>
  <c r="W23" i="4"/>
  <c r="U23" i="4"/>
  <c r="V23" i="4" s="1"/>
  <c r="T23" i="4"/>
  <c r="S23" i="4"/>
  <c r="Y22" i="4"/>
  <c r="Z22" i="4" s="1"/>
  <c r="X22" i="4"/>
  <c r="W22" i="4"/>
  <c r="U22" i="4"/>
  <c r="V22" i="4" s="1"/>
  <c r="T22" i="4"/>
  <c r="S22" i="4"/>
  <c r="Y21" i="4"/>
  <c r="Z21" i="4" s="1"/>
  <c r="X21" i="4"/>
  <c r="W21" i="4"/>
  <c r="U21" i="4"/>
  <c r="V21" i="4" s="1"/>
  <c r="T21" i="4"/>
  <c r="S21" i="4"/>
  <c r="Y20" i="4"/>
  <c r="Z20" i="4" s="1"/>
  <c r="W20" i="4"/>
  <c r="U20" i="4"/>
  <c r="V20" i="4" s="1"/>
  <c r="S20" i="4"/>
  <c r="Y65" i="4"/>
  <c r="Z65" i="4" s="1"/>
  <c r="X65" i="4"/>
  <c r="W65" i="4"/>
  <c r="U65" i="4"/>
  <c r="V65" i="4" s="1"/>
  <c r="T65" i="4"/>
  <c r="S65" i="4"/>
  <c r="Y64" i="4"/>
  <c r="Z64" i="4" s="1"/>
  <c r="X64" i="4"/>
  <c r="W64" i="4"/>
  <c r="U64" i="4"/>
  <c r="V64" i="4" s="1"/>
  <c r="T64" i="4"/>
  <c r="S64" i="4"/>
  <c r="Y63" i="4"/>
  <c r="Z63" i="4" s="1"/>
  <c r="X63" i="4"/>
  <c r="W63" i="4"/>
  <c r="U63" i="4"/>
  <c r="V63" i="4" s="1"/>
  <c r="T63" i="4"/>
  <c r="S63" i="4"/>
  <c r="Y62" i="4"/>
  <c r="Z62" i="4" s="1"/>
  <c r="X62" i="4"/>
  <c r="W62" i="4"/>
  <c r="U62" i="4"/>
  <c r="V62" i="4" s="1"/>
  <c r="T62" i="4"/>
  <c r="S62" i="4"/>
  <c r="Y61" i="4"/>
  <c r="Z61" i="4" s="1"/>
  <c r="X61" i="4"/>
  <c r="W61" i="4"/>
  <c r="U61" i="4"/>
  <c r="V61" i="4" s="1"/>
  <c r="T61" i="4"/>
  <c r="S61" i="4"/>
  <c r="Y60" i="4"/>
  <c r="Z60" i="4" s="1"/>
  <c r="X60" i="4"/>
  <c r="W60" i="4"/>
  <c r="U60" i="4"/>
  <c r="V60" i="4" s="1"/>
  <c r="T60" i="4"/>
  <c r="S60" i="4"/>
  <c r="Y59" i="4"/>
  <c r="Z59" i="4" s="1"/>
  <c r="X59" i="4"/>
  <c r="W59" i="4"/>
  <c r="U59" i="4"/>
  <c r="V59" i="4" s="1"/>
  <c r="T59" i="4"/>
  <c r="S59" i="4"/>
  <c r="Y58" i="4"/>
  <c r="Z58" i="4" s="1"/>
  <c r="X58" i="4"/>
  <c r="W58" i="4"/>
  <c r="U58" i="4"/>
  <c r="V58" i="4" s="1"/>
  <c r="T58" i="4"/>
  <c r="S58" i="4"/>
  <c r="Y57" i="4"/>
  <c r="Z57" i="4" s="1"/>
  <c r="X57" i="4"/>
  <c r="W57" i="4"/>
  <c r="U57" i="4"/>
  <c r="V57" i="4" s="1"/>
  <c r="T57" i="4"/>
  <c r="S57" i="4"/>
  <c r="Y56" i="4"/>
  <c r="Z56" i="4" s="1"/>
  <c r="X56" i="4"/>
  <c r="W56" i="4"/>
  <c r="U56" i="4"/>
  <c r="V56" i="4" s="1"/>
  <c r="T56" i="4"/>
  <c r="S56" i="4"/>
  <c r="Y55" i="4"/>
  <c r="Z55" i="4" s="1"/>
  <c r="X55" i="4"/>
  <c r="W55" i="4"/>
  <c r="U55" i="4"/>
  <c r="V55" i="4" s="1"/>
  <c r="T55" i="4"/>
  <c r="S55" i="4"/>
  <c r="Y54" i="4"/>
  <c r="W54" i="4"/>
  <c r="U54" i="4"/>
  <c r="T54" i="4" s="1"/>
  <c r="S54" i="4"/>
  <c r="Y42" i="4"/>
  <c r="Z42" i="4" s="1"/>
  <c r="X42" i="4"/>
  <c r="W42" i="4"/>
  <c r="U42" i="4"/>
  <c r="V42" i="4" s="1"/>
  <c r="T42" i="4"/>
  <c r="S42" i="4"/>
  <c r="Y41" i="4"/>
  <c r="Z41" i="4" s="1"/>
  <c r="X41" i="4"/>
  <c r="W41" i="4"/>
  <c r="U41" i="4"/>
  <c r="V41" i="4" s="1"/>
  <c r="T41" i="4"/>
  <c r="S41" i="4"/>
  <c r="Y40" i="4"/>
  <c r="Z40" i="4" s="1"/>
  <c r="X40" i="4"/>
  <c r="W40" i="4"/>
  <c r="U40" i="4"/>
  <c r="V40" i="4" s="1"/>
  <c r="T40" i="4"/>
  <c r="S40" i="4"/>
  <c r="Y39" i="4"/>
  <c r="Z39" i="4" s="1"/>
  <c r="X39" i="4"/>
  <c r="W39" i="4"/>
  <c r="U39" i="4"/>
  <c r="V39" i="4" s="1"/>
  <c r="T39" i="4"/>
  <c r="S39" i="4"/>
  <c r="Y38" i="4"/>
  <c r="Z38" i="4" s="1"/>
  <c r="X38" i="4"/>
  <c r="W38" i="4"/>
  <c r="U38" i="4"/>
  <c r="V38" i="4" s="1"/>
  <c r="T38" i="4"/>
  <c r="S38" i="4"/>
  <c r="Y37" i="4"/>
  <c r="Z37" i="4" s="1"/>
  <c r="X37" i="4"/>
  <c r="W37" i="4"/>
  <c r="U37" i="4"/>
  <c r="V37" i="4" s="1"/>
  <c r="T37" i="4"/>
  <c r="S37" i="4"/>
  <c r="Y36" i="4"/>
  <c r="Z36" i="4" s="1"/>
  <c r="X36" i="4"/>
  <c r="W36" i="4"/>
  <c r="U36" i="4"/>
  <c r="V36" i="4" s="1"/>
  <c r="T36" i="4"/>
  <c r="S36" i="4"/>
  <c r="Y35" i="4"/>
  <c r="Z35" i="4" s="1"/>
  <c r="X35" i="4"/>
  <c r="W35" i="4"/>
  <c r="U35" i="4"/>
  <c r="V35" i="4" s="1"/>
  <c r="T35" i="4"/>
  <c r="S35" i="4"/>
  <c r="Y34" i="4"/>
  <c r="Z34" i="4" s="1"/>
  <c r="X34" i="4"/>
  <c r="W34" i="4"/>
  <c r="U34" i="4"/>
  <c r="V34" i="4" s="1"/>
  <c r="T34" i="4"/>
  <c r="S34" i="4"/>
  <c r="Y33" i="4"/>
  <c r="Z33" i="4" s="1"/>
  <c r="X33" i="4"/>
  <c r="W33" i="4"/>
  <c r="U33" i="4"/>
  <c r="V33" i="4" s="1"/>
  <c r="T33" i="4"/>
  <c r="S33" i="4"/>
  <c r="Y32" i="4"/>
  <c r="Z32" i="4" s="1"/>
  <c r="X32" i="4"/>
  <c r="W32" i="4"/>
  <c r="U32" i="4"/>
  <c r="V32" i="4" s="1"/>
  <c r="T32" i="4"/>
  <c r="S32" i="4"/>
  <c r="Y31" i="4"/>
  <c r="W31" i="4"/>
  <c r="U31" i="4"/>
  <c r="T31" i="4" s="1"/>
  <c r="S31" i="4"/>
  <c r="Y53" i="4"/>
  <c r="Z53" i="4" s="1"/>
  <c r="X53" i="4"/>
  <c r="W53" i="4"/>
  <c r="U53" i="4"/>
  <c r="V53" i="4" s="1"/>
  <c r="T53" i="4"/>
  <c r="S53" i="4"/>
  <c r="Y52" i="4"/>
  <c r="Z52" i="4" s="1"/>
  <c r="X52" i="4"/>
  <c r="W52" i="4"/>
  <c r="U52" i="4"/>
  <c r="V52" i="4" s="1"/>
  <c r="T52" i="4"/>
  <c r="S52" i="4"/>
  <c r="Y51" i="4"/>
  <c r="Z51" i="4" s="1"/>
  <c r="X51" i="4"/>
  <c r="W51" i="4"/>
  <c r="U51" i="4"/>
  <c r="V51" i="4" s="1"/>
  <c r="T51" i="4"/>
  <c r="S51" i="4"/>
  <c r="Y50" i="4"/>
  <c r="Z50" i="4" s="1"/>
  <c r="X50" i="4"/>
  <c r="W50" i="4"/>
  <c r="U50" i="4"/>
  <c r="V50" i="4" s="1"/>
  <c r="T50" i="4"/>
  <c r="S50" i="4"/>
  <c r="Y49" i="4"/>
  <c r="X49" i="4" s="1"/>
  <c r="W49" i="4"/>
  <c r="V49" i="4"/>
  <c r="U49" i="4"/>
  <c r="T49" i="4" s="1"/>
  <c r="S49" i="4"/>
  <c r="Y48" i="4"/>
  <c r="Z48" i="4" s="1"/>
  <c r="X48" i="4"/>
  <c r="W48" i="4"/>
  <c r="U48" i="4"/>
  <c r="V48" i="4" s="1"/>
  <c r="T48" i="4"/>
  <c r="S48" i="4"/>
  <c r="Y47" i="4"/>
  <c r="Z47" i="4" s="1"/>
  <c r="X47" i="4"/>
  <c r="W47" i="4"/>
  <c r="U47" i="4"/>
  <c r="V47" i="4" s="1"/>
  <c r="T47" i="4"/>
  <c r="S47" i="4"/>
  <c r="Y46" i="4"/>
  <c r="Z46" i="4" s="1"/>
  <c r="X46" i="4"/>
  <c r="W46" i="4"/>
  <c r="U46" i="4"/>
  <c r="V46" i="4" s="1"/>
  <c r="T46" i="4"/>
  <c r="S46" i="4"/>
  <c r="Y45" i="4"/>
  <c r="Z45" i="4" s="1"/>
  <c r="X45" i="4"/>
  <c r="W45" i="4"/>
  <c r="U45" i="4"/>
  <c r="V45" i="4" s="1"/>
  <c r="T45" i="4"/>
  <c r="S45" i="4"/>
  <c r="Y44" i="4"/>
  <c r="W44" i="4"/>
  <c r="U44" i="4"/>
  <c r="T44" i="4" s="1"/>
  <c r="S44" i="4"/>
  <c r="Y43" i="4"/>
  <c r="X43" i="4" s="1"/>
  <c r="W43" i="4"/>
  <c r="V43" i="4"/>
  <c r="U43" i="4"/>
  <c r="T43" i="4" s="1"/>
  <c r="S43" i="4"/>
  <c r="Y19" i="4"/>
  <c r="Z19" i="4" s="1"/>
  <c r="X19" i="4"/>
  <c r="W19" i="4"/>
  <c r="U19" i="4"/>
  <c r="V19" i="4" s="1"/>
  <c r="T19" i="4"/>
  <c r="S19" i="4"/>
  <c r="Y18" i="4"/>
  <c r="Z18" i="4" s="1"/>
  <c r="X18" i="4"/>
  <c r="W18" i="4"/>
  <c r="U18" i="4"/>
  <c r="V18" i="4" s="1"/>
  <c r="T18" i="4"/>
  <c r="S18" i="4"/>
  <c r="Y17" i="4"/>
  <c r="Z17" i="4" s="1"/>
  <c r="X17" i="4"/>
  <c r="W17" i="4"/>
  <c r="U17" i="4"/>
  <c r="V17" i="4" s="1"/>
  <c r="T17" i="4"/>
  <c r="S17" i="4"/>
  <c r="Y16" i="4"/>
  <c r="Z16" i="4" s="1"/>
  <c r="X16" i="4"/>
  <c r="W16" i="4"/>
  <c r="U16" i="4"/>
  <c r="V16" i="4" s="1"/>
  <c r="T16" i="4"/>
  <c r="S16" i="4"/>
  <c r="Y15" i="4"/>
  <c r="Z15" i="4" s="1"/>
  <c r="X15" i="4"/>
  <c r="W15" i="4"/>
  <c r="U15" i="4"/>
  <c r="V15" i="4" s="1"/>
  <c r="T15" i="4"/>
  <c r="S15" i="4"/>
  <c r="Y14" i="4"/>
  <c r="Z14" i="4" s="1"/>
  <c r="X14" i="4"/>
  <c r="W14" i="4"/>
  <c r="U14" i="4"/>
  <c r="V14" i="4" s="1"/>
  <c r="T14" i="4"/>
  <c r="S14" i="4"/>
  <c r="Z13" i="4"/>
  <c r="Y13" i="4"/>
  <c r="X13" i="4"/>
  <c r="W13" i="4"/>
  <c r="V13" i="4"/>
  <c r="U13" i="4"/>
  <c r="T13" i="4"/>
  <c r="S13" i="4"/>
  <c r="Z12" i="4"/>
  <c r="Y12" i="4"/>
  <c r="X12" i="4"/>
  <c r="W12" i="4"/>
  <c r="V12" i="4"/>
  <c r="U12" i="4"/>
  <c r="T12" i="4"/>
  <c r="S12" i="4"/>
  <c r="Z11" i="4"/>
  <c r="Y11" i="4"/>
  <c r="X11" i="4"/>
  <c r="W11" i="4"/>
  <c r="V11" i="4"/>
  <c r="U11" i="4"/>
  <c r="T11" i="4"/>
  <c r="S11" i="4"/>
  <c r="Z10" i="4"/>
  <c r="Y10" i="4"/>
  <c r="X10" i="4" s="1"/>
  <c r="W10" i="4"/>
  <c r="U10" i="4"/>
  <c r="S10" i="4"/>
  <c r="X30" i="7"/>
  <c r="AA30" i="7" s="1"/>
  <c r="T30" i="7"/>
  <c r="X29" i="7"/>
  <c r="AA29" i="7" s="1"/>
  <c r="T29" i="7"/>
  <c r="X27" i="7"/>
  <c r="AA27" i="7" s="1"/>
  <c r="T27" i="7"/>
  <c r="X26" i="7"/>
  <c r="AA26" i="7" s="1"/>
  <c r="T26" i="7"/>
  <c r="X24" i="7"/>
  <c r="AA24" i="7" s="1"/>
  <c r="T24" i="7"/>
  <c r="X22" i="7"/>
  <c r="AA22" i="7" s="1"/>
  <c r="T22" i="7"/>
  <c r="X21" i="7"/>
  <c r="AA21" i="7" s="1"/>
  <c r="T21" i="7"/>
  <c r="X70" i="7"/>
  <c r="AA70" i="7" s="1"/>
  <c r="T70" i="7"/>
  <c r="X69" i="7"/>
  <c r="AA69" i="7" s="1"/>
  <c r="T69" i="7"/>
  <c r="X68" i="7"/>
  <c r="AA68" i="7" s="1"/>
  <c r="T68" i="7"/>
  <c r="X67" i="7"/>
  <c r="AA67" i="7" s="1"/>
  <c r="T67" i="7"/>
  <c r="X66" i="7"/>
  <c r="AA66" i="7" s="1"/>
  <c r="T66" i="7"/>
  <c r="X65" i="7"/>
  <c r="AA65" i="7" s="1"/>
  <c r="T65" i="7"/>
  <c r="X64" i="7"/>
  <c r="AA64" i="7" s="1"/>
  <c r="T64" i="7"/>
  <c r="X63" i="7"/>
  <c r="AA63" i="7" s="1"/>
  <c r="T63" i="7"/>
  <c r="X62" i="7"/>
  <c r="AA62" i="7" s="1"/>
  <c r="T62" i="7"/>
  <c r="X61" i="7"/>
  <c r="AA61" i="7" s="1"/>
  <c r="T61" i="7"/>
  <c r="X60" i="7"/>
  <c r="AA60" i="7" s="1"/>
  <c r="T60" i="7"/>
  <c r="X59" i="7"/>
  <c r="AA59" i="7" s="1"/>
  <c r="T59" i="7"/>
  <c r="X58" i="7"/>
  <c r="AA58" i="7" s="1"/>
  <c r="T58" i="7"/>
  <c r="X57" i="7"/>
  <c r="AA57" i="7" s="1"/>
  <c r="T57" i="7"/>
  <c r="X56" i="7"/>
  <c r="AA56" i="7" s="1"/>
  <c r="T56" i="7"/>
  <c r="X55" i="7"/>
  <c r="AA55" i="7" s="1"/>
  <c r="T55" i="7"/>
  <c r="X42" i="7"/>
  <c r="AA42" i="7" s="1"/>
  <c r="T42" i="7"/>
  <c r="X41" i="7"/>
  <c r="AA41" i="7" s="1"/>
  <c r="T41" i="7"/>
  <c r="X40" i="7"/>
  <c r="AA40" i="7" s="1"/>
  <c r="T40" i="7"/>
  <c r="X39" i="7"/>
  <c r="AA39" i="7" s="1"/>
  <c r="T39" i="7"/>
  <c r="X38" i="7"/>
  <c r="AA38" i="7" s="1"/>
  <c r="T38" i="7"/>
  <c r="X37" i="7"/>
  <c r="AA37" i="7" s="1"/>
  <c r="T37" i="7"/>
  <c r="X36" i="7"/>
  <c r="AA36" i="7" s="1"/>
  <c r="T36" i="7"/>
  <c r="X35" i="7"/>
  <c r="AA35" i="7" s="1"/>
  <c r="T35" i="7"/>
  <c r="X34" i="7"/>
  <c r="AA34" i="7" s="1"/>
  <c r="T34" i="7"/>
  <c r="X33" i="7"/>
  <c r="AA33" i="7" s="1"/>
  <c r="T33" i="7"/>
  <c r="X32" i="7"/>
  <c r="AA32" i="7" s="1"/>
  <c r="T32" i="7"/>
  <c r="X53" i="7"/>
  <c r="AA53" i="7" s="1"/>
  <c r="T53" i="7"/>
  <c r="X52" i="7"/>
  <c r="AA52" i="7" s="1"/>
  <c r="T52" i="7"/>
  <c r="X51" i="7"/>
  <c r="AA51" i="7" s="1"/>
  <c r="T51" i="7"/>
  <c r="X50" i="7"/>
  <c r="AA50" i="7" s="1"/>
  <c r="T50" i="7"/>
  <c r="X48" i="7"/>
  <c r="AA48" i="7" s="1"/>
  <c r="T48" i="7"/>
  <c r="X47" i="7"/>
  <c r="AA47" i="7" s="1"/>
  <c r="T47" i="7"/>
  <c r="X46" i="7"/>
  <c r="AA46" i="7" s="1"/>
  <c r="T46" i="7"/>
  <c r="X45" i="7"/>
  <c r="AA45" i="7" s="1"/>
  <c r="T45" i="7"/>
  <c r="X19" i="7"/>
  <c r="AA19" i="7" s="1"/>
  <c r="T19" i="7"/>
  <c r="X18" i="7"/>
  <c r="AA18" i="7" s="1"/>
  <c r="T18" i="7"/>
  <c r="X17" i="7"/>
  <c r="AA17" i="7" s="1"/>
  <c r="T17" i="7"/>
  <c r="X16" i="7"/>
  <c r="AA16" i="7" s="1"/>
  <c r="T16" i="7"/>
  <c r="X15" i="7"/>
  <c r="AA15" i="7" s="1"/>
  <c r="T15" i="7"/>
  <c r="X14" i="7"/>
  <c r="AA14" i="7" s="1"/>
  <c r="T14" i="7"/>
  <c r="X13" i="7"/>
  <c r="AA13" i="7" s="1"/>
  <c r="T13" i="7"/>
  <c r="X12" i="7"/>
  <c r="AA12" i="7" s="1"/>
  <c r="T12" i="7"/>
  <c r="X11" i="7"/>
  <c r="AA11" i="7" s="1"/>
  <c r="T11" i="7"/>
  <c r="X177" i="4" l="1"/>
  <c r="Z177" i="4"/>
  <c r="X176" i="4"/>
  <c r="Z176" i="4"/>
  <c r="X161" i="4"/>
  <c r="Z161" i="4"/>
  <c r="X156" i="4"/>
  <c r="Z156" i="4"/>
  <c r="X151" i="4"/>
  <c r="Z151" i="4"/>
  <c r="X146" i="4"/>
  <c r="Z146" i="4"/>
  <c r="T177" i="4"/>
  <c r="V177" i="4"/>
  <c r="T176" i="4"/>
  <c r="V176" i="4"/>
  <c r="T161" i="4"/>
  <c r="V161" i="4"/>
  <c r="T156" i="4"/>
  <c r="V156" i="4"/>
  <c r="T151" i="4"/>
  <c r="V151" i="4"/>
  <c r="T146" i="4"/>
  <c r="V146" i="4"/>
  <c r="Z203" i="4"/>
  <c r="T10" i="4"/>
  <c r="V10" i="4"/>
  <c r="X31" i="4"/>
  <c r="Z31" i="4"/>
  <c r="X44" i="4"/>
  <c r="Z44" i="4"/>
  <c r="X54" i="4"/>
  <c r="Z54" i="4"/>
  <c r="V44" i="4"/>
  <c r="V31" i="4"/>
  <c r="V54" i="4"/>
  <c r="V28" i="4"/>
  <c r="T28" i="4"/>
  <c r="Z43" i="4"/>
  <c r="Z49" i="4"/>
  <c r="X23" i="4"/>
  <c r="X25" i="4"/>
  <c r="X28" i="4"/>
  <c r="X20" i="4"/>
  <c r="T20" i="4"/>
  <c r="A9" i="8" l="1"/>
  <c r="A10" i="8" s="1"/>
  <c r="A11" i="8" s="1"/>
  <c r="A12" i="8" s="1"/>
  <c r="A13" i="8" s="1"/>
  <c r="A14" i="8" s="1"/>
  <c r="A15" i="8" s="1"/>
  <c r="A16" i="8" s="1"/>
  <c r="A38" i="8"/>
  <c r="A39" i="8" s="1"/>
  <c r="A40" i="8" s="1"/>
  <c r="A41" i="8" s="1"/>
  <c r="A42" i="8" s="1"/>
  <c r="A43" i="8" s="1"/>
  <c r="A31" i="8"/>
  <c r="A32" i="8" s="1"/>
  <c r="A33" i="8" s="1"/>
  <c r="A25" i="8"/>
  <c r="A26" i="8" s="1"/>
  <c r="H45" i="3"/>
  <c r="H4" i="3"/>
  <c r="G23" i="3"/>
  <c r="G34" i="3"/>
  <c r="G38" i="3"/>
  <c r="G39" i="3"/>
  <c r="G40" i="3"/>
  <c r="G41" i="3"/>
  <c r="G42" i="3"/>
  <c r="G43" i="3"/>
  <c r="G44" i="3"/>
  <c r="G45" i="3"/>
  <c r="G4" i="3"/>
  <c r="AK228" i="7" l="1"/>
  <c r="AK229" i="7" s="1"/>
  <c r="AK230" i="7" s="1"/>
  <c r="AK231" i="7" s="1"/>
  <c r="AK232" i="7" s="1"/>
  <c r="AK233" i="7" s="1"/>
  <c r="AK234" i="7" s="1"/>
  <c r="AK235" i="7" s="1"/>
  <c r="AK236" i="7" s="1"/>
  <c r="AK237" i="7" s="1"/>
  <c r="AK238" i="7" s="1"/>
  <c r="AK239" i="7" s="1"/>
  <c r="AK240" i="7" s="1"/>
  <c r="AH228" i="7"/>
  <c r="AH229" i="7" s="1"/>
  <c r="AH230" i="7" s="1"/>
  <c r="AH231" i="7" s="1"/>
  <c r="AH232" i="7" s="1"/>
  <c r="AH233" i="7" s="1"/>
  <c r="AH234" i="7" s="1"/>
  <c r="AH235" i="7" s="1"/>
  <c r="AH236" i="7" s="1"/>
  <c r="AH237" i="7" s="1"/>
  <c r="AH238" i="7" s="1"/>
  <c r="AH239" i="7" s="1"/>
  <c r="AH240" i="7" s="1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4" i="5"/>
  <c r="P24" i="1"/>
  <c r="P25" i="1"/>
  <c r="P26" i="1"/>
  <c r="P27" i="1"/>
  <c r="P28" i="1"/>
  <c r="P29" i="1"/>
  <c r="P2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A79" i="3"/>
  <c r="B79" i="3"/>
  <c r="B78" i="3"/>
  <c r="A78" i="3"/>
  <c r="N6" i="1"/>
  <c r="J5" i="6" l="1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" i="6"/>
  <c r="J35" i="2"/>
  <c r="J36" i="2"/>
  <c r="J37" i="2"/>
  <c r="J38" i="2"/>
  <c r="J39" i="2"/>
  <c r="J3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1" i="2"/>
  <c r="J23" i="2"/>
  <c r="J24" i="2"/>
  <c r="J25" i="2"/>
  <c r="J26" i="2"/>
  <c r="J27" i="2"/>
  <c r="J28" i="2"/>
  <c r="J29" i="2"/>
  <c r="J30" i="2"/>
  <c r="J31" i="2"/>
  <c r="J32" i="2"/>
  <c r="J4" i="2"/>
  <c r="B45" i="3"/>
  <c r="A45" i="3"/>
  <c r="B38" i="3"/>
  <c r="B39" i="3" s="1"/>
  <c r="B40" i="3" s="1"/>
  <c r="B41" i="3" s="1"/>
  <c r="B42" i="3" s="1"/>
  <c r="B43" i="3" s="1"/>
  <c r="F256" i="4"/>
  <c r="J256" i="4"/>
  <c r="F257" i="4"/>
  <c r="J257" i="4"/>
  <c r="F259" i="4"/>
  <c r="J259" i="4"/>
  <c r="F139" i="7"/>
  <c r="J139" i="7"/>
  <c r="F140" i="7"/>
  <c r="J140" i="7"/>
  <c r="F141" i="7"/>
  <c r="J141" i="7"/>
  <c r="F144" i="7"/>
  <c r="J144" i="7"/>
  <c r="F145" i="7"/>
  <c r="J145" i="7"/>
  <c r="F146" i="7"/>
  <c r="J146" i="7"/>
  <c r="F147" i="7"/>
  <c r="J147" i="7"/>
  <c r="F148" i="7"/>
  <c r="J148" i="7"/>
  <c r="F149" i="7"/>
  <c r="J149" i="7"/>
  <c r="F150" i="7"/>
  <c r="J150" i="7"/>
  <c r="F151" i="7"/>
  <c r="J151" i="7"/>
  <c r="F152" i="7"/>
  <c r="J152" i="7"/>
  <c r="F153" i="7"/>
  <c r="J153" i="7"/>
  <c r="F154" i="7"/>
  <c r="J154" i="7"/>
  <c r="F155" i="7"/>
  <c r="J155" i="7"/>
  <c r="F156" i="7"/>
  <c r="J156" i="7"/>
  <c r="F157" i="7"/>
  <c r="J157" i="7"/>
  <c r="F158" i="7"/>
  <c r="J158" i="7"/>
  <c r="F159" i="7"/>
  <c r="J159" i="7"/>
  <c r="F160" i="7"/>
  <c r="J160" i="7"/>
  <c r="F161" i="7"/>
  <c r="J161" i="7"/>
  <c r="F162" i="7"/>
  <c r="J162" i="7"/>
  <c r="F163" i="7"/>
  <c r="J163" i="7"/>
  <c r="F164" i="7"/>
  <c r="J164" i="7"/>
  <c r="F165" i="7"/>
  <c r="J165" i="7"/>
  <c r="F166" i="7"/>
  <c r="J166" i="7"/>
  <c r="F167" i="7"/>
  <c r="J167" i="7"/>
  <c r="F168" i="7"/>
  <c r="J168" i="7"/>
  <c r="F169" i="7"/>
  <c r="J169" i="7"/>
  <c r="F170" i="7"/>
  <c r="J170" i="7"/>
  <c r="F173" i="7"/>
  <c r="J173" i="7"/>
  <c r="F174" i="7"/>
  <c r="J174" i="7"/>
  <c r="F175" i="7"/>
  <c r="J175" i="7"/>
  <c r="F176" i="7"/>
  <c r="J176" i="7"/>
  <c r="F177" i="7"/>
  <c r="J177" i="7"/>
  <c r="F178" i="7"/>
  <c r="J178" i="7"/>
  <c r="F179" i="7"/>
  <c r="J179" i="7"/>
  <c r="F180" i="7"/>
  <c r="J180" i="7"/>
  <c r="F181" i="7"/>
  <c r="J181" i="7"/>
  <c r="F182" i="7"/>
  <c r="J182" i="7"/>
  <c r="F183" i="7"/>
  <c r="J183" i="7"/>
  <c r="F184" i="7"/>
  <c r="J184" i="7"/>
  <c r="F185" i="7"/>
  <c r="J185" i="7"/>
  <c r="F186" i="7"/>
  <c r="J186" i="7"/>
  <c r="F187" i="7"/>
  <c r="J187" i="7"/>
  <c r="F188" i="7"/>
  <c r="J188" i="7"/>
  <c r="F189" i="7"/>
  <c r="J189" i="7"/>
  <c r="F190" i="7"/>
  <c r="J190" i="7"/>
  <c r="F191" i="7"/>
  <c r="J191" i="7"/>
  <c r="F194" i="7"/>
  <c r="J194" i="7"/>
  <c r="F195" i="7"/>
  <c r="J195" i="7"/>
  <c r="F196" i="7"/>
  <c r="J196" i="7"/>
  <c r="F197" i="7"/>
  <c r="J197" i="7"/>
  <c r="F198" i="7"/>
  <c r="J198" i="7"/>
  <c r="F199" i="7"/>
  <c r="J199" i="7"/>
  <c r="F200" i="7"/>
  <c r="J200" i="7"/>
  <c r="F201" i="7"/>
  <c r="J201" i="7"/>
  <c r="F202" i="7"/>
  <c r="J202" i="7"/>
  <c r="F203" i="7"/>
  <c r="J203" i="7"/>
  <c r="F204" i="7"/>
  <c r="J204" i="7"/>
  <c r="F205" i="7"/>
  <c r="J205" i="7"/>
  <c r="F206" i="7"/>
  <c r="J206" i="7"/>
  <c r="F207" i="7"/>
  <c r="J207" i="7"/>
  <c r="F209" i="7"/>
  <c r="J209" i="7"/>
  <c r="F210" i="7"/>
  <c r="J210" i="7"/>
  <c r="F211" i="7"/>
  <c r="J211" i="7"/>
  <c r="F213" i="7"/>
  <c r="J213" i="7"/>
  <c r="F214" i="7"/>
  <c r="J214" i="7"/>
  <c r="F215" i="7"/>
  <c r="J215" i="7"/>
  <c r="F216" i="7"/>
  <c r="J216" i="7"/>
  <c r="F217" i="7"/>
  <c r="J217" i="7"/>
  <c r="F218" i="7"/>
  <c r="J218" i="7"/>
  <c r="F220" i="7"/>
  <c r="J220" i="7"/>
  <c r="F221" i="7"/>
  <c r="J221" i="7"/>
  <c r="F222" i="7"/>
  <c r="J222" i="7"/>
  <c r="F223" i="7"/>
  <c r="J223" i="7"/>
  <c r="F225" i="7"/>
  <c r="J225" i="7"/>
  <c r="F226" i="7"/>
  <c r="J226" i="7"/>
  <c r="F227" i="7"/>
  <c r="J227" i="7"/>
  <c r="F228" i="7"/>
  <c r="J228" i="7"/>
  <c r="F229" i="7"/>
  <c r="J229" i="7"/>
  <c r="F230" i="7"/>
  <c r="J230" i="7"/>
  <c r="F231" i="7"/>
  <c r="J231" i="7"/>
  <c r="F232" i="7"/>
  <c r="J232" i="7"/>
  <c r="F233" i="7"/>
  <c r="J233" i="7"/>
  <c r="F234" i="7"/>
  <c r="J234" i="7"/>
  <c r="F235" i="7"/>
  <c r="J235" i="7"/>
  <c r="F236" i="7"/>
  <c r="J236" i="7"/>
  <c r="F237" i="7"/>
  <c r="J237" i="7"/>
  <c r="F238" i="7"/>
  <c r="J238" i="7"/>
  <c r="F239" i="7"/>
  <c r="J239" i="7"/>
  <c r="F240" i="7"/>
  <c r="J240" i="7"/>
  <c r="F241" i="7"/>
  <c r="J241" i="7"/>
  <c r="F242" i="7"/>
  <c r="J242" i="7"/>
  <c r="F243" i="7"/>
  <c r="J243" i="7"/>
  <c r="F244" i="7"/>
  <c r="J244" i="7"/>
  <c r="F245" i="7"/>
  <c r="J245" i="7"/>
  <c r="F246" i="7"/>
  <c r="J246" i="7"/>
  <c r="F247" i="7"/>
  <c r="J247" i="7"/>
  <c r="F248" i="7"/>
  <c r="J248" i="7"/>
  <c r="F249" i="7"/>
  <c r="J249" i="7"/>
  <c r="F251" i="7"/>
  <c r="J251" i="7"/>
  <c r="F252" i="7"/>
  <c r="J252" i="7"/>
  <c r="F254" i="7"/>
  <c r="J254" i="7"/>
  <c r="F256" i="7"/>
  <c r="J256" i="7"/>
  <c r="F257" i="7"/>
  <c r="J257" i="7"/>
  <c r="F260" i="7"/>
  <c r="J260" i="7"/>
  <c r="F261" i="7"/>
  <c r="J261" i="7"/>
  <c r="F263" i="7"/>
  <c r="J263" i="7"/>
  <c r="F264" i="7"/>
  <c r="J264" i="7"/>
  <c r="F266" i="7"/>
  <c r="J266" i="7"/>
  <c r="F267" i="7"/>
  <c r="J267" i="7"/>
  <c r="F268" i="7"/>
  <c r="J268" i="7"/>
  <c r="F269" i="7"/>
  <c r="J269" i="7"/>
  <c r="F270" i="7"/>
  <c r="J270" i="7"/>
  <c r="F271" i="7"/>
  <c r="J271" i="7"/>
  <c r="F272" i="7"/>
  <c r="J272" i="7"/>
  <c r="F273" i="7"/>
  <c r="J273" i="7"/>
  <c r="F274" i="7"/>
  <c r="J274" i="7"/>
  <c r="F275" i="7"/>
  <c r="J275" i="7"/>
  <c r="F276" i="7"/>
  <c r="J276" i="7"/>
  <c r="F278" i="7"/>
  <c r="J278" i="7"/>
  <c r="F280" i="7"/>
  <c r="J280" i="7"/>
  <c r="F281" i="7"/>
  <c r="J281" i="7"/>
  <c r="F283" i="7"/>
  <c r="J283" i="7"/>
  <c r="F286" i="7"/>
  <c r="J286" i="7"/>
  <c r="F287" i="7"/>
  <c r="J287" i="7"/>
  <c r="F288" i="7"/>
  <c r="J288" i="7"/>
  <c r="F289" i="7"/>
  <c r="J289" i="7"/>
  <c r="F290" i="7"/>
  <c r="J290" i="7"/>
  <c r="F291" i="7"/>
  <c r="J291" i="7"/>
  <c r="F292" i="7"/>
  <c r="J292" i="7"/>
  <c r="F293" i="7"/>
  <c r="J293" i="7"/>
  <c r="F294" i="7"/>
  <c r="J294" i="7"/>
  <c r="F295" i="7"/>
  <c r="J295" i="7"/>
  <c r="F296" i="7"/>
  <c r="J296" i="7"/>
  <c r="F297" i="7"/>
  <c r="J297" i="7"/>
  <c r="F298" i="7"/>
  <c r="J298" i="7"/>
  <c r="F299" i="7"/>
  <c r="J299" i="7"/>
  <c r="F300" i="7"/>
  <c r="J300" i="7"/>
  <c r="F301" i="7"/>
  <c r="J301" i="7"/>
  <c r="F302" i="7"/>
  <c r="J302" i="7"/>
  <c r="F303" i="7"/>
  <c r="J303" i="7"/>
  <c r="F304" i="7"/>
  <c r="J304" i="7"/>
  <c r="F305" i="7"/>
  <c r="J305" i="7"/>
  <c r="H28" i="6"/>
  <c r="I28" i="6"/>
  <c r="K28" i="6"/>
  <c r="H29" i="6"/>
  <c r="I29" i="6"/>
  <c r="K29" i="6"/>
  <c r="H30" i="6"/>
  <c r="I30" i="6"/>
  <c r="K30" i="6"/>
  <c r="H31" i="6"/>
  <c r="I31" i="6"/>
  <c r="K31" i="6"/>
  <c r="H32" i="6"/>
  <c r="I32" i="6"/>
  <c r="K32" i="6"/>
  <c r="H33" i="6"/>
  <c r="I33" i="6"/>
  <c r="K33" i="6"/>
  <c r="H34" i="6"/>
  <c r="G147" i="7" s="1"/>
  <c r="H147" i="7" s="1"/>
  <c r="I34" i="6"/>
  <c r="K34" i="6"/>
  <c r="E148" i="7" s="1"/>
  <c r="H35" i="6"/>
  <c r="I35" i="6"/>
  <c r="K35" i="6"/>
  <c r="H36" i="6"/>
  <c r="I36" i="6"/>
  <c r="K36" i="6"/>
  <c r="H37" i="6"/>
  <c r="I37" i="6"/>
  <c r="K37" i="6"/>
  <c r="E265" i="7" s="1"/>
  <c r="N18" i="5"/>
  <c r="N19" i="5"/>
  <c r="N20" i="5"/>
  <c r="N21" i="5"/>
  <c r="N22" i="5"/>
  <c r="N23" i="5"/>
  <c r="N24" i="5"/>
  <c r="N25" i="5"/>
  <c r="N26" i="5"/>
  <c r="N27" i="5"/>
  <c r="N28" i="5"/>
  <c r="N29" i="5"/>
  <c r="F244" i="4"/>
  <c r="J244" i="4"/>
  <c r="F245" i="4"/>
  <c r="J245" i="4"/>
  <c r="F249" i="4"/>
  <c r="J249" i="4"/>
  <c r="F254" i="4"/>
  <c r="J254" i="4"/>
  <c r="H39" i="2"/>
  <c r="I39" i="2"/>
  <c r="K39" i="2"/>
  <c r="G35" i="3" s="1"/>
  <c r="F236" i="4"/>
  <c r="J236" i="4"/>
  <c r="F237" i="4"/>
  <c r="J237" i="4"/>
  <c r="F239" i="4"/>
  <c r="J239" i="4"/>
  <c r="F240" i="4"/>
  <c r="J240" i="4"/>
  <c r="F242" i="4"/>
  <c r="J242" i="4"/>
  <c r="S203" i="7" l="1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30" i="7"/>
  <c r="S229" i="7"/>
  <c r="S231" i="7"/>
  <c r="S232" i="7"/>
  <c r="S233" i="7"/>
  <c r="S234" i="7"/>
  <c r="S235" i="7"/>
  <c r="S236" i="7"/>
  <c r="U296" i="7"/>
  <c r="V296" i="7" s="1"/>
  <c r="U298" i="7"/>
  <c r="V298" i="7" s="1"/>
  <c r="U300" i="7"/>
  <c r="V300" i="7" s="1"/>
  <c r="U302" i="7"/>
  <c r="V302" i="7" s="1"/>
  <c r="W292" i="7"/>
  <c r="U295" i="7"/>
  <c r="V295" i="7" s="1"/>
  <c r="U297" i="7"/>
  <c r="V297" i="7" s="1"/>
  <c r="U299" i="7"/>
  <c r="V299" i="7" s="1"/>
  <c r="U301" i="7"/>
  <c r="V301" i="7" s="1"/>
  <c r="W293" i="7"/>
  <c r="W296" i="7"/>
  <c r="W300" i="7"/>
  <c r="U292" i="7"/>
  <c r="V292" i="7" s="1"/>
  <c r="W286" i="7"/>
  <c r="U287" i="7"/>
  <c r="V287" i="7" s="1"/>
  <c r="U289" i="7"/>
  <c r="V289" i="7" s="1"/>
  <c r="W298" i="7"/>
  <c r="W302" i="7"/>
  <c r="U285" i="7"/>
  <c r="U286" i="7"/>
  <c r="U288" i="7"/>
  <c r="V288" i="7" s="1"/>
  <c r="U290" i="7"/>
  <c r="V290" i="7" s="1"/>
  <c r="W301" i="7"/>
  <c r="W295" i="7"/>
  <c r="W297" i="7"/>
  <c r="W287" i="7"/>
  <c r="W288" i="7"/>
  <c r="W289" i="7"/>
  <c r="W290" i="7"/>
  <c r="W299" i="7"/>
  <c r="U293" i="7"/>
  <c r="V293" i="7" s="1"/>
  <c r="W285" i="7"/>
  <c r="S240" i="7"/>
  <c r="S242" i="7"/>
  <c r="S244" i="7"/>
  <c r="S246" i="7"/>
  <c r="S248" i="7"/>
  <c r="S250" i="7"/>
  <c r="S252" i="7"/>
  <c r="S238" i="7"/>
  <c r="S239" i="7"/>
  <c r="S241" i="7"/>
  <c r="S243" i="7"/>
  <c r="S245" i="7"/>
  <c r="S247" i="7"/>
  <c r="S249" i="7"/>
  <c r="S251" i="7"/>
  <c r="S237" i="7"/>
  <c r="W204" i="7"/>
  <c r="W206" i="7"/>
  <c r="W208" i="7"/>
  <c r="W210" i="7"/>
  <c r="W212" i="7"/>
  <c r="W214" i="7"/>
  <c r="W216" i="7"/>
  <c r="W218" i="7"/>
  <c r="W220" i="7"/>
  <c r="W222" i="7"/>
  <c r="W224" i="7"/>
  <c r="W226" i="7"/>
  <c r="W228" i="7"/>
  <c r="U203" i="7"/>
  <c r="W205" i="7"/>
  <c r="W207" i="7"/>
  <c r="W209" i="7"/>
  <c r="W211" i="7"/>
  <c r="W213" i="7"/>
  <c r="W215" i="7"/>
  <c r="W217" i="7"/>
  <c r="W219" i="7"/>
  <c r="W221" i="7"/>
  <c r="W223" i="7"/>
  <c r="W225" i="7"/>
  <c r="W227" i="7"/>
  <c r="U204" i="7"/>
  <c r="V204" i="7" s="1"/>
  <c r="U205" i="7"/>
  <c r="V205" i="7" s="1"/>
  <c r="U206" i="7"/>
  <c r="V206" i="7" s="1"/>
  <c r="U207" i="7"/>
  <c r="V207" i="7" s="1"/>
  <c r="U208" i="7"/>
  <c r="V208" i="7" s="1"/>
  <c r="U209" i="7"/>
  <c r="V209" i="7" s="1"/>
  <c r="U210" i="7"/>
  <c r="V210" i="7" s="1"/>
  <c r="U211" i="7"/>
  <c r="V211" i="7" s="1"/>
  <c r="U212" i="7"/>
  <c r="V212" i="7" s="1"/>
  <c r="U213" i="7"/>
  <c r="V213" i="7" s="1"/>
  <c r="U214" i="7"/>
  <c r="V214" i="7" s="1"/>
  <c r="U215" i="7"/>
  <c r="V215" i="7" s="1"/>
  <c r="U216" i="7"/>
  <c r="V216" i="7" s="1"/>
  <c r="U217" i="7"/>
  <c r="V217" i="7" s="1"/>
  <c r="U218" i="7"/>
  <c r="V218" i="7" s="1"/>
  <c r="U219" i="7"/>
  <c r="V219" i="7" s="1"/>
  <c r="U220" i="7"/>
  <c r="V220" i="7" s="1"/>
  <c r="U221" i="7"/>
  <c r="V221" i="7" s="1"/>
  <c r="U222" i="7"/>
  <c r="V222" i="7" s="1"/>
  <c r="U223" i="7"/>
  <c r="V223" i="7" s="1"/>
  <c r="U224" i="7"/>
  <c r="V224" i="7" s="1"/>
  <c r="U225" i="7"/>
  <c r="V225" i="7" s="1"/>
  <c r="U226" i="7"/>
  <c r="V226" i="7" s="1"/>
  <c r="U227" i="7"/>
  <c r="V227" i="7" s="1"/>
  <c r="U228" i="7"/>
  <c r="V228" i="7" s="1"/>
  <c r="W203" i="7"/>
  <c r="S295" i="7"/>
  <c r="S297" i="7"/>
  <c r="S299" i="7"/>
  <c r="S301" i="7"/>
  <c r="S296" i="7"/>
  <c r="S298" i="7"/>
  <c r="S300" i="7"/>
  <c r="S302" i="7"/>
  <c r="S293" i="7"/>
  <c r="S292" i="7"/>
  <c r="S288" i="7"/>
  <c r="S290" i="7"/>
  <c r="S287" i="7"/>
  <c r="S289" i="7"/>
  <c r="S285" i="7"/>
  <c r="S286" i="7"/>
  <c r="W238" i="7"/>
  <c r="U239" i="7"/>
  <c r="V239" i="7" s="1"/>
  <c r="U241" i="7"/>
  <c r="V241" i="7" s="1"/>
  <c r="U243" i="7"/>
  <c r="V243" i="7" s="1"/>
  <c r="U245" i="7"/>
  <c r="V245" i="7" s="1"/>
  <c r="U247" i="7"/>
  <c r="V247" i="7" s="1"/>
  <c r="U249" i="7"/>
  <c r="V249" i="7" s="1"/>
  <c r="U251" i="7"/>
  <c r="V251" i="7" s="1"/>
  <c r="U237" i="7"/>
  <c r="U240" i="7"/>
  <c r="V240" i="7" s="1"/>
  <c r="U242" i="7"/>
  <c r="V242" i="7" s="1"/>
  <c r="U244" i="7"/>
  <c r="V244" i="7" s="1"/>
  <c r="U246" i="7"/>
  <c r="V246" i="7" s="1"/>
  <c r="U248" i="7"/>
  <c r="V248" i="7" s="1"/>
  <c r="U250" i="7"/>
  <c r="V250" i="7" s="1"/>
  <c r="U252" i="7"/>
  <c r="V252" i="7" s="1"/>
  <c r="W237" i="7"/>
  <c r="U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S303" i="7"/>
  <c r="S304" i="7"/>
  <c r="S306" i="7"/>
  <c r="S308" i="7"/>
  <c r="S310" i="7"/>
  <c r="S312" i="7"/>
  <c r="S314" i="7"/>
  <c r="S305" i="7"/>
  <c r="S307" i="7"/>
  <c r="S309" i="7"/>
  <c r="S311" i="7"/>
  <c r="S313" i="7"/>
  <c r="W256" i="7"/>
  <c r="W259" i="7"/>
  <c r="W261" i="7"/>
  <c r="W263" i="7"/>
  <c r="W265" i="7"/>
  <c r="W267" i="7"/>
  <c r="W269" i="7"/>
  <c r="W271" i="7"/>
  <c r="W273" i="7"/>
  <c r="W275" i="7"/>
  <c r="W277" i="7"/>
  <c r="W279" i="7"/>
  <c r="W281" i="7"/>
  <c r="W283" i="7"/>
  <c r="W258" i="7"/>
  <c r="W260" i="7"/>
  <c r="W262" i="7"/>
  <c r="W264" i="7"/>
  <c r="W266" i="7"/>
  <c r="W268" i="7"/>
  <c r="W270" i="7"/>
  <c r="W272" i="7"/>
  <c r="W274" i="7"/>
  <c r="W276" i="7"/>
  <c r="W278" i="7"/>
  <c r="W280" i="7"/>
  <c r="W282" i="7"/>
  <c r="W284" i="7"/>
  <c r="U256" i="7"/>
  <c r="U257" i="7"/>
  <c r="U258" i="7"/>
  <c r="V258" i="7" s="1"/>
  <c r="U259" i="7"/>
  <c r="V259" i="7" s="1"/>
  <c r="U260" i="7"/>
  <c r="V260" i="7" s="1"/>
  <c r="U261" i="7"/>
  <c r="V261" i="7" s="1"/>
  <c r="U262" i="7"/>
  <c r="V262" i="7" s="1"/>
  <c r="U263" i="7"/>
  <c r="V263" i="7" s="1"/>
  <c r="U264" i="7"/>
  <c r="V264" i="7" s="1"/>
  <c r="U265" i="7"/>
  <c r="V265" i="7" s="1"/>
  <c r="U266" i="7"/>
  <c r="V266" i="7" s="1"/>
  <c r="U267" i="7"/>
  <c r="V267" i="7" s="1"/>
  <c r="U268" i="7"/>
  <c r="V268" i="7" s="1"/>
  <c r="U269" i="7"/>
  <c r="V269" i="7" s="1"/>
  <c r="U270" i="7"/>
  <c r="V270" i="7" s="1"/>
  <c r="U271" i="7"/>
  <c r="V271" i="7" s="1"/>
  <c r="U272" i="7"/>
  <c r="V272" i="7" s="1"/>
  <c r="U273" i="7"/>
  <c r="V273" i="7" s="1"/>
  <c r="U274" i="7"/>
  <c r="V274" i="7" s="1"/>
  <c r="U275" i="7"/>
  <c r="V275" i="7" s="1"/>
  <c r="U276" i="7"/>
  <c r="V276" i="7" s="1"/>
  <c r="U277" i="7"/>
  <c r="V277" i="7" s="1"/>
  <c r="U278" i="7"/>
  <c r="V278" i="7" s="1"/>
  <c r="U279" i="7"/>
  <c r="V279" i="7" s="1"/>
  <c r="U280" i="7"/>
  <c r="V280" i="7" s="1"/>
  <c r="U281" i="7"/>
  <c r="V281" i="7" s="1"/>
  <c r="U282" i="7"/>
  <c r="V282" i="7" s="1"/>
  <c r="U283" i="7"/>
  <c r="V283" i="7" s="1"/>
  <c r="U284" i="7"/>
  <c r="V284" i="7" s="1"/>
  <c r="W257" i="7"/>
  <c r="U305" i="7"/>
  <c r="V305" i="7" s="1"/>
  <c r="U307" i="7"/>
  <c r="V307" i="7" s="1"/>
  <c r="U309" i="7"/>
  <c r="V309" i="7" s="1"/>
  <c r="U311" i="7"/>
  <c r="V311" i="7" s="1"/>
  <c r="U313" i="7"/>
  <c r="V313" i="7" s="1"/>
  <c r="W303" i="7"/>
  <c r="U304" i="7"/>
  <c r="V304" i="7" s="1"/>
  <c r="U306" i="7"/>
  <c r="V306" i="7" s="1"/>
  <c r="U308" i="7"/>
  <c r="V308" i="7" s="1"/>
  <c r="U310" i="7"/>
  <c r="V310" i="7" s="1"/>
  <c r="U312" i="7"/>
  <c r="V312" i="7" s="1"/>
  <c r="U314" i="7"/>
  <c r="V314" i="7" s="1"/>
  <c r="U303" i="7"/>
  <c r="W304" i="7"/>
  <c r="W305" i="7"/>
  <c r="W306" i="7"/>
  <c r="W307" i="7"/>
  <c r="W308" i="7"/>
  <c r="W309" i="7"/>
  <c r="W310" i="7"/>
  <c r="W311" i="7"/>
  <c r="W312" i="7"/>
  <c r="W313" i="7"/>
  <c r="W314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U229" i="7"/>
  <c r="W231" i="7"/>
  <c r="W233" i="7"/>
  <c r="W235" i="7"/>
  <c r="W229" i="7"/>
  <c r="W232" i="7"/>
  <c r="W234" i="7"/>
  <c r="W236" i="7"/>
  <c r="W230" i="7"/>
  <c r="U234" i="7"/>
  <c r="V234" i="7" s="1"/>
  <c r="U235" i="7"/>
  <c r="V235" i="7" s="1"/>
  <c r="U236" i="7"/>
  <c r="V236" i="7" s="1"/>
  <c r="U230" i="7"/>
  <c r="U233" i="7"/>
  <c r="V233" i="7" s="1"/>
  <c r="U232" i="7"/>
  <c r="V232" i="7" s="1"/>
  <c r="U231" i="7"/>
  <c r="V231" i="7" s="1"/>
  <c r="H10" i="3"/>
  <c r="H13" i="3"/>
  <c r="G226" i="7"/>
  <c r="H226" i="7" s="1"/>
  <c r="G228" i="7"/>
  <c r="H228" i="7" s="1"/>
  <c r="G230" i="7"/>
  <c r="H230" i="7" s="1"/>
  <c r="G232" i="7"/>
  <c r="H232" i="7" s="1"/>
  <c r="G234" i="7"/>
  <c r="H234" i="7" s="1"/>
  <c r="G236" i="7"/>
  <c r="H236" i="7" s="1"/>
  <c r="G238" i="7"/>
  <c r="H238" i="7" s="1"/>
  <c r="G240" i="7"/>
  <c r="H240" i="7" s="1"/>
  <c r="G242" i="7"/>
  <c r="H242" i="7" s="1"/>
  <c r="G244" i="7"/>
  <c r="H244" i="7" s="1"/>
  <c r="G246" i="7"/>
  <c r="H246" i="7" s="1"/>
  <c r="G248" i="7"/>
  <c r="H248" i="7" s="1"/>
  <c r="G224" i="7"/>
  <c r="F224" i="7" s="1"/>
  <c r="I226" i="7"/>
  <c r="I228" i="7"/>
  <c r="I230" i="7"/>
  <c r="I232" i="7"/>
  <c r="I234" i="7"/>
  <c r="I236" i="7"/>
  <c r="I238" i="7"/>
  <c r="I240" i="7"/>
  <c r="I242" i="7"/>
  <c r="I244" i="7"/>
  <c r="I246" i="7"/>
  <c r="I224" i="7"/>
  <c r="G225" i="7"/>
  <c r="H225" i="7" s="1"/>
  <c r="G227" i="7"/>
  <c r="H227" i="7" s="1"/>
  <c r="G229" i="7"/>
  <c r="H229" i="7" s="1"/>
  <c r="G231" i="7"/>
  <c r="H231" i="7" s="1"/>
  <c r="G233" i="7"/>
  <c r="H233" i="7" s="1"/>
  <c r="G235" i="7"/>
  <c r="H235" i="7" s="1"/>
  <c r="G237" i="7"/>
  <c r="H237" i="7" s="1"/>
  <c r="G239" i="7"/>
  <c r="H239" i="7" s="1"/>
  <c r="G241" i="7"/>
  <c r="H241" i="7" s="1"/>
  <c r="G243" i="7"/>
  <c r="H243" i="7" s="1"/>
  <c r="G245" i="7"/>
  <c r="H245" i="7" s="1"/>
  <c r="G247" i="7"/>
  <c r="H247" i="7" s="1"/>
  <c r="G249" i="7"/>
  <c r="H249" i="7" s="1"/>
  <c r="I273" i="7"/>
  <c r="I269" i="7"/>
  <c r="H35" i="3"/>
  <c r="E267" i="7"/>
  <c r="E269" i="7"/>
  <c r="E271" i="7"/>
  <c r="E273" i="7"/>
  <c r="E275" i="7"/>
  <c r="I192" i="7"/>
  <c r="I193" i="7"/>
  <c r="G194" i="7"/>
  <c r="H194" i="7" s="1"/>
  <c r="G196" i="7"/>
  <c r="H196" i="7" s="1"/>
  <c r="G198" i="7"/>
  <c r="H198" i="7" s="1"/>
  <c r="G200" i="7"/>
  <c r="H200" i="7" s="1"/>
  <c r="G202" i="7"/>
  <c r="H202" i="7" s="1"/>
  <c r="G204" i="7"/>
  <c r="H204" i="7" s="1"/>
  <c r="G206" i="7"/>
  <c r="H206" i="7" s="1"/>
  <c r="I194" i="7"/>
  <c r="I196" i="7"/>
  <c r="I198" i="7"/>
  <c r="I200" i="7"/>
  <c r="I202" i="7"/>
  <c r="I204" i="7"/>
  <c r="I206" i="7"/>
  <c r="G195" i="7"/>
  <c r="H195" i="7" s="1"/>
  <c r="G197" i="7"/>
  <c r="H197" i="7" s="1"/>
  <c r="G199" i="7"/>
  <c r="H199" i="7" s="1"/>
  <c r="G201" i="7"/>
  <c r="H201" i="7" s="1"/>
  <c r="G203" i="7"/>
  <c r="H203" i="7" s="1"/>
  <c r="G205" i="7"/>
  <c r="H205" i="7" s="1"/>
  <c r="G207" i="7"/>
  <c r="H207" i="7" s="1"/>
  <c r="I276" i="7"/>
  <c r="E274" i="7"/>
  <c r="G273" i="7"/>
  <c r="H273" i="7" s="1"/>
  <c r="I272" i="7"/>
  <c r="E270" i="7"/>
  <c r="G269" i="7"/>
  <c r="H269" i="7" s="1"/>
  <c r="I268" i="7"/>
  <c r="E266" i="7"/>
  <c r="I249" i="7"/>
  <c r="I248" i="7"/>
  <c r="I247" i="7"/>
  <c r="I243" i="7"/>
  <c r="I239" i="7"/>
  <c r="I235" i="7"/>
  <c r="I231" i="7"/>
  <c r="I227" i="7"/>
  <c r="I207" i="7"/>
  <c r="I203" i="7"/>
  <c r="I199" i="7"/>
  <c r="I195" i="7"/>
  <c r="I167" i="7"/>
  <c r="I163" i="7"/>
  <c r="I159" i="7"/>
  <c r="I155" i="7"/>
  <c r="I151" i="7"/>
  <c r="H15" i="3"/>
  <c r="E145" i="7"/>
  <c r="E147" i="7"/>
  <c r="E143" i="7"/>
  <c r="E149" i="7"/>
  <c r="E151" i="7"/>
  <c r="E153" i="7"/>
  <c r="E155" i="7"/>
  <c r="E157" i="7"/>
  <c r="E159" i="7"/>
  <c r="E161" i="7"/>
  <c r="E163" i="7"/>
  <c r="E165" i="7"/>
  <c r="E167" i="7"/>
  <c r="E169" i="7"/>
  <c r="E142" i="7"/>
  <c r="E144" i="7"/>
  <c r="E146" i="7"/>
  <c r="E150" i="7"/>
  <c r="E152" i="7"/>
  <c r="E154" i="7"/>
  <c r="E156" i="7"/>
  <c r="E158" i="7"/>
  <c r="E160" i="7"/>
  <c r="E162" i="7"/>
  <c r="E164" i="7"/>
  <c r="E166" i="7"/>
  <c r="E168" i="7"/>
  <c r="E170" i="7"/>
  <c r="I265" i="7"/>
  <c r="G266" i="7"/>
  <c r="H266" i="7" s="1"/>
  <c r="G268" i="7"/>
  <c r="H268" i="7" s="1"/>
  <c r="G270" i="7"/>
  <c r="H270" i="7" s="1"/>
  <c r="G272" i="7"/>
  <c r="H272" i="7" s="1"/>
  <c r="G274" i="7"/>
  <c r="H274" i="7" s="1"/>
  <c r="G276" i="7"/>
  <c r="H276" i="7" s="1"/>
  <c r="H17" i="3"/>
  <c r="E195" i="7"/>
  <c r="E197" i="7"/>
  <c r="E199" i="7"/>
  <c r="E201" i="7"/>
  <c r="E203" i="7"/>
  <c r="E205" i="7"/>
  <c r="E207" i="7"/>
  <c r="E192" i="7"/>
  <c r="E193" i="7"/>
  <c r="E194" i="7"/>
  <c r="E196" i="7"/>
  <c r="E198" i="7"/>
  <c r="E200" i="7"/>
  <c r="E202" i="7"/>
  <c r="E204" i="7"/>
  <c r="E206" i="7"/>
  <c r="H21" i="3"/>
  <c r="E224" i="7"/>
  <c r="E225" i="7"/>
  <c r="E227" i="7"/>
  <c r="E229" i="7"/>
  <c r="E231" i="7"/>
  <c r="E233" i="7"/>
  <c r="E235" i="7"/>
  <c r="E237" i="7"/>
  <c r="E239" i="7"/>
  <c r="E241" i="7"/>
  <c r="E243" i="7"/>
  <c r="E245" i="7"/>
  <c r="E247" i="7"/>
  <c r="E249" i="7"/>
  <c r="E226" i="7"/>
  <c r="E228" i="7"/>
  <c r="E230" i="7"/>
  <c r="E232" i="7"/>
  <c r="E234" i="7"/>
  <c r="E236" i="7"/>
  <c r="E238" i="7"/>
  <c r="E240" i="7"/>
  <c r="E242" i="7"/>
  <c r="E244" i="7"/>
  <c r="E246" i="7"/>
  <c r="E248" i="7"/>
  <c r="I275" i="7"/>
  <c r="I271" i="7"/>
  <c r="I267" i="7"/>
  <c r="G193" i="7"/>
  <c r="F193" i="7" s="1"/>
  <c r="G142" i="7"/>
  <c r="F142" i="7" s="1"/>
  <c r="G143" i="7"/>
  <c r="F143" i="7" s="1"/>
  <c r="I145" i="7"/>
  <c r="I142" i="7"/>
  <c r="I143" i="7"/>
  <c r="G144" i="7"/>
  <c r="H144" i="7" s="1"/>
  <c r="G146" i="7"/>
  <c r="H146" i="7" s="1"/>
  <c r="G148" i="7"/>
  <c r="H148" i="7" s="1"/>
  <c r="I144" i="7"/>
  <c r="I146" i="7"/>
  <c r="I147" i="7"/>
  <c r="G150" i="7"/>
  <c r="H150" i="7" s="1"/>
  <c r="G152" i="7"/>
  <c r="H152" i="7" s="1"/>
  <c r="G154" i="7"/>
  <c r="H154" i="7" s="1"/>
  <c r="G156" i="7"/>
  <c r="H156" i="7" s="1"/>
  <c r="G158" i="7"/>
  <c r="H158" i="7" s="1"/>
  <c r="G160" i="7"/>
  <c r="H160" i="7" s="1"/>
  <c r="G162" i="7"/>
  <c r="H162" i="7" s="1"/>
  <c r="G164" i="7"/>
  <c r="H164" i="7" s="1"/>
  <c r="G166" i="7"/>
  <c r="H166" i="7" s="1"/>
  <c r="G168" i="7"/>
  <c r="H168" i="7" s="1"/>
  <c r="G170" i="7"/>
  <c r="H170" i="7" s="1"/>
  <c r="I148" i="7"/>
  <c r="I150" i="7"/>
  <c r="I152" i="7"/>
  <c r="I154" i="7"/>
  <c r="I156" i="7"/>
  <c r="I158" i="7"/>
  <c r="I160" i="7"/>
  <c r="I162" i="7"/>
  <c r="I164" i="7"/>
  <c r="I166" i="7"/>
  <c r="I168" i="7"/>
  <c r="I170" i="7"/>
  <c r="G149" i="7"/>
  <c r="H149" i="7" s="1"/>
  <c r="G151" i="7"/>
  <c r="H151" i="7" s="1"/>
  <c r="G153" i="7"/>
  <c r="H153" i="7" s="1"/>
  <c r="G155" i="7"/>
  <c r="H155" i="7" s="1"/>
  <c r="G157" i="7"/>
  <c r="H157" i="7" s="1"/>
  <c r="G159" i="7"/>
  <c r="H159" i="7" s="1"/>
  <c r="G161" i="7"/>
  <c r="H161" i="7" s="1"/>
  <c r="G163" i="7"/>
  <c r="H163" i="7" s="1"/>
  <c r="G165" i="7"/>
  <c r="H165" i="7" s="1"/>
  <c r="G167" i="7"/>
  <c r="H167" i="7" s="1"/>
  <c r="G169" i="7"/>
  <c r="H169" i="7" s="1"/>
  <c r="E276" i="7"/>
  <c r="G275" i="7"/>
  <c r="H275" i="7" s="1"/>
  <c r="I274" i="7"/>
  <c r="E272" i="7"/>
  <c r="G271" i="7"/>
  <c r="H271" i="7" s="1"/>
  <c r="I270" i="7"/>
  <c r="E268" i="7"/>
  <c r="G267" i="7"/>
  <c r="H267" i="7" s="1"/>
  <c r="I266" i="7"/>
  <c r="G265" i="7"/>
  <c r="F265" i="7" s="1"/>
  <c r="I245" i="7"/>
  <c r="I241" i="7"/>
  <c r="I237" i="7"/>
  <c r="I233" i="7"/>
  <c r="I229" i="7"/>
  <c r="I225" i="7"/>
  <c r="I205" i="7"/>
  <c r="I201" i="7"/>
  <c r="I197" i="7"/>
  <c r="G192" i="7"/>
  <c r="F192" i="7" s="1"/>
  <c r="I169" i="7"/>
  <c r="I165" i="7"/>
  <c r="I161" i="7"/>
  <c r="I157" i="7"/>
  <c r="I153" i="7"/>
  <c r="I149" i="7"/>
  <c r="G145" i="7"/>
  <c r="H145" i="7" s="1"/>
  <c r="B44" i="3"/>
  <c r="H34" i="2"/>
  <c r="I34" i="2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3" i="1"/>
  <c r="N24" i="1"/>
  <c r="N25" i="1"/>
  <c r="N26" i="1"/>
  <c r="N27" i="1"/>
  <c r="N28" i="1"/>
  <c r="N29" i="1"/>
  <c r="T303" i="7" l="1"/>
  <c r="V303" i="7"/>
  <c r="T285" i="7"/>
  <c r="V285" i="7"/>
  <c r="T257" i="7"/>
  <c r="V257" i="7"/>
  <c r="T237" i="7"/>
  <c r="V237" i="7"/>
  <c r="T230" i="7"/>
  <c r="V230" i="7"/>
  <c r="T229" i="7"/>
  <c r="V229" i="7"/>
  <c r="T256" i="7"/>
  <c r="V256" i="7"/>
  <c r="T203" i="7"/>
  <c r="V203" i="7"/>
  <c r="T286" i="7"/>
  <c r="V286" i="7"/>
  <c r="T238" i="7"/>
  <c r="V238" i="7"/>
  <c r="H224" i="7"/>
  <c r="H142" i="7"/>
  <c r="H143" i="7"/>
  <c r="H265" i="7"/>
  <c r="H193" i="7"/>
  <c r="H192" i="7"/>
  <c r="N17" i="5"/>
  <c r="N16" i="5"/>
  <c r="N15" i="5"/>
  <c r="N14" i="5"/>
  <c r="N13" i="5"/>
  <c r="N12" i="5"/>
  <c r="N11" i="5"/>
  <c r="N10" i="5"/>
  <c r="N9" i="5"/>
  <c r="N8" i="5"/>
  <c r="N4" i="5"/>
  <c r="N5" i="5" s="1"/>
  <c r="N6" i="5" s="1"/>
  <c r="N7" i="5" s="1"/>
  <c r="N4" i="1"/>
  <c r="N5" i="1" s="1"/>
  <c r="N7" i="1" s="1"/>
  <c r="K266" i="7" l="1"/>
  <c r="L266" i="7" s="1"/>
  <c r="Y296" i="7"/>
  <c r="Z296" i="7" s="1"/>
  <c r="Y300" i="7"/>
  <c r="Z300" i="7" s="1"/>
  <c r="Y289" i="7"/>
  <c r="Z289" i="7" s="1"/>
  <c r="Y206" i="7"/>
  <c r="Z206" i="7" s="1"/>
  <c r="Y210" i="7"/>
  <c r="Z210" i="7" s="1"/>
  <c r="Y214" i="7"/>
  <c r="Z214" i="7" s="1"/>
  <c r="Y218" i="7"/>
  <c r="Z218" i="7" s="1"/>
  <c r="Y222" i="7"/>
  <c r="Z222" i="7" s="1"/>
  <c r="Y226" i="7"/>
  <c r="Z226" i="7" s="1"/>
  <c r="Y238" i="7"/>
  <c r="Y242" i="7"/>
  <c r="Z242" i="7" s="1"/>
  <c r="Y246" i="7"/>
  <c r="Z246" i="7" s="1"/>
  <c r="Y250" i="7"/>
  <c r="Z250" i="7" s="1"/>
  <c r="Y260" i="7"/>
  <c r="Z260" i="7" s="1"/>
  <c r="Y264" i="7"/>
  <c r="Z264" i="7" s="1"/>
  <c r="Y268" i="7"/>
  <c r="Z268" i="7" s="1"/>
  <c r="Y272" i="7"/>
  <c r="Z272" i="7" s="1"/>
  <c r="Y276" i="7"/>
  <c r="Z276" i="7" s="1"/>
  <c r="Y280" i="7"/>
  <c r="Z280" i="7" s="1"/>
  <c r="Y284" i="7"/>
  <c r="Z284" i="7" s="1"/>
  <c r="Y303" i="7"/>
  <c r="Y309" i="7"/>
  <c r="Z309" i="7" s="1"/>
  <c r="Y304" i="7"/>
  <c r="Z304" i="7" s="1"/>
  <c r="Y232" i="7"/>
  <c r="Z232" i="7" s="1"/>
  <c r="Y236" i="7"/>
  <c r="Z236" i="7" s="1"/>
  <c r="Y233" i="7"/>
  <c r="Z233" i="7" s="1"/>
  <c r="Y229" i="7"/>
  <c r="K225" i="7"/>
  <c r="L225" i="7" s="1"/>
  <c r="K229" i="7"/>
  <c r="L229" i="7" s="1"/>
  <c r="K233" i="7"/>
  <c r="L233" i="7" s="1"/>
  <c r="K237" i="7"/>
  <c r="L237" i="7" s="1"/>
  <c r="K241" i="7"/>
  <c r="L241" i="7" s="1"/>
  <c r="K245" i="7"/>
  <c r="L245" i="7" s="1"/>
  <c r="K275" i="7"/>
  <c r="L275" i="7" s="1"/>
  <c r="K267" i="7"/>
  <c r="L267" i="7" s="1"/>
  <c r="K192" i="7"/>
  <c r="K274" i="7"/>
  <c r="L274" i="7" s="1"/>
  <c r="K270" i="7"/>
  <c r="L270" i="7" s="1"/>
  <c r="K244" i="7"/>
  <c r="L244" i="7" s="1"/>
  <c r="K236" i="7"/>
  <c r="L236" i="7" s="1"/>
  <c r="K228" i="7"/>
  <c r="L228" i="7" s="1"/>
  <c r="K204" i="7"/>
  <c r="L204" i="7" s="1"/>
  <c r="K196" i="7"/>
  <c r="L196" i="7" s="1"/>
  <c r="K164" i="7"/>
  <c r="L164" i="7" s="1"/>
  <c r="K156" i="7"/>
  <c r="L156" i="7" s="1"/>
  <c r="K148" i="7"/>
  <c r="L148" i="7" s="1"/>
  <c r="K269" i="7"/>
  <c r="L269" i="7" s="1"/>
  <c r="K146" i="7"/>
  <c r="L146" i="7" s="1"/>
  <c r="K143" i="7"/>
  <c r="K247" i="7"/>
  <c r="L247" i="7" s="1"/>
  <c r="Y292" i="7"/>
  <c r="Z292" i="7" s="1"/>
  <c r="Y298" i="7"/>
  <c r="Z298" i="7" s="1"/>
  <c r="Y285" i="7"/>
  <c r="Y287" i="7"/>
  <c r="Z287" i="7" s="1"/>
  <c r="Y204" i="7"/>
  <c r="Z204" i="7" s="1"/>
  <c r="Y208" i="7"/>
  <c r="Z208" i="7" s="1"/>
  <c r="Y216" i="7"/>
  <c r="Z216" i="7" s="1"/>
  <c r="Y224" i="7"/>
  <c r="Z224" i="7" s="1"/>
  <c r="Y252" i="7"/>
  <c r="Z252" i="7" s="1"/>
  <c r="Y262" i="7"/>
  <c r="Z262" i="7" s="1"/>
  <c r="Y270" i="7"/>
  <c r="Z270" i="7" s="1"/>
  <c r="Y278" i="7"/>
  <c r="Z278" i="7" s="1"/>
  <c r="Y311" i="7"/>
  <c r="Z311" i="7" s="1"/>
  <c r="Y308" i="7"/>
  <c r="Z308" i="7" s="1"/>
  <c r="Y306" i="7"/>
  <c r="Z306" i="7" s="1"/>
  <c r="Y234" i="7"/>
  <c r="Z234" i="7" s="1"/>
  <c r="Y235" i="7"/>
  <c r="Z235" i="7" s="1"/>
  <c r="K239" i="7"/>
  <c r="L239" i="7" s="1"/>
  <c r="K232" i="7"/>
  <c r="L232" i="7" s="1"/>
  <c r="K168" i="7"/>
  <c r="L168" i="7" s="1"/>
  <c r="K152" i="7"/>
  <c r="L152" i="7" s="1"/>
  <c r="K273" i="7"/>
  <c r="L273" i="7" s="1"/>
  <c r="K265" i="7"/>
  <c r="K144" i="7"/>
  <c r="L144" i="7" s="1"/>
  <c r="K142" i="7"/>
  <c r="Y293" i="7"/>
  <c r="Z293" i="7" s="1"/>
  <c r="Y299" i="7"/>
  <c r="Z299" i="7" s="1"/>
  <c r="Y288" i="7"/>
  <c r="Z288" i="7" s="1"/>
  <c r="Y241" i="7"/>
  <c r="Z241" i="7" s="1"/>
  <c r="Y249" i="7"/>
  <c r="Z249" i="7" s="1"/>
  <c r="Y263" i="7"/>
  <c r="Z263" i="7" s="1"/>
  <c r="Y271" i="7"/>
  <c r="Z271" i="7" s="1"/>
  <c r="Y279" i="7"/>
  <c r="Z279" i="7" s="1"/>
  <c r="Y305" i="7"/>
  <c r="Z305" i="7" s="1"/>
  <c r="Y297" i="7"/>
  <c r="Z297" i="7" s="1"/>
  <c r="Y301" i="7"/>
  <c r="Z301" i="7" s="1"/>
  <c r="Y286" i="7"/>
  <c r="Y290" i="7"/>
  <c r="Z290" i="7" s="1"/>
  <c r="Y205" i="7"/>
  <c r="Z205" i="7" s="1"/>
  <c r="Y209" i="7"/>
  <c r="Z209" i="7" s="1"/>
  <c r="Y213" i="7"/>
  <c r="Z213" i="7" s="1"/>
  <c r="Y217" i="7"/>
  <c r="Z217" i="7" s="1"/>
  <c r="Y221" i="7"/>
  <c r="Z221" i="7" s="1"/>
  <c r="Y225" i="7"/>
  <c r="Z225" i="7" s="1"/>
  <c r="Y237" i="7"/>
  <c r="Y239" i="7"/>
  <c r="Z239" i="7" s="1"/>
  <c r="Y243" i="7"/>
  <c r="Z243" i="7" s="1"/>
  <c r="Y247" i="7"/>
  <c r="Z247" i="7" s="1"/>
  <c r="Y251" i="7"/>
  <c r="Z251" i="7" s="1"/>
  <c r="Y257" i="7"/>
  <c r="Y261" i="7"/>
  <c r="Z261" i="7" s="1"/>
  <c r="Y265" i="7"/>
  <c r="Z265" i="7" s="1"/>
  <c r="Y269" i="7"/>
  <c r="Z269" i="7" s="1"/>
  <c r="Y273" i="7"/>
  <c r="Z273" i="7" s="1"/>
  <c r="Y277" i="7"/>
  <c r="Z277" i="7" s="1"/>
  <c r="Y281" i="7"/>
  <c r="Z281" i="7" s="1"/>
  <c r="Y307" i="7"/>
  <c r="Z307" i="7" s="1"/>
  <c r="Y313" i="7"/>
  <c r="Z313" i="7" s="1"/>
  <c r="Y312" i="7"/>
  <c r="Z312" i="7" s="1"/>
  <c r="K193" i="7"/>
  <c r="K197" i="7"/>
  <c r="L197" i="7" s="1"/>
  <c r="K201" i="7"/>
  <c r="L201" i="7" s="1"/>
  <c r="K205" i="7"/>
  <c r="L205" i="7" s="1"/>
  <c r="K145" i="7"/>
  <c r="L145" i="7" s="1"/>
  <c r="K151" i="7"/>
  <c r="L151" i="7" s="1"/>
  <c r="K155" i="7"/>
  <c r="L155" i="7" s="1"/>
  <c r="K159" i="7"/>
  <c r="L159" i="7" s="1"/>
  <c r="K163" i="7"/>
  <c r="L163" i="7" s="1"/>
  <c r="K167" i="7"/>
  <c r="L167" i="7" s="1"/>
  <c r="K147" i="7"/>
  <c r="L147" i="7" s="1"/>
  <c r="K276" i="7"/>
  <c r="L276" i="7" s="1"/>
  <c r="K272" i="7"/>
  <c r="L272" i="7" s="1"/>
  <c r="K268" i="7"/>
  <c r="L268" i="7" s="1"/>
  <c r="K246" i="7"/>
  <c r="L246" i="7" s="1"/>
  <c r="K238" i="7"/>
  <c r="L238" i="7" s="1"/>
  <c r="K230" i="7"/>
  <c r="L230" i="7" s="1"/>
  <c r="K206" i="7"/>
  <c r="L206" i="7" s="1"/>
  <c r="K198" i="7"/>
  <c r="L198" i="7" s="1"/>
  <c r="K170" i="7"/>
  <c r="L170" i="7" s="1"/>
  <c r="K162" i="7"/>
  <c r="L162" i="7" s="1"/>
  <c r="K154" i="7"/>
  <c r="L154" i="7" s="1"/>
  <c r="Y302" i="7"/>
  <c r="Z302" i="7" s="1"/>
  <c r="Y212" i="7"/>
  <c r="Z212" i="7" s="1"/>
  <c r="Y220" i="7"/>
  <c r="Z220" i="7" s="1"/>
  <c r="Y228" i="7"/>
  <c r="Z228" i="7" s="1"/>
  <c r="Y240" i="7"/>
  <c r="Z240" i="7" s="1"/>
  <c r="Y244" i="7"/>
  <c r="Z244" i="7" s="1"/>
  <c r="Y248" i="7"/>
  <c r="Z248" i="7" s="1"/>
  <c r="Y258" i="7"/>
  <c r="Z258" i="7" s="1"/>
  <c r="Y266" i="7"/>
  <c r="Z266" i="7" s="1"/>
  <c r="Y274" i="7"/>
  <c r="Z274" i="7" s="1"/>
  <c r="Y282" i="7"/>
  <c r="Z282" i="7" s="1"/>
  <c r="Y256" i="7"/>
  <c r="Y230" i="7"/>
  <c r="Y231" i="7"/>
  <c r="Z231" i="7" s="1"/>
  <c r="K227" i="7"/>
  <c r="L227" i="7" s="1"/>
  <c r="K231" i="7"/>
  <c r="L231" i="7" s="1"/>
  <c r="K235" i="7"/>
  <c r="L235" i="7" s="1"/>
  <c r="K243" i="7"/>
  <c r="L243" i="7" s="1"/>
  <c r="K271" i="7"/>
  <c r="L271" i="7" s="1"/>
  <c r="K240" i="7"/>
  <c r="L240" i="7" s="1"/>
  <c r="K224" i="7"/>
  <c r="K200" i="7"/>
  <c r="L200" i="7" s="1"/>
  <c r="K160" i="7"/>
  <c r="L160" i="7" s="1"/>
  <c r="K249" i="7"/>
  <c r="L249" i="7" s="1"/>
  <c r="Y295" i="7"/>
  <c r="Z295" i="7" s="1"/>
  <c r="Y203" i="7"/>
  <c r="Y207" i="7"/>
  <c r="Z207" i="7" s="1"/>
  <c r="Y211" i="7"/>
  <c r="Z211" i="7" s="1"/>
  <c r="Y215" i="7"/>
  <c r="Z215" i="7" s="1"/>
  <c r="Y219" i="7"/>
  <c r="Z219" i="7" s="1"/>
  <c r="Y223" i="7"/>
  <c r="Z223" i="7" s="1"/>
  <c r="Y227" i="7"/>
  <c r="Z227" i="7" s="1"/>
  <c r="Y245" i="7"/>
  <c r="Z245" i="7" s="1"/>
  <c r="Y259" i="7"/>
  <c r="Z259" i="7" s="1"/>
  <c r="Y267" i="7"/>
  <c r="Z267" i="7" s="1"/>
  <c r="Y275" i="7"/>
  <c r="Z275" i="7" s="1"/>
  <c r="Y283" i="7"/>
  <c r="Z283" i="7" s="1"/>
  <c r="Y310" i="7"/>
  <c r="Z310" i="7" s="1"/>
  <c r="Y314" i="7"/>
  <c r="Z314" i="7" s="1"/>
  <c r="K195" i="7"/>
  <c r="L195" i="7" s="1"/>
  <c r="K153" i="7"/>
  <c r="L153" i="7" s="1"/>
  <c r="K169" i="7"/>
  <c r="L169" i="7" s="1"/>
  <c r="K234" i="7"/>
  <c r="L234" i="7" s="1"/>
  <c r="K166" i="7"/>
  <c r="L166" i="7" s="1"/>
  <c r="K161" i="7"/>
  <c r="L161" i="7" s="1"/>
  <c r="K202" i="7"/>
  <c r="L202" i="7" s="1"/>
  <c r="K150" i="7"/>
  <c r="L150" i="7" s="1"/>
  <c r="K199" i="7"/>
  <c r="L199" i="7" s="1"/>
  <c r="K158" i="7"/>
  <c r="L158" i="7" s="1"/>
  <c r="K207" i="7"/>
  <c r="L207" i="7" s="1"/>
  <c r="K149" i="7"/>
  <c r="L149" i="7" s="1"/>
  <c r="K165" i="7"/>
  <c r="L165" i="7" s="1"/>
  <c r="K242" i="7"/>
  <c r="L242" i="7" s="1"/>
  <c r="K194" i="7"/>
  <c r="L194" i="7" s="1"/>
  <c r="K203" i="7"/>
  <c r="L203" i="7" s="1"/>
  <c r="K157" i="7"/>
  <c r="L157" i="7" s="1"/>
  <c r="K248" i="7"/>
  <c r="L248" i="7" s="1"/>
  <c r="K226" i="7"/>
  <c r="L226" i="7" s="1"/>
  <c r="F147" i="4"/>
  <c r="J147" i="4"/>
  <c r="F148" i="4"/>
  <c r="J148" i="4"/>
  <c r="F149" i="4"/>
  <c r="J149" i="4"/>
  <c r="F150" i="4"/>
  <c r="J150" i="4"/>
  <c r="F151" i="4"/>
  <c r="J151" i="4"/>
  <c r="F152" i="4"/>
  <c r="J152" i="4"/>
  <c r="F154" i="4"/>
  <c r="J154" i="4"/>
  <c r="F155" i="4"/>
  <c r="J155" i="4"/>
  <c r="F156" i="4"/>
  <c r="J156" i="4"/>
  <c r="F157" i="4"/>
  <c r="J157" i="4"/>
  <c r="F158" i="4"/>
  <c r="J158" i="4"/>
  <c r="F160" i="4"/>
  <c r="J160" i="4"/>
  <c r="F161" i="4"/>
  <c r="J161" i="4"/>
  <c r="F162" i="4"/>
  <c r="J162" i="4"/>
  <c r="F163" i="4"/>
  <c r="J163" i="4"/>
  <c r="F165" i="4"/>
  <c r="J165" i="4"/>
  <c r="F166" i="4"/>
  <c r="J166" i="4"/>
  <c r="F167" i="4"/>
  <c r="J167" i="4"/>
  <c r="F168" i="4"/>
  <c r="J168" i="4"/>
  <c r="F170" i="4"/>
  <c r="J170" i="4"/>
  <c r="F171" i="4"/>
  <c r="J171" i="4"/>
  <c r="F172" i="4"/>
  <c r="J172" i="4"/>
  <c r="F174" i="4"/>
  <c r="J174" i="4"/>
  <c r="F175" i="4"/>
  <c r="J175" i="4"/>
  <c r="F179" i="4"/>
  <c r="J179" i="4"/>
  <c r="F180" i="4"/>
  <c r="J180" i="4"/>
  <c r="F181" i="4"/>
  <c r="J181" i="4"/>
  <c r="F182" i="4"/>
  <c r="J182" i="4"/>
  <c r="F184" i="4"/>
  <c r="J184" i="4"/>
  <c r="F185" i="4"/>
  <c r="J185" i="4"/>
  <c r="F186" i="4"/>
  <c r="J186" i="4"/>
  <c r="F187" i="4"/>
  <c r="J187" i="4"/>
  <c r="F192" i="4"/>
  <c r="J192" i="4"/>
  <c r="F193" i="4"/>
  <c r="J193" i="4"/>
  <c r="F196" i="4"/>
  <c r="J196" i="4"/>
  <c r="F197" i="4"/>
  <c r="J197" i="4"/>
  <c r="F198" i="4"/>
  <c r="J198" i="4"/>
  <c r="F199" i="4"/>
  <c r="J199" i="4"/>
  <c r="F200" i="4"/>
  <c r="J200" i="4"/>
  <c r="F202" i="4"/>
  <c r="J202" i="4"/>
  <c r="F204" i="4"/>
  <c r="J204" i="4"/>
  <c r="F205" i="4"/>
  <c r="J205" i="4"/>
  <c r="F207" i="4"/>
  <c r="J207" i="4"/>
  <c r="F209" i="4"/>
  <c r="J209" i="4"/>
  <c r="F210" i="4"/>
  <c r="J210" i="4"/>
  <c r="F215" i="4"/>
  <c r="J215" i="4"/>
  <c r="F216" i="4"/>
  <c r="J216" i="4"/>
  <c r="F217" i="4"/>
  <c r="J217" i="4"/>
  <c r="F219" i="4"/>
  <c r="J219" i="4"/>
  <c r="F221" i="4"/>
  <c r="J221" i="4"/>
  <c r="F222" i="4"/>
  <c r="J222" i="4"/>
  <c r="F224" i="4"/>
  <c r="J224" i="4"/>
  <c r="F225" i="4"/>
  <c r="J225" i="4"/>
  <c r="F227" i="4"/>
  <c r="J227" i="4"/>
  <c r="F230" i="4"/>
  <c r="J230" i="4"/>
  <c r="F233" i="4"/>
  <c r="J233" i="4"/>
  <c r="I43" i="6"/>
  <c r="H43" i="6"/>
  <c r="K43" i="6"/>
  <c r="I38" i="2"/>
  <c r="H38" i="2"/>
  <c r="K38" i="2"/>
  <c r="G30" i="3" s="1"/>
  <c r="J44" i="6"/>
  <c r="J44" i="2"/>
  <c r="X256" i="7" l="1"/>
  <c r="AA256" i="7" s="1"/>
  <c r="Z256" i="7"/>
  <c r="X229" i="7"/>
  <c r="AA229" i="7" s="1"/>
  <c r="Z229" i="7"/>
  <c r="J193" i="7"/>
  <c r="L193" i="7"/>
  <c r="X238" i="7"/>
  <c r="AA238" i="7" s="1"/>
  <c r="Z238" i="7"/>
  <c r="X203" i="7"/>
  <c r="AA203" i="7" s="1"/>
  <c r="Z203" i="7"/>
  <c r="J265" i="7"/>
  <c r="L265" i="7"/>
  <c r="X285" i="7"/>
  <c r="AA285" i="7" s="1"/>
  <c r="Z285" i="7"/>
  <c r="J143" i="7"/>
  <c r="L143" i="7"/>
  <c r="X303" i="7"/>
  <c r="AA303" i="7" s="1"/>
  <c r="Z303" i="7"/>
  <c r="X237" i="7"/>
  <c r="AA237" i="7" s="1"/>
  <c r="Z237" i="7"/>
  <c r="X286" i="7"/>
  <c r="AA286" i="7" s="1"/>
  <c r="Z286" i="7"/>
  <c r="J142" i="7"/>
  <c r="L142" i="7"/>
  <c r="J224" i="7"/>
  <c r="L224" i="7"/>
  <c r="X230" i="7"/>
  <c r="AA230" i="7" s="1"/>
  <c r="Z230" i="7"/>
  <c r="X257" i="7"/>
  <c r="AA257" i="7" s="1"/>
  <c r="Z257" i="7"/>
  <c r="J192" i="7"/>
  <c r="L192" i="7"/>
  <c r="F11" i="7"/>
  <c r="F12" i="7"/>
  <c r="F13" i="7"/>
  <c r="F14" i="7"/>
  <c r="F15" i="7"/>
  <c r="F16" i="7"/>
  <c r="F17" i="7"/>
  <c r="F18" i="7"/>
  <c r="F19" i="7"/>
  <c r="F22" i="7"/>
  <c r="F23" i="7"/>
  <c r="F24" i="7"/>
  <c r="F25" i="7"/>
  <c r="F28" i="7"/>
  <c r="F29" i="7"/>
  <c r="F31" i="7"/>
  <c r="F32" i="7"/>
  <c r="F33" i="7"/>
  <c r="F35" i="7"/>
  <c r="F36" i="7"/>
  <c r="F37" i="7"/>
  <c r="F38" i="7"/>
  <c r="F40" i="7"/>
  <c r="F41" i="7"/>
  <c r="F43" i="7"/>
  <c r="F44" i="7"/>
  <c r="F45" i="7"/>
  <c r="F46" i="7"/>
  <c r="F48" i="7"/>
  <c r="F49" i="7"/>
  <c r="F52" i="7"/>
  <c r="F53" i="7"/>
  <c r="F54" i="7"/>
  <c r="F55" i="7"/>
  <c r="F57" i="7"/>
  <c r="F58" i="7"/>
  <c r="F59" i="7"/>
  <c r="F60" i="7"/>
  <c r="F62" i="7"/>
  <c r="F63" i="7"/>
  <c r="F64" i="7"/>
  <c r="F66" i="7"/>
  <c r="F68" i="7"/>
  <c r="F69" i="7"/>
  <c r="F70" i="7"/>
  <c r="F71" i="7"/>
  <c r="F72" i="7"/>
  <c r="F73" i="7"/>
  <c r="F74" i="7"/>
  <c r="F76" i="7"/>
  <c r="F77" i="7"/>
  <c r="F78" i="7"/>
  <c r="F79" i="7"/>
  <c r="F80" i="7"/>
  <c r="F81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2" i="7"/>
  <c r="F103" i="7"/>
  <c r="F105" i="7"/>
  <c r="F106" i="7"/>
  <c r="F107" i="7"/>
  <c r="F108" i="7"/>
  <c r="F112" i="7"/>
  <c r="F113" i="7"/>
  <c r="F114" i="7"/>
  <c r="F115" i="7"/>
  <c r="F117" i="7"/>
  <c r="F118" i="7"/>
  <c r="F119" i="7"/>
  <c r="F121" i="7"/>
  <c r="F123" i="7"/>
  <c r="F124" i="7"/>
  <c r="F126" i="7"/>
  <c r="F127" i="7"/>
  <c r="F129" i="7"/>
  <c r="F130" i="7"/>
  <c r="F131" i="7"/>
  <c r="F132" i="7"/>
  <c r="F133" i="7"/>
  <c r="F134" i="7"/>
  <c r="F135" i="7"/>
  <c r="F137" i="7"/>
  <c r="F138" i="7"/>
  <c r="F11" i="4"/>
  <c r="F12" i="4"/>
  <c r="F13" i="4"/>
  <c r="F14" i="4"/>
  <c r="F17" i="4"/>
  <c r="F18" i="4"/>
  <c r="F19" i="4"/>
  <c r="F23" i="4"/>
  <c r="F24" i="4"/>
  <c r="F25" i="4"/>
  <c r="F30" i="4"/>
  <c r="F31" i="4"/>
  <c r="F32" i="4"/>
  <c r="F33" i="4"/>
  <c r="F36" i="4"/>
  <c r="F37" i="4"/>
  <c r="F40" i="4"/>
  <c r="F41" i="4"/>
  <c r="F42" i="4"/>
  <c r="F43" i="4"/>
  <c r="F44" i="4"/>
  <c r="F45" i="4"/>
  <c r="F47" i="4"/>
  <c r="F48" i="4"/>
  <c r="F49" i="4"/>
  <c r="F52" i="4"/>
  <c r="F53" i="4"/>
  <c r="F54" i="4"/>
  <c r="F57" i="4"/>
  <c r="F59" i="4"/>
  <c r="F60" i="4"/>
  <c r="F63" i="4"/>
  <c r="F64" i="4"/>
  <c r="F65" i="4"/>
  <c r="F66" i="4"/>
  <c r="F68" i="4"/>
  <c r="F69" i="4"/>
  <c r="F70" i="4"/>
  <c r="F71" i="4"/>
  <c r="F72" i="4"/>
  <c r="F75" i="4"/>
  <c r="F76" i="4"/>
  <c r="F79" i="4"/>
  <c r="F80" i="4"/>
  <c r="F81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2" i="4"/>
  <c r="F103" i="4"/>
  <c r="F106" i="4"/>
  <c r="F107" i="4"/>
  <c r="F108" i="4"/>
  <c r="F111" i="4"/>
  <c r="F113" i="4"/>
  <c r="F114" i="4"/>
  <c r="F115" i="4"/>
  <c r="F116" i="4"/>
  <c r="F117" i="4"/>
  <c r="F118" i="4"/>
  <c r="F120" i="4"/>
  <c r="F124" i="4"/>
  <c r="F126" i="4"/>
  <c r="F127" i="4"/>
  <c r="F129" i="4"/>
  <c r="F130" i="4"/>
  <c r="F134" i="4"/>
  <c r="F137" i="4"/>
  <c r="F138" i="4"/>
  <c r="F143" i="4"/>
  <c r="F144" i="4"/>
  <c r="F145" i="4"/>
  <c r="F146" i="4"/>
  <c r="E6" i="7" l="1"/>
  <c r="E7" i="7"/>
  <c r="E8" i="7"/>
  <c r="E9" i="7"/>
  <c r="E5" i="7"/>
  <c r="E6" i="4"/>
  <c r="E7" i="4"/>
  <c r="E8" i="4"/>
  <c r="E9" i="4"/>
  <c r="E5" i="4"/>
  <c r="B37" i="8"/>
  <c r="J143" i="4"/>
  <c r="J144" i="4"/>
  <c r="J145" i="4"/>
  <c r="J146" i="4"/>
  <c r="K42" i="6"/>
  <c r="K41" i="6"/>
  <c r="K40" i="6"/>
  <c r="H25" i="3" s="1"/>
  <c r="K39" i="6"/>
  <c r="K38" i="6"/>
  <c r="H23" i="3" s="1"/>
  <c r="K27" i="6"/>
  <c r="K26" i="6"/>
  <c r="K25" i="6"/>
  <c r="K24" i="6"/>
  <c r="K23" i="6"/>
  <c r="K22" i="6"/>
  <c r="K21" i="6"/>
  <c r="S123" i="7" s="1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5" i="2"/>
  <c r="G22" i="3" s="1"/>
  <c r="K6" i="2"/>
  <c r="G27" i="3" s="1"/>
  <c r="K7" i="2"/>
  <c r="G29" i="3" s="1"/>
  <c r="K8" i="2"/>
  <c r="G32" i="3" s="1"/>
  <c r="K9" i="2"/>
  <c r="G7" i="3" s="1"/>
  <c r="K10" i="2"/>
  <c r="G6" i="3" s="1"/>
  <c r="K11" i="2"/>
  <c r="G28" i="3" s="1"/>
  <c r="K12" i="2"/>
  <c r="G14" i="3" s="1"/>
  <c r="K13" i="2"/>
  <c r="G16" i="3" s="1"/>
  <c r="K14" i="2"/>
  <c r="G18" i="3" s="1"/>
  <c r="K15" i="2"/>
  <c r="G33" i="3" s="1"/>
  <c r="K16" i="2"/>
  <c r="G19" i="3" s="1"/>
  <c r="K17" i="2"/>
  <c r="G36" i="3" s="1"/>
  <c r="K18" i="2"/>
  <c r="G37" i="3" s="1"/>
  <c r="K21" i="2"/>
  <c r="G31" i="3" s="1"/>
  <c r="K23" i="2"/>
  <c r="G8" i="3" s="1"/>
  <c r="K24" i="2"/>
  <c r="G9" i="3" s="1"/>
  <c r="K25" i="2"/>
  <c r="G20" i="3" s="1"/>
  <c r="K26" i="2"/>
  <c r="G11" i="3" s="1"/>
  <c r="K27" i="2"/>
  <c r="G12" i="3" s="1"/>
  <c r="K28" i="2"/>
  <c r="K29" i="2"/>
  <c r="G10" i="3" s="1"/>
  <c r="K30" i="2"/>
  <c r="G13" i="3" s="1"/>
  <c r="K31" i="2"/>
  <c r="G15" i="3" s="1"/>
  <c r="K32" i="2"/>
  <c r="G17" i="3" s="1"/>
  <c r="K35" i="2"/>
  <c r="G24" i="3" s="1"/>
  <c r="K36" i="2"/>
  <c r="G25" i="3" s="1"/>
  <c r="K37" i="2"/>
  <c r="G26" i="3" s="1"/>
  <c r="K4" i="2"/>
  <c r="G5" i="3" s="1"/>
  <c r="J11" i="7"/>
  <c r="J12" i="7"/>
  <c r="J13" i="7"/>
  <c r="J14" i="7"/>
  <c r="J15" i="7"/>
  <c r="J16" i="7"/>
  <c r="J17" i="7"/>
  <c r="J18" i="7"/>
  <c r="J19" i="7"/>
  <c r="J22" i="7"/>
  <c r="J23" i="7"/>
  <c r="J24" i="7"/>
  <c r="J25" i="7"/>
  <c r="J28" i="7"/>
  <c r="J29" i="7"/>
  <c r="J31" i="7"/>
  <c r="J32" i="7"/>
  <c r="J33" i="7"/>
  <c r="J35" i="7"/>
  <c r="J36" i="7"/>
  <c r="J37" i="7"/>
  <c r="J38" i="7"/>
  <c r="J40" i="7"/>
  <c r="J41" i="7"/>
  <c r="J43" i="7"/>
  <c r="J44" i="7"/>
  <c r="J45" i="7"/>
  <c r="J46" i="7"/>
  <c r="J48" i="7"/>
  <c r="J49" i="7"/>
  <c r="J52" i="7"/>
  <c r="J53" i="7"/>
  <c r="J54" i="7"/>
  <c r="J55" i="7"/>
  <c r="J57" i="7"/>
  <c r="J58" i="7"/>
  <c r="J59" i="7"/>
  <c r="J60" i="7"/>
  <c r="J62" i="7"/>
  <c r="J63" i="7"/>
  <c r="J64" i="7"/>
  <c r="J66" i="7"/>
  <c r="J68" i="7"/>
  <c r="J69" i="7"/>
  <c r="J70" i="7"/>
  <c r="J71" i="7"/>
  <c r="J72" i="7"/>
  <c r="J73" i="7"/>
  <c r="J74" i="7"/>
  <c r="J76" i="7"/>
  <c r="J77" i="7"/>
  <c r="J78" i="7"/>
  <c r="J79" i="7"/>
  <c r="J80" i="7"/>
  <c r="J81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2" i="7"/>
  <c r="J103" i="7"/>
  <c r="J105" i="7"/>
  <c r="J106" i="7"/>
  <c r="J107" i="7"/>
  <c r="J108" i="7"/>
  <c r="J112" i="7"/>
  <c r="J113" i="7"/>
  <c r="J114" i="7"/>
  <c r="J115" i="7"/>
  <c r="J117" i="7"/>
  <c r="J118" i="7"/>
  <c r="J119" i="7"/>
  <c r="J121" i="7"/>
  <c r="J123" i="7"/>
  <c r="J124" i="7"/>
  <c r="J126" i="7"/>
  <c r="J127" i="7"/>
  <c r="J129" i="7"/>
  <c r="J130" i="7"/>
  <c r="J131" i="7"/>
  <c r="J132" i="7"/>
  <c r="J133" i="7"/>
  <c r="J134" i="7"/>
  <c r="J135" i="7"/>
  <c r="J137" i="7"/>
  <c r="J138" i="7"/>
  <c r="I38" i="6"/>
  <c r="H38" i="6"/>
  <c r="S48" i="7" l="1"/>
  <c r="S46" i="7"/>
  <c r="S45" i="7"/>
  <c r="S44" i="7"/>
  <c r="S43" i="7"/>
  <c r="S47" i="7"/>
  <c r="S96" i="7"/>
  <c r="S97" i="7"/>
  <c r="S98" i="7"/>
  <c r="S99" i="7"/>
  <c r="S116" i="7"/>
  <c r="S117" i="7"/>
  <c r="S126" i="7"/>
  <c r="S128" i="7"/>
  <c r="S127" i="7"/>
  <c r="S129" i="7"/>
  <c r="S124" i="7"/>
  <c r="S131" i="7"/>
  <c r="S133" i="7"/>
  <c r="S135" i="7"/>
  <c r="S137" i="7"/>
  <c r="S139" i="7"/>
  <c r="S141" i="7"/>
  <c r="S143" i="7"/>
  <c r="S145" i="7"/>
  <c r="S125" i="7"/>
  <c r="S130" i="7"/>
  <c r="S132" i="7"/>
  <c r="S134" i="7"/>
  <c r="S136" i="7"/>
  <c r="S138" i="7"/>
  <c r="S140" i="7"/>
  <c r="S142" i="7"/>
  <c r="S144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61" i="7"/>
  <c r="S53" i="7"/>
  <c r="S51" i="7"/>
  <c r="S50" i="7"/>
  <c r="S52" i="7"/>
  <c r="S49" i="7"/>
  <c r="S119" i="7"/>
  <c r="S118" i="7"/>
  <c r="S120" i="7"/>
  <c r="S176" i="7"/>
  <c r="S177" i="7"/>
  <c r="S179" i="7"/>
  <c r="S181" i="7"/>
  <c r="S180" i="7"/>
  <c r="S199" i="7"/>
  <c r="S201" i="7"/>
  <c r="S178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200" i="7"/>
  <c r="S202" i="7"/>
  <c r="S18" i="7"/>
  <c r="S16" i="7"/>
  <c r="S14" i="7"/>
  <c r="S12" i="7"/>
  <c r="S19" i="7"/>
  <c r="S17" i="7"/>
  <c r="S15" i="7"/>
  <c r="S13" i="7"/>
  <c r="S11" i="7"/>
  <c r="S10" i="7"/>
  <c r="S29" i="7"/>
  <c r="S28" i="7"/>
  <c r="S30" i="7"/>
  <c r="S70" i="7"/>
  <c r="S69" i="7"/>
  <c r="S68" i="7"/>
  <c r="S67" i="7"/>
  <c r="S66" i="7"/>
  <c r="S62" i="7"/>
  <c r="S58" i="7"/>
  <c r="S64" i="7"/>
  <c r="S60" i="7"/>
  <c r="S56" i="7"/>
  <c r="S54" i="7"/>
  <c r="S65" i="7"/>
  <c r="S61" i="7"/>
  <c r="S57" i="7"/>
  <c r="S63" i="7"/>
  <c r="S59" i="7"/>
  <c r="S55" i="7"/>
  <c r="S105" i="7"/>
  <c r="S107" i="7"/>
  <c r="S109" i="7"/>
  <c r="S103" i="7"/>
  <c r="S104" i="7"/>
  <c r="S106" i="7"/>
  <c r="S108" i="7"/>
  <c r="S121" i="7"/>
  <c r="S122" i="7"/>
  <c r="H44" i="3"/>
  <c r="S151" i="7"/>
  <c r="S153" i="7"/>
  <c r="S155" i="7"/>
  <c r="S152" i="7"/>
  <c r="S154" i="7"/>
  <c r="H30" i="3"/>
  <c r="S24" i="7"/>
  <c r="S23" i="7"/>
  <c r="S27" i="7"/>
  <c r="S26" i="7"/>
  <c r="S25" i="7"/>
  <c r="S102" i="7"/>
  <c r="S101" i="7"/>
  <c r="S100" i="7"/>
  <c r="H43" i="3"/>
  <c r="S148" i="7"/>
  <c r="S150" i="7"/>
  <c r="S146" i="7"/>
  <c r="S147" i="7"/>
  <c r="S149" i="7"/>
  <c r="H26" i="3"/>
  <c r="H42" i="3"/>
  <c r="S20" i="7"/>
  <c r="S22" i="7"/>
  <c r="S21" i="7"/>
  <c r="S41" i="7"/>
  <c r="S37" i="7"/>
  <c r="S36" i="7"/>
  <c r="S35" i="7"/>
  <c r="S34" i="7"/>
  <c r="S33" i="7"/>
  <c r="S32" i="7"/>
  <c r="S31" i="7"/>
  <c r="S39" i="7"/>
  <c r="S42" i="7"/>
  <c r="S40" i="7"/>
  <c r="S38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76" i="7"/>
  <c r="S75" i="7"/>
  <c r="S111" i="7"/>
  <c r="S112" i="7"/>
  <c r="S113" i="7"/>
  <c r="S114" i="7"/>
  <c r="S115" i="7"/>
  <c r="S110" i="7"/>
  <c r="S157" i="7"/>
  <c r="S158" i="7"/>
  <c r="S159" i="7"/>
  <c r="S160" i="7"/>
  <c r="S156" i="7"/>
  <c r="H24" i="3"/>
  <c r="H34" i="3"/>
  <c r="E221" i="7"/>
  <c r="E219" i="7"/>
  <c r="E223" i="7"/>
  <c r="H20" i="3"/>
  <c r="E222" i="7"/>
  <c r="E220" i="7"/>
  <c r="H11" i="3"/>
  <c r="H12" i="3"/>
  <c r="H5" i="3"/>
  <c r="H41" i="3"/>
  <c r="H22" i="3"/>
  <c r="E252" i="7"/>
  <c r="E250" i="7"/>
  <c r="E251" i="7"/>
  <c r="H7" i="3"/>
  <c r="E78" i="7"/>
  <c r="H16" i="3"/>
  <c r="E171" i="7"/>
  <c r="E172" i="7"/>
  <c r="E173" i="7"/>
  <c r="E175" i="7"/>
  <c r="E177" i="7"/>
  <c r="E179" i="7"/>
  <c r="E181" i="7"/>
  <c r="E183" i="7"/>
  <c r="E185" i="7"/>
  <c r="E187" i="7"/>
  <c r="E189" i="7"/>
  <c r="E191" i="7"/>
  <c r="E174" i="7"/>
  <c r="E176" i="7"/>
  <c r="E178" i="7"/>
  <c r="E180" i="7"/>
  <c r="E182" i="7"/>
  <c r="E184" i="7"/>
  <c r="E186" i="7"/>
  <c r="E188" i="7"/>
  <c r="E190" i="7"/>
  <c r="H19" i="3"/>
  <c r="E212" i="7"/>
  <c r="E213" i="7"/>
  <c r="E215" i="7"/>
  <c r="E217" i="7"/>
  <c r="E214" i="7"/>
  <c r="E216" i="7"/>
  <c r="E218" i="7"/>
  <c r="E62" i="7"/>
  <c r="H40" i="3"/>
  <c r="E283" i="7"/>
  <c r="E282" i="7"/>
  <c r="H39" i="3"/>
  <c r="E284" i="7"/>
  <c r="E285" i="7"/>
  <c r="E286" i="7"/>
  <c r="E288" i="7"/>
  <c r="E290" i="7"/>
  <c r="E292" i="7"/>
  <c r="E294" i="7"/>
  <c r="E296" i="7"/>
  <c r="E298" i="7"/>
  <c r="E300" i="7"/>
  <c r="E302" i="7"/>
  <c r="E304" i="7"/>
  <c r="E287" i="7"/>
  <c r="E295" i="7"/>
  <c r="E297" i="7"/>
  <c r="E291" i="7"/>
  <c r="E293" i="7"/>
  <c r="E299" i="7"/>
  <c r="E301" i="7"/>
  <c r="E303" i="7"/>
  <c r="E305" i="7"/>
  <c r="E289" i="7"/>
  <c r="H27" i="3"/>
  <c r="E253" i="7"/>
  <c r="E254" i="7"/>
  <c r="H6" i="3"/>
  <c r="H18" i="3"/>
  <c r="E210" i="7"/>
  <c r="E208" i="7"/>
  <c r="E209" i="7"/>
  <c r="E211" i="7"/>
  <c r="H36" i="3"/>
  <c r="H31" i="3"/>
  <c r="E258" i="7"/>
  <c r="H8" i="3"/>
  <c r="H32" i="3"/>
  <c r="E261" i="7"/>
  <c r="E260" i="7"/>
  <c r="E259" i="7"/>
  <c r="H14" i="3"/>
  <c r="E139" i="7"/>
  <c r="E141" i="7"/>
  <c r="E140" i="7"/>
  <c r="H38" i="3"/>
  <c r="E281" i="7"/>
  <c r="E280" i="7"/>
  <c r="E279" i="7"/>
  <c r="H29" i="3"/>
  <c r="E257" i="7"/>
  <c r="E256" i="7"/>
  <c r="E255" i="7"/>
  <c r="H28" i="3"/>
  <c r="E110" i="7"/>
  <c r="H33" i="3"/>
  <c r="E264" i="7"/>
  <c r="E263" i="7"/>
  <c r="E262" i="7"/>
  <c r="H37" i="3"/>
  <c r="E277" i="7"/>
  <c r="E278" i="7"/>
  <c r="H9" i="3"/>
  <c r="G21" i="3"/>
  <c r="E255" i="4"/>
  <c r="E256" i="4"/>
  <c r="E257" i="4"/>
  <c r="E250" i="4"/>
  <c r="E249" i="4"/>
  <c r="E248" i="4"/>
  <c r="E258" i="4"/>
  <c r="E259" i="4"/>
  <c r="E35" i="4"/>
  <c r="E247" i="4"/>
  <c r="E246" i="4"/>
  <c r="E73" i="4"/>
  <c r="E54" i="4"/>
  <c r="E252" i="4"/>
  <c r="E253" i="4"/>
  <c r="E254" i="4"/>
  <c r="E251" i="4"/>
  <c r="E11" i="4"/>
  <c r="E245" i="4"/>
  <c r="E243" i="4"/>
  <c r="E244" i="4"/>
  <c r="E26" i="7"/>
  <c r="E30" i="7"/>
  <c r="E130" i="7"/>
  <c r="E94" i="7"/>
  <c r="E29" i="7"/>
  <c r="E10" i="7"/>
  <c r="E28" i="7"/>
  <c r="E126" i="7"/>
  <c r="E27" i="7"/>
  <c r="E121" i="7"/>
  <c r="E120" i="7"/>
  <c r="E21" i="7"/>
  <c r="E25" i="7"/>
  <c r="E23" i="7"/>
  <c r="E20" i="7"/>
  <c r="E24" i="7"/>
  <c r="E22" i="7"/>
  <c r="E101" i="7"/>
  <c r="E103" i="7"/>
  <c r="E102" i="7"/>
  <c r="E137" i="7"/>
  <c r="E138" i="7"/>
  <c r="E45" i="7"/>
  <c r="E43" i="7"/>
  <c r="E44" i="7"/>
  <c r="E42" i="7"/>
  <c r="E136" i="7"/>
  <c r="E46" i="7"/>
  <c r="E117" i="7"/>
  <c r="E119" i="7"/>
  <c r="E116" i="7"/>
  <c r="E33" i="7"/>
  <c r="E37" i="7"/>
  <c r="E41" i="7"/>
  <c r="E31" i="7"/>
  <c r="E35" i="7"/>
  <c r="E39" i="7"/>
  <c r="E32" i="7"/>
  <c r="E36" i="7"/>
  <c r="E40" i="7"/>
  <c r="E77" i="7"/>
  <c r="E81" i="7"/>
  <c r="E85" i="7"/>
  <c r="E89" i="7"/>
  <c r="E93" i="7"/>
  <c r="E97" i="7"/>
  <c r="E75" i="7"/>
  <c r="E79" i="7"/>
  <c r="E83" i="7"/>
  <c r="E87" i="7"/>
  <c r="E91" i="7"/>
  <c r="E95" i="7"/>
  <c r="E99" i="7"/>
  <c r="E76" i="7"/>
  <c r="E80" i="7"/>
  <c r="E84" i="7"/>
  <c r="E88" i="7"/>
  <c r="E92" i="7"/>
  <c r="E96" i="7"/>
  <c r="E100" i="7"/>
  <c r="E105" i="7"/>
  <c r="E109" i="7"/>
  <c r="E107" i="7"/>
  <c r="E104" i="7"/>
  <c r="E108" i="7"/>
  <c r="E53" i="7"/>
  <c r="E57" i="7"/>
  <c r="E61" i="7"/>
  <c r="E51" i="7"/>
  <c r="E55" i="7"/>
  <c r="E59" i="7"/>
  <c r="E63" i="7"/>
  <c r="E52" i="7"/>
  <c r="E56" i="7"/>
  <c r="E60" i="7"/>
  <c r="E64" i="7"/>
  <c r="E114" i="7"/>
  <c r="E98" i="7"/>
  <c r="E82" i="7"/>
  <c r="E66" i="7"/>
  <c r="E50" i="7"/>
  <c r="E34" i="7"/>
  <c r="E14" i="7"/>
  <c r="E129" i="7"/>
  <c r="E133" i="7"/>
  <c r="E131" i="7"/>
  <c r="E128" i="7"/>
  <c r="E132" i="7"/>
  <c r="E125" i="7"/>
  <c r="E123" i="7"/>
  <c r="E127" i="7"/>
  <c r="E124" i="7"/>
  <c r="E49" i="7"/>
  <c r="E47" i="7"/>
  <c r="E48" i="7"/>
  <c r="E135" i="7"/>
  <c r="E122" i="7"/>
  <c r="E106" i="7"/>
  <c r="E90" i="7"/>
  <c r="E74" i="7"/>
  <c r="E58" i="7"/>
  <c r="E13" i="7"/>
  <c r="E17" i="7"/>
  <c r="E11" i="7"/>
  <c r="E15" i="7"/>
  <c r="E19" i="7"/>
  <c r="E12" i="7"/>
  <c r="E16" i="7"/>
  <c r="E65" i="7"/>
  <c r="E69" i="7"/>
  <c r="E73" i="7"/>
  <c r="E67" i="7"/>
  <c r="E71" i="7"/>
  <c r="E68" i="7"/>
  <c r="E72" i="7"/>
  <c r="E113" i="7"/>
  <c r="E111" i="7"/>
  <c r="E115" i="7"/>
  <c r="E112" i="7"/>
  <c r="E134" i="7"/>
  <c r="E118" i="7"/>
  <c r="E86" i="7"/>
  <c r="E70" i="7"/>
  <c r="E54" i="7"/>
  <c r="E38" i="7"/>
  <c r="E18" i="7"/>
  <c r="E241" i="4"/>
  <c r="E242" i="4"/>
  <c r="E143" i="4"/>
  <c r="E235" i="4"/>
  <c r="E236" i="4"/>
  <c r="E237" i="4"/>
  <c r="E239" i="4"/>
  <c r="E240" i="4"/>
  <c r="E238" i="4"/>
  <c r="E138" i="4"/>
  <c r="E51" i="4"/>
  <c r="E23" i="4"/>
  <c r="E231" i="4"/>
  <c r="E85" i="4"/>
  <c r="E33" i="4"/>
  <c r="E77" i="4"/>
  <c r="E25" i="4"/>
  <c r="E49" i="4"/>
  <c r="E17" i="4"/>
  <c r="E159" i="4"/>
  <c r="E161" i="4"/>
  <c r="E165" i="4"/>
  <c r="E169" i="4"/>
  <c r="E162" i="4"/>
  <c r="E166" i="4"/>
  <c r="E170" i="4"/>
  <c r="E163" i="4"/>
  <c r="E167" i="4"/>
  <c r="E171" i="4"/>
  <c r="E160" i="4"/>
  <c r="E164" i="4"/>
  <c r="E168" i="4"/>
  <c r="E172" i="4"/>
  <c r="E75" i="4"/>
  <c r="E93" i="4"/>
  <c r="E41" i="4"/>
  <c r="E131" i="4"/>
  <c r="E222" i="4"/>
  <c r="E224" i="4"/>
  <c r="E226" i="4"/>
  <c r="E220" i="4"/>
  <c r="E221" i="4"/>
  <c r="E223" i="4"/>
  <c r="E225" i="4"/>
  <c r="E227" i="4"/>
  <c r="E110" i="4"/>
  <c r="E183" i="4"/>
  <c r="E185" i="4"/>
  <c r="E186" i="4"/>
  <c r="E187" i="4"/>
  <c r="E184" i="4"/>
  <c r="E83" i="4"/>
  <c r="E147" i="4"/>
  <c r="E149" i="4"/>
  <c r="E151" i="4"/>
  <c r="E153" i="4"/>
  <c r="E155" i="4"/>
  <c r="E157" i="4"/>
  <c r="E148" i="4"/>
  <c r="E150" i="4"/>
  <c r="E152" i="4"/>
  <c r="E154" i="4"/>
  <c r="E156" i="4"/>
  <c r="E158" i="4"/>
  <c r="E213" i="4"/>
  <c r="E212" i="4"/>
  <c r="E146" i="4"/>
  <c r="E134" i="4"/>
  <c r="E106" i="4"/>
  <c r="E98" i="4"/>
  <c r="E90" i="4"/>
  <c r="E82" i="4"/>
  <c r="E74" i="4"/>
  <c r="E66" i="4"/>
  <c r="E58" i="4"/>
  <c r="E46" i="4"/>
  <c r="E38" i="4"/>
  <c r="E30" i="4"/>
  <c r="E22" i="4"/>
  <c r="E14" i="4"/>
  <c r="E228" i="4"/>
  <c r="E229" i="4"/>
  <c r="E230" i="4"/>
  <c r="E27" i="4"/>
  <c r="E191" i="4"/>
  <c r="E195" i="4"/>
  <c r="E199" i="4"/>
  <c r="E203" i="4"/>
  <c r="E207" i="4"/>
  <c r="E192" i="4"/>
  <c r="E196" i="4"/>
  <c r="E200" i="4"/>
  <c r="E204" i="4"/>
  <c r="E189" i="4"/>
  <c r="E193" i="4"/>
  <c r="E197" i="4"/>
  <c r="E201" i="4"/>
  <c r="E205" i="4"/>
  <c r="E190" i="4"/>
  <c r="E206" i="4"/>
  <c r="E188" i="4"/>
  <c r="E202" i="4"/>
  <c r="E194" i="4"/>
  <c r="E198" i="4"/>
  <c r="E119" i="4"/>
  <c r="E208" i="4"/>
  <c r="E209" i="4"/>
  <c r="E211" i="4"/>
  <c r="E210" i="4"/>
  <c r="E145" i="4"/>
  <c r="E122" i="4"/>
  <c r="E105" i="4"/>
  <c r="E97" i="4"/>
  <c r="E89" i="4"/>
  <c r="E81" i="4"/>
  <c r="E65" i="4"/>
  <c r="E45" i="4"/>
  <c r="E37" i="4"/>
  <c r="E29" i="4"/>
  <c r="E21" i="4"/>
  <c r="E13" i="4"/>
  <c r="E111" i="4"/>
  <c r="E173" i="4"/>
  <c r="E174" i="4"/>
  <c r="E175" i="4"/>
  <c r="E101" i="4"/>
  <c r="E69" i="4"/>
  <c r="E61" i="4"/>
  <c r="E55" i="4"/>
  <c r="E176" i="4"/>
  <c r="E177" i="4"/>
  <c r="E179" i="4"/>
  <c r="E181" i="4"/>
  <c r="E178" i="4"/>
  <c r="E180" i="4"/>
  <c r="E182" i="4"/>
  <c r="E127" i="4"/>
  <c r="E214" i="4"/>
  <c r="E215" i="4"/>
  <c r="E217" i="4"/>
  <c r="E219" i="4"/>
  <c r="E216" i="4"/>
  <c r="E218" i="4"/>
  <c r="E232" i="4"/>
  <c r="E233" i="4"/>
  <c r="E234" i="4"/>
  <c r="E142" i="4"/>
  <c r="E121" i="4"/>
  <c r="E102" i="4"/>
  <c r="E94" i="4"/>
  <c r="E86" i="4"/>
  <c r="E78" i="4"/>
  <c r="E70" i="4"/>
  <c r="E62" i="4"/>
  <c r="E50" i="4"/>
  <c r="E42" i="4"/>
  <c r="E34" i="4"/>
  <c r="E26" i="4"/>
  <c r="E18" i="4"/>
  <c r="E10" i="4"/>
  <c r="E130" i="4"/>
  <c r="E114" i="4"/>
  <c r="E137" i="4"/>
  <c r="E133" i="4"/>
  <c r="E125" i="4"/>
  <c r="E117" i="4"/>
  <c r="E57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126" i="4"/>
  <c r="E118" i="4"/>
  <c r="E141" i="4"/>
  <c r="E129" i="4"/>
  <c r="E113" i="4"/>
  <c r="E109" i="4"/>
  <c r="E53" i="4"/>
  <c r="E139" i="4"/>
  <c r="E135" i="4"/>
  <c r="E123" i="4"/>
  <c r="E115" i="4"/>
  <c r="E107" i="4"/>
  <c r="E103" i="4"/>
  <c r="E99" i="4"/>
  <c r="E95" i="4"/>
  <c r="E91" i="4"/>
  <c r="E87" i="4"/>
  <c r="E79" i="4"/>
  <c r="E71" i="4"/>
  <c r="E67" i="4"/>
  <c r="E63" i="4"/>
  <c r="E59" i="4"/>
  <c r="E47" i="4"/>
  <c r="E43" i="4"/>
  <c r="E39" i="4"/>
  <c r="E31" i="4"/>
  <c r="E19" i="4"/>
  <c r="E15" i="4"/>
  <c r="J138" i="4"/>
  <c r="J137" i="4"/>
  <c r="J134" i="4"/>
  <c r="J129" i="4"/>
  <c r="J127" i="4"/>
  <c r="J126" i="4"/>
  <c r="J120" i="4"/>
  <c r="J118" i="4"/>
  <c r="J117" i="4"/>
  <c r="J116" i="4"/>
  <c r="J115" i="4"/>
  <c r="J113" i="4"/>
  <c r="J111" i="4"/>
  <c r="J108" i="4"/>
  <c r="J106" i="4"/>
  <c r="J103" i="4"/>
  <c r="J102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1" i="4"/>
  <c r="J80" i="4"/>
  <c r="J79" i="4"/>
  <c r="J76" i="4"/>
  <c r="J75" i="4"/>
  <c r="J72" i="4"/>
  <c r="J71" i="4"/>
  <c r="J70" i="4"/>
  <c r="J69" i="4"/>
  <c r="J66" i="4"/>
  <c r="J65" i="4"/>
  <c r="J64" i="4"/>
  <c r="J63" i="4"/>
  <c r="J60" i="4"/>
  <c r="J59" i="4"/>
  <c r="J57" i="4"/>
  <c r="J54" i="4"/>
  <c r="J52" i="4"/>
  <c r="J49" i="4"/>
  <c r="J48" i="4"/>
  <c r="J47" i="4"/>
  <c r="J44" i="4"/>
  <c r="J43" i="4"/>
  <c r="J42" i="4"/>
  <c r="J41" i="4"/>
  <c r="J40" i="4"/>
  <c r="J37" i="4"/>
  <c r="J36" i="4"/>
  <c r="J32" i="4"/>
  <c r="J31" i="4"/>
  <c r="J25" i="4"/>
  <c r="J24" i="4"/>
  <c r="J19" i="4"/>
  <c r="J18" i="4"/>
  <c r="J17" i="4"/>
  <c r="J14" i="4"/>
  <c r="J13" i="4"/>
  <c r="J12" i="4"/>
  <c r="J11" i="4"/>
  <c r="I44" i="6"/>
  <c r="H44" i="6"/>
  <c r="I42" i="6"/>
  <c r="H42" i="6"/>
  <c r="I41" i="6"/>
  <c r="H41" i="6"/>
  <c r="I40" i="6"/>
  <c r="H40" i="6"/>
  <c r="I39" i="6"/>
  <c r="H39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44" i="2"/>
  <c r="H44" i="2"/>
  <c r="I37" i="2"/>
  <c r="H37" i="2"/>
  <c r="I36" i="2"/>
  <c r="H36" i="2"/>
  <c r="I35" i="2"/>
  <c r="H35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1" i="2"/>
  <c r="H21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Y22" i="7" l="1"/>
  <c r="Z22" i="7" s="1"/>
  <c r="W21" i="7"/>
  <c r="Y20" i="7"/>
  <c r="W22" i="7"/>
  <c r="Y21" i="7"/>
  <c r="Z21" i="7" s="1"/>
  <c r="U20" i="7"/>
  <c r="U22" i="7"/>
  <c r="V22" i="7" s="1"/>
  <c r="U21" i="7"/>
  <c r="V21" i="7" s="1"/>
  <c r="W20" i="7"/>
  <c r="W27" i="7"/>
  <c r="W26" i="7"/>
  <c r="U25" i="7"/>
  <c r="Y27" i="7"/>
  <c r="Z27" i="7" s="1"/>
  <c r="U27" i="7"/>
  <c r="V27" i="7" s="1"/>
  <c r="Y26" i="7"/>
  <c r="Z26" i="7" s="1"/>
  <c r="U26" i="7"/>
  <c r="V26" i="7" s="1"/>
  <c r="Y25" i="7"/>
  <c r="W25" i="7"/>
  <c r="U52" i="7"/>
  <c r="V52" i="7" s="1"/>
  <c r="U50" i="7"/>
  <c r="V50" i="7" s="1"/>
  <c r="W49" i="7"/>
  <c r="U53" i="7"/>
  <c r="V53" i="7" s="1"/>
  <c r="W52" i="7"/>
  <c r="Y50" i="7"/>
  <c r="Z50" i="7" s="1"/>
  <c r="Y52" i="7"/>
  <c r="Z52" i="7" s="1"/>
  <c r="U51" i="7"/>
  <c r="V51" i="7" s="1"/>
  <c r="W50" i="7"/>
  <c r="U49" i="7"/>
  <c r="W53" i="7"/>
  <c r="Y51" i="7"/>
  <c r="Z51" i="7" s="1"/>
  <c r="Y53" i="7"/>
  <c r="Z53" i="7" s="1"/>
  <c r="W51" i="7"/>
  <c r="Y49" i="7"/>
  <c r="Y75" i="7"/>
  <c r="Y76" i="7"/>
  <c r="W77" i="7"/>
  <c r="Y78" i="7"/>
  <c r="Z78" i="7" s="1"/>
  <c r="W79" i="7"/>
  <c r="Y80" i="7"/>
  <c r="Z80" i="7" s="1"/>
  <c r="W81" i="7"/>
  <c r="Y82" i="7"/>
  <c r="Z82" i="7" s="1"/>
  <c r="W83" i="7"/>
  <c r="Y84" i="7"/>
  <c r="Z84" i="7" s="1"/>
  <c r="W85" i="7"/>
  <c r="Y86" i="7"/>
  <c r="Z86" i="7" s="1"/>
  <c r="W87" i="7"/>
  <c r="Y88" i="7"/>
  <c r="Z88" i="7" s="1"/>
  <c r="W89" i="7"/>
  <c r="Y90" i="7"/>
  <c r="Z90" i="7" s="1"/>
  <c r="W91" i="7"/>
  <c r="Y92" i="7"/>
  <c r="Z92" i="7" s="1"/>
  <c r="W93" i="7"/>
  <c r="Y94" i="7"/>
  <c r="Z94" i="7" s="1"/>
  <c r="W95" i="7"/>
  <c r="U75" i="7"/>
  <c r="U76" i="7"/>
  <c r="Y77" i="7"/>
  <c r="Z77" i="7" s="1"/>
  <c r="W78" i="7"/>
  <c r="Y79" i="7"/>
  <c r="Z79" i="7" s="1"/>
  <c r="W80" i="7"/>
  <c r="Y81" i="7"/>
  <c r="Z81" i="7" s="1"/>
  <c r="W82" i="7"/>
  <c r="Y83" i="7"/>
  <c r="Z83" i="7" s="1"/>
  <c r="W84" i="7"/>
  <c r="Y85" i="7"/>
  <c r="Z85" i="7" s="1"/>
  <c r="W86" i="7"/>
  <c r="Y87" i="7"/>
  <c r="Z87" i="7" s="1"/>
  <c r="W88" i="7"/>
  <c r="Y89" i="7"/>
  <c r="Z89" i="7" s="1"/>
  <c r="W90" i="7"/>
  <c r="Y91" i="7"/>
  <c r="Z91" i="7" s="1"/>
  <c r="W92" i="7"/>
  <c r="Y93" i="7"/>
  <c r="Z93" i="7" s="1"/>
  <c r="W94" i="7"/>
  <c r="Y95" i="7"/>
  <c r="Z95" i="7" s="1"/>
  <c r="W76" i="7"/>
  <c r="W75" i="7"/>
  <c r="U79" i="7"/>
  <c r="V79" i="7" s="1"/>
  <c r="U83" i="7"/>
  <c r="V83" i="7" s="1"/>
  <c r="U87" i="7"/>
  <c r="V87" i="7" s="1"/>
  <c r="U91" i="7"/>
  <c r="V91" i="7" s="1"/>
  <c r="U95" i="7"/>
  <c r="V95" i="7" s="1"/>
  <c r="U77" i="7"/>
  <c r="V77" i="7" s="1"/>
  <c r="U81" i="7"/>
  <c r="V81" i="7" s="1"/>
  <c r="U85" i="7"/>
  <c r="V85" i="7" s="1"/>
  <c r="U89" i="7"/>
  <c r="V89" i="7" s="1"/>
  <c r="U93" i="7"/>
  <c r="V93" i="7" s="1"/>
  <c r="U78" i="7"/>
  <c r="V78" i="7" s="1"/>
  <c r="U86" i="7"/>
  <c r="V86" i="7" s="1"/>
  <c r="U94" i="7"/>
  <c r="V94" i="7" s="1"/>
  <c r="U80" i="7"/>
  <c r="V80" i="7" s="1"/>
  <c r="U88" i="7"/>
  <c r="V88" i="7" s="1"/>
  <c r="U82" i="7"/>
  <c r="V82" i="7" s="1"/>
  <c r="U90" i="7"/>
  <c r="V90" i="7" s="1"/>
  <c r="U84" i="7"/>
  <c r="V84" i="7" s="1"/>
  <c r="U92" i="7"/>
  <c r="V92" i="7" s="1"/>
  <c r="W100" i="7"/>
  <c r="U101" i="7"/>
  <c r="V101" i="7" s="1"/>
  <c r="U100" i="7"/>
  <c r="U102" i="7"/>
  <c r="V102" i="7" s="1"/>
  <c r="W101" i="7"/>
  <c r="W102" i="7"/>
  <c r="Y101" i="7"/>
  <c r="Z101" i="7" s="1"/>
  <c r="Y100" i="7"/>
  <c r="Y102" i="7"/>
  <c r="Z102" i="7" s="1"/>
  <c r="W111" i="7"/>
  <c r="W112" i="7"/>
  <c r="W113" i="7"/>
  <c r="W114" i="7"/>
  <c r="W115" i="7"/>
  <c r="Y110" i="7"/>
  <c r="U111" i="7"/>
  <c r="V111" i="7" s="1"/>
  <c r="Y111" i="7"/>
  <c r="Z111" i="7" s="1"/>
  <c r="U112" i="7"/>
  <c r="V112" i="7" s="1"/>
  <c r="Y112" i="7"/>
  <c r="Z112" i="7" s="1"/>
  <c r="U113" i="7"/>
  <c r="V113" i="7" s="1"/>
  <c r="Y113" i="7"/>
  <c r="Z113" i="7" s="1"/>
  <c r="U114" i="7"/>
  <c r="V114" i="7" s="1"/>
  <c r="Y114" i="7"/>
  <c r="Z114" i="7" s="1"/>
  <c r="U115" i="7"/>
  <c r="V115" i="7" s="1"/>
  <c r="Y115" i="7"/>
  <c r="Z115" i="7" s="1"/>
  <c r="U110" i="7"/>
  <c r="W110" i="7"/>
  <c r="U120" i="7"/>
  <c r="V120" i="7" s="1"/>
  <c r="Y118" i="7"/>
  <c r="U119" i="7"/>
  <c r="V119" i="7" s="1"/>
  <c r="W118" i="7"/>
  <c r="W119" i="7"/>
  <c r="W120" i="7"/>
  <c r="U118" i="7"/>
  <c r="Y119" i="7"/>
  <c r="Z119" i="7" s="1"/>
  <c r="Y120" i="7"/>
  <c r="Z120" i="7" s="1"/>
  <c r="Y123" i="7"/>
  <c r="U123" i="7"/>
  <c r="W123" i="7"/>
  <c r="W146" i="7"/>
  <c r="U147" i="7"/>
  <c r="V147" i="7" s="1"/>
  <c r="U149" i="7"/>
  <c r="V149" i="7" s="1"/>
  <c r="U148" i="7"/>
  <c r="V148" i="7" s="1"/>
  <c r="U150" i="7"/>
  <c r="V150" i="7" s="1"/>
  <c r="W147" i="7"/>
  <c r="W148" i="7"/>
  <c r="W149" i="7"/>
  <c r="W150" i="7"/>
  <c r="U146" i="7"/>
  <c r="Y147" i="7"/>
  <c r="Z147" i="7" s="1"/>
  <c r="Y149" i="7"/>
  <c r="Z149" i="7" s="1"/>
  <c r="Y146" i="7"/>
  <c r="Y148" i="7"/>
  <c r="Z148" i="7" s="1"/>
  <c r="Y150" i="7"/>
  <c r="Z150" i="7" s="1"/>
  <c r="U156" i="7"/>
  <c r="Y157" i="7"/>
  <c r="Z157" i="7" s="1"/>
  <c r="W158" i="7"/>
  <c r="Y159" i="7"/>
  <c r="Z159" i="7" s="1"/>
  <c r="W160" i="7"/>
  <c r="Y156" i="7"/>
  <c r="W157" i="7"/>
  <c r="Y158" i="7"/>
  <c r="Z158" i="7" s="1"/>
  <c r="W159" i="7"/>
  <c r="Y160" i="7"/>
  <c r="Z160" i="7" s="1"/>
  <c r="U158" i="7"/>
  <c r="V158" i="7" s="1"/>
  <c r="U160" i="7"/>
  <c r="V160" i="7" s="1"/>
  <c r="U159" i="7"/>
  <c r="V159" i="7" s="1"/>
  <c r="W156" i="7"/>
  <c r="U157" i="7"/>
  <c r="V157" i="7" s="1"/>
  <c r="W176" i="7"/>
  <c r="W177" i="7"/>
  <c r="Y176" i="7"/>
  <c r="Y178" i="7"/>
  <c r="Z178" i="7" s="1"/>
  <c r="W179" i="7"/>
  <c r="Y180" i="7"/>
  <c r="Z180" i="7" s="1"/>
  <c r="W181" i="7"/>
  <c r="Y182" i="7"/>
  <c r="Z182" i="7" s="1"/>
  <c r="U183" i="7"/>
  <c r="V183" i="7" s="1"/>
  <c r="Y183" i="7"/>
  <c r="Z183" i="7" s="1"/>
  <c r="U184" i="7"/>
  <c r="V184" i="7" s="1"/>
  <c r="Y184" i="7"/>
  <c r="Z184" i="7" s="1"/>
  <c r="U185" i="7"/>
  <c r="V185" i="7" s="1"/>
  <c r="Y185" i="7"/>
  <c r="Z185" i="7" s="1"/>
  <c r="U186" i="7"/>
  <c r="V186" i="7" s="1"/>
  <c r="Y186" i="7"/>
  <c r="Z186" i="7" s="1"/>
  <c r="U187" i="7"/>
  <c r="V187" i="7" s="1"/>
  <c r="Y187" i="7"/>
  <c r="Z187" i="7" s="1"/>
  <c r="U188" i="7"/>
  <c r="V188" i="7" s="1"/>
  <c r="Y188" i="7"/>
  <c r="Z188" i="7" s="1"/>
  <c r="U189" i="7"/>
  <c r="V189" i="7" s="1"/>
  <c r="Y189" i="7"/>
  <c r="Z189" i="7" s="1"/>
  <c r="U190" i="7"/>
  <c r="V190" i="7" s="1"/>
  <c r="Y190" i="7"/>
  <c r="Z190" i="7" s="1"/>
  <c r="U191" i="7"/>
  <c r="V191" i="7" s="1"/>
  <c r="Y191" i="7"/>
  <c r="Z191" i="7" s="1"/>
  <c r="U177" i="7"/>
  <c r="U178" i="7"/>
  <c r="V178" i="7" s="1"/>
  <c r="U180" i="7"/>
  <c r="V180" i="7" s="1"/>
  <c r="U182" i="7"/>
  <c r="V182" i="7" s="1"/>
  <c r="Y177" i="7"/>
  <c r="Y179" i="7"/>
  <c r="Z179" i="7" s="1"/>
  <c r="Y181" i="7"/>
  <c r="Z181" i="7" s="1"/>
  <c r="W192" i="7"/>
  <c r="Y193" i="7"/>
  <c r="Z193" i="7" s="1"/>
  <c r="W194" i="7"/>
  <c r="Y195" i="7"/>
  <c r="Z195" i="7" s="1"/>
  <c r="W196" i="7"/>
  <c r="Y197" i="7"/>
  <c r="Z197" i="7" s="1"/>
  <c r="U179" i="7"/>
  <c r="V179" i="7" s="1"/>
  <c r="U181" i="7"/>
  <c r="V181" i="7" s="1"/>
  <c r="Y192" i="7"/>
  <c r="Z192" i="7" s="1"/>
  <c r="W193" i="7"/>
  <c r="Y194" i="7"/>
  <c r="Z194" i="7" s="1"/>
  <c r="W195" i="7"/>
  <c r="Y196" i="7"/>
  <c r="Z196" i="7" s="1"/>
  <c r="W197" i="7"/>
  <c r="W178" i="7"/>
  <c r="W182" i="7"/>
  <c r="W183" i="7"/>
  <c r="W184" i="7"/>
  <c r="W185" i="7"/>
  <c r="W186" i="7"/>
  <c r="W187" i="7"/>
  <c r="W188" i="7"/>
  <c r="W189" i="7"/>
  <c r="W190" i="7"/>
  <c r="W191" i="7"/>
  <c r="U192" i="7"/>
  <c r="V192" i="7" s="1"/>
  <c r="U193" i="7"/>
  <c r="V193" i="7" s="1"/>
  <c r="U194" i="7"/>
  <c r="V194" i="7" s="1"/>
  <c r="U195" i="7"/>
  <c r="V195" i="7" s="1"/>
  <c r="U196" i="7"/>
  <c r="V196" i="7" s="1"/>
  <c r="U197" i="7"/>
  <c r="V197" i="7" s="1"/>
  <c r="U198" i="7"/>
  <c r="V198" i="7" s="1"/>
  <c r="U200" i="7"/>
  <c r="V200" i="7" s="1"/>
  <c r="U202" i="7"/>
  <c r="V202" i="7" s="1"/>
  <c r="W180" i="7"/>
  <c r="U199" i="7"/>
  <c r="V199" i="7" s="1"/>
  <c r="U201" i="7"/>
  <c r="V201" i="7" s="1"/>
  <c r="Y198" i="7"/>
  <c r="Z198" i="7" s="1"/>
  <c r="W199" i="7"/>
  <c r="Y200" i="7"/>
  <c r="Z200" i="7" s="1"/>
  <c r="W201" i="7"/>
  <c r="Y202" i="7"/>
  <c r="Z202" i="7" s="1"/>
  <c r="W198" i="7"/>
  <c r="Y199" i="7"/>
  <c r="Z199" i="7" s="1"/>
  <c r="W202" i="7"/>
  <c r="U176" i="7"/>
  <c r="W200" i="7"/>
  <c r="Y201" i="7"/>
  <c r="Z201" i="7" s="1"/>
  <c r="W42" i="7"/>
  <c r="Y41" i="7"/>
  <c r="Z41" i="7" s="1"/>
  <c r="W40" i="7"/>
  <c r="Y39" i="7"/>
  <c r="Z39" i="7" s="1"/>
  <c r="W38" i="7"/>
  <c r="Y37" i="7"/>
  <c r="Z37" i="7" s="1"/>
  <c r="W31" i="7"/>
  <c r="U39" i="7"/>
  <c r="V39" i="7" s="1"/>
  <c r="W36" i="7"/>
  <c r="W35" i="7"/>
  <c r="W34" i="7"/>
  <c r="W33" i="7"/>
  <c r="W32" i="7"/>
  <c r="U41" i="7"/>
  <c r="V41" i="7" s="1"/>
  <c r="U37" i="7"/>
  <c r="V37" i="7" s="1"/>
  <c r="Y36" i="7"/>
  <c r="Z36" i="7" s="1"/>
  <c r="U36" i="7"/>
  <c r="V36" i="7" s="1"/>
  <c r="Y35" i="7"/>
  <c r="Z35" i="7" s="1"/>
  <c r="U35" i="7"/>
  <c r="V35" i="7" s="1"/>
  <c r="Y34" i="7"/>
  <c r="Z34" i="7" s="1"/>
  <c r="U34" i="7"/>
  <c r="V34" i="7" s="1"/>
  <c r="Y33" i="7"/>
  <c r="Z33" i="7" s="1"/>
  <c r="U33" i="7"/>
  <c r="V33" i="7" s="1"/>
  <c r="Y32" i="7"/>
  <c r="Z32" i="7" s="1"/>
  <c r="U32" i="7"/>
  <c r="V32" i="7" s="1"/>
  <c r="Y31" i="7"/>
  <c r="Y42" i="7"/>
  <c r="Z42" i="7" s="1"/>
  <c r="Y40" i="7"/>
  <c r="Z40" i="7" s="1"/>
  <c r="Y38" i="7"/>
  <c r="Z38" i="7" s="1"/>
  <c r="U31" i="7"/>
  <c r="U42" i="7"/>
  <c r="V42" i="7" s="1"/>
  <c r="W41" i="7"/>
  <c r="U40" i="7"/>
  <c r="V40" i="7" s="1"/>
  <c r="W39" i="7"/>
  <c r="U38" i="7"/>
  <c r="V38" i="7" s="1"/>
  <c r="W37" i="7"/>
  <c r="U19" i="7"/>
  <c r="V19" i="7" s="1"/>
  <c r="U17" i="7"/>
  <c r="V17" i="7" s="1"/>
  <c r="U15" i="7"/>
  <c r="V15" i="7" s="1"/>
  <c r="U13" i="7"/>
  <c r="V13" i="7" s="1"/>
  <c r="U11" i="7"/>
  <c r="V11" i="7" s="1"/>
  <c r="W10" i="7"/>
  <c r="U18" i="7"/>
  <c r="V18" i="7" s="1"/>
  <c r="U16" i="7"/>
  <c r="V16" i="7" s="1"/>
  <c r="U14" i="7"/>
  <c r="V14" i="7" s="1"/>
  <c r="U12" i="7"/>
  <c r="V12" i="7" s="1"/>
  <c r="Y19" i="7"/>
  <c r="Z19" i="7" s="1"/>
  <c r="Y18" i="7"/>
  <c r="Z18" i="7" s="1"/>
  <c r="Y17" i="7"/>
  <c r="Z17" i="7" s="1"/>
  <c r="Y16" i="7"/>
  <c r="Z16" i="7" s="1"/>
  <c r="Y15" i="7"/>
  <c r="Z15" i="7" s="1"/>
  <c r="Y14" i="7"/>
  <c r="Z14" i="7" s="1"/>
  <c r="Y13" i="7"/>
  <c r="Z13" i="7" s="1"/>
  <c r="Y12" i="7"/>
  <c r="Z12" i="7" s="1"/>
  <c r="Y11" i="7"/>
  <c r="Z11" i="7" s="1"/>
  <c r="Y10" i="7"/>
  <c r="U10" i="7"/>
  <c r="W19" i="7"/>
  <c r="W18" i="7"/>
  <c r="W17" i="7"/>
  <c r="W16" i="7"/>
  <c r="W15" i="7"/>
  <c r="W14" i="7"/>
  <c r="W13" i="7"/>
  <c r="W12" i="7"/>
  <c r="W11" i="7"/>
  <c r="W24" i="7"/>
  <c r="Y23" i="7"/>
  <c r="Y24" i="7"/>
  <c r="Z24" i="7" s="1"/>
  <c r="U23" i="7"/>
  <c r="U24" i="7"/>
  <c r="V24" i="7" s="1"/>
  <c r="W23" i="7"/>
  <c r="U30" i="7"/>
  <c r="V30" i="7" s="1"/>
  <c r="U29" i="7"/>
  <c r="V29" i="7" s="1"/>
  <c r="W28" i="7"/>
  <c r="Y30" i="7"/>
  <c r="Z30" i="7" s="1"/>
  <c r="Y29" i="7"/>
  <c r="Z29" i="7" s="1"/>
  <c r="Y28" i="7"/>
  <c r="W30" i="7"/>
  <c r="W29" i="7"/>
  <c r="U28" i="7"/>
  <c r="U47" i="7"/>
  <c r="V47" i="7" s="1"/>
  <c r="Y48" i="7"/>
  <c r="Z48" i="7" s="1"/>
  <c r="W46" i="7"/>
  <c r="W48" i="7"/>
  <c r="Y46" i="7"/>
  <c r="Z46" i="7" s="1"/>
  <c r="U45" i="7"/>
  <c r="V45" i="7" s="1"/>
  <c r="W44" i="7"/>
  <c r="W43" i="7"/>
  <c r="Y47" i="7"/>
  <c r="Z47" i="7" s="1"/>
  <c r="Y45" i="7"/>
  <c r="Z45" i="7" s="1"/>
  <c r="Y44" i="7"/>
  <c r="U48" i="7"/>
  <c r="V48" i="7" s="1"/>
  <c r="W47" i="7"/>
  <c r="U46" i="7"/>
  <c r="V46" i="7" s="1"/>
  <c r="W45" i="7"/>
  <c r="Y43" i="7"/>
  <c r="U43" i="7"/>
  <c r="U44" i="7"/>
  <c r="Y70" i="7"/>
  <c r="Z70" i="7" s="1"/>
  <c r="W69" i="7"/>
  <c r="Y68" i="7"/>
  <c r="Z68" i="7" s="1"/>
  <c r="W67" i="7"/>
  <c r="Y66" i="7"/>
  <c r="Z66" i="7" s="1"/>
  <c r="W70" i="7"/>
  <c r="Y69" i="7"/>
  <c r="Z69" i="7" s="1"/>
  <c r="W68" i="7"/>
  <c r="Y67" i="7"/>
  <c r="Z67" i="7" s="1"/>
  <c r="W66" i="7"/>
  <c r="Y65" i="7"/>
  <c r="Z65" i="7" s="1"/>
  <c r="W64" i="7"/>
  <c r="Y63" i="7"/>
  <c r="Z63" i="7" s="1"/>
  <c r="W62" i="7"/>
  <c r="Y61" i="7"/>
  <c r="Z61" i="7" s="1"/>
  <c r="W60" i="7"/>
  <c r="Y59" i="7"/>
  <c r="Z59" i="7" s="1"/>
  <c r="W58" i="7"/>
  <c r="Y57" i="7"/>
  <c r="Z57" i="7" s="1"/>
  <c r="W56" i="7"/>
  <c r="Y55" i="7"/>
  <c r="Z55" i="7" s="1"/>
  <c r="U54" i="7"/>
  <c r="U64" i="7"/>
  <c r="V64" i="7" s="1"/>
  <c r="W63" i="7"/>
  <c r="Y62" i="7"/>
  <c r="Z62" i="7" s="1"/>
  <c r="U60" i="7"/>
  <c r="V60" i="7" s="1"/>
  <c r="W59" i="7"/>
  <c r="Y58" i="7"/>
  <c r="Z58" i="7" s="1"/>
  <c r="U56" i="7"/>
  <c r="V56" i="7" s="1"/>
  <c r="W55" i="7"/>
  <c r="Y54" i="7"/>
  <c r="U70" i="7"/>
  <c r="V70" i="7" s="1"/>
  <c r="U69" i="7"/>
  <c r="V69" i="7" s="1"/>
  <c r="U68" i="7"/>
  <c r="V68" i="7" s="1"/>
  <c r="U67" i="7"/>
  <c r="V67" i="7" s="1"/>
  <c r="U66" i="7"/>
  <c r="V66" i="7" s="1"/>
  <c r="W65" i="7"/>
  <c r="Y64" i="7"/>
  <c r="Z64" i="7" s="1"/>
  <c r="U62" i="7"/>
  <c r="V62" i="7" s="1"/>
  <c r="W61" i="7"/>
  <c r="Y60" i="7"/>
  <c r="Z60" i="7" s="1"/>
  <c r="U58" i="7"/>
  <c r="V58" i="7" s="1"/>
  <c r="W57" i="7"/>
  <c r="Y56" i="7"/>
  <c r="Z56" i="7" s="1"/>
  <c r="W54" i="7"/>
  <c r="U63" i="7"/>
  <c r="V63" i="7" s="1"/>
  <c r="U59" i="7"/>
  <c r="V59" i="7" s="1"/>
  <c r="U55" i="7"/>
  <c r="V55" i="7" s="1"/>
  <c r="U65" i="7"/>
  <c r="V65" i="7" s="1"/>
  <c r="U61" i="7"/>
  <c r="V61" i="7" s="1"/>
  <c r="U57" i="7"/>
  <c r="V57" i="7" s="1"/>
  <c r="U96" i="7"/>
  <c r="Y97" i="7"/>
  <c r="Z97" i="7" s="1"/>
  <c r="W98" i="7"/>
  <c r="Y99" i="7"/>
  <c r="Z99" i="7" s="1"/>
  <c r="Y96" i="7"/>
  <c r="W97" i="7"/>
  <c r="Y98" i="7"/>
  <c r="Z98" i="7" s="1"/>
  <c r="W99" i="7"/>
  <c r="W96" i="7"/>
  <c r="U98" i="7"/>
  <c r="V98" i="7" s="1"/>
  <c r="U97" i="7"/>
  <c r="V97" i="7" s="1"/>
  <c r="U99" i="7"/>
  <c r="V99" i="7" s="1"/>
  <c r="W103" i="7"/>
  <c r="U104" i="7"/>
  <c r="V104" i="7" s="1"/>
  <c r="U106" i="7"/>
  <c r="V106" i="7" s="1"/>
  <c r="U108" i="7"/>
  <c r="V108" i="7" s="1"/>
  <c r="U105" i="7"/>
  <c r="V105" i="7" s="1"/>
  <c r="U107" i="7"/>
  <c r="V107" i="7" s="1"/>
  <c r="U109" i="7"/>
  <c r="V109" i="7" s="1"/>
  <c r="U103" i="7"/>
  <c r="W104" i="7"/>
  <c r="W105" i="7"/>
  <c r="W106" i="7"/>
  <c r="W107" i="7"/>
  <c r="W108" i="7"/>
  <c r="W109" i="7"/>
  <c r="Y105" i="7"/>
  <c r="Z105" i="7" s="1"/>
  <c r="Y109" i="7"/>
  <c r="Z109" i="7" s="1"/>
  <c r="Y103" i="7"/>
  <c r="Y107" i="7"/>
  <c r="Z107" i="7" s="1"/>
  <c r="Y104" i="7"/>
  <c r="Z104" i="7" s="1"/>
  <c r="Y106" i="7"/>
  <c r="Z106" i="7" s="1"/>
  <c r="Y108" i="7"/>
  <c r="Z108" i="7" s="1"/>
  <c r="W116" i="7"/>
  <c r="U117" i="7"/>
  <c r="V117" i="7" s="1"/>
  <c r="Y116" i="7"/>
  <c r="Y117" i="7"/>
  <c r="Z117" i="7" s="1"/>
  <c r="W117" i="7"/>
  <c r="U116" i="7"/>
  <c r="W121" i="7"/>
  <c r="U122" i="7"/>
  <c r="V122" i="7" s="1"/>
  <c r="U121" i="7"/>
  <c r="Y121" i="7"/>
  <c r="Y122" i="7"/>
  <c r="Z122" i="7" s="1"/>
  <c r="W122" i="7"/>
  <c r="U124" i="7"/>
  <c r="U125" i="7"/>
  <c r="U127" i="7"/>
  <c r="V127" i="7" s="1"/>
  <c r="Y124" i="7"/>
  <c r="W125" i="7"/>
  <c r="U126" i="7"/>
  <c r="V126" i="7" s="1"/>
  <c r="U128" i="7"/>
  <c r="V128" i="7" s="1"/>
  <c r="Y125" i="7"/>
  <c r="Y126" i="7"/>
  <c r="Z126" i="7" s="1"/>
  <c r="Y127" i="7"/>
  <c r="Z127" i="7" s="1"/>
  <c r="Y128" i="7"/>
  <c r="Z128" i="7" s="1"/>
  <c r="U130" i="7"/>
  <c r="V130" i="7" s="1"/>
  <c r="U132" i="7"/>
  <c r="V132" i="7" s="1"/>
  <c r="U134" i="7"/>
  <c r="V134" i="7" s="1"/>
  <c r="U136" i="7"/>
  <c r="V136" i="7" s="1"/>
  <c r="U138" i="7"/>
  <c r="V138" i="7" s="1"/>
  <c r="U140" i="7"/>
  <c r="V140" i="7" s="1"/>
  <c r="U142" i="7"/>
  <c r="V142" i="7" s="1"/>
  <c r="U144" i="7"/>
  <c r="V144" i="7" s="1"/>
  <c r="W126" i="7"/>
  <c r="W127" i="7"/>
  <c r="W128" i="7"/>
  <c r="U129" i="7"/>
  <c r="V129" i="7" s="1"/>
  <c r="U131" i="7"/>
  <c r="V131" i="7" s="1"/>
  <c r="U133" i="7"/>
  <c r="V133" i="7" s="1"/>
  <c r="U135" i="7"/>
  <c r="V135" i="7" s="1"/>
  <c r="U137" i="7"/>
  <c r="V137" i="7" s="1"/>
  <c r="U139" i="7"/>
  <c r="V139" i="7" s="1"/>
  <c r="U141" i="7"/>
  <c r="V141" i="7" s="1"/>
  <c r="U143" i="7"/>
  <c r="V143" i="7" s="1"/>
  <c r="U145" i="7"/>
  <c r="V145" i="7" s="1"/>
  <c r="Y129" i="7"/>
  <c r="Z129" i="7" s="1"/>
  <c r="Y130" i="7"/>
  <c r="Z130" i="7" s="1"/>
  <c r="Y131" i="7"/>
  <c r="Z131" i="7" s="1"/>
  <c r="Y132" i="7"/>
  <c r="Z132" i="7" s="1"/>
  <c r="Y133" i="7"/>
  <c r="Z133" i="7" s="1"/>
  <c r="Y134" i="7"/>
  <c r="Z134" i="7" s="1"/>
  <c r="Y135" i="7"/>
  <c r="Z135" i="7" s="1"/>
  <c r="Y136" i="7"/>
  <c r="Z136" i="7" s="1"/>
  <c r="Y137" i="7"/>
  <c r="Z137" i="7" s="1"/>
  <c r="Y138" i="7"/>
  <c r="Z138" i="7" s="1"/>
  <c r="Y139" i="7"/>
  <c r="Z139" i="7" s="1"/>
  <c r="Y140" i="7"/>
  <c r="Z140" i="7" s="1"/>
  <c r="Y141" i="7"/>
  <c r="Z141" i="7" s="1"/>
  <c r="Y142" i="7"/>
  <c r="Z142" i="7" s="1"/>
  <c r="Y143" i="7"/>
  <c r="Z143" i="7" s="1"/>
  <c r="Y144" i="7"/>
  <c r="Z144" i="7" s="1"/>
  <c r="Y145" i="7"/>
  <c r="Z145" i="7" s="1"/>
  <c r="W131" i="7"/>
  <c r="W135" i="7"/>
  <c r="W139" i="7"/>
  <c r="W143" i="7"/>
  <c r="W129" i="7"/>
  <c r="W133" i="7"/>
  <c r="W137" i="7"/>
  <c r="W141" i="7"/>
  <c r="W145" i="7"/>
  <c r="W136" i="7"/>
  <c r="W144" i="7"/>
  <c r="W130" i="7"/>
  <c r="W138" i="7"/>
  <c r="W132" i="7"/>
  <c r="W140" i="7"/>
  <c r="W124" i="7"/>
  <c r="W134" i="7"/>
  <c r="W142" i="7"/>
  <c r="W151" i="7"/>
  <c r="U151" i="7"/>
  <c r="U152" i="7"/>
  <c r="V152" i="7" s="1"/>
  <c r="U154" i="7"/>
  <c r="V154" i="7" s="1"/>
  <c r="Y151" i="7"/>
  <c r="W152" i="7"/>
  <c r="Y153" i="7"/>
  <c r="Z153" i="7" s="1"/>
  <c r="W154" i="7"/>
  <c r="Y155" i="7"/>
  <c r="Z155" i="7" s="1"/>
  <c r="W153" i="7"/>
  <c r="W155" i="7"/>
  <c r="Y152" i="7"/>
  <c r="Z152" i="7" s="1"/>
  <c r="U155" i="7"/>
  <c r="V155" i="7" s="1"/>
  <c r="U153" i="7"/>
  <c r="V153" i="7" s="1"/>
  <c r="Y154" i="7"/>
  <c r="Z154" i="7" s="1"/>
  <c r="U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Y161" i="7"/>
  <c r="U162" i="7"/>
  <c r="V162" i="7" s="1"/>
  <c r="Y162" i="7"/>
  <c r="Z162" i="7" s="1"/>
  <c r="U163" i="7"/>
  <c r="V163" i="7" s="1"/>
  <c r="Y163" i="7"/>
  <c r="Z163" i="7" s="1"/>
  <c r="U164" i="7"/>
  <c r="V164" i="7" s="1"/>
  <c r="Y164" i="7"/>
  <c r="Z164" i="7" s="1"/>
  <c r="U165" i="7"/>
  <c r="V165" i="7" s="1"/>
  <c r="Y165" i="7"/>
  <c r="Z165" i="7" s="1"/>
  <c r="U166" i="7"/>
  <c r="V166" i="7" s="1"/>
  <c r="Y166" i="7"/>
  <c r="Z166" i="7" s="1"/>
  <c r="U167" i="7"/>
  <c r="V167" i="7" s="1"/>
  <c r="Y167" i="7"/>
  <c r="Z167" i="7" s="1"/>
  <c r="U168" i="7"/>
  <c r="V168" i="7" s="1"/>
  <c r="Y168" i="7"/>
  <c r="Z168" i="7" s="1"/>
  <c r="U169" i="7"/>
  <c r="V169" i="7" s="1"/>
  <c r="Y169" i="7"/>
  <c r="Z169" i="7" s="1"/>
  <c r="U170" i="7"/>
  <c r="V170" i="7" s="1"/>
  <c r="Y170" i="7"/>
  <c r="Z170" i="7" s="1"/>
  <c r="U171" i="7"/>
  <c r="V171" i="7" s="1"/>
  <c r="Y171" i="7"/>
  <c r="Z171" i="7" s="1"/>
  <c r="U172" i="7"/>
  <c r="V172" i="7" s="1"/>
  <c r="Y172" i="7"/>
  <c r="Z172" i="7" s="1"/>
  <c r="U173" i="7"/>
  <c r="V173" i="7" s="1"/>
  <c r="Y173" i="7"/>
  <c r="Z173" i="7" s="1"/>
  <c r="U174" i="7"/>
  <c r="V174" i="7" s="1"/>
  <c r="Y174" i="7"/>
  <c r="Z174" i="7" s="1"/>
  <c r="U175" i="7"/>
  <c r="V175" i="7" s="1"/>
  <c r="Y175" i="7"/>
  <c r="Z175" i="7" s="1"/>
  <c r="W161" i="7"/>
  <c r="G223" i="7"/>
  <c r="H223" i="7" s="1"/>
  <c r="K222" i="7"/>
  <c r="L222" i="7" s="1"/>
  <c r="G222" i="7"/>
  <c r="H222" i="7" s="1"/>
  <c r="K223" i="7"/>
  <c r="L223" i="7" s="1"/>
  <c r="K221" i="7"/>
  <c r="L221" i="7" s="1"/>
  <c r="G219" i="7"/>
  <c r="I223" i="7"/>
  <c r="I222" i="7"/>
  <c r="I220" i="7"/>
  <c r="K220" i="7"/>
  <c r="L220" i="7" s="1"/>
  <c r="I219" i="7"/>
  <c r="K219" i="7"/>
  <c r="I221" i="7"/>
  <c r="G220" i="7"/>
  <c r="H220" i="7" s="1"/>
  <c r="G221" i="7"/>
  <c r="H221" i="7" s="1"/>
  <c r="I250" i="7"/>
  <c r="G251" i="7"/>
  <c r="H251" i="7" s="1"/>
  <c r="G252" i="7"/>
  <c r="H252" i="7" s="1"/>
  <c r="I251" i="7"/>
  <c r="I252" i="7"/>
  <c r="G250" i="7"/>
  <c r="K250" i="7"/>
  <c r="K251" i="7"/>
  <c r="L251" i="7" s="1"/>
  <c r="K252" i="7"/>
  <c r="L252" i="7" s="1"/>
  <c r="I255" i="7"/>
  <c r="G256" i="7"/>
  <c r="H256" i="7" s="1"/>
  <c r="K256" i="7"/>
  <c r="L256" i="7" s="1"/>
  <c r="K257" i="7"/>
  <c r="L257" i="7" s="1"/>
  <c r="G255" i="7"/>
  <c r="I256" i="7"/>
  <c r="G257" i="7"/>
  <c r="H257" i="7" s="1"/>
  <c r="K255" i="7"/>
  <c r="I257" i="7"/>
  <c r="G174" i="7"/>
  <c r="H174" i="7" s="1"/>
  <c r="G176" i="7"/>
  <c r="H176" i="7" s="1"/>
  <c r="G178" i="7"/>
  <c r="H178" i="7" s="1"/>
  <c r="G180" i="7"/>
  <c r="H180" i="7" s="1"/>
  <c r="G182" i="7"/>
  <c r="H182" i="7" s="1"/>
  <c r="G184" i="7"/>
  <c r="H184" i="7" s="1"/>
  <c r="G186" i="7"/>
  <c r="H186" i="7" s="1"/>
  <c r="G188" i="7"/>
  <c r="H188" i="7" s="1"/>
  <c r="G190" i="7"/>
  <c r="H190" i="7" s="1"/>
  <c r="G171" i="7"/>
  <c r="G172" i="7"/>
  <c r="K173" i="7"/>
  <c r="L173" i="7" s="1"/>
  <c r="I174" i="7"/>
  <c r="K175" i="7"/>
  <c r="L175" i="7" s="1"/>
  <c r="I176" i="7"/>
  <c r="K177" i="7"/>
  <c r="L177" i="7" s="1"/>
  <c r="I178" i="7"/>
  <c r="K179" i="7"/>
  <c r="L179" i="7" s="1"/>
  <c r="I180" i="7"/>
  <c r="K181" i="7"/>
  <c r="L181" i="7" s="1"/>
  <c r="I182" i="7"/>
  <c r="K183" i="7"/>
  <c r="L183" i="7" s="1"/>
  <c r="I184" i="7"/>
  <c r="K185" i="7"/>
  <c r="L185" i="7" s="1"/>
  <c r="I186" i="7"/>
  <c r="K187" i="7"/>
  <c r="L187" i="7" s="1"/>
  <c r="I188" i="7"/>
  <c r="K189" i="7"/>
  <c r="L189" i="7" s="1"/>
  <c r="I190" i="7"/>
  <c r="K191" i="7"/>
  <c r="L191" i="7" s="1"/>
  <c r="I171" i="7"/>
  <c r="I172" i="7"/>
  <c r="G173" i="7"/>
  <c r="H173" i="7" s="1"/>
  <c r="G175" i="7"/>
  <c r="H175" i="7" s="1"/>
  <c r="G177" i="7"/>
  <c r="H177" i="7" s="1"/>
  <c r="G179" i="7"/>
  <c r="H179" i="7" s="1"/>
  <c r="G181" i="7"/>
  <c r="H181" i="7" s="1"/>
  <c r="G183" i="7"/>
  <c r="H183" i="7" s="1"/>
  <c r="G185" i="7"/>
  <c r="H185" i="7" s="1"/>
  <c r="G187" i="7"/>
  <c r="H187" i="7" s="1"/>
  <c r="G189" i="7"/>
  <c r="H189" i="7" s="1"/>
  <c r="G191" i="7"/>
  <c r="H191" i="7" s="1"/>
  <c r="I173" i="7"/>
  <c r="K174" i="7"/>
  <c r="L174" i="7" s="1"/>
  <c r="I177" i="7"/>
  <c r="K178" i="7"/>
  <c r="L178" i="7" s="1"/>
  <c r="I181" i="7"/>
  <c r="K182" i="7"/>
  <c r="L182" i="7" s="1"/>
  <c r="I185" i="7"/>
  <c r="K186" i="7"/>
  <c r="L186" i="7" s="1"/>
  <c r="I189" i="7"/>
  <c r="K190" i="7"/>
  <c r="L190" i="7" s="1"/>
  <c r="K171" i="7"/>
  <c r="K172" i="7"/>
  <c r="I175" i="7"/>
  <c r="K176" i="7"/>
  <c r="L176" i="7" s="1"/>
  <c r="I179" i="7"/>
  <c r="K180" i="7"/>
  <c r="L180" i="7" s="1"/>
  <c r="I183" i="7"/>
  <c r="K184" i="7"/>
  <c r="L184" i="7" s="1"/>
  <c r="I187" i="7"/>
  <c r="K188" i="7"/>
  <c r="L188" i="7" s="1"/>
  <c r="I191" i="7"/>
  <c r="I262" i="7"/>
  <c r="G263" i="7"/>
  <c r="H263" i="7" s="1"/>
  <c r="K262" i="7"/>
  <c r="I264" i="7"/>
  <c r="K263" i="7"/>
  <c r="L263" i="7" s="1"/>
  <c r="K264" i="7"/>
  <c r="L264" i="7" s="1"/>
  <c r="G262" i="7"/>
  <c r="I263" i="7"/>
  <c r="G264" i="7"/>
  <c r="H264" i="7" s="1"/>
  <c r="G214" i="7"/>
  <c r="H214" i="7" s="1"/>
  <c r="G216" i="7"/>
  <c r="H216" i="7" s="1"/>
  <c r="G218" i="7"/>
  <c r="H218" i="7" s="1"/>
  <c r="G212" i="7"/>
  <c r="K213" i="7"/>
  <c r="L213" i="7" s="1"/>
  <c r="I214" i="7"/>
  <c r="K215" i="7"/>
  <c r="L215" i="7" s="1"/>
  <c r="I216" i="7"/>
  <c r="K217" i="7"/>
  <c r="L217" i="7" s="1"/>
  <c r="I218" i="7"/>
  <c r="I212" i="7"/>
  <c r="G213" i="7"/>
  <c r="H213" i="7" s="1"/>
  <c r="G215" i="7"/>
  <c r="H215" i="7" s="1"/>
  <c r="G217" i="7"/>
  <c r="H217" i="7" s="1"/>
  <c r="I213" i="7"/>
  <c r="K214" i="7"/>
  <c r="L214" i="7" s="1"/>
  <c r="I217" i="7"/>
  <c r="K218" i="7"/>
  <c r="L218" i="7" s="1"/>
  <c r="K212" i="7"/>
  <c r="I215" i="7"/>
  <c r="K216" i="7"/>
  <c r="L216" i="7" s="1"/>
  <c r="K278" i="7"/>
  <c r="L278" i="7" s="1"/>
  <c r="G277" i="7"/>
  <c r="G278" i="7"/>
  <c r="H278" i="7" s="1"/>
  <c r="I277" i="7"/>
  <c r="I278" i="7"/>
  <c r="K277" i="7"/>
  <c r="I282" i="7"/>
  <c r="G283" i="7"/>
  <c r="H283" i="7" s="1"/>
  <c r="K282" i="7"/>
  <c r="K283" i="7"/>
  <c r="L283" i="7" s="1"/>
  <c r="G282" i="7"/>
  <c r="I283" i="7"/>
  <c r="G287" i="7"/>
  <c r="H287" i="7" s="1"/>
  <c r="G289" i="7"/>
  <c r="H289" i="7" s="1"/>
  <c r="K284" i="7"/>
  <c r="K286" i="7"/>
  <c r="L286" i="7" s="1"/>
  <c r="I288" i="7"/>
  <c r="G291" i="7"/>
  <c r="H291" i="7" s="1"/>
  <c r="G293" i="7"/>
  <c r="H293" i="7" s="1"/>
  <c r="G295" i="7"/>
  <c r="H295" i="7" s="1"/>
  <c r="G297" i="7"/>
  <c r="H297" i="7" s="1"/>
  <c r="G299" i="7"/>
  <c r="H299" i="7" s="1"/>
  <c r="G301" i="7"/>
  <c r="H301" i="7" s="1"/>
  <c r="G303" i="7"/>
  <c r="H303" i="7" s="1"/>
  <c r="G305" i="7"/>
  <c r="H305" i="7" s="1"/>
  <c r="G285" i="7"/>
  <c r="G286" i="7"/>
  <c r="H286" i="7" s="1"/>
  <c r="K287" i="7"/>
  <c r="L287" i="7" s="1"/>
  <c r="I289" i="7"/>
  <c r="K290" i="7"/>
  <c r="L290" i="7" s="1"/>
  <c r="I291" i="7"/>
  <c r="K292" i="7"/>
  <c r="L292" i="7" s="1"/>
  <c r="I293" i="7"/>
  <c r="K294" i="7"/>
  <c r="L294" i="7" s="1"/>
  <c r="I295" i="7"/>
  <c r="K296" i="7"/>
  <c r="L296" i="7" s="1"/>
  <c r="I297" i="7"/>
  <c r="K298" i="7"/>
  <c r="L298" i="7" s="1"/>
  <c r="I299" i="7"/>
  <c r="K300" i="7"/>
  <c r="L300" i="7" s="1"/>
  <c r="I301" i="7"/>
  <c r="K302" i="7"/>
  <c r="L302" i="7" s="1"/>
  <c r="I303" i="7"/>
  <c r="K304" i="7"/>
  <c r="L304" i="7" s="1"/>
  <c r="I305" i="7"/>
  <c r="K288" i="7"/>
  <c r="L288" i="7" s="1"/>
  <c r="G292" i="7"/>
  <c r="H292" i="7" s="1"/>
  <c r="G298" i="7"/>
  <c r="H298" i="7" s="1"/>
  <c r="G300" i="7"/>
  <c r="H300" i="7" s="1"/>
  <c r="G302" i="7"/>
  <c r="H302" i="7" s="1"/>
  <c r="G304" i="7"/>
  <c r="H304" i="7" s="1"/>
  <c r="G284" i="7"/>
  <c r="I285" i="7"/>
  <c r="I286" i="7"/>
  <c r="G290" i="7"/>
  <c r="H290" i="7" s="1"/>
  <c r="G294" i="7"/>
  <c r="H294" i="7" s="1"/>
  <c r="G296" i="7"/>
  <c r="H296" i="7" s="1"/>
  <c r="I284" i="7"/>
  <c r="K285" i="7"/>
  <c r="I287" i="7"/>
  <c r="G288" i="7"/>
  <c r="H288" i="7" s="1"/>
  <c r="K289" i="7"/>
  <c r="L289" i="7" s="1"/>
  <c r="I290" i="7"/>
  <c r="K291" i="7"/>
  <c r="L291" i="7" s="1"/>
  <c r="I292" i="7"/>
  <c r="K293" i="7"/>
  <c r="L293" i="7" s="1"/>
  <c r="I294" i="7"/>
  <c r="K295" i="7"/>
  <c r="L295" i="7" s="1"/>
  <c r="I296" i="7"/>
  <c r="K297" i="7"/>
  <c r="L297" i="7" s="1"/>
  <c r="I298" i="7"/>
  <c r="K299" i="7"/>
  <c r="L299" i="7" s="1"/>
  <c r="I300" i="7"/>
  <c r="K301" i="7"/>
  <c r="L301" i="7" s="1"/>
  <c r="I302" i="7"/>
  <c r="K303" i="7"/>
  <c r="L303" i="7" s="1"/>
  <c r="I304" i="7"/>
  <c r="K305" i="7"/>
  <c r="L305" i="7" s="1"/>
  <c r="O4" i="5"/>
  <c r="O5" i="5"/>
  <c r="O7" i="5"/>
  <c r="O6" i="5"/>
  <c r="I253" i="7"/>
  <c r="G254" i="7"/>
  <c r="H254" i="7" s="1"/>
  <c r="K253" i="7"/>
  <c r="K254" i="7"/>
  <c r="L254" i="7" s="1"/>
  <c r="I254" i="7"/>
  <c r="G253" i="7"/>
  <c r="I259" i="7"/>
  <c r="G260" i="7"/>
  <c r="H260" i="7" s="1"/>
  <c r="K260" i="7"/>
  <c r="L260" i="7" s="1"/>
  <c r="K261" i="7"/>
  <c r="L261" i="7" s="1"/>
  <c r="G259" i="7"/>
  <c r="I260" i="7"/>
  <c r="G261" i="7"/>
  <c r="H261" i="7" s="1"/>
  <c r="K259" i="7"/>
  <c r="I261" i="7"/>
  <c r="I139" i="7"/>
  <c r="K140" i="7"/>
  <c r="L140" i="7" s="1"/>
  <c r="I141" i="7"/>
  <c r="G140" i="7"/>
  <c r="H140" i="7" s="1"/>
  <c r="I140" i="7"/>
  <c r="K139" i="7"/>
  <c r="L139" i="7" s="1"/>
  <c r="K141" i="7"/>
  <c r="L141" i="7" s="1"/>
  <c r="G139" i="7"/>
  <c r="H139" i="7" s="1"/>
  <c r="G141" i="7"/>
  <c r="H141" i="7" s="1"/>
  <c r="I208" i="7"/>
  <c r="G209" i="7"/>
  <c r="H209" i="7" s="1"/>
  <c r="G211" i="7"/>
  <c r="H211" i="7" s="1"/>
  <c r="K208" i="7"/>
  <c r="I209" i="7"/>
  <c r="K210" i="7"/>
  <c r="L210" i="7" s="1"/>
  <c r="I211" i="7"/>
  <c r="G210" i="7"/>
  <c r="H210" i="7" s="1"/>
  <c r="G208" i="7"/>
  <c r="I210" i="7"/>
  <c r="K211" i="7"/>
  <c r="L211" i="7" s="1"/>
  <c r="K209" i="7"/>
  <c r="L209" i="7" s="1"/>
  <c r="I113" i="7"/>
  <c r="I279" i="7"/>
  <c r="G280" i="7"/>
  <c r="H280" i="7" s="1"/>
  <c r="K280" i="7"/>
  <c r="L280" i="7" s="1"/>
  <c r="K281" i="7"/>
  <c r="L281" i="7" s="1"/>
  <c r="G279" i="7"/>
  <c r="I280" i="7"/>
  <c r="G281" i="7"/>
  <c r="H281" i="7" s="1"/>
  <c r="K279" i="7"/>
  <c r="I281" i="7"/>
  <c r="I258" i="7"/>
  <c r="K258" i="7"/>
  <c r="G258" i="7"/>
  <c r="O5" i="1"/>
  <c r="O6" i="1"/>
  <c r="O7" i="1"/>
  <c r="O4" i="1"/>
  <c r="I246" i="4"/>
  <c r="I247" i="4"/>
  <c r="K246" i="4"/>
  <c r="K247" i="4"/>
  <c r="G246" i="4"/>
  <c r="G247" i="4"/>
  <c r="G252" i="4"/>
  <c r="G253" i="4"/>
  <c r="K254" i="4"/>
  <c r="L254" i="4" s="1"/>
  <c r="I252" i="4"/>
  <c r="I254" i="4"/>
  <c r="K253" i="4"/>
  <c r="K252" i="4"/>
  <c r="G254" i="4"/>
  <c r="H254" i="4" s="1"/>
  <c r="I253" i="4"/>
  <c r="G258" i="4"/>
  <c r="K259" i="4"/>
  <c r="L259" i="4" s="1"/>
  <c r="I259" i="4"/>
  <c r="G259" i="4"/>
  <c r="H259" i="4" s="1"/>
  <c r="I258" i="4"/>
  <c r="K258" i="4"/>
  <c r="I81" i="4"/>
  <c r="I243" i="4"/>
  <c r="G244" i="4"/>
  <c r="H244" i="4" s="1"/>
  <c r="K243" i="4"/>
  <c r="I244" i="4"/>
  <c r="K245" i="4"/>
  <c r="L245" i="4" s="1"/>
  <c r="I245" i="4"/>
  <c r="G243" i="4"/>
  <c r="K244" i="4"/>
  <c r="L244" i="4" s="1"/>
  <c r="G245" i="4"/>
  <c r="H245" i="4" s="1"/>
  <c r="I248" i="4"/>
  <c r="G249" i="4"/>
  <c r="H249" i="4" s="1"/>
  <c r="K248" i="4"/>
  <c r="I249" i="4"/>
  <c r="G250" i="4"/>
  <c r="I250" i="4"/>
  <c r="K249" i="4"/>
  <c r="L249" i="4" s="1"/>
  <c r="K250" i="4"/>
  <c r="G248" i="4"/>
  <c r="G257" i="4"/>
  <c r="H257" i="4" s="1"/>
  <c r="G255" i="4"/>
  <c r="K256" i="4"/>
  <c r="L256" i="4" s="1"/>
  <c r="I257" i="4"/>
  <c r="I255" i="4"/>
  <c r="I256" i="4"/>
  <c r="K255" i="4"/>
  <c r="K257" i="4"/>
  <c r="L257" i="4" s="1"/>
  <c r="G256" i="4"/>
  <c r="H256" i="4" s="1"/>
  <c r="G251" i="4"/>
  <c r="I251" i="4"/>
  <c r="K251" i="4"/>
  <c r="I72" i="4"/>
  <c r="I111" i="7"/>
  <c r="G115" i="7"/>
  <c r="H115" i="7" s="1"/>
  <c r="I114" i="7"/>
  <c r="G111" i="7"/>
  <c r="F111" i="7" s="1"/>
  <c r="G27" i="7"/>
  <c r="G28" i="7"/>
  <c r="H28" i="7" s="1"/>
  <c r="G29" i="7"/>
  <c r="H29" i="7" s="1"/>
  <c r="K29" i="7"/>
  <c r="L29" i="7" s="1"/>
  <c r="I27" i="7"/>
  <c r="K28" i="7"/>
  <c r="K27" i="7"/>
  <c r="J27" i="7" s="1"/>
  <c r="I29" i="7"/>
  <c r="I28" i="7"/>
  <c r="I115" i="7"/>
  <c r="G113" i="7"/>
  <c r="H113" i="7" s="1"/>
  <c r="G114" i="7"/>
  <c r="H114" i="7" s="1"/>
  <c r="I112" i="7"/>
  <c r="G112" i="7"/>
  <c r="H112" i="7" s="1"/>
  <c r="G118" i="7"/>
  <c r="H118" i="7" s="1"/>
  <c r="G119" i="7"/>
  <c r="H119" i="7" s="1"/>
  <c r="G117" i="7"/>
  <c r="H117" i="7" s="1"/>
  <c r="G116" i="7"/>
  <c r="F116" i="7" s="1"/>
  <c r="K117" i="7"/>
  <c r="I119" i="7"/>
  <c r="K118" i="7"/>
  <c r="I117" i="7"/>
  <c r="K119" i="7"/>
  <c r="I116" i="7"/>
  <c r="K116" i="7"/>
  <c r="J116" i="7" s="1"/>
  <c r="I118" i="7"/>
  <c r="G30" i="7"/>
  <c r="G34" i="7"/>
  <c r="G38" i="7"/>
  <c r="H38" i="7" s="1"/>
  <c r="G31" i="7"/>
  <c r="H31" i="7" s="1"/>
  <c r="G35" i="7"/>
  <c r="H35" i="7" s="1"/>
  <c r="G39" i="7"/>
  <c r="G33" i="7"/>
  <c r="H33" i="7" s="1"/>
  <c r="G41" i="7"/>
  <c r="H41" i="7" s="1"/>
  <c r="G32" i="7"/>
  <c r="H32" i="7" s="1"/>
  <c r="G36" i="7"/>
  <c r="H36" i="7" s="1"/>
  <c r="G40" i="7"/>
  <c r="H40" i="7" s="1"/>
  <c r="G37" i="7"/>
  <c r="H37" i="7" s="1"/>
  <c r="K30" i="7"/>
  <c r="J30" i="7" s="1"/>
  <c r="K34" i="7"/>
  <c r="J34" i="7" s="1"/>
  <c r="K38" i="7"/>
  <c r="I39" i="7"/>
  <c r="I35" i="7"/>
  <c r="I31" i="7"/>
  <c r="K39" i="7"/>
  <c r="K31" i="7"/>
  <c r="L31" i="7" s="1"/>
  <c r="K35" i="7"/>
  <c r="L35" i="7" s="1"/>
  <c r="K32" i="7"/>
  <c r="K40" i="7"/>
  <c r="L40" i="7" s="1"/>
  <c r="I37" i="7"/>
  <c r="I32" i="7"/>
  <c r="I33" i="7"/>
  <c r="K33" i="7"/>
  <c r="L33" i="7" s="1"/>
  <c r="K41" i="7"/>
  <c r="L41" i="7" s="1"/>
  <c r="I41" i="7"/>
  <c r="I36" i="7"/>
  <c r="I30" i="7"/>
  <c r="K37" i="7"/>
  <c r="L37" i="7" s="1"/>
  <c r="K36" i="7"/>
  <c r="I40" i="7"/>
  <c r="I34" i="7"/>
  <c r="I38" i="7"/>
  <c r="G78" i="7"/>
  <c r="H78" i="7" s="1"/>
  <c r="G82" i="7"/>
  <c r="G86" i="7"/>
  <c r="H86" i="7" s="1"/>
  <c r="G90" i="7"/>
  <c r="H90" i="7" s="1"/>
  <c r="G94" i="7"/>
  <c r="H94" i="7" s="1"/>
  <c r="G98" i="7"/>
  <c r="H98" i="7" s="1"/>
  <c r="G75" i="7"/>
  <c r="G83" i="7"/>
  <c r="G87" i="7"/>
  <c r="H87" i="7" s="1"/>
  <c r="G95" i="7"/>
  <c r="H95" i="7" s="1"/>
  <c r="G77" i="7"/>
  <c r="H77" i="7" s="1"/>
  <c r="G89" i="7"/>
  <c r="H89" i="7" s="1"/>
  <c r="G79" i="7"/>
  <c r="H79" i="7" s="1"/>
  <c r="G91" i="7"/>
  <c r="H91" i="7" s="1"/>
  <c r="G99" i="7"/>
  <c r="H99" i="7" s="1"/>
  <c r="G81" i="7"/>
  <c r="H81" i="7" s="1"/>
  <c r="G93" i="7"/>
  <c r="H93" i="7" s="1"/>
  <c r="G76" i="7"/>
  <c r="H76" i="7" s="1"/>
  <c r="G80" i="7"/>
  <c r="H80" i="7" s="1"/>
  <c r="G84" i="7"/>
  <c r="H84" i="7" s="1"/>
  <c r="G88" i="7"/>
  <c r="H88" i="7" s="1"/>
  <c r="G92" i="7"/>
  <c r="H92" i="7" s="1"/>
  <c r="G96" i="7"/>
  <c r="H96" i="7" s="1"/>
  <c r="G100" i="7"/>
  <c r="H100" i="7" s="1"/>
  <c r="G85" i="7"/>
  <c r="H85" i="7" s="1"/>
  <c r="G97" i="7"/>
  <c r="H97" i="7" s="1"/>
  <c r="K76" i="7"/>
  <c r="K80" i="7"/>
  <c r="K84" i="7"/>
  <c r="K88" i="7"/>
  <c r="K92" i="7"/>
  <c r="K96" i="7"/>
  <c r="K100" i="7"/>
  <c r="I99" i="7"/>
  <c r="I95" i="7"/>
  <c r="I91" i="7"/>
  <c r="I87" i="7"/>
  <c r="I83" i="7"/>
  <c r="I79" i="7"/>
  <c r="I75" i="7"/>
  <c r="K77" i="7"/>
  <c r="L77" i="7" s="1"/>
  <c r="K85" i="7"/>
  <c r="K89" i="7"/>
  <c r="K97" i="7"/>
  <c r="K81" i="7"/>
  <c r="L81" i="7" s="1"/>
  <c r="K93" i="7"/>
  <c r="K82" i="7"/>
  <c r="J82" i="7" s="1"/>
  <c r="K90" i="7"/>
  <c r="K98" i="7"/>
  <c r="I96" i="7"/>
  <c r="I90" i="7"/>
  <c r="I85" i="7"/>
  <c r="I80" i="7"/>
  <c r="K87" i="7"/>
  <c r="I92" i="7"/>
  <c r="K75" i="7"/>
  <c r="J75" i="7" s="1"/>
  <c r="K83" i="7"/>
  <c r="J83" i="7" s="1"/>
  <c r="K91" i="7"/>
  <c r="K99" i="7"/>
  <c r="I100" i="7"/>
  <c r="I94" i="7"/>
  <c r="I89" i="7"/>
  <c r="I84" i="7"/>
  <c r="I78" i="7"/>
  <c r="K79" i="7"/>
  <c r="L79" i="7" s="1"/>
  <c r="I86" i="7"/>
  <c r="K78" i="7"/>
  <c r="K86" i="7"/>
  <c r="K94" i="7"/>
  <c r="I98" i="7"/>
  <c r="I93" i="7"/>
  <c r="I88" i="7"/>
  <c r="I82" i="7"/>
  <c r="I77" i="7"/>
  <c r="K95" i="7"/>
  <c r="I97" i="7"/>
  <c r="I81" i="7"/>
  <c r="I76" i="7"/>
  <c r="G49" i="7"/>
  <c r="H49" i="7" s="1"/>
  <c r="G47" i="7"/>
  <c r="G48" i="7"/>
  <c r="H48" i="7" s="1"/>
  <c r="I47" i="7"/>
  <c r="I48" i="7"/>
  <c r="I49" i="7"/>
  <c r="G130" i="7"/>
  <c r="H130" i="7" s="1"/>
  <c r="G134" i="7"/>
  <c r="H134" i="7" s="1"/>
  <c r="G135" i="7"/>
  <c r="H135" i="7" s="1"/>
  <c r="G133" i="7"/>
  <c r="H133" i="7" s="1"/>
  <c r="G131" i="7"/>
  <c r="H131" i="7" s="1"/>
  <c r="G128" i="7"/>
  <c r="F128" i="7" s="1"/>
  <c r="G132" i="7"/>
  <c r="H132" i="7" s="1"/>
  <c r="G129" i="7"/>
  <c r="H129" i="7" s="1"/>
  <c r="K129" i="7"/>
  <c r="K133" i="7"/>
  <c r="I135" i="7"/>
  <c r="I131" i="7"/>
  <c r="K128" i="7"/>
  <c r="J128" i="7" s="1"/>
  <c r="K134" i="7"/>
  <c r="L134" i="7" s="1"/>
  <c r="I133" i="7"/>
  <c r="I128" i="7"/>
  <c r="K130" i="7"/>
  <c r="K135" i="7"/>
  <c r="I132" i="7"/>
  <c r="K132" i="7"/>
  <c r="I129" i="7"/>
  <c r="K131" i="7"/>
  <c r="I130" i="7"/>
  <c r="I134" i="7"/>
  <c r="G122" i="7"/>
  <c r="F122" i="7" s="1"/>
  <c r="G126" i="7"/>
  <c r="H126" i="7" s="1"/>
  <c r="G127" i="7"/>
  <c r="H127" i="7" s="1"/>
  <c r="G123" i="7"/>
  <c r="H123" i="7" s="1"/>
  <c r="G125" i="7"/>
  <c r="G124" i="7"/>
  <c r="H124" i="7" s="1"/>
  <c r="K125" i="7"/>
  <c r="J125" i="7" s="1"/>
  <c r="I127" i="7"/>
  <c r="I123" i="7"/>
  <c r="K123" i="7"/>
  <c r="I122" i="7"/>
  <c r="K122" i="7"/>
  <c r="J122" i="7" s="1"/>
  <c r="I124" i="7"/>
  <c r="K124" i="7"/>
  <c r="I126" i="7"/>
  <c r="K126" i="7"/>
  <c r="I125" i="7"/>
  <c r="K127" i="7"/>
  <c r="G106" i="7"/>
  <c r="H106" i="7" s="1"/>
  <c r="G110" i="7"/>
  <c r="G107" i="7"/>
  <c r="H107" i="7" s="1"/>
  <c r="G105" i="7"/>
  <c r="H105" i="7" s="1"/>
  <c r="G109" i="7"/>
  <c r="G104" i="7"/>
  <c r="F104" i="7" s="1"/>
  <c r="G108" i="7"/>
  <c r="H108" i="7" s="1"/>
  <c r="K104" i="7"/>
  <c r="J104" i="7" s="1"/>
  <c r="K108" i="7"/>
  <c r="I107" i="7"/>
  <c r="K109" i="7"/>
  <c r="J109" i="7" s="1"/>
  <c r="K105" i="7"/>
  <c r="K106" i="7"/>
  <c r="I106" i="7"/>
  <c r="K107" i="7"/>
  <c r="I110" i="7"/>
  <c r="I105" i="7"/>
  <c r="K110" i="7"/>
  <c r="J110" i="7" s="1"/>
  <c r="I109" i="7"/>
  <c r="I104" i="7"/>
  <c r="I108" i="7"/>
  <c r="G121" i="7"/>
  <c r="H121" i="7" s="1"/>
  <c r="G120" i="7"/>
  <c r="F120" i="7" s="1"/>
  <c r="K121" i="7"/>
  <c r="I121" i="7"/>
  <c r="K120" i="7"/>
  <c r="J120" i="7" s="1"/>
  <c r="I120" i="7"/>
  <c r="G22" i="7"/>
  <c r="H22" i="7" s="1"/>
  <c r="G26" i="7"/>
  <c r="G25" i="7"/>
  <c r="H25" i="7" s="1"/>
  <c r="G23" i="7"/>
  <c r="H23" i="7" s="1"/>
  <c r="G20" i="7"/>
  <c r="G24" i="7"/>
  <c r="H24" i="7" s="1"/>
  <c r="G21" i="7"/>
  <c r="K22" i="7"/>
  <c r="K26" i="7"/>
  <c r="J26" i="7" s="1"/>
  <c r="I23" i="7"/>
  <c r="K23" i="7"/>
  <c r="L23" i="7" s="1"/>
  <c r="K21" i="7"/>
  <c r="J21" i="7" s="1"/>
  <c r="K25" i="7"/>
  <c r="L25" i="7" s="1"/>
  <c r="K24" i="7"/>
  <c r="I22" i="7"/>
  <c r="I26" i="7"/>
  <c r="I21" i="7"/>
  <c r="I25" i="7"/>
  <c r="I20" i="7"/>
  <c r="K20" i="7"/>
  <c r="J20" i="7" s="1"/>
  <c r="I24" i="7"/>
  <c r="G102" i="7"/>
  <c r="H102" i="7" s="1"/>
  <c r="G103" i="7"/>
  <c r="H103" i="7" s="1"/>
  <c r="G101" i="7"/>
  <c r="F101" i="7" s="1"/>
  <c r="I103" i="7"/>
  <c r="K101" i="7"/>
  <c r="J101" i="7" s="1"/>
  <c r="I101" i="7"/>
  <c r="I102" i="7"/>
  <c r="K103" i="7"/>
  <c r="K102" i="7"/>
  <c r="G138" i="7"/>
  <c r="H138" i="7" s="1"/>
  <c r="G137" i="7"/>
  <c r="H137" i="7" s="1"/>
  <c r="G136" i="7"/>
  <c r="F136" i="7" s="1"/>
  <c r="K137" i="7"/>
  <c r="I138" i="7"/>
  <c r="K138" i="7"/>
  <c r="I137" i="7"/>
  <c r="K136" i="7"/>
  <c r="J136" i="7" s="1"/>
  <c r="I136" i="7"/>
  <c r="G42" i="7"/>
  <c r="F42" i="7" s="1"/>
  <c r="G46" i="7"/>
  <c r="H46" i="7" s="1"/>
  <c r="G43" i="7"/>
  <c r="H43" i="7" s="1"/>
  <c r="G44" i="7"/>
  <c r="H44" i="7" s="1"/>
  <c r="G45" i="7"/>
  <c r="H45" i="7" s="1"/>
  <c r="K42" i="7"/>
  <c r="J42" i="7" s="1"/>
  <c r="K46" i="7"/>
  <c r="L46" i="7" s="1"/>
  <c r="I43" i="7"/>
  <c r="K43" i="7"/>
  <c r="L43" i="7" s="1"/>
  <c r="I42" i="7"/>
  <c r="K45" i="7"/>
  <c r="L45" i="7" s="1"/>
  <c r="I46" i="7"/>
  <c r="K44" i="7"/>
  <c r="I45" i="7"/>
  <c r="I44" i="7"/>
  <c r="G50" i="7"/>
  <c r="F50" i="7" s="1"/>
  <c r="G54" i="7"/>
  <c r="H54" i="7" s="1"/>
  <c r="G58" i="7"/>
  <c r="H58" i="7" s="1"/>
  <c r="G62" i="7"/>
  <c r="H62" i="7" s="1"/>
  <c r="G51" i="7"/>
  <c r="G55" i="7"/>
  <c r="H55" i="7" s="1"/>
  <c r="G63" i="7"/>
  <c r="H63" i="7" s="1"/>
  <c r="G61" i="7"/>
  <c r="G59" i="7"/>
  <c r="H59" i="7" s="1"/>
  <c r="G53" i="7"/>
  <c r="H53" i="7" s="1"/>
  <c r="G52" i="7"/>
  <c r="H52" i="7" s="1"/>
  <c r="G56" i="7"/>
  <c r="G60" i="7"/>
  <c r="H60" i="7" s="1"/>
  <c r="G64" i="7"/>
  <c r="H64" i="7" s="1"/>
  <c r="G57" i="7"/>
  <c r="H57" i="7" s="1"/>
  <c r="I63" i="7"/>
  <c r="I59" i="7"/>
  <c r="I55" i="7"/>
  <c r="I51" i="7"/>
  <c r="I64" i="7"/>
  <c r="I58" i="7"/>
  <c r="I53" i="7"/>
  <c r="I54" i="7"/>
  <c r="I62" i="7"/>
  <c r="I57" i="7"/>
  <c r="I52" i="7"/>
  <c r="I61" i="7"/>
  <c r="I56" i="7"/>
  <c r="I50" i="7"/>
  <c r="I60" i="7"/>
  <c r="G14" i="7"/>
  <c r="H14" i="7" s="1"/>
  <c r="G18" i="7"/>
  <c r="H18" i="7" s="1"/>
  <c r="G10" i="7"/>
  <c r="G13" i="7"/>
  <c r="H13" i="7" s="1"/>
  <c r="G11" i="7"/>
  <c r="H11" i="7" s="1"/>
  <c r="G15" i="7"/>
  <c r="H15" i="7" s="1"/>
  <c r="G19" i="7"/>
  <c r="H19" i="7" s="1"/>
  <c r="G17" i="7"/>
  <c r="H17" i="7" s="1"/>
  <c r="G12" i="7"/>
  <c r="H12" i="7" s="1"/>
  <c r="G16" i="7"/>
  <c r="H16" i="7" s="1"/>
  <c r="K14" i="7"/>
  <c r="L14" i="7" s="1"/>
  <c r="K18" i="7"/>
  <c r="L18" i="7" s="1"/>
  <c r="I19" i="7"/>
  <c r="I15" i="7"/>
  <c r="I11" i="7"/>
  <c r="K15" i="7"/>
  <c r="L15" i="7" s="1"/>
  <c r="K11" i="7"/>
  <c r="L11" i="7" s="1"/>
  <c r="K19" i="7"/>
  <c r="L19" i="7" s="1"/>
  <c r="K13" i="7"/>
  <c r="L13" i="7" s="1"/>
  <c r="K17" i="7"/>
  <c r="L17" i="7" s="1"/>
  <c r="K10" i="7"/>
  <c r="I17" i="7"/>
  <c r="I12" i="7"/>
  <c r="I13" i="7"/>
  <c r="K12" i="7"/>
  <c r="L12" i="7" s="1"/>
  <c r="I16" i="7"/>
  <c r="I10" i="7"/>
  <c r="K16" i="7"/>
  <c r="L16" i="7" s="1"/>
  <c r="I14" i="7"/>
  <c r="I18" i="7"/>
  <c r="G66" i="7"/>
  <c r="H66" i="7" s="1"/>
  <c r="G70" i="7"/>
  <c r="H70" i="7" s="1"/>
  <c r="G74" i="7"/>
  <c r="H74" i="7" s="1"/>
  <c r="G71" i="7"/>
  <c r="H71" i="7" s="1"/>
  <c r="G73" i="7"/>
  <c r="H73" i="7" s="1"/>
  <c r="G67" i="7"/>
  <c r="G65" i="7"/>
  <c r="G68" i="7"/>
  <c r="H68" i="7" s="1"/>
  <c r="G72" i="7"/>
  <c r="H72" i="7" s="1"/>
  <c r="G69" i="7"/>
  <c r="H69" i="7" s="1"/>
  <c r="K68" i="7"/>
  <c r="K72" i="7"/>
  <c r="I71" i="7"/>
  <c r="I67" i="7"/>
  <c r="K65" i="7"/>
  <c r="J65" i="7" s="1"/>
  <c r="K69" i="7"/>
  <c r="L69" i="7" s="1"/>
  <c r="K73" i="7"/>
  <c r="L73" i="7" s="1"/>
  <c r="K66" i="7"/>
  <c r="K74" i="7"/>
  <c r="I74" i="7"/>
  <c r="I69" i="7"/>
  <c r="I70" i="7"/>
  <c r="K67" i="7"/>
  <c r="I73" i="7"/>
  <c r="I68" i="7"/>
  <c r="I65" i="7"/>
  <c r="K70" i="7"/>
  <c r="I72" i="7"/>
  <c r="I66" i="7"/>
  <c r="K71" i="7"/>
  <c r="L71" i="7" s="1"/>
  <c r="K235" i="4"/>
  <c r="G236" i="4"/>
  <c r="H236" i="4" s="1"/>
  <c r="K236" i="4"/>
  <c r="L236" i="4" s="1"/>
  <c r="G237" i="4"/>
  <c r="H237" i="4" s="1"/>
  <c r="K237" i="4"/>
  <c r="L237" i="4" s="1"/>
  <c r="G235" i="4"/>
  <c r="I236" i="4"/>
  <c r="I237" i="4"/>
  <c r="I235" i="4"/>
  <c r="K241" i="4"/>
  <c r="G242" i="4"/>
  <c r="H242" i="4" s="1"/>
  <c r="K242" i="4"/>
  <c r="L242" i="4" s="1"/>
  <c r="G241" i="4"/>
  <c r="I242" i="4"/>
  <c r="I241" i="4"/>
  <c r="I239" i="4"/>
  <c r="I240" i="4"/>
  <c r="I238" i="4"/>
  <c r="K238" i="4"/>
  <c r="G239" i="4"/>
  <c r="H239" i="4" s="1"/>
  <c r="K239" i="4"/>
  <c r="L239" i="4" s="1"/>
  <c r="G240" i="4"/>
  <c r="H240" i="4" s="1"/>
  <c r="K240" i="4"/>
  <c r="L240" i="4" s="1"/>
  <c r="G238" i="4"/>
  <c r="I48" i="4"/>
  <c r="I162" i="4"/>
  <c r="G163" i="4"/>
  <c r="H163" i="4" s="1"/>
  <c r="I166" i="4"/>
  <c r="G167" i="4"/>
  <c r="H167" i="4" s="1"/>
  <c r="I170" i="4"/>
  <c r="G171" i="4"/>
  <c r="H171" i="4" s="1"/>
  <c r="G159" i="4"/>
  <c r="G160" i="4"/>
  <c r="H160" i="4" s="1"/>
  <c r="I163" i="4"/>
  <c r="G164" i="4"/>
  <c r="I167" i="4"/>
  <c r="G168" i="4"/>
  <c r="H168" i="4" s="1"/>
  <c r="I171" i="4"/>
  <c r="G172" i="4"/>
  <c r="H172" i="4" s="1"/>
  <c r="I159" i="4"/>
  <c r="I160" i="4"/>
  <c r="G161" i="4"/>
  <c r="H161" i="4" s="1"/>
  <c r="I164" i="4"/>
  <c r="G165" i="4"/>
  <c r="H165" i="4" s="1"/>
  <c r="I168" i="4"/>
  <c r="G169" i="4"/>
  <c r="I172" i="4"/>
  <c r="I161" i="4"/>
  <c r="G162" i="4"/>
  <c r="H162" i="4" s="1"/>
  <c r="I165" i="4"/>
  <c r="G166" i="4"/>
  <c r="H166" i="4" s="1"/>
  <c r="I169" i="4"/>
  <c r="G170" i="4"/>
  <c r="H170" i="4" s="1"/>
  <c r="G175" i="4"/>
  <c r="H175" i="4" s="1"/>
  <c r="G173" i="4"/>
  <c r="K174" i="4"/>
  <c r="L174" i="4" s="1"/>
  <c r="I175" i="4"/>
  <c r="I173" i="4"/>
  <c r="G174" i="4"/>
  <c r="H174" i="4" s="1"/>
  <c r="K173" i="4"/>
  <c r="I174" i="4"/>
  <c r="K175" i="4"/>
  <c r="L175" i="4" s="1"/>
  <c r="G188" i="4"/>
  <c r="G189" i="4"/>
  <c r="I192" i="4"/>
  <c r="G193" i="4"/>
  <c r="H193" i="4" s="1"/>
  <c r="I196" i="4"/>
  <c r="G197" i="4"/>
  <c r="H197" i="4" s="1"/>
  <c r="I200" i="4"/>
  <c r="G201" i="4"/>
  <c r="I204" i="4"/>
  <c r="G205" i="4"/>
  <c r="H205" i="4" s="1"/>
  <c r="I188" i="4"/>
  <c r="I189" i="4"/>
  <c r="G190" i="4"/>
  <c r="I193" i="4"/>
  <c r="G194" i="4"/>
  <c r="I197" i="4"/>
  <c r="G198" i="4"/>
  <c r="H198" i="4" s="1"/>
  <c r="I201" i="4"/>
  <c r="G202" i="4"/>
  <c r="H202" i="4" s="1"/>
  <c r="I205" i="4"/>
  <c r="G206" i="4"/>
  <c r="I190" i="4"/>
  <c r="G191" i="4"/>
  <c r="I194" i="4"/>
  <c r="G195" i="4"/>
  <c r="I198" i="4"/>
  <c r="G199" i="4"/>
  <c r="H199" i="4" s="1"/>
  <c r="I202" i="4"/>
  <c r="G203" i="4"/>
  <c r="I206" i="4"/>
  <c r="G207" i="4"/>
  <c r="H207" i="4" s="1"/>
  <c r="I191" i="4"/>
  <c r="G204" i="4"/>
  <c r="H204" i="4" s="1"/>
  <c r="I207" i="4"/>
  <c r="G192" i="4"/>
  <c r="H192" i="4" s="1"/>
  <c r="G200" i="4"/>
  <c r="H200" i="4" s="1"/>
  <c r="I203" i="4"/>
  <c r="G196" i="4"/>
  <c r="H196" i="4" s="1"/>
  <c r="I199" i="4"/>
  <c r="I195" i="4"/>
  <c r="I40" i="4"/>
  <c r="K42" i="4"/>
  <c r="L42" i="4" s="1"/>
  <c r="K208" i="4"/>
  <c r="I209" i="4"/>
  <c r="K210" i="4"/>
  <c r="L210" i="4" s="1"/>
  <c r="I211" i="4"/>
  <c r="G210" i="4"/>
  <c r="H210" i="4" s="1"/>
  <c r="G208" i="4"/>
  <c r="K209" i="4"/>
  <c r="L209" i="4" s="1"/>
  <c r="I210" i="4"/>
  <c r="K211" i="4"/>
  <c r="G209" i="4"/>
  <c r="H209" i="4" s="1"/>
  <c r="I208" i="4"/>
  <c r="G211" i="4"/>
  <c r="I220" i="4"/>
  <c r="G221" i="4"/>
  <c r="H221" i="4" s="1"/>
  <c r="G223" i="4"/>
  <c r="G225" i="4"/>
  <c r="H225" i="4" s="1"/>
  <c r="G227" i="4"/>
  <c r="H227" i="4" s="1"/>
  <c r="K220" i="4"/>
  <c r="I221" i="4"/>
  <c r="K222" i="4"/>
  <c r="L222" i="4" s="1"/>
  <c r="I223" i="4"/>
  <c r="K224" i="4"/>
  <c r="L224" i="4" s="1"/>
  <c r="I225" i="4"/>
  <c r="K226" i="4"/>
  <c r="I227" i="4"/>
  <c r="G222" i="4"/>
  <c r="H222" i="4" s="1"/>
  <c r="G224" i="4"/>
  <c r="H224" i="4" s="1"/>
  <c r="G226" i="4"/>
  <c r="I224" i="4"/>
  <c r="G220" i="4"/>
  <c r="K223" i="4"/>
  <c r="I226" i="4"/>
  <c r="K221" i="4"/>
  <c r="L221" i="4" s="1"/>
  <c r="K225" i="4"/>
  <c r="L225" i="4" s="1"/>
  <c r="I222" i="4"/>
  <c r="K227" i="4"/>
  <c r="L227" i="4" s="1"/>
  <c r="G212" i="4"/>
  <c r="I213" i="4"/>
  <c r="I212" i="4"/>
  <c r="K212" i="4"/>
  <c r="G213" i="4"/>
  <c r="K213" i="4"/>
  <c r="G234" i="4"/>
  <c r="G232" i="4"/>
  <c r="K233" i="4"/>
  <c r="L233" i="4" s="1"/>
  <c r="I234" i="4"/>
  <c r="I232" i="4"/>
  <c r="G233" i="4"/>
  <c r="H233" i="4" s="1"/>
  <c r="K232" i="4"/>
  <c r="I233" i="4"/>
  <c r="K234" i="4"/>
  <c r="G216" i="4"/>
  <c r="H216" i="4" s="1"/>
  <c r="G218" i="4"/>
  <c r="G214" i="4"/>
  <c r="K215" i="4"/>
  <c r="L215" i="4" s="1"/>
  <c r="I216" i="4"/>
  <c r="K217" i="4"/>
  <c r="L217" i="4" s="1"/>
  <c r="I218" i="4"/>
  <c r="K219" i="4"/>
  <c r="L219" i="4" s="1"/>
  <c r="I214" i="4"/>
  <c r="G215" i="4"/>
  <c r="H215" i="4" s="1"/>
  <c r="G217" i="4"/>
  <c r="H217" i="4" s="1"/>
  <c r="G219" i="4"/>
  <c r="H219" i="4" s="1"/>
  <c r="I215" i="4"/>
  <c r="K216" i="4"/>
  <c r="L216" i="4" s="1"/>
  <c r="I219" i="4"/>
  <c r="K214" i="4"/>
  <c r="I217" i="4"/>
  <c r="K218" i="4"/>
  <c r="G148" i="4"/>
  <c r="H148" i="4" s="1"/>
  <c r="G150" i="4"/>
  <c r="H150" i="4" s="1"/>
  <c r="G152" i="4"/>
  <c r="H152" i="4" s="1"/>
  <c r="G154" i="4"/>
  <c r="H154" i="4" s="1"/>
  <c r="G156" i="4"/>
  <c r="H156" i="4" s="1"/>
  <c r="G158" i="4"/>
  <c r="H158" i="4" s="1"/>
  <c r="K147" i="4"/>
  <c r="L147" i="4" s="1"/>
  <c r="I148" i="4"/>
  <c r="K149" i="4"/>
  <c r="L149" i="4" s="1"/>
  <c r="I150" i="4"/>
  <c r="K151" i="4"/>
  <c r="L151" i="4" s="1"/>
  <c r="I152" i="4"/>
  <c r="K153" i="4"/>
  <c r="I154" i="4"/>
  <c r="K155" i="4"/>
  <c r="L155" i="4" s="1"/>
  <c r="I156" i="4"/>
  <c r="K157" i="4"/>
  <c r="L157" i="4" s="1"/>
  <c r="I158" i="4"/>
  <c r="G147" i="4"/>
  <c r="H147" i="4" s="1"/>
  <c r="G149" i="4"/>
  <c r="H149" i="4" s="1"/>
  <c r="G151" i="4"/>
  <c r="H151" i="4" s="1"/>
  <c r="G153" i="4"/>
  <c r="G155" i="4"/>
  <c r="H155" i="4" s="1"/>
  <c r="G157" i="4"/>
  <c r="H157" i="4" s="1"/>
  <c r="I147" i="4"/>
  <c r="K148" i="4"/>
  <c r="L148" i="4" s="1"/>
  <c r="I149" i="4"/>
  <c r="K150" i="4"/>
  <c r="L150" i="4" s="1"/>
  <c r="I151" i="4"/>
  <c r="K152" i="4"/>
  <c r="L152" i="4" s="1"/>
  <c r="I153" i="4"/>
  <c r="K154" i="4"/>
  <c r="L154" i="4" s="1"/>
  <c r="I155" i="4"/>
  <c r="K156" i="4"/>
  <c r="L156" i="4" s="1"/>
  <c r="I157" i="4"/>
  <c r="K158" i="4"/>
  <c r="L158" i="4" s="1"/>
  <c r="G178" i="4"/>
  <c r="G180" i="4"/>
  <c r="H180" i="4" s="1"/>
  <c r="G182" i="4"/>
  <c r="H182" i="4" s="1"/>
  <c r="G176" i="4"/>
  <c r="K177" i="4"/>
  <c r="I178" i="4"/>
  <c r="K179" i="4"/>
  <c r="L179" i="4" s="1"/>
  <c r="I180" i="4"/>
  <c r="K181" i="4"/>
  <c r="L181" i="4" s="1"/>
  <c r="I182" i="4"/>
  <c r="I176" i="4"/>
  <c r="G177" i="4"/>
  <c r="G179" i="4"/>
  <c r="H179" i="4" s="1"/>
  <c r="G181" i="4"/>
  <c r="H181" i="4" s="1"/>
  <c r="K176" i="4"/>
  <c r="K180" i="4"/>
  <c r="L180" i="4" s="1"/>
  <c r="I177" i="4"/>
  <c r="K178" i="4"/>
  <c r="I181" i="4"/>
  <c r="K182" i="4"/>
  <c r="L182" i="4" s="1"/>
  <c r="I179" i="4"/>
  <c r="I56" i="4"/>
  <c r="G231" i="4"/>
  <c r="I231" i="4"/>
  <c r="K231" i="4"/>
  <c r="I186" i="4"/>
  <c r="G187" i="4"/>
  <c r="H187" i="4" s="1"/>
  <c r="G183" i="4"/>
  <c r="G184" i="4"/>
  <c r="H184" i="4" s="1"/>
  <c r="I187" i="4"/>
  <c r="I183" i="4"/>
  <c r="I184" i="4"/>
  <c r="G185" i="4"/>
  <c r="H185" i="4" s="1"/>
  <c r="G186" i="4"/>
  <c r="H186" i="4" s="1"/>
  <c r="I185" i="4"/>
  <c r="G230" i="4"/>
  <c r="H230" i="4" s="1"/>
  <c r="G228" i="4"/>
  <c r="K229" i="4"/>
  <c r="I230" i="4"/>
  <c r="I228" i="4"/>
  <c r="G229" i="4"/>
  <c r="K228" i="4"/>
  <c r="K230" i="4"/>
  <c r="L230" i="4" s="1"/>
  <c r="I229" i="4"/>
  <c r="K206" i="4"/>
  <c r="K207" i="4"/>
  <c r="L207" i="4" s="1"/>
  <c r="K160" i="4"/>
  <c r="L160" i="4" s="1"/>
  <c r="K164" i="4"/>
  <c r="K168" i="4"/>
  <c r="L168" i="4" s="1"/>
  <c r="K172" i="4"/>
  <c r="L172" i="4" s="1"/>
  <c r="K186" i="4"/>
  <c r="L186" i="4" s="1"/>
  <c r="K159" i="4"/>
  <c r="K161" i="4"/>
  <c r="L161" i="4" s="1"/>
  <c r="K163" i="4"/>
  <c r="L163" i="4" s="1"/>
  <c r="K165" i="4"/>
  <c r="L165" i="4" s="1"/>
  <c r="K167" i="4"/>
  <c r="L167" i="4" s="1"/>
  <c r="K169" i="4"/>
  <c r="K171" i="4"/>
  <c r="L171" i="4" s="1"/>
  <c r="K183" i="4"/>
  <c r="K185" i="4"/>
  <c r="L185" i="4" s="1"/>
  <c r="K187" i="4"/>
  <c r="L187" i="4" s="1"/>
  <c r="K189" i="4"/>
  <c r="K190" i="4"/>
  <c r="K191" i="4"/>
  <c r="K192" i="4"/>
  <c r="L192" i="4" s="1"/>
  <c r="K193" i="4"/>
  <c r="L193" i="4" s="1"/>
  <c r="K194" i="4"/>
  <c r="K195" i="4"/>
  <c r="K196" i="4"/>
  <c r="L196" i="4" s="1"/>
  <c r="K197" i="4"/>
  <c r="L197" i="4" s="1"/>
  <c r="K198" i="4"/>
  <c r="L198" i="4" s="1"/>
  <c r="K199" i="4"/>
  <c r="L199" i="4" s="1"/>
  <c r="K200" i="4"/>
  <c r="L200" i="4" s="1"/>
  <c r="K201" i="4"/>
  <c r="K202" i="4"/>
  <c r="L202" i="4" s="1"/>
  <c r="K203" i="4"/>
  <c r="K204" i="4"/>
  <c r="L204" i="4" s="1"/>
  <c r="K205" i="4"/>
  <c r="L205" i="4" s="1"/>
  <c r="K162" i="4"/>
  <c r="L162" i="4" s="1"/>
  <c r="K166" i="4"/>
  <c r="L166" i="4" s="1"/>
  <c r="K170" i="4"/>
  <c r="L170" i="4" s="1"/>
  <c r="K184" i="4"/>
  <c r="L184" i="4" s="1"/>
  <c r="K188" i="4"/>
  <c r="K58" i="4"/>
  <c r="J58" i="4" s="1"/>
  <c r="G13" i="4"/>
  <c r="H13" i="4" s="1"/>
  <c r="G17" i="4"/>
  <c r="G11" i="4"/>
  <c r="G19" i="4"/>
  <c r="G10" i="4"/>
  <c r="F10" i="4" s="1"/>
  <c r="G12" i="4"/>
  <c r="G14" i="4"/>
  <c r="G18" i="4"/>
  <c r="G15" i="4"/>
  <c r="F15" i="4" s="1"/>
  <c r="G16" i="4"/>
  <c r="F16" i="4" s="1"/>
  <c r="K74" i="4"/>
  <c r="G37" i="4"/>
  <c r="G35" i="4"/>
  <c r="F35" i="4" s="1"/>
  <c r="G36" i="4"/>
  <c r="K46" i="4"/>
  <c r="G85" i="4"/>
  <c r="G89" i="4"/>
  <c r="G93" i="4"/>
  <c r="G97" i="4"/>
  <c r="G101" i="4"/>
  <c r="F101" i="4" s="1"/>
  <c r="G105" i="4"/>
  <c r="F105" i="4" s="1"/>
  <c r="G83" i="4"/>
  <c r="F83" i="4" s="1"/>
  <c r="G91" i="4"/>
  <c r="G99" i="4"/>
  <c r="G107" i="4"/>
  <c r="G84" i="4"/>
  <c r="G96" i="4"/>
  <c r="G104" i="4"/>
  <c r="F104" i="4" s="1"/>
  <c r="G108" i="4"/>
  <c r="G86" i="4"/>
  <c r="G90" i="4"/>
  <c r="G94" i="4"/>
  <c r="G98" i="4"/>
  <c r="G102" i="4"/>
  <c r="G106" i="4"/>
  <c r="G87" i="4"/>
  <c r="G95" i="4"/>
  <c r="G103" i="4"/>
  <c r="G88" i="4"/>
  <c r="G92" i="4"/>
  <c r="G100" i="4"/>
  <c r="F100" i="4" s="1"/>
  <c r="I26" i="4"/>
  <c r="G123" i="4"/>
  <c r="F123" i="4" s="1"/>
  <c r="G124" i="4"/>
  <c r="G125" i="4"/>
  <c r="F125" i="4" s="1"/>
  <c r="G129" i="4"/>
  <c r="G126" i="4"/>
  <c r="G130" i="4"/>
  <c r="G127" i="4"/>
  <c r="G128" i="4"/>
  <c r="F128" i="4" s="1"/>
  <c r="I19" i="4"/>
  <c r="G113" i="4"/>
  <c r="G117" i="4"/>
  <c r="G115" i="4"/>
  <c r="G116" i="4"/>
  <c r="G114" i="4"/>
  <c r="G118" i="4"/>
  <c r="G112" i="4"/>
  <c r="F112" i="4" s="1"/>
  <c r="G57" i="4"/>
  <c r="H57" i="4" s="1"/>
  <c r="G56" i="4"/>
  <c r="G55" i="4"/>
  <c r="F55" i="4" s="1"/>
  <c r="G61" i="4"/>
  <c r="F61" i="4" s="1"/>
  <c r="G65" i="4"/>
  <c r="G69" i="4"/>
  <c r="G59" i="4"/>
  <c r="G67" i="4"/>
  <c r="F67" i="4" s="1"/>
  <c r="G64" i="4"/>
  <c r="G72" i="4"/>
  <c r="G58" i="4"/>
  <c r="F58" i="4" s="1"/>
  <c r="G62" i="4"/>
  <c r="F62" i="4" s="1"/>
  <c r="G66" i="4"/>
  <c r="G70" i="4"/>
  <c r="G63" i="4"/>
  <c r="G71" i="4"/>
  <c r="G60" i="4"/>
  <c r="G68" i="4"/>
  <c r="I119" i="4"/>
  <c r="G121" i="4"/>
  <c r="F121" i="4" s="1"/>
  <c r="G122" i="4"/>
  <c r="F122" i="4" s="1"/>
  <c r="G119" i="4"/>
  <c r="F119" i="4" s="1"/>
  <c r="G120" i="4"/>
  <c r="G141" i="4"/>
  <c r="F141" i="4" s="1"/>
  <c r="G139" i="4"/>
  <c r="F139" i="4" s="1"/>
  <c r="G140" i="4"/>
  <c r="F140" i="4" s="1"/>
  <c r="K36" i="4"/>
  <c r="L36" i="4" s="1"/>
  <c r="G21" i="4"/>
  <c r="F21" i="4" s="1"/>
  <c r="G25" i="4"/>
  <c r="G20" i="4"/>
  <c r="F20" i="4" s="1"/>
  <c r="G22" i="4"/>
  <c r="F22" i="4" s="1"/>
  <c r="G26" i="4"/>
  <c r="F26" i="4" s="1"/>
  <c r="G23" i="4"/>
  <c r="G24" i="4"/>
  <c r="G133" i="4"/>
  <c r="F133" i="4" s="1"/>
  <c r="G137" i="4"/>
  <c r="G131" i="4"/>
  <c r="F131" i="4" s="1"/>
  <c r="G132" i="4"/>
  <c r="F132" i="4" s="1"/>
  <c r="G134" i="4"/>
  <c r="G138" i="4"/>
  <c r="G135" i="4"/>
  <c r="F135" i="4" s="1"/>
  <c r="G136" i="4"/>
  <c r="F136" i="4" s="1"/>
  <c r="G73" i="4"/>
  <c r="F73" i="4" s="1"/>
  <c r="G77" i="4"/>
  <c r="F77" i="4" s="1"/>
  <c r="G81" i="4"/>
  <c r="G75" i="4"/>
  <c r="H75" i="4" s="1"/>
  <c r="G80" i="4"/>
  <c r="H80" i="4" s="1"/>
  <c r="G74" i="4"/>
  <c r="F74" i="4" s="1"/>
  <c r="G78" i="4"/>
  <c r="F78" i="4" s="1"/>
  <c r="G82" i="4"/>
  <c r="F82" i="4" s="1"/>
  <c r="G79" i="4"/>
  <c r="G76" i="4"/>
  <c r="G109" i="4"/>
  <c r="F109" i="4" s="1"/>
  <c r="G110" i="4"/>
  <c r="F110" i="4" s="1"/>
  <c r="G111" i="4"/>
  <c r="G41" i="4"/>
  <c r="G45" i="4"/>
  <c r="G49" i="4"/>
  <c r="G43" i="4"/>
  <c r="G40" i="4"/>
  <c r="G48" i="4"/>
  <c r="G38" i="4"/>
  <c r="F38" i="4" s="1"/>
  <c r="G42" i="4"/>
  <c r="G46" i="4"/>
  <c r="F46" i="4" s="1"/>
  <c r="G39" i="4"/>
  <c r="F39" i="4" s="1"/>
  <c r="G47" i="4"/>
  <c r="G44" i="4"/>
  <c r="G53" i="4"/>
  <c r="G51" i="4"/>
  <c r="F51" i="4" s="1"/>
  <c r="G50" i="4"/>
  <c r="F50" i="4" s="1"/>
  <c r="G54" i="4"/>
  <c r="G52" i="4"/>
  <c r="I58" i="4"/>
  <c r="G145" i="4"/>
  <c r="G142" i="4"/>
  <c r="F142" i="4" s="1"/>
  <c r="G146" i="4"/>
  <c r="G143" i="4"/>
  <c r="G144" i="4"/>
  <c r="K144" i="4"/>
  <c r="L144" i="4" s="1"/>
  <c r="I146" i="4"/>
  <c r="K142" i="4"/>
  <c r="K145" i="4"/>
  <c r="L145" i="4" s="1"/>
  <c r="I142" i="4"/>
  <c r="K143" i="4"/>
  <c r="L143" i="4" s="1"/>
  <c r="I145" i="4"/>
  <c r="I144" i="4"/>
  <c r="K146" i="4"/>
  <c r="L146" i="4" s="1"/>
  <c r="I143" i="4"/>
  <c r="G29" i="4"/>
  <c r="G33" i="4"/>
  <c r="H33" i="4" s="1"/>
  <c r="G27" i="4"/>
  <c r="F27" i="4" s="1"/>
  <c r="G28" i="4"/>
  <c r="F28" i="4" s="1"/>
  <c r="G30" i="4"/>
  <c r="H30" i="4" s="1"/>
  <c r="G34" i="4"/>
  <c r="G31" i="4"/>
  <c r="H31" i="4" s="1"/>
  <c r="G32" i="4"/>
  <c r="H32" i="4" s="1"/>
  <c r="I64" i="4"/>
  <c r="K66" i="4"/>
  <c r="L66" i="4" s="1"/>
  <c r="K51" i="7"/>
  <c r="K55" i="7"/>
  <c r="L55" i="7" s="1"/>
  <c r="K59" i="7"/>
  <c r="L59" i="7" s="1"/>
  <c r="K63" i="7"/>
  <c r="L63" i="7" s="1"/>
  <c r="K111" i="7"/>
  <c r="J111" i="7" s="1"/>
  <c r="K115" i="7"/>
  <c r="K56" i="7"/>
  <c r="J56" i="7" s="1"/>
  <c r="K60" i="7"/>
  <c r="K112" i="7"/>
  <c r="K57" i="7"/>
  <c r="L57" i="7" s="1"/>
  <c r="K113" i="7"/>
  <c r="K58" i="7"/>
  <c r="K114" i="7"/>
  <c r="K52" i="7"/>
  <c r="K64" i="7"/>
  <c r="L64" i="7" s="1"/>
  <c r="K53" i="7"/>
  <c r="L53" i="7" s="1"/>
  <c r="K61" i="7"/>
  <c r="K50" i="7"/>
  <c r="J50" i="7" s="1"/>
  <c r="K54" i="7"/>
  <c r="K62" i="7"/>
  <c r="K47" i="7"/>
  <c r="J47" i="7" s="1"/>
  <c r="K48" i="7"/>
  <c r="L48" i="7" s="1"/>
  <c r="K49" i="7"/>
  <c r="L49" i="7" s="1"/>
  <c r="I10" i="4"/>
  <c r="K11" i="4"/>
  <c r="L11" i="4" s="1"/>
  <c r="K12" i="4"/>
  <c r="L12" i="4" s="1"/>
  <c r="I14" i="4"/>
  <c r="I15" i="4"/>
  <c r="I22" i="4"/>
  <c r="I38" i="4"/>
  <c r="I123" i="4"/>
  <c r="K13" i="4"/>
  <c r="L13" i="4" s="1"/>
  <c r="I17" i="4"/>
  <c r="I20" i="4"/>
  <c r="K21" i="4"/>
  <c r="L21" i="4" s="1"/>
  <c r="I23" i="4"/>
  <c r="I24" i="4"/>
  <c r="I28" i="4"/>
  <c r="K38" i="4"/>
  <c r="L38" i="4" s="1"/>
  <c r="I44" i="4"/>
  <c r="I60" i="4"/>
  <c r="K62" i="4"/>
  <c r="I68" i="4"/>
  <c r="K70" i="4"/>
  <c r="L70" i="4" s="1"/>
  <c r="K81" i="4"/>
  <c r="L81" i="4" s="1"/>
  <c r="I13" i="4"/>
  <c r="K17" i="4"/>
  <c r="L17" i="4" s="1"/>
  <c r="I11" i="4"/>
  <c r="K15" i="4"/>
  <c r="K16" i="4"/>
  <c r="I18" i="4"/>
  <c r="K20" i="4"/>
  <c r="L20" i="4" s="1"/>
  <c r="K22" i="4"/>
  <c r="I53" i="4"/>
  <c r="K51" i="4"/>
  <c r="K53" i="4"/>
  <c r="I51" i="4"/>
  <c r="I50" i="4"/>
  <c r="K83" i="4"/>
  <c r="I85" i="4"/>
  <c r="K87" i="4"/>
  <c r="L87" i="4" s="1"/>
  <c r="I89" i="4"/>
  <c r="I91" i="4"/>
  <c r="K93" i="4"/>
  <c r="L93" i="4" s="1"/>
  <c r="I95" i="4"/>
  <c r="K97" i="4"/>
  <c r="L97" i="4" s="1"/>
  <c r="I99" i="4"/>
  <c r="I101" i="4"/>
  <c r="K103" i="4"/>
  <c r="L103" i="4" s="1"/>
  <c r="I125" i="4"/>
  <c r="K19" i="4"/>
  <c r="L19" i="4" s="1"/>
  <c r="I25" i="4"/>
  <c r="K23" i="4"/>
  <c r="I21" i="4"/>
  <c r="K25" i="4"/>
  <c r="L25" i="4" s="1"/>
  <c r="K82" i="4"/>
  <c r="I82" i="4"/>
  <c r="K80" i="4"/>
  <c r="L80" i="4" s="1"/>
  <c r="K79" i="4"/>
  <c r="L79" i="4" s="1"/>
  <c r="I77" i="4"/>
  <c r="K75" i="4"/>
  <c r="L75" i="4" s="1"/>
  <c r="I73" i="4"/>
  <c r="I80" i="4"/>
  <c r="I79" i="4"/>
  <c r="K77" i="4"/>
  <c r="I75" i="4"/>
  <c r="K73" i="4"/>
  <c r="I49" i="4"/>
  <c r="K47" i="4"/>
  <c r="L47" i="4" s="1"/>
  <c r="I45" i="4"/>
  <c r="K43" i="4"/>
  <c r="L43" i="4" s="1"/>
  <c r="I41" i="4"/>
  <c r="K39" i="4"/>
  <c r="K49" i="4"/>
  <c r="L49" i="4" s="1"/>
  <c r="I47" i="4"/>
  <c r="K45" i="4"/>
  <c r="I43" i="4"/>
  <c r="K41" i="4"/>
  <c r="L41" i="4" s="1"/>
  <c r="I39" i="4"/>
  <c r="K71" i="4"/>
  <c r="L71" i="4" s="1"/>
  <c r="I69" i="4"/>
  <c r="K67" i="4"/>
  <c r="I65" i="4"/>
  <c r="K63" i="4"/>
  <c r="L63" i="4" s="1"/>
  <c r="I61" i="4"/>
  <c r="K59" i="4"/>
  <c r="L59" i="4" s="1"/>
  <c r="I71" i="4"/>
  <c r="K69" i="4"/>
  <c r="L69" i="4" s="1"/>
  <c r="I67" i="4"/>
  <c r="K65" i="4"/>
  <c r="L65" i="4" s="1"/>
  <c r="I63" i="4"/>
  <c r="K61" i="4"/>
  <c r="I59" i="4"/>
  <c r="K10" i="4"/>
  <c r="I12" i="4"/>
  <c r="K14" i="4"/>
  <c r="L14" i="4" s="1"/>
  <c r="I16" i="4"/>
  <c r="K18" i="4"/>
  <c r="L18" i="4" s="1"/>
  <c r="K24" i="4"/>
  <c r="L24" i="4" s="1"/>
  <c r="K26" i="4"/>
  <c r="K30" i="4"/>
  <c r="K32" i="4"/>
  <c r="L32" i="4" s="1"/>
  <c r="I34" i="4"/>
  <c r="K40" i="4"/>
  <c r="L40" i="4" s="1"/>
  <c r="I42" i="4"/>
  <c r="K44" i="4"/>
  <c r="L44" i="4" s="1"/>
  <c r="I46" i="4"/>
  <c r="K48" i="4"/>
  <c r="L48" i="4" s="1"/>
  <c r="K50" i="4"/>
  <c r="I52" i="4"/>
  <c r="K54" i="4"/>
  <c r="L54" i="4" s="1"/>
  <c r="K60" i="4"/>
  <c r="L60" i="4" s="1"/>
  <c r="I62" i="4"/>
  <c r="K64" i="4"/>
  <c r="L64" i="4" s="1"/>
  <c r="I66" i="4"/>
  <c r="K68" i="4"/>
  <c r="I70" i="4"/>
  <c r="K72" i="4"/>
  <c r="L72" i="4" s="1"/>
  <c r="I74" i="4"/>
  <c r="K76" i="4"/>
  <c r="L76" i="4" s="1"/>
  <c r="I78" i="4"/>
  <c r="I122" i="4"/>
  <c r="K120" i="4"/>
  <c r="L120" i="4" s="1"/>
  <c r="K122" i="4"/>
  <c r="I120" i="4"/>
  <c r="K121" i="4"/>
  <c r="K119" i="4"/>
  <c r="I121" i="4"/>
  <c r="I37" i="4"/>
  <c r="K35" i="4"/>
  <c r="K37" i="4"/>
  <c r="L37" i="4" s="1"/>
  <c r="I35" i="4"/>
  <c r="K108" i="4"/>
  <c r="L108" i="4" s="1"/>
  <c r="I106" i="4"/>
  <c r="K104" i="4"/>
  <c r="I108" i="4"/>
  <c r="K106" i="4"/>
  <c r="L106" i="4" s="1"/>
  <c r="I104" i="4"/>
  <c r="I107" i="4"/>
  <c r="K105" i="4"/>
  <c r="K102" i="4"/>
  <c r="L102" i="4" s="1"/>
  <c r="I100" i="4"/>
  <c r="K98" i="4"/>
  <c r="L98" i="4" s="1"/>
  <c r="I96" i="4"/>
  <c r="K94" i="4"/>
  <c r="L94" i="4" s="1"/>
  <c r="I92" i="4"/>
  <c r="K90" i="4"/>
  <c r="L90" i="4" s="1"/>
  <c r="I88" i="4"/>
  <c r="K86" i="4"/>
  <c r="L86" i="4" s="1"/>
  <c r="I84" i="4"/>
  <c r="K107" i="4"/>
  <c r="I105" i="4"/>
  <c r="I102" i="4"/>
  <c r="K100" i="4"/>
  <c r="I98" i="4"/>
  <c r="K96" i="4"/>
  <c r="L96" i="4" s="1"/>
  <c r="I94" i="4"/>
  <c r="K92" i="4"/>
  <c r="L92" i="4" s="1"/>
  <c r="I90" i="4"/>
  <c r="K88" i="4"/>
  <c r="L88" i="4" s="1"/>
  <c r="I86" i="4"/>
  <c r="K84" i="4"/>
  <c r="L84" i="4" s="1"/>
  <c r="I83" i="4"/>
  <c r="K140" i="4"/>
  <c r="I140" i="4"/>
  <c r="I141" i="4"/>
  <c r="K139" i="4"/>
  <c r="K141" i="4"/>
  <c r="I130" i="4"/>
  <c r="K128" i="4"/>
  <c r="I126" i="4"/>
  <c r="K130" i="4"/>
  <c r="I128" i="4"/>
  <c r="K126" i="4"/>
  <c r="L126" i="4" s="1"/>
  <c r="K129" i="4"/>
  <c r="L129" i="4" s="1"/>
  <c r="I127" i="4"/>
  <c r="K125" i="4"/>
  <c r="I129" i="4"/>
  <c r="K127" i="4"/>
  <c r="L127" i="4" s="1"/>
  <c r="I118" i="4"/>
  <c r="K116" i="4"/>
  <c r="L116" i="4" s="1"/>
  <c r="I114" i="4"/>
  <c r="K112" i="4"/>
  <c r="K118" i="4"/>
  <c r="L118" i="4" s="1"/>
  <c r="I116" i="4"/>
  <c r="K114" i="4"/>
  <c r="I112" i="4"/>
  <c r="K117" i="4"/>
  <c r="L117" i="4" s="1"/>
  <c r="I115" i="4"/>
  <c r="K113" i="4"/>
  <c r="L113" i="4" s="1"/>
  <c r="I117" i="4"/>
  <c r="K115" i="4"/>
  <c r="L115" i="4" s="1"/>
  <c r="I113" i="4"/>
  <c r="K85" i="4"/>
  <c r="L85" i="4" s="1"/>
  <c r="I87" i="4"/>
  <c r="K89" i="4"/>
  <c r="L89" i="4" s="1"/>
  <c r="K91" i="4"/>
  <c r="L91" i="4" s="1"/>
  <c r="I93" i="4"/>
  <c r="K95" i="4"/>
  <c r="L95" i="4" s="1"/>
  <c r="I97" i="4"/>
  <c r="K99" i="4"/>
  <c r="L99" i="4" s="1"/>
  <c r="K101" i="4"/>
  <c r="I103" i="4"/>
  <c r="I139" i="4"/>
  <c r="K124" i="4"/>
  <c r="I124" i="4"/>
  <c r="K123" i="4"/>
  <c r="I138" i="4"/>
  <c r="K136" i="4"/>
  <c r="I134" i="4"/>
  <c r="K132" i="4"/>
  <c r="K138" i="4"/>
  <c r="L138" i="4" s="1"/>
  <c r="I136" i="4"/>
  <c r="K134" i="4"/>
  <c r="L134" i="4" s="1"/>
  <c r="I132" i="4"/>
  <c r="K137" i="4"/>
  <c r="L137" i="4" s="1"/>
  <c r="K135" i="4"/>
  <c r="I133" i="4"/>
  <c r="K131" i="4"/>
  <c r="I137" i="4"/>
  <c r="I135" i="4"/>
  <c r="K133" i="4"/>
  <c r="I110" i="4"/>
  <c r="K110" i="4"/>
  <c r="K111" i="4"/>
  <c r="L111" i="4" s="1"/>
  <c r="I111" i="4"/>
  <c r="K109" i="4"/>
  <c r="I57" i="4"/>
  <c r="K55" i="4"/>
  <c r="K57" i="4"/>
  <c r="L57" i="4" s="1"/>
  <c r="I55" i="4"/>
  <c r="I33" i="4"/>
  <c r="K31" i="4"/>
  <c r="L31" i="4" s="1"/>
  <c r="I29" i="4"/>
  <c r="K27" i="4"/>
  <c r="K33" i="4"/>
  <c r="I31" i="4"/>
  <c r="K29" i="4"/>
  <c r="I27" i="4"/>
  <c r="K28" i="4"/>
  <c r="I30" i="4"/>
  <c r="I32" i="4"/>
  <c r="K34" i="4"/>
  <c r="I36" i="4"/>
  <c r="K52" i="4"/>
  <c r="L52" i="4" s="1"/>
  <c r="I54" i="4"/>
  <c r="K56" i="4"/>
  <c r="I76" i="4"/>
  <c r="K78" i="4"/>
  <c r="I109" i="4"/>
  <c r="I131" i="4"/>
  <c r="X151" i="7" l="1"/>
  <c r="AA151" i="7" s="1"/>
  <c r="Z151" i="7"/>
  <c r="X116" i="7"/>
  <c r="AA116" i="7" s="1"/>
  <c r="Z116" i="7"/>
  <c r="T103" i="7"/>
  <c r="V103" i="7"/>
  <c r="X54" i="7"/>
  <c r="AA54" i="7" s="1"/>
  <c r="Z54" i="7"/>
  <c r="T43" i="7"/>
  <c r="V43" i="7"/>
  <c r="X28" i="7"/>
  <c r="AA28" i="7" s="1"/>
  <c r="Z28" i="7"/>
  <c r="T23" i="7"/>
  <c r="V23" i="7"/>
  <c r="T31" i="7"/>
  <c r="V31" i="7"/>
  <c r="X31" i="7"/>
  <c r="AA31" i="7" s="1"/>
  <c r="Z31" i="7"/>
  <c r="T176" i="7"/>
  <c r="V176" i="7"/>
  <c r="X177" i="7"/>
  <c r="AA177" i="7" s="1"/>
  <c r="Z177" i="7"/>
  <c r="T177" i="7"/>
  <c r="V177" i="7"/>
  <c r="X176" i="7"/>
  <c r="AA176" i="7" s="1"/>
  <c r="Z176" i="7"/>
  <c r="X156" i="7"/>
  <c r="AA156" i="7" s="1"/>
  <c r="Z156" i="7"/>
  <c r="X146" i="7"/>
  <c r="AA146" i="7" s="1"/>
  <c r="Z146" i="7"/>
  <c r="X100" i="7"/>
  <c r="AA100" i="7" s="1"/>
  <c r="Z100" i="7"/>
  <c r="T76" i="7"/>
  <c r="V76" i="7"/>
  <c r="T49" i="7"/>
  <c r="V49" i="7"/>
  <c r="V25" i="7"/>
  <c r="T25" i="7"/>
  <c r="T161" i="7"/>
  <c r="V161" i="7"/>
  <c r="T125" i="7"/>
  <c r="V125" i="7"/>
  <c r="X121" i="7"/>
  <c r="AA121" i="7" s="1"/>
  <c r="Z121" i="7"/>
  <c r="T116" i="7"/>
  <c r="V116" i="7"/>
  <c r="T54" i="7"/>
  <c r="V54" i="7"/>
  <c r="X43" i="7"/>
  <c r="AA43" i="7" s="1"/>
  <c r="Z43" i="7"/>
  <c r="T28" i="7"/>
  <c r="V28" i="7"/>
  <c r="T10" i="7"/>
  <c r="V10" i="7"/>
  <c r="T156" i="7"/>
  <c r="V156" i="7"/>
  <c r="X110" i="7"/>
  <c r="AA110" i="7" s="1"/>
  <c r="Z110" i="7"/>
  <c r="T100" i="7"/>
  <c r="V100" i="7"/>
  <c r="T75" i="7"/>
  <c r="V75" i="7"/>
  <c r="X76" i="7"/>
  <c r="AA76" i="7" s="1"/>
  <c r="Z76" i="7"/>
  <c r="X20" i="7"/>
  <c r="AA20" i="7" s="1"/>
  <c r="Z20" i="7"/>
  <c r="X161" i="7"/>
  <c r="AA161" i="7" s="1"/>
  <c r="Z161" i="7"/>
  <c r="T124" i="7"/>
  <c r="V124" i="7"/>
  <c r="T121" i="7"/>
  <c r="V121" i="7"/>
  <c r="X44" i="7"/>
  <c r="AA44" i="7" s="1"/>
  <c r="Z44" i="7"/>
  <c r="Z23" i="7"/>
  <c r="X23" i="7"/>
  <c r="AA23" i="7" s="1"/>
  <c r="X10" i="7"/>
  <c r="AA10" i="7" s="1"/>
  <c r="Z10" i="7"/>
  <c r="T123" i="7"/>
  <c r="V123" i="7"/>
  <c r="T118" i="7"/>
  <c r="V118" i="7"/>
  <c r="T110" i="7"/>
  <c r="V110" i="7"/>
  <c r="X75" i="7"/>
  <c r="AA75" i="7" s="1"/>
  <c r="Z75" i="7"/>
  <c r="T20" i="7"/>
  <c r="V20" i="7"/>
  <c r="T151" i="7"/>
  <c r="V151" i="7"/>
  <c r="X125" i="7"/>
  <c r="AA125" i="7" s="1"/>
  <c r="Z125" i="7"/>
  <c r="X124" i="7"/>
  <c r="AA124" i="7" s="1"/>
  <c r="Z124" i="7"/>
  <c r="X103" i="7"/>
  <c r="AA103" i="7" s="1"/>
  <c r="Z103" i="7"/>
  <c r="X96" i="7"/>
  <c r="AA96" i="7" s="1"/>
  <c r="Z96" i="7"/>
  <c r="T96" i="7"/>
  <c r="V96" i="7"/>
  <c r="T44" i="7"/>
  <c r="V44" i="7"/>
  <c r="T146" i="7"/>
  <c r="V146" i="7"/>
  <c r="X123" i="7"/>
  <c r="AA123" i="7" s="1"/>
  <c r="Z123" i="7"/>
  <c r="X118" i="7"/>
  <c r="AA118" i="7" s="1"/>
  <c r="Z118" i="7"/>
  <c r="X49" i="7"/>
  <c r="AA49" i="7" s="1"/>
  <c r="Z49" i="7"/>
  <c r="X25" i="7"/>
  <c r="AA25" i="7" s="1"/>
  <c r="Z25" i="7"/>
  <c r="F219" i="7"/>
  <c r="H219" i="7"/>
  <c r="J219" i="7"/>
  <c r="L219" i="7"/>
  <c r="J279" i="7"/>
  <c r="L279" i="7"/>
  <c r="F259" i="7"/>
  <c r="H259" i="7"/>
  <c r="F282" i="7"/>
  <c r="H282" i="7"/>
  <c r="L172" i="7"/>
  <c r="J172" i="7"/>
  <c r="F171" i="7"/>
  <c r="H171" i="7"/>
  <c r="F255" i="7"/>
  <c r="H255" i="7"/>
  <c r="F258" i="7"/>
  <c r="H258" i="7"/>
  <c r="F208" i="7"/>
  <c r="H208" i="7"/>
  <c r="J259" i="7"/>
  <c r="L259" i="7"/>
  <c r="J253" i="7"/>
  <c r="L253" i="7"/>
  <c r="F284" i="7"/>
  <c r="H284" i="7"/>
  <c r="J171" i="7"/>
  <c r="L171" i="7"/>
  <c r="J255" i="7"/>
  <c r="L255" i="7"/>
  <c r="J250" i="7"/>
  <c r="L250" i="7"/>
  <c r="J258" i="7"/>
  <c r="L258" i="7"/>
  <c r="J208" i="7"/>
  <c r="L208" i="7"/>
  <c r="F253" i="7"/>
  <c r="H253" i="7"/>
  <c r="L285" i="7"/>
  <c r="J285" i="7"/>
  <c r="J284" i="7"/>
  <c r="L284" i="7"/>
  <c r="J282" i="7"/>
  <c r="L282" i="7"/>
  <c r="L212" i="7"/>
  <c r="J212" i="7"/>
  <c r="F212" i="7"/>
  <c r="H212" i="7"/>
  <c r="F250" i="7"/>
  <c r="H250" i="7"/>
  <c r="F279" i="7"/>
  <c r="H279" i="7"/>
  <c r="F285" i="7"/>
  <c r="H285" i="7"/>
  <c r="J277" i="7"/>
  <c r="L277" i="7"/>
  <c r="F277" i="7"/>
  <c r="H277" i="7"/>
  <c r="F262" i="7"/>
  <c r="H262" i="7"/>
  <c r="J262" i="7"/>
  <c r="L262" i="7"/>
  <c r="F172" i="7"/>
  <c r="H172" i="7"/>
  <c r="J255" i="4"/>
  <c r="L255" i="4"/>
  <c r="J258" i="4"/>
  <c r="L258" i="4"/>
  <c r="J253" i="4"/>
  <c r="L253" i="4"/>
  <c r="J247" i="4"/>
  <c r="L247" i="4"/>
  <c r="H251" i="4"/>
  <c r="F251" i="4"/>
  <c r="F250" i="4"/>
  <c r="H250" i="4"/>
  <c r="F255" i="4"/>
  <c r="H255" i="4"/>
  <c r="L248" i="4"/>
  <c r="J248" i="4"/>
  <c r="J243" i="4"/>
  <c r="L243" i="4"/>
  <c r="L252" i="4"/>
  <c r="J252" i="4"/>
  <c r="H252" i="4"/>
  <c r="F252" i="4"/>
  <c r="J250" i="4"/>
  <c r="L250" i="4"/>
  <c r="F247" i="4"/>
  <c r="H247" i="4"/>
  <c r="F243" i="4"/>
  <c r="H243" i="4"/>
  <c r="J246" i="4"/>
  <c r="L246" i="4"/>
  <c r="L251" i="4"/>
  <c r="J251" i="4"/>
  <c r="H248" i="4"/>
  <c r="F248" i="4"/>
  <c r="F258" i="4"/>
  <c r="H258" i="4"/>
  <c r="F253" i="4"/>
  <c r="H253" i="4"/>
  <c r="F246" i="4"/>
  <c r="H246" i="4"/>
  <c r="L169" i="4"/>
  <c r="J169" i="4"/>
  <c r="L195" i="4"/>
  <c r="J195" i="4"/>
  <c r="L211" i="4"/>
  <c r="J211" i="4"/>
  <c r="H169" i="4"/>
  <c r="F169" i="4"/>
  <c r="L140" i="4"/>
  <c r="J140" i="4"/>
  <c r="H195" i="4"/>
  <c r="F195" i="4"/>
  <c r="H211" i="4"/>
  <c r="F211" i="4"/>
  <c r="L141" i="4"/>
  <c r="J141" i="4"/>
  <c r="L223" i="4"/>
  <c r="J223" i="4"/>
  <c r="H223" i="4"/>
  <c r="F223" i="4"/>
  <c r="H39" i="7"/>
  <c r="F39" i="7"/>
  <c r="H83" i="7"/>
  <c r="F83" i="7"/>
  <c r="H56" i="7"/>
  <c r="F56" i="7"/>
  <c r="H61" i="7"/>
  <c r="F61" i="7"/>
  <c r="H110" i="7"/>
  <c r="F110" i="7"/>
  <c r="H125" i="7"/>
  <c r="F125" i="7"/>
  <c r="H34" i="7"/>
  <c r="F34" i="7"/>
  <c r="H51" i="7"/>
  <c r="F51" i="7"/>
  <c r="L61" i="7"/>
  <c r="J61" i="7"/>
  <c r="L51" i="7"/>
  <c r="J51" i="7"/>
  <c r="L67" i="7"/>
  <c r="J67" i="7"/>
  <c r="H67" i="7"/>
  <c r="F67" i="7"/>
  <c r="H26" i="7"/>
  <c r="F26" i="7"/>
  <c r="H109" i="7"/>
  <c r="F109" i="7"/>
  <c r="H82" i="7"/>
  <c r="F82" i="7"/>
  <c r="L39" i="7"/>
  <c r="J39" i="7"/>
  <c r="H111" i="7"/>
  <c r="H101" i="7"/>
  <c r="H50" i="7"/>
  <c r="L27" i="7"/>
  <c r="L20" i="7"/>
  <c r="L30" i="7"/>
  <c r="H136" i="7"/>
  <c r="F27" i="7"/>
  <c r="H27" i="7"/>
  <c r="H122" i="7"/>
  <c r="H104" i="7"/>
  <c r="H128" i="7"/>
  <c r="H120" i="7"/>
  <c r="L75" i="7"/>
  <c r="L65" i="7"/>
  <c r="L47" i="7"/>
  <c r="L21" i="7"/>
  <c r="J10" i="7"/>
  <c r="L10" i="7"/>
  <c r="H116" i="7"/>
  <c r="F20" i="7"/>
  <c r="H20" i="7"/>
  <c r="F47" i="7"/>
  <c r="H47" i="7"/>
  <c r="H42" i="7"/>
  <c r="F10" i="7"/>
  <c r="H10" i="7"/>
  <c r="F30" i="7"/>
  <c r="H30" i="7"/>
  <c r="F65" i="7"/>
  <c r="H65" i="7"/>
  <c r="F21" i="7"/>
  <c r="H21" i="7"/>
  <c r="F75" i="7"/>
  <c r="H75" i="7"/>
  <c r="L62" i="4"/>
  <c r="J62" i="4"/>
  <c r="H203" i="4"/>
  <c r="F203" i="4"/>
  <c r="H190" i="4"/>
  <c r="F190" i="4"/>
  <c r="H164" i="4"/>
  <c r="F164" i="4"/>
  <c r="L77" i="4"/>
  <c r="J77" i="4"/>
  <c r="L218" i="4"/>
  <c r="J218" i="4"/>
  <c r="H218" i="4"/>
  <c r="F218" i="4"/>
  <c r="H213" i="4"/>
  <c r="F213" i="4"/>
  <c r="L189" i="4"/>
  <c r="J189" i="4"/>
  <c r="H189" i="4"/>
  <c r="F189" i="4"/>
  <c r="L29" i="4"/>
  <c r="J29" i="4"/>
  <c r="L213" i="4"/>
  <c r="J213" i="4"/>
  <c r="L135" i="4"/>
  <c r="J135" i="4"/>
  <c r="L203" i="4"/>
  <c r="J203" i="4"/>
  <c r="L164" i="4"/>
  <c r="J164" i="4"/>
  <c r="L105" i="4"/>
  <c r="J105" i="4"/>
  <c r="H29" i="4"/>
  <c r="F29" i="4"/>
  <c r="L46" i="4"/>
  <c r="J46" i="4"/>
  <c r="L190" i="4"/>
  <c r="J190" i="4"/>
  <c r="F238" i="4"/>
  <c r="H238" i="4"/>
  <c r="J238" i="4"/>
  <c r="L238" i="4"/>
  <c r="J241" i="4"/>
  <c r="L241" i="4"/>
  <c r="F235" i="4"/>
  <c r="H235" i="4"/>
  <c r="F241" i="4"/>
  <c r="H241" i="4"/>
  <c r="J235" i="4"/>
  <c r="L235" i="4"/>
  <c r="L34" i="4"/>
  <c r="J34" i="4"/>
  <c r="L178" i="4"/>
  <c r="J178" i="4"/>
  <c r="L234" i="4"/>
  <c r="J234" i="4"/>
  <c r="L67" i="4"/>
  <c r="J67" i="4"/>
  <c r="L206" i="4"/>
  <c r="J206" i="4"/>
  <c r="H178" i="4"/>
  <c r="F178" i="4"/>
  <c r="H206" i="4"/>
  <c r="F206" i="4"/>
  <c r="L39" i="4"/>
  <c r="J39" i="4"/>
  <c r="H34" i="4"/>
  <c r="F34" i="4"/>
  <c r="H56" i="4"/>
  <c r="F56" i="4"/>
  <c r="L191" i="4"/>
  <c r="J191" i="4"/>
  <c r="H177" i="4"/>
  <c r="F177" i="4"/>
  <c r="H201" i="4"/>
  <c r="F201" i="4"/>
  <c r="L56" i="4"/>
  <c r="J56" i="4"/>
  <c r="L132" i="4"/>
  <c r="J132" i="4"/>
  <c r="L51" i="4"/>
  <c r="J51" i="4"/>
  <c r="L201" i="4"/>
  <c r="J201" i="4"/>
  <c r="L229" i="4"/>
  <c r="J229" i="4"/>
  <c r="H153" i="4"/>
  <c r="F153" i="4"/>
  <c r="H234" i="4"/>
  <c r="F234" i="4"/>
  <c r="L121" i="4"/>
  <c r="J121" i="4"/>
  <c r="H229" i="4"/>
  <c r="F229" i="4"/>
  <c r="L177" i="4"/>
  <c r="J177" i="4"/>
  <c r="L153" i="4"/>
  <c r="J153" i="4"/>
  <c r="L110" i="4"/>
  <c r="J110" i="4"/>
  <c r="L26" i="4"/>
  <c r="J26" i="4"/>
  <c r="L61" i="4"/>
  <c r="J61" i="4"/>
  <c r="L82" i="4"/>
  <c r="J82" i="4"/>
  <c r="L194" i="4"/>
  <c r="J194" i="4"/>
  <c r="H226" i="4"/>
  <c r="F226" i="4"/>
  <c r="L226" i="4"/>
  <c r="J226" i="4"/>
  <c r="H191" i="4"/>
  <c r="F191" i="4"/>
  <c r="H194" i="4"/>
  <c r="F194" i="4"/>
  <c r="H159" i="4"/>
  <c r="F159" i="4"/>
  <c r="F232" i="4"/>
  <c r="H232" i="4"/>
  <c r="J228" i="4"/>
  <c r="L228" i="4"/>
  <c r="J214" i="4"/>
  <c r="L214" i="4"/>
  <c r="L173" i="4"/>
  <c r="J173" i="4"/>
  <c r="F231" i="4"/>
  <c r="H231" i="4"/>
  <c r="F228" i="4"/>
  <c r="H228" i="4"/>
  <c r="J231" i="4"/>
  <c r="L231" i="4"/>
  <c r="F214" i="4"/>
  <c r="H214" i="4"/>
  <c r="F220" i="4"/>
  <c r="H220" i="4"/>
  <c r="J220" i="4"/>
  <c r="L220" i="4"/>
  <c r="F208" i="4"/>
  <c r="H208" i="4"/>
  <c r="H188" i="4"/>
  <c r="F188" i="4"/>
  <c r="H173" i="4"/>
  <c r="F173" i="4"/>
  <c r="L176" i="4"/>
  <c r="J176" i="4"/>
  <c r="J212" i="4"/>
  <c r="L212" i="4"/>
  <c r="H183" i="4"/>
  <c r="F183" i="4"/>
  <c r="H176" i="4"/>
  <c r="F176" i="4"/>
  <c r="J232" i="4"/>
  <c r="L232" i="4"/>
  <c r="F212" i="4"/>
  <c r="H212" i="4"/>
  <c r="J208" i="4"/>
  <c r="L208" i="4"/>
  <c r="L58" i="4"/>
  <c r="L159" i="4"/>
  <c r="J159" i="4"/>
  <c r="L188" i="4"/>
  <c r="J188" i="4"/>
  <c r="L183" i="4"/>
  <c r="J183" i="4"/>
  <c r="L133" i="4"/>
  <c r="J133" i="4"/>
  <c r="L101" i="4"/>
  <c r="J101" i="4"/>
  <c r="L100" i="4"/>
  <c r="J100" i="4"/>
  <c r="L74" i="4"/>
  <c r="J74" i="4"/>
  <c r="L122" i="4"/>
  <c r="J122" i="4"/>
  <c r="H28" i="4"/>
  <c r="J142" i="4"/>
  <c r="L142" i="4"/>
  <c r="H27" i="4"/>
  <c r="H55" i="4"/>
  <c r="J139" i="4"/>
  <c r="L139" i="4"/>
  <c r="H76" i="4"/>
  <c r="H81" i="4"/>
  <c r="H143" i="4"/>
  <c r="H144" i="4"/>
  <c r="H145" i="4"/>
  <c r="H146" i="4"/>
  <c r="H142" i="4"/>
  <c r="L136" i="4"/>
  <c r="J136" i="4"/>
  <c r="L124" i="4"/>
  <c r="J124" i="4"/>
  <c r="L128" i="4"/>
  <c r="J128" i="4"/>
  <c r="L130" i="4"/>
  <c r="J130" i="4"/>
  <c r="J20" i="4"/>
  <c r="L107" i="4"/>
  <c r="J107" i="4"/>
  <c r="L45" i="4"/>
  <c r="J45" i="4"/>
  <c r="L23" i="4"/>
  <c r="J23" i="4"/>
  <c r="L104" i="4"/>
  <c r="J104" i="4"/>
  <c r="L30" i="4"/>
  <c r="J30" i="4"/>
  <c r="L22" i="4"/>
  <c r="J22" i="4"/>
  <c r="L15" i="4"/>
  <c r="J15" i="4"/>
  <c r="L78" i="4"/>
  <c r="J78" i="4"/>
  <c r="L114" i="4"/>
  <c r="J114" i="4"/>
  <c r="L33" i="4"/>
  <c r="J33" i="4"/>
  <c r="L16" i="4"/>
  <c r="J16" i="4"/>
  <c r="L68" i="4"/>
  <c r="J68" i="4"/>
  <c r="L53" i="4"/>
  <c r="J53" i="4"/>
  <c r="H73" i="4"/>
  <c r="J38" i="4"/>
  <c r="H82" i="4"/>
  <c r="H74" i="4"/>
  <c r="H77" i="4"/>
  <c r="H79" i="4"/>
  <c r="J21" i="4"/>
  <c r="H16" i="4"/>
  <c r="H17" i="4"/>
  <c r="H10" i="4"/>
  <c r="H19" i="4"/>
  <c r="H14" i="4"/>
  <c r="H15" i="4"/>
  <c r="H18" i="4"/>
  <c r="H12" i="4"/>
  <c r="H11" i="4"/>
  <c r="H78" i="4"/>
  <c r="L78" i="7"/>
  <c r="J55" i="4"/>
  <c r="L55" i="4"/>
  <c r="J123" i="4"/>
  <c r="L123" i="4"/>
  <c r="J73" i="4"/>
  <c r="L73" i="4"/>
  <c r="J27" i="4"/>
  <c r="L27" i="4"/>
  <c r="J112" i="4"/>
  <c r="L112" i="4"/>
  <c r="J119" i="4"/>
  <c r="L119" i="4"/>
  <c r="J50" i="4"/>
  <c r="L50" i="4"/>
  <c r="J83" i="4"/>
  <c r="L83" i="4"/>
  <c r="J28" i="4"/>
  <c r="L28" i="4"/>
  <c r="J109" i="4"/>
  <c r="L109" i="4"/>
  <c r="J35" i="4"/>
  <c r="L35" i="4"/>
  <c r="J10" i="4"/>
  <c r="L10" i="4"/>
  <c r="J131" i="4"/>
  <c r="L131" i="4"/>
  <c r="J125" i="4"/>
  <c r="L125" i="4"/>
  <c r="L70" i="7"/>
  <c r="L38" i="7"/>
  <c r="L88" i="7"/>
  <c r="L72" i="7"/>
  <c r="L116" i="7"/>
  <c r="L60" i="7"/>
  <c r="L100" i="7"/>
  <c r="L50" i="7"/>
  <c r="L93" i="7"/>
  <c r="L84" i="7"/>
  <c r="L124" i="7"/>
  <c r="L56" i="7"/>
  <c r="L34" i="7"/>
  <c r="L136" i="7"/>
  <c r="L110" i="7"/>
  <c r="L58" i="7"/>
  <c r="L24" i="7"/>
  <c r="L114" i="7"/>
  <c r="L82" i="7"/>
  <c r="L66" i="7"/>
  <c r="L74" i="7"/>
  <c r="L52" i="7"/>
  <c r="L44" i="7"/>
  <c r="L28" i="7"/>
  <c r="H136" i="4"/>
  <c r="H132" i="4"/>
  <c r="H138" i="4"/>
  <c r="H134" i="4"/>
  <c r="H131" i="4"/>
  <c r="H137" i="4"/>
  <c r="H135" i="4"/>
  <c r="H133" i="4"/>
  <c r="H47" i="4"/>
  <c r="H43" i="4"/>
  <c r="H39" i="4"/>
  <c r="H49" i="4"/>
  <c r="H45" i="4"/>
  <c r="H41" i="4"/>
  <c r="H48" i="4"/>
  <c r="H44" i="4"/>
  <c r="H40" i="4"/>
  <c r="H46" i="4"/>
  <c r="H38" i="4"/>
  <c r="H42" i="4"/>
  <c r="H124" i="4"/>
  <c r="H123" i="4"/>
  <c r="H116" i="4"/>
  <c r="H112" i="4"/>
  <c r="H118" i="4"/>
  <c r="H114" i="4"/>
  <c r="H113" i="4"/>
  <c r="H117" i="4"/>
  <c r="H115" i="4"/>
  <c r="H140" i="4"/>
  <c r="H139" i="4"/>
  <c r="H141" i="4"/>
  <c r="H120" i="4"/>
  <c r="H122" i="4"/>
  <c r="H119" i="4"/>
  <c r="H121" i="4"/>
  <c r="H71" i="4"/>
  <c r="H67" i="4"/>
  <c r="H63" i="4"/>
  <c r="H59" i="4"/>
  <c r="H69" i="4"/>
  <c r="H65" i="4"/>
  <c r="H61" i="4"/>
  <c r="H72" i="4"/>
  <c r="H68" i="4"/>
  <c r="H64" i="4"/>
  <c r="H60" i="4"/>
  <c r="H58" i="4"/>
  <c r="H70" i="4"/>
  <c r="H66" i="4"/>
  <c r="H62" i="4"/>
  <c r="H51" i="4"/>
  <c r="H53" i="4"/>
  <c r="H50" i="4"/>
  <c r="H54" i="4"/>
  <c r="H52" i="4"/>
  <c r="H35" i="4"/>
  <c r="H37" i="4"/>
  <c r="H36" i="4"/>
  <c r="H108" i="4"/>
  <c r="H106" i="4"/>
  <c r="H102" i="4"/>
  <c r="H98" i="4"/>
  <c r="H94" i="4"/>
  <c r="H90" i="4"/>
  <c r="H86" i="4"/>
  <c r="H100" i="4"/>
  <c r="H96" i="4"/>
  <c r="H92" i="4"/>
  <c r="H88" i="4"/>
  <c r="H84" i="4"/>
  <c r="H105" i="4"/>
  <c r="H103" i="4"/>
  <c r="H97" i="4"/>
  <c r="H93" i="4"/>
  <c r="H87" i="4"/>
  <c r="H107" i="4"/>
  <c r="H101" i="4"/>
  <c r="H99" i="4"/>
  <c r="H95" i="4"/>
  <c r="H91" i="4"/>
  <c r="H89" i="4"/>
  <c r="H85" i="4"/>
  <c r="H83" i="4"/>
  <c r="H104" i="4"/>
  <c r="H23" i="4"/>
  <c r="H25" i="4"/>
  <c r="H21" i="4"/>
  <c r="H26" i="4"/>
  <c r="H24" i="4"/>
  <c r="H20" i="4"/>
  <c r="H22" i="4"/>
  <c r="H110" i="4"/>
  <c r="H109" i="4"/>
  <c r="H111" i="4"/>
  <c r="H128" i="4"/>
  <c r="H130" i="4"/>
  <c r="H126" i="4"/>
  <c r="H125" i="4"/>
  <c r="H127" i="4"/>
  <c r="H129" i="4"/>
  <c r="L90" i="7"/>
  <c r="L104" i="7"/>
  <c r="L91" i="7"/>
  <c r="L101" i="7"/>
  <c r="L68" i="7"/>
  <c r="L42" i="7"/>
  <c r="L32" i="7"/>
  <c r="L22" i="7"/>
  <c r="L80" i="7"/>
  <c r="L62" i="7"/>
  <c r="L54" i="7"/>
  <c r="L118" i="7"/>
  <c r="L95" i="7"/>
  <c r="L132" i="7"/>
  <c r="L120" i="7"/>
  <c r="L126" i="7"/>
  <c r="L94" i="7"/>
  <c r="L76" i="7"/>
  <c r="L36" i="7"/>
  <c r="L26" i="7"/>
  <c r="L123" i="7"/>
  <c r="L119" i="7"/>
  <c r="L131" i="7"/>
  <c r="L122" i="7"/>
  <c r="L137" i="7"/>
  <c r="L127" i="7"/>
  <c r="L108" i="7"/>
  <c r="L96" i="7"/>
  <c r="L83" i="7"/>
  <c r="L87" i="7"/>
  <c r="L138" i="7"/>
  <c r="L133" i="7"/>
  <c r="L102" i="7"/>
  <c r="L86" i="7"/>
  <c r="L85" i="7"/>
  <c r="L121" i="7"/>
  <c r="L113" i="7"/>
  <c r="L97" i="7"/>
  <c r="L129" i="7"/>
  <c r="L107" i="7"/>
  <c r="L125" i="7"/>
  <c r="L112" i="7"/>
  <c r="L92" i="7"/>
  <c r="L109" i="7"/>
  <c r="L111" i="7"/>
  <c r="L128" i="7"/>
  <c r="L130" i="7"/>
  <c r="L117" i="7"/>
  <c r="L106" i="7"/>
  <c r="L105" i="7"/>
  <c r="L98" i="7"/>
  <c r="L99" i="7"/>
  <c r="L135" i="7"/>
  <c r="L103" i="7"/>
  <c r="L115" i="7"/>
  <c r="L89" i="7"/>
</calcChain>
</file>

<file path=xl/comments1.xml><?xml version="1.0" encoding="utf-8"?>
<comments xmlns="http://schemas.openxmlformats.org/spreadsheetml/2006/main">
  <authors>
    <author>Gingerich, Scot</author>
  </authors>
  <commentList>
    <comment ref="N3" authorId="0">
      <text>
        <r>
          <rPr>
            <b/>
            <sz val="9"/>
            <color indexed="81"/>
            <rFont val="Tahoma"/>
            <family val="2"/>
          </rPr>
          <t>Gingerich, Scot:</t>
        </r>
        <r>
          <rPr>
            <sz val="9"/>
            <color indexed="81"/>
            <rFont val="Tahoma"/>
            <family val="2"/>
          </rPr>
          <t xml:space="preserve">
Calculated from Address Range start and Size</t>
        </r>
      </text>
    </comment>
    <comment ref="O3" authorId="0">
      <text>
        <r>
          <rPr>
            <b/>
            <sz val="9"/>
            <color indexed="81"/>
            <rFont val="Tahoma"/>
            <charset val="1"/>
          </rPr>
          <t>Gingerich, Scot:</t>
        </r>
        <r>
          <rPr>
            <sz val="9"/>
            <color indexed="81"/>
            <rFont val="Tahoma"/>
            <charset val="1"/>
          </rPr>
          <t xml:space="preserve">
Calculated from files output.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>Gingerich, Scot:</t>
        </r>
        <r>
          <rPr>
            <sz val="9"/>
            <color indexed="81"/>
            <rFont val="Tahoma"/>
            <family val="2"/>
          </rPr>
          <t xml:space="preserve">
Lookup from enum tab</t>
        </r>
      </text>
    </comment>
  </commentList>
</comments>
</file>

<file path=xl/comments2.xml><?xml version="1.0" encoding="utf-8"?>
<comments xmlns="http://schemas.openxmlformats.org/spreadsheetml/2006/main">
  <authors>
    <author>Gingerich, Scot</author>
  </authors>
  <commentList>
    <comment ref="N3" authorId="0">
      <text>
        <r>
          <rPr>
            <b/>
            <sz val="9"/>
            <color indexed="81"/>
            <rFont val="Tahoma"/>
            <family val="2"/>
          </rPr>
          <t>Gingerich, Scot:</t>
        </r>
        <r>
          <rPr>
            <sz val="9"/>
            <color indexed="81"/>
            <rFont val="Tahoma"/>
            <family val="2"/>
          </rPr>
          <t xml:space="preserve">
Calculated from Address Range start and Size</t>
        </r>
      </text>
    </comment>
    <comment ref="O3" authorId="0">
      <text>
        <r>
          <rPr>
            <b/>
            <sz val="9"/>
            <color indexed="81"/>
            <rFont val="Tahoma"/>
            <charset val="1"/>
          </rPr>
          <t>Gingerich, Scot:</t>
        </r>
        <r>
          <rPr>
            <sz val="9"/>
            <color indexed="81"/>
            <rFont val="Tahoma"/>
            <charset val="1"/>
          </rPr>
          <t xml:space="preserve">
Calculated from files output.
Highlighted red if different than from version.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>Gingerich, Scot:</t>
        </r>
        <r>
          <rPr>
            <sz val="9"/>
            <color indexed="81"/>
            <rFont val="Tahoma"/>
            <family val="2"/>
          </rPr>
          <t xml:space="preserve">
Lookup from enum tab</t>
        </r>
      </text>
    </comment>
  </commentList>
</comments>
</file>

<file path=xl/comments3.xml><?xml version="1.0" encoding="utf-8"?>
<comments xmlns="http://schemas.openxmlformats.org/spreadsheetml/2006/main">
  <authors>
    <author>Gingerich, Scot</author>
  </authors>
  <commentList>
    <comment ref="B3" authorId="0">
      <text>
        <r>
          <rPr>
            <b/>
            <sz val="9"/>
            <color indexed="81"/>
            <rFont val="Tahoma"/>
            <charset val="1"/>
          </rPr>
          <t>Gingerich, Scot:</t>
        </r>
        <r>
          <rPr>
            <sz val="9"/>
            <color indexed="81"/>
            <rFont val="Tahoma"/>
            <charset val="1"/>
          </rPr>
          <t xml:space="preserve">
enum filenames_t in filenames.h</t>
        </r>
      </text>
    </comment>
    <comment ref="H3" authorId="0">
      <text>
        <r>
          <rPr>
            <b/>
            <sz val="9"/>
            <color indexed="81"/>
            <rFont val="Tahoma"/>
            <charset val="1"/>
          </rPr>
          <t>Gingerich, Scot:</t>
        </r>
        <r>
          <rPr>
            <sz val="9"/>
            <color indexed="81"/>
            <rFont val="Tahoma"/>
            <charset val="1"/>
          </rPr>
          <t xml:space="preserve">
Added so VLOOKUP has a positive column to find the Partition ID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Gingerich, Scot:</t>
        </r>
        <r>
          <rPr>
            <sz val="9"/>
            <color indexed="81"/>
            <rFont val="Tahoma"/>
            <charset val="1"/>
          </rPr>
          <t xml:space="preserve">
Calculated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Gingerich, Scot:</t>
        </r>
        <r>
          <rPr>
            <sz val="9"/>
            <color indexed="81"/>
            <rFont val="Tahoma"/>
            <family val="2"/>
          </rPr>
          <t xml:space="preserve">
Lookup from enum tab</t>
        </r>
      </text>
    </comment>
  </commentList>
</comments>
</file>

<file path=xl/comments4.xml><?xml version="1.0" encoding="utf-8"?>
<comments xmlns="http://schemas.openxmlformats.org/spreadsheetml/2006/main">
  <authors>
    <author>Gingerich, Scot</author>
  </authors>
  <commentList>
    <comment ref="H3" authorId="0">
      <text>
        <r>
          <rPr>
            <b/>
            <sz val="9"/>
            <color indexed="81"/>
            <rFont val="Tahoma"/>
            <charset val="1"/>
          </rPr>
          <t>Gingerich, Scot:</t>
        </r>
        <r>
          <rPr>
            <sz val="9"/>
            <color indexed="81"/>
            <rFont val="Tahoma"/>
            <charset val="1"/>
          </rPr>
          <t xml:space="preserve">
Added so VLOOKUP has a positive column to find the Partition ID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Gingerich, Scot:</t>
        </r>
        <r>
          <rPr>
            <sz val="9"/>
            <color indexed="81"/>
            <rFont val="Tahoma"/>
            <charset val="1"/>
          </rPr>
          <t xml:space="preserve">
Calculated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Gingerich, Scot:</t>
        </r>
        <r>
          <rPr>
            <sz val="9"/>
            <color indexed="81"/>
            <rFont val="Tahoma"/>
            <family val="2"/>
          </rPr>
          <t xml:space="preserve">
Lookup from enum tab</t>
        </r>
      </text>
    </comment>
  </commentList>
</comments>
</file>

<file path=xl/comments5.xml><?xml version="1.0" encoding="utf-8"?>
<comments xmlns="http://schemas.openxmlformats.org/spreadsheetml/2006/main">
  <authors>
    <author>Gingerich, Scot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Gingerich, Scot:</t>
        </r>
        <r>
          <rPr>
            <sz val="9"/>
            <color indexed="81"/>
            <rFont val="Tahoma"/>
            <charset val="1"/>
          </rPr>
          <t xml:space="preserve">
For EP only
Frodo below.
Only changes are the enum values.</t>
        </r>
      </text>
    </comment>
    <comment ref="D23" authorId="0">
      <text>
        <r>
          <rPr>
            <b/>
            <sz val="9"/>
            <color indexed="81"/>
            <rFont val="Tahoma"/>
            <charset val="1"/>
          </rPr>
          <t>Gingerich, Scot:</t>
        </r>
        <r>
          <rPr>
            <sz val="9"/>
            <color indexed="81"/>
            <rFont val="Tahoma"/>
            <charset val="1"/>
          </rPr>
          <t xml:space="preserve">
This file name only used by the KV2 starting with FW v1.20</t>
        </r>
      </text>
    </comment>
    <comment ref="D24" authorId="0">
      <text>
        <r>
          <rPr>
            <b/>
            <sz val="9"/>
            <color indexed="81"/>
            <rFont val="Tahoma"/>
            <charset val="1"/>
          </rPr>
          <t>Gingerich, Scot:</t>
        </r>
        <r>
          <rPr>
            <sz val="9"/>
            <color indexed="81"/>
            <rFont val="Tahoma"/>
            <charset val="1"/>
          </rPr>
          <t xml:space="preserve">
This file name not used.
</t>
        </r>
      </text>
    </comment>
    <comment ref="C26" authorId="0">
      <text>
        <r>
          <rPr>
            <b/>
            <sz val="9"/>
            <color indexed="81"/>
            <rFont val="Tahoma"/>
            <charset val="1"/>
          </rPr>
          <t>Gingerich, Scot:</t>
        </r>
        <r>
          <rPr>
            <sz val="9"/>
            <color indexed="81"/>
            <rFont val="Tahoma"/>
            <charset val="1"/>
          </rPr>
          <t xml:space="preserve">
NOT DEFINED or USED anywhere</t>
        </r>
      </text>
    </comment>
    <comment ref="S28" authorId="0">
      <text>
        <r>
          <rPr>
            <b/>
            <sz val="9"/>
            <color indexed="81"/>
            <rFont val="Tahoma"/>
            <charset val="1"/>
          </rPr>
          <t>Gingerich, Scot:</t>
        </r>
        <r>
          <rPr>
            <sz val="9"/>
            <color indexed="81"/>
            <rFont val="Tahoma"/>
            <charset val="1"/>
          </rPr>
          <t xml:space="preserve">
This file name not used.</t>
        </r>
      </text>
    </comment>
    <comment ref="S29" authorId="0">
      <text>
        <r>
          <rPr>
            <b/>
            <sz val="9"/>
            <color indexed="81"/>
            <rFont val="Tahoma"/>
            <charset val="1"/>
          </rPr>
          <t>Gingerich, Scot:</t>
        </r>
        <r>
          <rPr>
            <sz val="9"/>
            <color indexed="81"/>
            <rFont val="Tahoma"/>
            <charset val="1"/>
          </rPr>
          <t xml:space="preserve">
This file name not used.
</t>
        </r>
      </text>
    </comment>
    <comment ref="C30" authorId="0">
      <text>
        <r>
          <rPr>
            <b/>
            <sz val="9"/>
            <color indexed="81"/>
            <rFont val="Tahoma"/>
            <charset val="1"/>
          </rPr>
          <t>Gingerich, Scot:</t>
        </r>
        <r>
          <rPr>
            <sz val="9"/>
            <color indexed="81"/>
            <rFont val="Tahoma"/>
            <charset val="1"/>
          </rPr>
          <t xml:space="preserve">
NOT DEFINED or USED anywhere</t>
        </r>
      </text>
    </comment>
    <comment ref="J39" authorId="0">
      <text>
        <r>
          <rPr>
            <b/>
            <sz val="9"/>
            <color indexed="81"/>
            <rFont val="Tahoma"/>
            <charset val="1"/>
          </rPr>
          <t>Gingerich, Scot:</t>
        </r>
        <r>
          <rPr>
            <sz val="9"/>
            <color indexed="81"/>
            <rFont val="Tahoma"/>
            <charset val="1"/>
          </rPr>
          <t xml:space="preserve">
Needs to be copied from its original partition.</t>
        </r>
      </text>
    </comment>
  </commentList>
</comments>
</file>

<file path=xl/sharedStrings.xml><?xml version="1.0" encoding="utf-8"?>
<sst xmlns="http://schemas.openxmlformats.org/spreadsheetml/2006/main" count="1931" uniqueCount="672">
  <si>
    <t xml:space="preserve"> FileID</t>
  </si>
  <si>
    <t xml:space="preserve"> Offset</t>
  </si>
  <si>
    <t xml:space="preserve"> Data Offset</t>
  </si>
  <si>
    <t xml:space="preserve"> Data Size</t>
  </si>
  <si>
    <t xml:space="preserve"> Checksum</t>
  </si>
  <si>
    <t xml:space="preserve"> Attr</t>
  </si>
  <si>
    <t>PartID</t>
  </si>
  <si>
    <t>Ext Bus</t>
  </si>
  <si>
    <t>Yes</t>
  </si>
  <si>
    <t>Banked</t>
  </si>
  <si>
    <t>No</t>
  </si>
  <si>
    <t>Cached</t>
  </si>
  <si>
    <t>Partition Desc</t>
  </si>
  <si>
    <t>NV Type</t>
  </si>
  <si>
    <t>Phy</t>
  </si>
  <si>
    <t>Addr Range</t>
  </si>
  <si>
    <t>Size</t>
  </si>
  <si>
    <t>Erase Size</t>
  </si>
  <si>
    <t>Error</t>
  </si>
  <si>
    <t>Warn</t>
  </si>
  <si>
    <t>Used</t>
  </si>
  <si>
    <t>filenames_t</t>
  </si>
  <si>
    <t>eFN_ID_CFG</t>
  </si>
  <si>
    <t>eFN_MTRINFO</t>
  </si>
  <si>
    <t>eFN_MTR_DS_registers</t>
  </si>
  <si>
    <t>eFN_HD</t>
  </si>
  <si>
    <t>eFN_ID_META</t>
  </si>
  <si>
    <t>eFN_PWR</t>
  </si>
  <si>
    <t>eFN_HMC_ENG</t>
  </si>
  <si>
    <t>eFN_PHY_CACHED</t>
  </si>
  <si>
    <t>eFN_PHY_CONFIG</t>
  </si>
  <si>
    <t>eFN_MAC_CACHED</t>
  </si>
  <si>
    <t>eFN_MAC_CONFIG</t>
  </si>
  <si>
    <t>eFN_STACK_CACHED</t>
  </si>
  <si>
    <t>eFN_STACK_CONFIG</t>
  </si>
  <si>
    <t>eFN_REG_STATUS</t>
  </si>
  <si>
    <t>eFN_TIME_SYS</t>
  </si>
  <si>
    <t>eFN_DEMAND</t>
  </si>
  <si>
    <t>eFN_SELF_TEST</t>
  </si>
  <si>
    <t>eFN_HMC_START</t>
  </si>
  <si>
    <t>eFN_RTI</t>
  </si>
  <si>
    <t>eFN_HMC_DIAGS</t>
  </si>
  <si>
    <t>eFN_MACU</t>
  </si>
  <si>
    <t>eFN_PWRCFG</t>
  </si>
  <si>
    <t>eFN_ID_PARAMS</t>
  </si>
  <si>
    <t>eFN_MODECFG</t>
  </si>
  <si>
    <t>eFN_SECURITY</t>
  </si>
  <si>
    <t>eFN_DST</t>
  </si>
  <si>
    <t>FileName</t>
  </si>
  <si>
    <t>Total Size</t>
  </si>
  <si>
    <t>DST_Params_t</t>
  </si>
  <si>
    <t>idFileDataCfg_t</t>
  </si>
  <si>
    <t>mtrInfoFileData_t</t>
  </si>
  <si>
    <t>mtrDsFileData_t</t>
  </si>
  <si>
    <t>hdFileData_t</t>
  </si>
  <si>
    <t>idFileDataMeta_t</t>
  </si>
  <si>
    <t>mtrEngFileData_t</t>
  </si>
  <si>
    <t>CachedAttr</t>
  </si>
  <si>
    <t>STACK.c</t>
  </si>
  <si>
    <t>MAC.c</t>
  </si>
  <si>
    <t>Data Struct</t>
  </si>
  <si>
    <t>Defined in:</t>
  </si>
  <si>
    <t>time_sys.c</t>
  </si>
  <si>
    <t>demand.c</t>
  </si>
  <si>
    <t>demandFileData_t</t>
  </si>
  <si>
    <t>SELF_test.h</t>
  </si>
  <si>
    <t>SELF_TestData_t</t>
  </si>
  <si>
    <t>time_vars_t</t>
  </si>
  <si>
    <t>RG_MD_Handler.h</t>
  </si>
  <si>
    <t>rtiFileData_t</t>
  </si>
  <si>
    <t>diagFileData_t</t>
  </si>
  <si>
    <t>pwrConfigFileData_t</t>
  </si>
  <si>
    <t>pwr_config.c</t>
  </si>
  <si>
    <t>ID_intervalTask.c</t>
  </si>
  <si>
    <t>idFileParams_t</t>
  </si>
  <si>
    <t>modeConfigFileData_t</t>
  </si>
  <si>
    <t>mode_config.c</t>
  </si>
  <si>
    <t>SEC_file_t</t>
  </si>
  <si>
    <t>ecc108_mqx.h</t>
  </si>
  <si>
    <t>PHY.c</t>
  </si>
  <si>
    <t>hmc_eng.c</t>
  </si>
  <si>
    <t>pwrFileData_t</t>
  </si>
  <si>
    <t>pwr_task.h</t>
  </si>
  <si>
    <t>historyd.c</t>
  </si>
  <si>
    <t>hmc_ds.h</t>
  </si>
  <si>
    <t>hmc_mtr_info.c</t>
  </si>
  <si>
    <t>time_DST.c</t>
  </si>
  <si>
    <t>hmc_start.c</t>
  </si>
  <si>
    <t>runTimeInit.c</t>
  </si>
  <si>
    <t>Partitions</t>
  </si>
  <si>
    <t>ePART_NV_APP_RAW</t>
  </si>
  <si>
    <t>ePART_NV_APP_BANKED</t>
  </si>
  <si>
    <t>ePART_NV_APP_BANKED_HD</t>
  </si>
  <si>
    <t>ePART_NV_APP_CACHED</t>
  </si>
  <si>
    <t>Filenames and Data structs</t>
  </si>
  <si>
    <t>ePART_NV_MAC_PHY</t>
  </si>
  <si>
    <t>ePART_NV_DFW_IMAGE</t>
  </si>
  <si>
    <t>ePART_NV_DFW_PATCH</t>
  </si>
  <si>
    <t>ePART_PGM_APP</t>
  </si>
  <si>
    <t>ePART_NV_DFW_VARS</t>
  </si>
  <si>
    <t>ePART_ENCRYPT_NV</t>
  </si>
  <si>
    <t>ePART_ID_CH1</t>
  </si>
  <si>
    <t>ePART_ID_CH2</t>
  </si>
  <si>
    <t>ePART_ID_CH3</t>
  </si>
  <si>
    <t>ePART_ID_CH4</t>
  </si>
  <si>
    <t>ePART_ID_CH5</t>
  </si>
  <si>
    <t>ePART_ID_CH6</t>
  </si>
  <si>
    <t>ePART_WHOLE_NV</t>
  </si>
  <si>
    <t>ePART_ALL_APP</t>
  </si>
  <si>
    <t>ePART_ALL_PARTITIONS</t>
  </si>
  <si>
    <t>ePART_INT_FLASH_CODE</t>
  </si>
  <si>
    <t>ePART_INT_FLASH_ENCRYPT</t>
  </si>
  <si>
    <t>ePART_DFW_PGM_IMAGE</t>
  </si>
  <si>
    <t>ePART_NV_TEST</t>
  </si>
  <si>
    <t>ePART_NV_VIRGIN_SIGNATURE</t>
  </si>
  <si>
    <t>ePART_NV_DFW_BITFIELD</t>
  </si>
  <si>
    <t>PID enum name</t>
  </si>
  <si>
    <t>ePartitionName</t>
  </si>
  <si>
    <t>enum</t>
  </si>
  <si>
    <t>See filenames above</t>
  </si>
  <si>
    <t>vSignature[SIGNATURE_SIZE]</t>
  </si>
  <si>
    <t>virgin_device.c/.h</t>
  </si>
  <si>
    <t>Only defined as a size</t>
  </si>
  <si>
    <t>No Partition Define</t>
  </si>
  <si>
    <t>Not Used</t>
  </si>
  <si>
    <t>DFW_vars_t</t>
  </si>
  <si>
    <t>dfw_app.h</t>
  </si>
  <si>
    <t>idSampleData_t     (array of)</t>
  </si>
  <si>
    <t>Entire NV</t>
  </si>
  <si>
    <t>enum for Processing - not a real Partition</t>
  </si>
  <si>
    <t>intFlashNvMap_t</t>
  </si>
  <si>
    <t>dvr_intFlash_cfg.h</t>
  </si>
  <si>
    <t>Program Flash Copy image</t>
  </si>
  <si>
    <t>uint8_t (array of) repeated</t>
  </si>
  <si>
    <t>ConfigAttr_t</t>
  </si>
  <si>
    <t>epRegistrationInfo_t</t>
  </si>
  <si>
    <t>qty</t>
  </si>
  <si>
    <t>Physical Addr</t>
  </si>
  <si>
    <t>Header</t>
  </si>
  <si>
    <t>Data</t>
  </si>
  <si>
    <t>End</t>
  </si>
  <si>
    <t>Start</t>
  </si>
  <si>
    <t xml:space="preserve">              RAW</t>
  </si>
  <si>
    <t xml:space="preserve">     No</t>
  </si>
  <si>
    <t xml:space="preserve"> SPI Port 0</t>
  </si>
  <si>
    <t xml:space="preserve"> Ext Flash</t>
  </si>
  <si>
    <t xml:space="preserve"> 2MB</t>
  </si>
  <si>
    <t xml:space="preserve">    ok</t>
  </si>
  <si>
    <t xml:space="preserve"> ok</t>
  </si>
  <si>
    <t xml:space="preserve">           Banked</t>
  </si>
  <si>
    <t xml:space="preserve">    Yes</t>
  </si>
  <si>
    <t xml:space="preserve">           Cached</t>
  </si>
  <si>
    <t xml:space="preserve">              Sig</t>
  </si>
  <si>
    <t xml:space="preserve">           MacPhy</t>
  </si>
  <si>
    <t xml:space="preserve"> DFW Bitfield Raw</t>
  </si>
  <si>
    <t xml:space="preserve">    Encrypted Raw</t>
  </si>
  <si>
    <t xml:space="preserve">         DL Patch</t>
  </si>
  <si>
    <t xml:space="preserve">         NV Image</t>
  </si>
  <si>
    <t xml:space="preserve">          ID Ch 1</t>
  </si>
  <si>
    <t xml:space="preserve">          ID Ch 2</t>
  </si>
  <si>
    <t xml:space="preserve">          ID Ch 3</t>
  </si>
  <si>
    <t xml:space="preserve">          ID Ch 4</t>
  </si>
  <si>
    <t>FID</t>
  </si>
  <si>
    <t xml:space="preserve">  eFN_RADIO_PATCH</t>
  </si>
  <si>
    <t>si446x_api_lib.c</t>
  </si>
  <si>
    <t>None (radio data file)</t>
  </si>
  <si>
    <t>File ID</t>
  </si>
  <si>
    <t>ChkSum</t>
  </si>
  <si>
    <t>dataSize</t>
  </si>
  <si>
    <t>Attr</t>
  </si>
  <si>
    <t>Whole header</t>
  </si>
  <si>
    <t>Handle</t>
  </si>
  <si>
    <t>fileHndlTimeSys_</t>
  </si>
  <si>
    <t>dstFileHndl_</t>
  </si>
  <si>
    <t>SELF_testFile.handle</t>
  </si>
  <si>
    <t>fileHndlPowerDownCount</t>
  </si>
  <si>
    <t>pwrConfigFileHandle</t>
  </si>
  <si>
    <t>modeConfigFileHandle</t>
  </si>
  <si>
    <t>mtrStartFileHndl_</t>
  </si>
  <si>
    <t>mtrEngFileHndl_</t>
  </si>
  <si>
    <t>demandFileHndl_</t>
  </si>
  <si>
    <t>fileHndlMeta_</t>
  </si>
  <si>
    <t>fileHndlCfg_</t>
  </si>
  <si>
    <t>fileHndlParam_</t>
  </si>
  <si>
    <t>PHYcachedFileHndl_</t>
  </si>
  <si>
    <t>PHYconfigFileHndl_</t>
  </si>
  <si>
    <t>Files[0].handle</t>
  </si>
  <si>
    <t>Files[1].handle</t>
  </si>
  <si>
    <t>fileHndlReg</t>
  </si>
  <si>
    <t>hdFileHndl_</t>
  </si>
  <si>
    <t>rtiFileHndl_</t>
  </si>
  <si>
    <t>hmc_diags.c</t>
  </si>
  <si>
    <t>diagFileHndl_</t>
  </si>
  <si>
    <t>mtrInfoFileHndl_</t>
  </si>
  <si>
    <t>mtrDsFileHndl_</t>
  </si>
  <si>
    <t>RADIOpatchFileHndl_</t>
  </si>
  <si>
    <t>Virtual Address</t>
  </si>
  <si>
    <t>Virtual</t>
  </si>
  <si>
    <t>Partition</t>
  </si>
  <si>
    <t>Hex</t>
  </si>
  <si>
    <t>Active?</t>
  </si>
  <si>
    <t>PID</t>
  </si>
  <si>
    <t>tFileHeader</t>
  </si>
  <si>
    <t>fio_io.h</t>
  </si>
  <si>
    <t>--</t>
  </si>
  <si>
    <t>ea. file</t>
  </si>
  <si>
    <t>N/A(FileHeader)</t>
  </si>
  <si>
    <t>offset</t>
  </si>
  <si>
    <t>size</t>
  </si>
  <si>
    <t>Item Name</t>
  </si>
  <si>
    <t>eFN_RADIO_PATCH</t>
  </si>
  <si>
    <t>Build code and program device</t>
  </si>
  <si>
    <t>To validate the NV changes:</t>
  </si>
  <si>
    <t>Execute the DFW Patch</t>
  </si>
  <si>
    <t>Esablish the initial NV configuration</t>
  </si>
  <si>
    <t>Esablish the final NV configuration</t>
  </si>
  <si>
    <r>
      <t xml:space="preserve">After code has started enter the </t>
    </r>
    <r>
      <rPr>
        <b/>
        <sz val="11"/>
        <color theme="1"/>
        <rFont val="Calibri"/>
        <family val="2"/>
        <scheme val="minor"/>
      </rPr>
      <t>virgin</t>
    </r>
    <r>
      <rPr>
        <sz val="11"/>
        <color theme="1"/>
        <rFont val="Calibri"/>
        <family val="2"/>
        <scheme val="minor"/>
      </rPr>
      <t xml:space="preserve"> command on debug port</t>
    </r>
  </si>
  <si>
    <r>
      <t xml:space="preserve">After code has initialized enter the </t>
    </r>
    <r>
      <rPr>
        <b/>
        <sz val="11"/>
        <color theme="1"/>
        <rFont val="Calibri"/>
        <family val="2"/>
        <scheme val="minor"/>
      </rPr>
      <t>part</t>
    </r>
    <r>
      <rPr>
        <sz val="11"/>
        <color theme="1"/>
        <rFont val="Calibri"/>
        <family val="2"/>
        <scheme val="minor"/>
      </rPr>
      <t xml:space="preserve"> command on debug port</t>
    </r>
  </si>
  <si>
    <r>
      <t xml:space="preserve">Enter the </t>
    </r>
    <r>
      <rPr>
        <b/>
        <sz val="11"/>
        <color theme="1"/>
        <rFont val="Calibri"/>
        <family val="2"/>
        <scheme val="minor"/>
      </rPr>
      <t>file</t>
    </r>
    <r>
      <rPr>
        <sz val="11"/>
        <color theme="1"/>
        <rFont val="Calibri"/>
        <family val="2"/>
        <scheme val="minor"/>
      </rPr>
      <t xml:space="preserve"> command on debug port</t>
    </r>
  </si>
  <si>
    <r>
      <t xml:space="preserve">Enter the </t>
    </r>
    <r>
      <rPr>
        <b/>
        <sz val="11"/>
        <color theme="1"/>
        <rFont val="Calibri"/>
        <family val="2"/>
        <scheme val="minor"/>
      </rPr>
      <t>fileoffsets</t>
    </r>
    <r>
      <rPr>
        <sz val="11"/>
        <color theme="1"/>
        <rFont val="Calibri"/>
        <family val="2"/>
        <scheme val="minor"/>
      </rPr>
      <t xml:space="preserve"> command on debug port</t>
    </r>
  </si>
  <si>
    <t>B</t>
  </si>
  <si>
    <t>A</t>
  </si>
  <si>
    <r>
      <t xml:space="preserve">Enter the </t>
    </r>
    <r>
      <rPr>
        <b/>
        <sz val="11"/>
        <color theme="1"/>
        <rFont val="Calibri"/>
        <family val="2"/>
        <scheme val="minor"/>
      </rPr>
      <t>filedump</t>
    </r>
    <r>
      <rPr>
        <sz val="11"/>
        <color theme="1"/>
        <rFont val="Calibri"/>
        <family val="2"/>
        <scheme val="minor"/>
      </rPr>
      <t xml:space="preserve"> command on debug port</t>
    </r>
  </si>
  <si>
    <t>C</t>
  </si>
  <si>
    <t>Generate NV commands using the Virtual addresses in the offsets tabs (program commands may also be generated)</t>
  </si>
  <si>
    <t>NOTE: When pasting data to tab, paste to unused areas first, format the data the same as the existing table, then paste values only to table</t>
  </si>
  <si>
    <t>NOTE: The file name enum for Frodo are not incorporated yet.</t>
  </si>
  <si>
    <t>Build the Patch</t>
  </si>
  <si>
    <t>Run Patch Generator</t>
  </si>
  <si>
    <t>Manually generate NV commands using the Virtual addresses in the offsets tabs</t>
  </si>
  <si>
    <t>Execute a patch generation</t>
  </si>
  <si>
    <t>D</t>
  </si>
  <si>
    <t>Use the two released versions of the .hex file and the parameters specified in the VDC document</t>
  </si>
  <si>
    <t>NOTE: At bottom of column B include the file ID's not being used.  Keep the file header as the last entry</t>
  </si>
  <si>
    <t>NOTE: Use the Data Tab, Text to Columns feature to convert copied text to columns (use a comma as the delimiter)</t>
  </si>
  <si>
    <t xml:space="preserve">Note: To seperate the preamble (e.g.[R]1970/01/01 00:03:15.510 DBG_TSK) from the PartID data, move columns FileID through Attr right one column, then do a secondary Text to Column on the preamble data.  </t>
  </si>
  <si>
    <t>Paste copied output from the fileoffsets command below this table, convert Text to Columns, then copy and paste values only to cell A5:</t>
  </si>
  <si>
    <t>Paste copied output from the file command here, convert Text to Columns, then copy and paste values only to cell A4:</t>
  </si>
  <si>
    <t>Paste copied output from the part command here, convert Text to Columns, then copy and paste values-only to cell A4:</t>
  </si>
  <si>
    <t>NOTE: Change HDR-xxx to 0 before copying to cell A5</t>
  </si>
  <si>
    <t>If desired, copy columns A through L and past to column O, then sort O through Z by column Y (Virtual Address, Data)</t>
  </si>
  <si>
    <t>fileoffset</t>
  </si>
  <si>
    <t>Available?</t>
  </si>
  <si>
    <t>File Active?</t>
  </si>
  <si>
    <t>Get initial (from) version of FW</t>
  </si>
  <si>
    <t>Copy output of the filedump command and paste to a text editor</t>
  </si>
  <si>
    <t>Copy output of the part command and paste to the "from part" tab of this spreadsheet</t>
  </si>
  <si>
    <t>Copy output of the file command and paste to the "from file" tab of this spreadsheet</t>
  </si>
  <si>
    <t>Copy output of the fileoffsets command and paste to the "from offsets" tab of this spreadsheet</t>
  </si>
  <si>
    <t>From</t>
  </si>
  <si>
    <t>To</t>
  </si>
  <si>
    <t>Get ending (to) version of FW and repeat section A above, but use the "to xxx" tabs of this spreadsheet</t>
  </si>
  <si>
    <t>Highlighted red if different than from part tab</t>
  </si>
  <si>
    <t>Highlighted red if different than from file tab</t>
  </si>
  <si>
    <t>Copy columns A through L and past to column O, then sort O through Z by column Y (Virtual Address, Data)</t>
  </si>
  <si>
    <t>Red if different than from offsets tab</t>
  </si>
  <si>
    <t>eFN_DFWTDCFG</t>
  </si>
  <si>
    <t>dfwTdConfigFileHandle</t>
  </si>
  <si>
    <t>dfwTdConfigFileData_t</t>
  </si>
  <si>
    <t xml:space="preserve"> PartID</t>
  </si>
  <si>
    <t xml:space="preserve">    Banked for HD</t>
  </si>
  <si>
    <t xml:space="preserve">          ID Ch 5</t>
  </si>
  <si>
    <t xml:space="preserve">          ID Ch 6</t>
  </si>
  <si>
    <t xml:space="preserve">         DFW Vars</t>
  </si>
  <si>
    <t xml:space="preserve">  High Prty Alrms</t>
  </si>
  <si>
    <t xml:space="preserve">   Low Prty Alrms</t>
  </si>
  <si>
    <t xml:space="preserve">         Whole NV</t>
  </si>
  <si>
    <t xml:space="preserve">       Code Space</t>
  </si>
  <si>
    <t xml:space="preserve">  K22 Flash</t>
  </si>
  <si>
    <t xml:space="preserve"> Int Flash</t>
  </si>
  <si>
    <t xml:space="preserve"> 1MB</t>
  </si>
  <si>
    <t xml:space="preserve">  PGM AES Key Raw</t>
  </si>
  <si>
    <t xml:space="preserve">      PGM DFW Raw</t>
  </si>
  <si>
    <t>PId</t>
  </si>
  <si>
    <t xml:space="preserve">   Partition Desc</t>
  </si>
  <si>
    <t xml:space="preserve"> Cached</t>
  </si>
  <si>
    <t xml:space="preserve"> Banked</t>
  </si>
  <si>
    <t xml:space="preserve">    Ext Bus</t>
  </si>
  <si>
    <t xml:space="preserve">   NV Type</t>
  </si>
  <si>
    <t xml:space="preserve"> Phy</t>
  </si>
  <si>
    <t xml:space="preserve"> Adr St</t>
  </si>
  <si>
    <t xml:space="preserve"> Adr En</t>
  </si>
  <si>
    <t xml:space="preserve">   Size</t>
  </si>
  <si>
    <t xml:space="preserve"> Erase Size</t>
  </si>
  <si>
    <t xml:space="preserve"> Error</t>
  </si>
  <si>
    <t xml:space="preserve"> Warn</t>
  </si>
  <si>
    <t>last version verified</t>
  </si>
  <si>
    <t>1.10.55</t>
  </si>
  <si>
    <t>Missing PowerSetting and reserved[]</t>
  </si>
  <si>
    <t>Missing stats[] struct</t>
  </si>
  <si>
    <t>Incomplete MacAddress (minor)</t>
  </si>
  <si>
    <t>NOT_FOUND</t>
  </si>
  <si>
    <t>eFN_SMTDCFG</t>
  </si>
  <si>
    <t>eFN_EVL_DATA</t>
  </si>
  <si>
    <t>eFN_HD_FILE_INFO</t>
  </si>
  <si>
    <t>eFN_OR_MR_INFO</t>
  </si>
  <si>
    <t>smTdConfigFileData_t</t>
  </si>
  <si>
    <t>smtd_config.c</t>
  </si>
  <si>
    <t>smTdConfigFileHandle</t>
  </si>
  <si>
    <t>hdParamsFileHndl_</t>
  </si>
  <si>
    <t>hdParams_t</t>
  </si>
  <si>
    <t>orFileHndl_</t>
  </si>
  <si>
    <t>orParams_t</t>
  </si>
  <si>
    <t>OR_MR_Handler.c</t>
  </si>
  <si>
    <t xml:space="preserve">  DTLS large data</t>
  </si>
  <si>
    <t>Bank Attr</t>
  </si>
  <si>
    <t xml:space="preserve">  DTLS small data</t>
  </si>
  <si>
    <t>eFN_DMNDCFG</t>
  </si>
  <si>
    <t>old version</t>
  </si>
  <si>
    <t>new version</t>
  </si>
  <si>
    <t>eFN_EDCFG</t>
  </si>
  <si>
    <t>eFN_DFW_VARS</t>
  </si>
  <si>
    <t>eFN_EDCFGU</t>
  </si>
  <si>
    <t>eFN_DTLS_CONFIG</t>
  </si>
  <si>
    <t>eFN_DTLS_CACHED</t>
  </si>
  <si>
    <t>eFN_DTLS_MAJOR</t>
  </si>
  <si>
    <t>eFN_DTLS_MINOR</t>
  </si>
  <si>
    <t>New file</t>
  </si>
  <si>
    <t>Update file size. Write 0x30 to 0x67B</t>
  </si>
  <si>
    <t>rsvd</t>
  </si>
  <si>
    <t>pad</t>
  </si>
  <si>
    <t xml:space="preserve">File size changed </t>
  </si>
  <si>
    <t>Location changed</t>
  </si>
  <si>
    <t>Was FID 31, location changed</t>
  </si>
  <si>
    <t>Was FID 32, location changed</t>
  </si>
  <si>
    <t>New file - Will get created by DFW at init, but will be after file 4, so need to swap locations</t>
  </si>
  <si>
    <t>File size changed</t>
  </si>
  <si>
    <t>No longer used</t>
  </si>
  <si>
    <t>New</t>
  </si>
  <si>
    <t>ePART_NV_HIGH_PRTY_ALRM</t>
  </si>
  <si>
    <t>ePART_NV_LOW_PRTY_ALRM</t>
  </si>
  <si>
    <t>ePART_DTLS_MAJOR_DATA</t>
  </si>
  <si>
    <t>ePART_DTLS_MINOR_DATA</t>
  </si>
  <si>
    <t>new element</t>
  </si>
  <si>
    <t>ResetLockout</t>
  </si>
  <si>
    <t>ResetTimeout</t>
  </si>
  <si>
    <t>peak.dtReset</t>
  </si>
  <si>
    <t>peakprev.dtReset</t>
  </si>
  <si>
    <t>peakDaily.dtReset</t>
  </si>
  <si>
    <t>pkDailyPrev.dtReset</t>
  </si>
  <si>
    <t>LastResetTime</t>
  </si>
  <si>
    <t>ipIfInDiscards</t>
  </si>
  <si>
    <t>ipIfInErrors[1]</t>
  </si>
  <si>
    <t>ipIfInMulticastPkts[2]</t>
  </si>
  <si>
    <t>ipIfInOctets[1]</t>
  </si>
  <si>
    <t>ipIfInUcastPkts[2]</t>
  </si>
  <si>
    <t>ipIfInUnknownProtos[1]</t>
  </si>
  <si>
    <t>ipIfInPackets[2]</t>
  </si>
  <si>
    <t>ipIfOutDiscards</t>
  </si>
  <si>
    <t>ipIfOutErrors</t>
  </si>
  <si>
    <t>ipIfOutOctets</t>
  </si>
  <si>
    <t>ipIfOutPackets</t>
  </si>
  <si>
    <t>FileOffset output change only</t>
  </si>
  <si>
    <t>New element in pad space.  Write default 0x00</t>
  </si>
  <si>
    <t>New elements in pad space.  Write default to 0x08.</t>
  </si>
  <si>
    <t>New elements in pad space.  Write default to 0x01.</t>
  </si>
  <si>
    <t>New elements in pad space.  Write default to 0x00.</t>
  </si>
  <si>
    <t>Fill default of 0, then fill pad and rsvd with zeroes.  Fill 0x0629 0x0000 for 0x4E bytes</t>
  </si>
  <si>
    <t>MacConfigAttr_t</t>
  </si>
  <si>
    <t>MacCachedAttr_t</t>
  </si>
  <si>
    <t>PhyCachedAttr_t</t>
  </si>
  <si>
    <t>PhyConfigAttr_t</t>
  </si>
  <si>
    <t>Missing SyncHistory and reserved0[]-reserved3[] (added for this operation)</t>
  </si>
  <si>
    <t>was</t>
  </si>
  <si>
    <t>now</t>
  </si>
  <si>
    <t>E</t>
  </si>
  <si>
    <t>F</t>
  </si>
  <si>
    <t>G</t>
  </si>
  <si>
    <t>H</t>
  </si>
  <si>
    <t>I</t>
  </si>
  <si>
    <t>J</t>
  </si>
  <si>
    <t>K</t>
  </si>
  <si>
    <t>L</t>
  </si>
  <si>
    <t>Element changed from uint16's to uint32's which caused it to realign up 4 bytes</t>
  </si>
  <si>
    <t>Relative location changed by 12 bytes.</t>
  </si>
  <si>
    <t>Increased array count by 1</t>
  </si>
  <si>
    <t>Copy file 4 to after file 35.  Copy 0x14 bytes from 0x2000  to 0x206C</t>
  </si>
  <si>
    <t>NEED to default this value.  Write 0x02 to 0x06BA</t>
  </si>
  <si>
    <t>NOT USED</t>
  </si>
  <si>
    <t>No change</t>
  </si>
  <si>
    <t>No change?</t>
  </si>
  <si>
    <t>Location changed, but was never used</t>
  </si>
  <si>
    <t>fileversion (constant value)</t>
  </si>
  <si>
    <t>strEdInfo (String, set at integration, unit specific)</t>
  </si>
  <si>
    <t>strEdMfgSerialNumber (string, set at integration, unit specific)</t>
  </si>
  <si>
    <t>strEdUtilSerialNumber (string, set at integration, unit specific)</t>
  </si>
  <si>
    <t>edConfigFileData_t</t>
  </si>
  <si>
    <t>edConfigUtilFileData_t</t>
  </si>
  <si>
    <t>ed_config.c</t>
  </si>
  <si>
    <t>edConfigFileHandle</t>
  </si>
  <si>
    <t>edConfigUtilFileHandle</t>
  </si>
  <si>
    <t>1.20.127</t>
  </si>
  <si>
    <t>DFWVarsFileHndl_</t>
  </si>
  <si>
    <t>DtlsConfigAttr_s</t>
  </si>
  <si>
    <t>dtls.c</t>
  </si>
  <si>
    <t>DtlsCachedAttr_s</t>
  </si>
  <si>
    <t>dtls.c/.h</t>
  </si>
  <si>
    <t>_dtlsCachedSessionMajorHndl</t>
  </si>
  <si>
    <t>byte[1024]</t>
  </si>
  <si>
    <t>byte[100]</t>
  </si>
  <si>
    <t>_dtlsCachedSessionMinorHndl</t>
  </si>
  <si>
    <t>_EvlFileHandleMeta</t>
  </si>
  <si>
    <t>EventLogFile_s</t>
  </si>
  <si>
    <t>EVL_event_log.c</t>
  </si>
  <si>
    <t>Location changed - see previous file for commands to correct location</t>
  </si>
  <si>
    <t>Changed elements from 4 - rsvd[1]x4 to 1 - rsvd[32]x2</t>
  </si>
  <si>
    <t>MtrStartFileData_t</t>
  </si>
  <si>
    <t>dfwtd_config.h</t>
  </si>
  <si>
    <t>New File</t>
  </si>
  <si>
    <t>No file structure change</t>
  </si>
  <si>
    <t>Minor file change</t>
  </si>
  <si>
    <t>Potentially significant file change</t>
  </si>
  <si>
    <t>HAS</t>
  </si>
  <si>
    <t>NAS</t>
  </si>
  <si>
    <t>RBH_s</t>
  </si>
  <si>
    <t>HBH.len</t>
  </si>
  <si>
    <t>HBH.start</t>
  </si>
  <si>
    <t>HBH.buffersize</t>
  </si>
  <si>
    <t>NBH.len</t>
  </si>
  <si>
    <t>NBH.start</t>
  </si>
  <si>
    <t>NBH.buffersize</t>
  </si>
  <si>
    <t>rtThresh</t>
  </si>
  <si>
    <t>oThresh</t>
  </si>
  <si>
    <t>Need to make sure data is 0x0C00 0F00 2100 8100 at offset 0x0</t>
  </si>
  <si>
    <t>Determine NV differences</t>
  </si>
  <si>
    <t>Compare the part, file, and file offsets between the from xxx and to xxx tabs.</t>
  </si>
  <si>
    <t>Compare the structure of each from and to file to ensure members of the structure are in the same order.</t>
  </si>
  <si>
    <t>Compare the output data between the versions.  Some data will change due to the FW updating it, such as timestamps or metering data updates.</t>
  </si>
  <si>
    <t>NOTE: Significant manual manupulation is still required to determine the actual offsets into the NV memory.</t>
  </si>
  <si>
    <t>NOTE: Extreme care must be taken to ensure the NV data is not just at the right offset, but it is the data expected by the new FW version.</t>
  </si>
  <si>
    <t>Need to move 0x400 bytes from 0x726 to 0x777.  Copy 0x400 bytes from 0x726 to 0x777</t>
  </si>
  <si>
    <t>Update FID to 33.  Write 0x21 to 0x0707</t>
  </si>
  <si>
    <t>Copy file 35 to beginning of partition.  Copy 0x58 bytes from 0x2014 to 0x2000</t>
  </si>
  <si>
    <t>New File - Created by DFW init, but will be after next file.  Need to Swap locations</t>
  </si>
  <si>
    <t>Write 0x0080FFFFFF to PgmFlash at 0x408</t>
  </si>
  <si>
    <t>LastResetTime.time</t>
  </si>
  <si>
    <t>LastResetTime.fracttime</t>
  </si>
  <si>
    <t>ipIfOutUcastPkts[2]</t>
  </si>
  <si>
    <t>ipIfOutMulticastPkts[2]</t>
  </si>
  <si>
    <t>Relative location changed up 4 bytes</t>
  </si>
  <si>
    <t>Relative location changed by 4 bytes, increased array count by 1</t>
  </si>
  <si>
    <t>Relative location changed up 8 bytes</t>
  </si>
  <si>
    <t>Relative location changed up 12 bytes</t>
  </si>
  <si>
    <t>Relative location changed by 12 bytes, increased array count by 1</t>
  </si>
  <si>
    <t>Relative location changed up 16 bytes</t>
  </si>
  <si>
    <t>Relative location changed up 20 bytes, increased array count</t>
  </si>
  <si>
    <t>next(pad)</t>
  </si>
  <si>
    <t>Clear All Counters</t>
  </si>
  <si>
    <t>New elements in pad space.  Write default to 0x0F.</t>
  </si>
  <si>
    <t>Update file size to 0x4.  Write 0x04 to 0x6B3</t>
  </si>
  <si>
    <t>Copy file 4 to after file 35.  Copy 0x14 Bytes from 0x206c to 0x2058</t>
  </si>
  <si>
    <t>physical</t>
  </si>
  <si>
    <t>virtual</t>
  </si>
  <si>
    <t>created order</t>
  </si>
  <si>
    <t>15a</t>
  </si>
  <si>
    <t>16a</t>
  </si>
  <si>
    <t>17a</t>
  </si>
  <si>
    <t>15b</t>
  </si>
  <si>
    <t>16b</t>
  </si>
  <si>
    <t>17b</t>
  </si>
  <si>
    <t>9a</t>
  </si>
  <si>
    <t>9b</t>
  </si>
  <si>
    <t>Clear out temporary location of file 4. Fill 0x00 0x206C 0x14 bytes</t>
  </si>
  <si>
    <t>COPY_NV</t>
  </si>
  <si>
    <t>0x0726</t>
  </si>
  <si>
    <t>0x0777</t>
  </si>
  <si>
    <t>0x400</t>
  </si>
  <si>
    <t>0x5C</t>
  </si>
  <si>
    <t>0x684</t>
  </si>
  <si>
    <t>0x67F</t>
  </si>
  <si>
    <t>0x30</t>
  </si>
  <si>
    <t>0x6B3</t>
  </si>
  <si>
    <t>0x6BE</t>
  </si>
  <si>
    <t>0x6BB</t>
  </si>
  <si>
    <t>WRITE_NV</t>
  </si>
  <si>
    <t>0x626</t>
  </si>
  <si>
    <t>0x08010F</t>
  </si>
  <si>
    <t>0x4</t>
  </si>
  <si>
    <t>FILL_NV</t>
  </si>
  <si>
    <t>0x629</t>
  </si>
  <si>
    <t>0x4E</t>
  </si>
  <si>
    <t>0x0000</t>
  </si>
  <si>
    <t>0x67B</t>
  </si>
  <si>
    <t>0x1</t>
  </si>
  <si>
    <t>0x2</t>
  </si>
  <si>
    <t>0x14</t>
  </si>
  <si>
    <t>0x58</t>
  </si>
  <si>
    <t>0x38</t>
  </si>
  <si>
    <t>0x44</t>
  </si>
  <si>
    <t>0xB0</t>
  </si>
  <si>
    <t>0xA0</t>
  </si>
  <si>
    <t>0x7C</t>
  </si>
  <si>
    <t>0xF8</t>
  </si>
  <si>
    <t>0x5</t>
  </si>
  <si>
    <t>0x21</t>
  </si>
  <si>
    <t>0x84</t>
  </si>
  <si>
    <t>0x90</t>
  </si>
  <si>
    <t>0x0010E0</t>
  </si>
  <si>
    <t>0x00000000</t>
  </si>
  <si>
    <t>0x0080FFFFFF</t>
  </si>
  <si>
    <t>0x6BA</t>
  </si>
  <si>
    <t>0x6E3</t>
  </si>
  <si>
    <t>0x707</t>
  </si>
  <si>
    <t>0x2000</t>
  </si>
  <si>
    <t>0x2014</t>
  </si>
  <si>
    <t>0x206C</t>
  </si>
  <si>
    <t>0x408</t>
  </si>
  <si>
    <t>0x2058</t>
  </si>
  <si>
    <t>0x31</t>
  </si>
  <si>
    <t>0x3</t>
  </si>
  <si>
    <t>0x4C</t>
  </si>
  <si>
    <t>Need to clear file data (fill with 00's) since changing channel order.</t>
  </si>
  <si>
    <t>Pad size changed only, no change in allocated space</t>
  </si>
  <si>
    <t>Copy 2 bytes from 0x2D00 to 0x2D18</t>
  </si>
  <si>
    <t>Copy 2 bytes from 0x2CFE to 0x2D14</t>
  </si>
  <si>
    <t>Copy 2 bytes from 0x2CFC to 0x2D10</t>
  </si>
  <si>
    <t>Copy 2 bytes from 0x2CFA to 0x2D0C</t>
  </si>
  <si>
    <t>Copy 2 bytes from 0x2CF8 to 0x2D08</t>
  </si>
  <si>
    <t>Copy 2 bytes from 0x2CF6 to 0x2D04</t>
  </si>
  <si>
    <t>Copy 2 bytes from 0x2CF4 to 0x2D00</t>
  </si>
  <si>
    <t>Copy 2 bytes from 0x2CF2 to 0x2CFC</t>
  </si>
  <si>
    <t>Copy 2 bytes from 0x2CF0 to 0x2CF8</t>
  </si>
  <si>
    <t>Copy 2 bytes from 0x2CEE to 0x2CF4</t>
  </si>
  <si>
    <t>Copy 2 bytes from 0x2CEC to 0x2CF0</t>
  </si>
  <si>
    <t>Copy 2 bytes from 0x2CEA to 0x2CEC</t>
  </si>
  <si>
    <t>Write 0x90 to 0x2C8C</t>
  </si>
  <si>
    <t>Change file size to 76.  Write 0x4C to 0x2F58</t>
  </si>
  <si>
    <t>Clearing all counters. Fill 0x2F64 with 0x0000 len 0x44</t>
  </si>
  <si>
    <t>Fill 0x0000 to 0x2EB4 for 0xA0 bytes</t>
  </si>
  <si>
    <t>MUST ALSO CLEAR THE UPPER 4 BYTES OF EACH ELEMENT!</t>
  </si>
  <si>
    <t>File size changed to 144</t>
  </si>
  <si>
    <t>Zero rsvd[].  Fill 0x40 bytes with 0x0000 starting at 0x2E62</t>
  </si>
  <si>
    <t>Fill 2 bytes at 0x2CEE with 0x0000</t>
  </si>
  <si>
    <t>Fill 2 bytes at 0x2CF2 with 0x0000</t>
  </si>
  <si>
    <t>Fill 2 bytes at 0x2CF6 with 0x0000</t>
  </si>
  <si>
    <t>Fill 2 bytes at 0x2CFA with 0x0000</t>
  </si>
  <si>
    <t>Fill 2 bytes at 0x2CFE with 0x0000</t>
  </si>
  <si>
    <t>Fill 2 bytes at 0x2D02 with 0x0000</t>
  </si>
  <si>
    <t>Fill 2 bytes at 0x2D06 with 0x0000</t>
  </si>
  <si>
    <t>Fill 2 bytes at 0x2D0A with 0x0000</t>
  </si>
  <si>
    <t>Fill 2 bytes at 0x2D0E with 0x0000</t>
  </si>
  <si>
    <t>Fill 2 bytes at 0x2D12 with 0x0000</t>
  </si>
  <si>
    <t>Fill 2 bytes at 0x2D16 with 0x0000</t>
  </si>
  <si>
    <t>Fill 2 bytes at 0x2D1A with 0x0000</t>
  </si>
  <si>
    <t>Fill 4 bytes at 0x2D1C with 0x00000000</t>
  </si>
  <si>
    <t>0x2CEE</t>
  </si>
  <si>
    <t>0x2CF2</t>
  </si>
  <si>
    <t>0x2CF6</t>
  </si>
  <si>
    <t>0x2CFA</t>
  </si>
  <si>
    <t>0x2CFE</t>
  </si>
  <si>
    <t>0x2D02</t>
  </si>
  <si>
    <t>0x2D06</t>
  </si>
  <si>
    <t>0x2D0A</t>
  </si>
  <si>
    <t>0x2D0E</t>
  </si>
  <si>
    <t>0x2D12</t>
  </si>
  <si>
    <t>0x2D16</t>
  </si>
  <si>
    <t>0x2D1A</t>
  </si>
  <si>
    <t>0x2D1C</t>
  </si>
  <si>
    <t>0x2C8C</t>
  </si>
  <si>
    <t>0x2C93</t>
  </si>
  <si>
    <t>0x2CAC</t>
  </si>
  <si>
    <t>0x2CBC</t>
  </si>
  <si>
    <t>0x2CCC</t>
  </si>
  <si>
    <t>0x2CDC</t>
  </si>
  <si>
    <t>0x2D00</t>
  </si>
  <si>
    <t>0x2D18</t>
  </si>
  <si>
    <t>0x2D14</t>
  </si>
  <si>
    <t>0x2CFC</t>
  </si>
  <si>
    <t>0x2D10</t>
  </si>
  <si>
    <t>0x2D0C</t>
  </si>
  <si>
    <t>0x2CF8</t>
  </si>
  <si>
    <t>0x2D08</t>
  </si>
  <si>
    <t>0x2D04</t>
  </si>
  <si>
    <t>0x2CF4</t>
  </si>
  <si>
    <t>0x2CF0</t>
  </si>
  <si>
    <t>0x2CEC</t>
  </si>
  <si>
    <t>0x2CEA</t>
  </si>
  <si>
    <t>0x2E00</t>
  </si>
  <si>
    <t>0x2E1C</t>
  </si>
  <si>
    <t>0x2E28</t>
  </si>
  <si>
    <t>0x2D20</t>
  </si>
  <si>
    <t>0x2F0C</t>
  </si>
  <si>
    <t>0x2F58</t>
  </si>
  <si>
    <t>0x2F64</t>
  </si>
  <si>
    <t>0x2E5C</t>
  </si>
  <si>
    <t>0x2EB4</t>
  </si>
  <si>
    <t>0x2F54</t>
  </si>
  <si>
    <t/>
  </si>
  <si>
    <t>0x2EA4</t>
  </si>
  <si>
    <t>0x2E18</t>
  </si>
  <si>
    <t>Copy 9 bytes from  from 0x684 to 0x67F</t>
  </si>
  <si>
    <t>Write 0x00 to 0x688</t>
  </si>
  <si>
    <t>Copy 0x26 bytes from 0x68D to 0x689</t>
  </si>
  <si>
    <t>Move data only (header OK) down 5 bytes, add pad to offset 9.</t>
  </si>
  <si>
    <t>FID 12 NEEDS TO BE ALTERED TO ACCOUNT FOR PAD AT OFFSET 9</t>
  </si>
  <si>
    <t>Move entire file down 3 bytes. Copy 0x1C bytes from 0x6CA to 0x6C7 (must move previous file first!)</t>
  </si>
  <si>
    <t>This used to be FID 32.  Move entire file down 3 bytes.  Copy 0x1C bytes from 0x070A to 0x0707</t>
  </si>
  <si>
    <t>COMBINE Steps to move once: Copy 0x68 bytes from 0x6BE to 0x6BB</t>
  </si>
  <si>
    <t>Move entire file down 3 bytes, Copy 0xC bytes from 0x6BE to 0x6BB (MUST move previous file first!)</t>
  </si>
  <si>
    <t>0x9</t>
  </si>
  <si>
    <t>0x688</t>
  </si>
  <si>
    <t>0x00</t>
  </si>
  <si>
    <t>0x68D</t>
  </si>
  <si>
    <t>0x689</t>
  </si>
  <si>
    <t>0x68</t>
  </si>
  <si>
    <t>Moving entire file down 4 bytes, MUST move previous file first! Copy 0xB bytes from 0x6B3 to 0x6AF</t>
  </si>
  <si>
    <t>Copy 0x31 bytes from 0x68D to 0x689</t>
  </si>
  <si>
    <t>x</t>
  </si>
  <si>
    <t>0x723</t>
  </si>
  <si>
    <t>0x54</t>
  </si>
  <si>
    <t>Fill 0x23FE with 0x0000 for 0x7FE</t>
  </si>
  <si>
    <t>0x23FE</t>
  </si>
  <si>
    <t>0x7FE</t>
  </si>
  <si>
    <t>Copy 0x400 bytes from 0x726 to 0x777</t>
  </si>
  <si>
    <t>New file (0x30) - created and default at init</t>
  </si>
  <si>
    <t>New file (0x240) - created and default at init</t>
  </si>
  <si>
    <t>Combined: Fill 0x723 0x0000 len 0x54</t>
  </si>
  <si>
    <t>Combined: Write 0x08010F to 0x626</t>
  </si>
  <si>
    <t>Write 0x30 to 0x67B</t>
  </si>
  <si>
    <t>Combined: Copy 0x31 bytes from 0x68D to 0x689</t>
  </si>
  <si>
    <t>Fill 0x0629 0x0000 for 0x4E bytes</t>
  </si>
  <si>
    <t>Write 0x04 to 0x6B3</t>
  </si>
  <si>
    <t>Write 0x02 to 0x06BA</t>
  </si>
  <si>
    <t>Combined: Copy 0x68 bytes from 0x6BE to 0x6BB</t>
  </si>
  <si>
    <t>0-3</t>
  </si>
  <si>
    <t>Copy 0x14 bytes from 0x2000  to 0x206C</t>
  </si>
  <si>
    <t>Copy 0x58 bytes from 0x2014 to 0x2000</t>
  </si>
  <si>
    <t>Copy 0x14 Bytes from 0x206c to 0x2058</t>
  </si>
  <si>
    <t>Fill 0x00 0x206C 0x14 bytes</t>
  </si>
  <si>
    <t>Copy 0x38 from 0x2F0C to 0x2F54</t>
  </si>
  <si>
    <t>0-2</t>
  </si>
  <si>
    <t>Write 0x4C to 0x2F58</t>
  </si>
  <si>
    <t>Fill 0x2F64 with 0x0000 len 0x44</t>
  </si>
  <si>
    <t>New file, let init create it. Already cleared since previous files do not extend up this far. (verified defaults correct)</t>
  </si>
  <si>
    <t>This needs to be set to 170d (set by init)</t>
  </si>
  <si>
    <t>This need to be set to 85d (set by init)</t>
  </si>
  <si>
    <t>Location changed (up 72)</t>
  </si>
  <si>
    <t>Copy 0xB0 bytes from 0x2E5C to 0x2EA4</t>
  </si>
  <si>
    <t>Location changed (up 72).  Size changed to 76. If clearing all counters, then leave the LastResetTime.</t>
  </si>
  <si>
    <t>Copy 0x5C bytes from 0x2E00 to 0x2E18</t>
  </si>
  <si>
    <t>Location changed (up 24).  Size changed to 132. Clear all counters, Keep Reset time.</t>
  </si>
  <si>
    <t>Write 0x84 to 0x2E1C</t>
  </si>
  <si>
    <t>5-7</t>
  </si>
  <si>
    <t>Combined: Fill 0x0000 to 0x2E28 for 0x7C bytes</t>
  </si>
  <si>
    <t>Copy 0xF8 bytes from 0x2D08 to 0x2D20</t>
  </si>
  <si>
    <t>Location changed (up 24).</t>
  </si>
  <si>
    <t>New element in pad space.  Write default 0x10E0.</t>
  </si>
  <si>
    <t>Combined: Write 0x0010E0 to 0x2C93</t>
  </si>
  <si>
    <t>New element in pad space.  Write default 0x00000000</t>
  </si>
  <si>
    <t>Write 0x2CAC 0x00000000</t>
  </si>
  <si>
    <t>Wite 0x2CBC 0x00000000</t>
  </si>
  <si>
    <t>Write 0x2CCC 0x00000000</t>
  </si>
  <si>
    <t>Write 0x2CDC 0x00000000</t>
  </si>
  <si>
    <t>9-33</t>
  </si>
  <si>
    <t>Fill 4 bytes at 0x2D1C with 0x0000</t>
  </si>
  <si>
    <t>Write 0x00000000 to 0x2CAC</t>
  </si>
  <si>
    <t>Write 0x00000000 to 0x2CBC</t>
  </si>
  <si>
    <t>Write 0x00000000 to 0x2CCC</t>
  </si>
  <si>
    <t>Write 0x00000000 to 0x2CDC</t>
  </si>
  <si>
    <t>X</t>
  </si>
  <si>
    <t>Add setting JTAG lockout</t>
  </si>
  <si>
    <t>WRITE</t>
  </si>
  <si>
    <t>0x04</t>
  </si>
  <si>
    <t>0x02</t>
  </si>
  <si>
    <t>Write 0x21 to 0x0707</t>
  </si>
  <si>
    <t>Move entire file down 3 bytes. This used to be FID 31.  Order of the Channels changed, clear the file header so it will be recreated.  Also clear the HD file.</t>
  </si>
  <si>
    <t>Fill 0x6E3, 8 bytes, 0x0000</t>
  </si>
  <si>
    <t>Fill 0x6E3, 0x8 bytes, 0x0000</t>
  </si>
  <si>
    <t>0x8</t>
  </si>
  <si>
    <t>4, 12</t>
  </si>
  <si>
    <t>From V1.10.55</t>
  </si>
  <si>
    <t>To V 1.20.179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</si>
</sst>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quotePrefix="1"/>
    <xf numFmtId="0" fontId="3" fillId="0" borderId="0" xfId="0" applyFont="1"/>
    <xf numFmtId="0" fontId="0" fillId="0" borderId="1" xfId="0" applyBorder="1"/>
    <xf numFmtId="0" fontId="0" fillId="0" borderId="1" xfId="0" applyBorder="1" applyAlignment="1"/>
    <xf numFmtId="49" fontId="0" fillId="0" borderId="1" xfId="0" applyNumberFormat="1" applyBorder="1"/>
    <xf numFmtId="49" fontId="0" fillId="0" borderId="1" xfId="0" applyNumberFormat="1" applyBorder="1" applyAlignment="1"/>
    <xf numFmtId="0" fontId="0" fillId="0" borderId="0" xfId="0" applyBorder="1"/>
    <xf numFmtId="0" fontId="0" fillId="0" borderId="3" xfId="0" applyBorder="1"/>
    <xf numFmtId="0" fontId="0" fillId="0" borderId="2" xfId="0" applyBorder="1"/>
    <xf numFmtId="49" fontId="0" fillId="0" borderId="3" xfId="0" applyNumberFormat="1" applyBorder="1"/>
    <xf numFmtId="0" fontId="3" fillId="0" borderId="0" xfId="0" applyFont="1" applyAlignment="1"/>
    <xf numFmtId="0" fontId="0" fillId="0" borderId="2" xfId="0" applyBorder="1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/>
    <xf numFmtId="0" fontId="0" fillId="0" borderId="0" xfId="0" applyFill="1" applyAlignment="1">
      <alignment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 applyAlignment="1">
      <alignment horizontal="right"/>
    </xf>
    <xf numFmtId="0" fontId="0" fillId="8" borderId="0" xfId="0" applyFill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0" borderId="0" xfId="0" quotePrefix="1" applyNumberFormat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V%20Worksheet%20for%20DFW-E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dure"/>
      <sheetName val="from part"/>
      <sheetName val="to part"/>
      <sheetName val="from file"/>
      <sheetName val="to file"/>
      <sheetName val="from offsets"/>
      <sheetName val="to offsets"/>
      <sheetName val="enu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B4" sqref="B4"/>
    </sheetView>
  </sheetViews>
  <sheetFormatPr defaultRowHeight="15" x14ac:dyDescent="0.25"/>
  <cols>
    <col min="1" max="1" width="3" bestFit="1" customWidth="1"/>
    <col min="2" max="2" width="132.42578125" bestFit="1" customWidth="1"/>
  </cols>
  <sheetData>
    <row r="1" spans="1:2" x14ac:dyDescent="0.25">
      <c r="B1" s="8" t="s">
        <v>234</v>
      </c>
    </row>
    <row r="2" spans="1:2" x14ac:dyDescent="0.25">
      <c r="B2" s="8" t="s">
        <v>225</v>
      </c>
    </row>
    <row r="3" spans="1:2" x14ac:dyDescent="0.25">
      <c r="B3" s="8" t="s">
        <v>428</v>
      </c>
    </row>
    <row r="4" spans="1:2" x14ac:dyDescent="0.25">
      <c r="B4" s="8" t="s">
        <v>429</v>
      </c>
    </row>
    <row r="5" spans="1:2" x14ac:dyDescent="0.25">
      <c r="B5" s="8" t="s">
        <v>226</v>
      </c>
    </row>
    <row r="6" spans="1:2" x14ac:dyDescent="0.25">
      <c r="B6" s="8"/>
    </row>
    <row r="7" spans="1:2" x14ac:dyDescent="0.25">
      <c r="A7" s="8" t="s">
        <v>221</v>
      </c>
      <c r="B7" s="8" t="s">
        <v>214</v>
      </c>
    </row>
    <row r="8" spans="1:2" x14ac:dyDescent="0.25">
      <c r="A8">
        <v>1</v>
      </c>
      <c r="B8" t="s">
        <v>244</v>
      </c>
    </row>
    <row r="9" spans="1:2" x14ac:dyDescent="0.25">
      <c r="A9">
        <f>A8+1</f>
        <v>2</v>
      </c>
      <c r="B9" t="s">
        <v>211</v>
      </c>
    </row>
    <row r="10" spans="1:2" x14ac:dyDescent="0.25">
      <c r="A10">
        <f t="shared" ref="A10:A16" si="0">A9+1</f>
        <v>3</v>
      </c>
      <c r="B10" t="s">
        <v>216</v>
      </c>
    </row>
    <row r="11" spans="1:2" x14ac:dyDescent="0.25">
      <c r="A11">
        <f t="shared" si="0"/>
        <v>4</v>
      </c>
      <c r="B11" t="s">
        <v>217</v>
      </c>
    </row>
    <row r="12" spans="1:2" x14ac:dyDescent="0.25">
      <c r="A12">
        <f t="shared" si="0"/>
        <v>5</v>
      </c>
      <c r="B12" t="s">
        <v>246</v>
      </c>
    </row>
    <row r="13" spans="1:2" x14ac:dyDescent="0.25">
      <c r="A13">
        <f t="shared" si="0"/>
        <v>6</v>
      </c>
      <c r="B13" t="s">
        <v>218</v>
      </c>
    </row>
    <row r="14" spans="1:2" x14ac:dyDescent="0.25">
      <c r="A14">
        <f t="shared" si="0"/>
        <v>7</v>
      </c>
      <c r="B14" t="s">
        <v>247</v>
      </c>
    </row>
    <row r="15" spans="1:2" x14ac:dyDescent="0.25">
      <c r="A15">
        <f t="shared" si="0"/>
        <v>8</v>
      </c>
      <c r="B15" t="s">
        <v>219</v>
      </c>
    </row>
    <row r="16" spans="1:2" x14ac:dyDescent="0.25">
      <c r="A16">
        <f t="shared" si="0"/>
        <v>9</v>
      </c>
      <c r="B16" t="s">
        <v>248</v>
      </c>
    </row>
    <row r="19" spans="1:2" x14ac:dyDescent="0.25">
      <c r="A19" s="8" t="s">
        <v>220</v>
      </c>
      <c r="B19" s="8" t="s">
        <v>215</v>
      </c>
    </row>
    <row r="20" spans="1:2" x14ac:dyDescent="0.25">
      <c r="A20">
        <v>1</v>
      </c>
      <c r="B20" t="s">
        <v>251</v>
      </c>
    </row>
    <row r="23" spans="1:2" x14ac:dyDescent="0.25">
      <c r="A23" t="s">
        <v>223</v>
      </c>
      <c r="B23" s="8" t="s">
        <v>424</v>
      </c>
    </row>
    <row r="24" spans="1:2" x14ac:dyDescent="0.25">
      <c r="A24">
        <v>1</v>
      </c>
      <c r="B24" t="s">
        <v>425</v>
      </c>
    </row>
    <row r="25" spans="1:2" x14ac:dyDescent="0.25">
      <c r="A25">
        <f>A24+1</f>
        <v>2</v>
      </c>
      <c r="B25" t="s">
        <v>426</v>
      </c>
    </row>
    <row r="26" spans="1:2" x14ac:dyDescent="0.25">
      <c r="A26">
        <f>A25+1</f>
        <v>3</v>
      </c>
      <c r="B26" t="s">
        <v>224</v>
      </c>
    </row>
    <row r="29" spans="1:2" x14ac:dyDescent="0.25">
      <c r="A29" s="8" t="s">
        <v>231</v>
      </c>
      <c r="B29" s="8" t="s">
        <v>227</v>
      </c>
    </row>
    <row r="30" spans="1:2" x14ac:dyDescent="0.25">
      <c r="A30">
        <v>1</v>
      </c>
      <c r="B30" t="s">
        <v>228</v>
      </c>
    </row>
    <row r="31" spans="1:2" x14ac:dyDescent="0.25">
      <c r="A31">
        <f t="shared" ref="A31:A33" si="1">A30+1</f>
        <v>2</v>
      </c>
      <c r="B31" t="s">
        <v>232</v>
      </c>
    </row>
    <row r="32" spans="1:2" x14ac:dyDescent="0.25">
      <c r="A32">
        <f t="shared" si="1"/>
        <v>3</v>
      </c>
      <c r="B32" t="s">
        <v>229</v>
      </c>
    </row>
    <row r="33" spans="1:2" x14ac:dyDescent="0.25">
      <c r="A33">
        <f t="shared" si="1"/>
        <v>4</v>
      </c>
      <c r="B33" t="s">
        <v>230</v>
      </c>
    </row>
    <row r="36" spans="1:2" x14ac:dyDescent="0.25">
      <c r="A36" s="8" t="s">
        <v>365</v>
      </c>
      <c r="B36" s="8" t="s">
        <v>212</v>
      </c>
    </row>
    <row r="37" spans="1:2" x14ac:dyDescent="0.25">
      <c r="A37">
        <v>1</v>
      </c>
      <c r="B37" t="str">
        <f>CONCATENATE("Repeat steps A",A8," through A",A11," above")</f>
        <v>Repeat steps A1 through A4 above</v>
      </c>
    </row>
    <row r="38" spans="1:2" x14ac:dyDescent="0.25">
      <c r="A38">
        <f t="shared" ref="A38:A43" si="2">A37+1</f>
        <v>2</v>
      </c>
      <c r="B38" t="s">
        <v>222</v>
      </c>
    </row>
    <row r="39" spans="1:2" x14ac:dyDescent="0.25">
      <c r="A39">
        <f t="shared" si="2"/>
        <v>3</v>
      </c>
      <c r="B39" t="s">
        <v>245</v>
      </c>
    </row>
    <row r="40" spans="1:2" x14ac:dyDescent="0.25">
      <c r="A40">
        <f t="shared" si="2"/>
        <v>4</v>
      </c>
      <c r="B40" t="s">
        <v>213</v>
      </c>
    </row>
    <row r="41" spans="1:2" x14ac:dyDescent="0.25">
      <c r="A41">
        <f t="shared" si="2"/>
        <v>5</v>
      </c>
      <c r="B41" t="s">
        <v>222</v>
      </c>
    </row>
    <row r="42" spans="1:2" x14ac:dyDescent="0.25">
      <c r="A42">
        <f t="shared" si="2"/>
        <v>6</v>
      </c>
      <c r="B42" t="s">
        <v>245</v>
      </c>
    </row>
    <row r="43" spans="1:2" x14ac:dyDescent="0.25">
      <c r="A43">
        <f t="shared" si="2"/>
        <v>7</v>
      </c>
      <c r="B43" t="s">
        <v>427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0"/>
  <sheetViews>
    <sheetView workbookViewId="0">
      <selection sqref="A1:M1"/>
    </sheetView>
  </sheetViews>
  <sheetFormatPr defaultRowHeight="15" x14ac:dyDescent="0.25"/>
  <cols>
    <col min="1" max="1" width="4" bestFit="1" customWidth="1"/>
    <col min="2" max="2" width="20.28515625" style="3" bestFit="1" customWidth="1"/>
    <col min="3" max="3" width="7.42578125" bestFit="1" customWidth="1"/>
    <col min="4" max="4" width="7.5703125" bestFit="1" customWidth="1"/>
    <col min="5" max="5" width="9.7109375" bestFit="1" customWidth="1"/>
    <col min="6" max="6" width="9.140625" bestFit="1" customWidth="1"/>
    <col min="7" max="7" width="5.28515625" bestFit="1" customWidth="1"/>
    <col min="8" max="10" width="8" bestFit="1" customWidth="1"/>
    <col min="11" max="11" width="9.7109375" bestFit="1" customWidth="1"/>
    <col min="12" max="12" width="5.28515625" bestFit="1" customWidth="1"/>
    <col min="13" max="13" width="5.7109375" bestFit="1" customWidth="1"/>
    <col min="15" max="15" width="5.42578125" bestFit="1" customWidth="1"/>
    <col min="16" max="16" width="29.28515625" bestFit="1" customWidth="1"/>
    <col min="17" max="17" width="9.140625" customWidth="1"/>
  </cols>
  <sheetData>
    <row r="1" spans="1:16" x14ac:dyDescent="0.25">
      <c r="A1" s="38" t="s">
        <v>670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6" x14ac:dyDescent="0.25">
      <c r="H2" s="30" t="s">
        <v>15</v>
      </c>
      <c r="I2" s="30"/>
    </row>
    <row r="3" spans="1:16" ht="15.75" thickBot="1" x14ac:dyDescent="0.3">
      <c r="A3" s="11" t="s">
        <v>201</v>
      </c>
      <c r="B3" s="12" t="s">
        <v>12</v>
      </c>
      <c r="C3" s="11" t="s">
        <v>11</v>
      </c>
      <c r="D3" s="11" t="s">
        <v>9</v>
      </c>
      <c r="E3" s="11" t="s">
        <v>7</v>
      </c>
      <c r="F3" s="11" t="s">
        <v>13</v>
      </c>
      <c r="G3" s="11" t="s">
        <v>14</v>
      </c>
      <c r="H3" s="11" t="s">
        <v>141</v>
      </c>
      <c r="I3" s="11" t="s">
        <v>140</v>
      </c>
      <c r="J3" s="11" t="s">
        <v>16</v>
      </c>
      <c r="K3" s="11" t="s">
        <v>17</v>
      </c>
      <c r="L3" s="11" t="s">
        <v>18</v>
      </c>
      <c r="M3" s="16" t="s">
        <v>19</v>
      </c>
      <c r="N3" s="11" t="s">
        <v>197</v>
      </c>
      <c r="O3" s="11" t="s">
        <v>20</v>
      </c>
      <c r="P3" s="11" t="s">
        <v>116</v>
      </c>
    </row>
    <row r="4" spans="1:16" ht="15.75" thickTop="1" x14ac:dyDescent="0.25">
      <c r="A4" s="4">
        <v>1</v>
      </c>
      <c r="B4" t="s">
        <v>142</v>
      </c>
      <c r="C4" t="s">
        <v>143</v>
      </c>
      <c r="D4" t="s">
        <v>143</v>
      </c>
      <c r="E4" t="s">
        <v>144</v>
      </c>
      <c r="F4" t="s">
        <v>145</v>
      </c>
      <c r="G4" t="s">
        <v>146</v>
      </c>
      <c r="H4" s="4">
        <v>0</v>
      </c>
      <c r="I4" s="4">
        <v>8191</v>
      </c>
      <c r="J4" s="4">
        <v>8192</v>
      </c>
      <c r="K4" s="4">
        <v>4096</v>
      </c>
      <c r="L4" t="s">
        <v>147</v>
      </c>
      <c r="M4" t="s">
        <v>148</v>
      </c>
      <c r="N4" s="13">
        <f>IF(A4&lt;128,H4,"")</f>
        <v>0</v>
      </c>
      <c r="O4">
        <f>SUMIF('from file'!$H$4:$H$44,A4,'from file'!$I$4:$I$44)</f>
        <v>2862</v>
      </c>
      <c r="P4" t="str">
        <f>VLOOKUP(A4,enums!$A$50:$C$87,3)</f>
        <v>ePART_NV_APP_RAW</v>
      </c>
    </row>
    <row r="5" spans="1:16" x14ac:dyDescent="0.25">
      <c r="A5" s="4">
        <v>2</v>
      </c>
      <c r="B5" t="s">
        <v>149</v>
      </c>
      <c r="C5" t="s">
        <v>143</v>
      </c>
      <c r="D5" t="s">
        <v>150</v>
      </c>
      <c r="E5" t="s">
        <v>144</v>
      </c>
      <c r="F5" t="s">
        <v>145</v>
      </c>
      <c r="G5" t="s">
        <v>146</v>
      </c>
      <c r="H5" s="4">
        <v>8192</v>
      </c>
      <c r="I5" s="4">
        <v>24575</v>
      </c>
      <c r="J5" s="4">
        <v>1024</v>
      </c>
      <c r="K5" s="4">
        <v>4096</v>
      </c>
      <c r="L5" t="s">
        <v>147</v>
      </c>
      <c r="M5" t="s">
        <v>148</v>
      </c>
      <c r="N5" s="13">
        <f>IF(A5&lt;128,N4+J4-IF(LEN(TRIM(C4))=3,2,0)-IF(LEN(TRIM(D4))=3,2,0),"")</f>
        <v>8192</v>
      </c>
      <c r="O5">
        <f>SUMIF('from file'!$H$4:$H$44,A5,'from file'!$I$4:$I$44)</f>
        <v>20</v>
      </c>
      <c r="P5" t="str">
        <f>VLOOKUP(A5,enums!$A$50:$C$87,3)</f>
        <v>ePART_NV_APP_BANKED</v>
      </c>
    </row>
    <row r="6" spans="1:16" x14ac:dyDescent="0.25">
      <c r="A6" s="4">
        <v>3</v>
      </c>
      <c r="B6" t="s">
        <v>260</v>
      </c>
      <c r="C6" t="s">
        <v>143</v>
      </c>
      <c r="D6" t="s">
        <v>150</v>
      </c>
      <c r="E6" t="s">
        <v>144</v>
      </c>
      <c r="F6" t="s">
        <v>145</v>
      </c>
      <c r="G6" t="s">
        <v>146</v>
      </c>
      <c r="H6" s="4">
        <v>24576</v>
      </c>
      <c r="I6" s="4">
        <v>40959</v>
      </c>
      <c r="J6" s="4">
        <v>2048</v>
      </c>
      <c r="K6" s="4">
        <v>4096</v>
      </c>
      <c r="L6" t="s">
        <v>147</v>
      </c>
      <c r="M6" t="s">
        <v>148</v>
      </c>
      <c r="N6" s="13">
        <f>IF(A6&lt;128,N5+J5-IF(LEN(TRIM(C5))=3,2,0)-IF(LEN(TRIM(D5))=3,2,0),"")</f>
        <v>9214</v>
      </c>
      <c r="O6">
        <f>SUMIF('from file'!$H$4:$H$44,A6,'from file'!$I$4:$I$44)</f>
        <v>2008</v>
      </c>
      <c r="P6" t="str">
        <f>VLOOKUP(A6,enums!$A$50:$C$87,3)</f>
        <v>ePART_NV_APP_BANKED_HD</v>
      </c>
    </row>
    <row r="7" spans="1:16" x14ac:dyDescent="0.25">
      <c r="A7" s="4">
        <v>4</v>
      </c>
      <c r="B7" t="s">
        <v>151</v>
      </c>
      <c r="C7" t="s">
        <v>150</v>
      </c>
      <c r="D7" t="s">
        <v>150</v>
      </c>
      <c r="E7" t="s">
        <v>144</v>
      </c>
      <c r="F7" t="s">
        <v>145</v>
      </c>
      <c r="G7" t="s">
        <v>146</v>
      </c>
      <c r="H7" s="4">
        <v>40960</v>
      </c>
      <c r="I7" s="4">
        <v>57343</v>
      </c>
      <c r="J7" s="4">
        <v>1024</v>
      </c>
      <c r="K7" s="4">
        <v>4096</v>
      </c>
      <c r="L7" t="s">
        <v>147</v>
      </c>
      <c r="M7" t="s">
        <v>148</v>
      </c>
      <c r="N7" s="13">
        <f t="shared" ref="N7:N29" si="0">IF(A7&lt;128,N6+J6-IF(LEN(TRIM(C6))=3,2,0)-IF(LEN(TRIM(D6))=3,2,0),"")</f>
        <v>11260</v>
      </c>
      <c r="O7">
        <f>SUMIF('from file'!$H$4:$H$44,A7,'from file'!$I$4:$I$44)</f>
        <v>844</v>
      </c>
      <c r="P7" t="str">
        <f>VLOOKUP(A7,enums!$A$50:$C$87,3)</f>
        <v>ePART_NV_APP_CACHED</v>
      </c>
    </row>
    <row r="8" spans="1:16" x14ac:dyDescent="0.25">
      <c r="A8" s="4">
        <v>128</v>
      </c>
      <c r="B8" t="s">
        <v>152</v>
      </c>
      <c r="C8" t="s">
        <v>143</v>
      </c>
      <c r="D8" t="s">
        <v>143</v>
      </c>
      <c r="E8" t="s">
        <v>144</v>
      </c>
      <c r="F8" t="s">
        <v>145</v>
      </c>
      <c r="G8" t="s">
        <v>146</v>
      </c>
      <c r="H8" s="4">
        <v>57344</v>
      </c>
      <c r="I8" s="4">
        <v>61439</v>
      </c>
      <c r="J8" s="4">
        <v>4096</v>
      </c>
      <c r="K8" s="4">
        <v>4096</v>
      </c>
      <c r="L8" t="s">
        <v>147</v>
      </c>
      <c r="M8" t="s">
        <v>148</v>
      </c>
      <c r="N8" s="13" t="str">
        <f t="shared" si="0"/>
        <v/>
      </c>
      <c r="P8" t="str">
        <f>VLOOKUP(A8,enums!$A$50:$C$87,3)</f>
        <v>ePART_NV_VIRGIN_SIGNATURE</v>
      </c>
    </row>
    <row r="9" spans="1:16" x14ac:dyDescent="0.25">
      <c r="A9" s="4">
        <v>129</v>
      </c>
      <c r="B9" t="s">
        <v>153</v>
      </c>
      <c r="C9" t="s">
        <v>143</v>
      </c>
      <c r="D9" t="s">
        <v>143</v>
      </c>
      <c r="E9" t="s">
        <v>144</v>
      </c>
      <c r="F9" t="s">
        <v>145</v>
      </c>
      <c r="G9" t="s">
        <v>146</v>
      </c>
      <c r="H9" s="4">
        <v>61440</v>
      </c>
      <c r="I9" s="4">
        <v>65535</v>
      </c>
      <c r="J9" s="4">
        <v>4096</v>
      </c>
      <c r="K9" s="4">
        <v>4096</v>
      </c>
      <c r="L9" t="s">
        <v>147</v>
      </c>
      <c r="M9" t="s">
        <v>148</v>
      </c>
      <c r="N9" s="13" t="str">
        <f t="shared" si="0"/>
        <v/>
      </c>
      <c r="P9" t="str">
        <f>VLOOKUP(A9,enums!$A$50:$C$87,3)</f>
        <v>ePART_NV_MAC_PHY</v>
      </c>
    </row>
    <row r="10" spans="1:16" x14ac:dyDescent="0.25">
      <c r="A10" s="4">
        <v>133</v>
      </c>
      <c r="B10" t="s">
        <v>154</v>
      </c>
      <c r="C10" t="s">
        <v>143</v>
      </c>
      <c r="D10" t="s">
        <v>143</v>
      </c>
      <c r="E10" t="s">
        <v>144</v>
      </c>
      <c r="F10" t="s">
        <v>145</v>
      </c>
      <c r="G10" t="s">
        <v>146</v>
      </c>
      <c r="H10" s="4">
        <v>65536</v>
      </c>
      <c r="I10" s="4">
        <v>69631</v>
      </c>
      <c r="J10" s="4">
        <v>4096</v>
      </c>
      <c r="K10" s="4">
        <v>4096</v>
      </c>
      <c r="L10" t="s">
        <v>147</v>
      </c>
      <c r="M10" t="s">
        <v>148</v>
      </c>
      <c r="N10" s="13" t="str">
        <f t="shared" si="0"/>
        <v/>
      </c>
      <c r="P10" t="str">
        <f>VLOOKUP(A10,enums!$A$50:$C$87,3)</f>
        <v>ePART_NV_DFW_BITFIELD</v>
      </c>
    </row>
    <row r="11" spans="1:16" x14ac:dyDescent="0.25">
      <c r="A11" s="4">
        <v>135</v>
      </c>
      <c r="B11" t="s">
        <v>155</v>
      </c>
      <c r="C11" t="s">
        <v>143</v>
      </c>
      <c r="D11" t="s">
        <v>143</v>
      </c>
      <c r="E11" t="s">
        <v>144</v>
      </c>
      <c r="F11" t="s">
        <v>145</v>
      </c>
      <c r="G11" t="s">
        <v>146</v>
      </c>
      <c r="H11" s="4">
        <v>69632</v>
      </c>
      <c r="I11" s="4">
        <v>73727</v>
      </c>
      <c r="J11" s="4">
        <v>4096</v>
      </c>
      <c r="K11" s="4">
        <v>4096</v>
      </c>
      <c r="L11" t="s">
        <v>147</v>
      </c>
      <c r="M11" t="s">
        <v>148</v>
      </c>
      <c r="N11" s="13" t="str">
        <f t="shared" si="0"/>
        <v/>
      </c>
      <c r="P11" t="str">
        <f>VLOOKUP(A11,enums!$A$50:$C$87,3)</f>
        <v>ePART_ENCRYPT_NV</v>
      </c>
    </row>
    <row r="12" spans="1:16" x14ac:dyDescent="0.25">
      <c r="A12" s="4">
        <v>131</v>
      </c>
      <c r="B12" t="s">
        <v>156</v>
      </c>
      <c r="C12" t="s">
        <v>143</v>
      </c>
      <c r="D12" t="s">
        <v>143</v>
      </c>
      <c r="E12" t="s">
        <v>144</v>
      </c>
      <c r="F12" t="s">
        <v>145</v>
      </c>
      <c r="G12" t="s">
        <v>146</v>
      </c>
      <c r="H12" s="4">
        <v>73728</v>
      </c>
      <c r="I12" s="4">
        <v>335871</v>
      </c>
      <c r="J12" s="4">
        <v>262144</v>
      </c>
      <c r="K12" s="4">
        <v>4096</v>
      </c>
      <c r="L12" t="s">
        <v>147</v>
      </c>
      <c r="M12" t="s">
        <v>148</v>
      </c>
      <c r="N12" s="13" t="str">
        <f t="shared" si="0"/>
        <v/>
      </c>
      <c r="P12" t="str">
        <f>VLOOKUP(A12,enums!$A$50:$C$87,3)</f>
        <v>ePART_NV_DFW_PATCH</v>
      </c>
    </row>
    <row r="13" spans="1:16" x14ac:dyDescent="0.25">
      <c r="A13" s="4">
        <v>130</v>
      </c>
      <c r="B13" t="s">
        <v>157</v>
      </c>
      <c r="C13" t="s">
        <v>143</v>
      </c>
      <c r="D13" t="s">
        <v>143</v>
      </c>
      <c r="E13" t="s">
        <v>144</v>
      </c>
      <c r="F13" t="s">
        <v>145</v>
      </c>
      <c r="G13" t="s">
        <v>146</v>
      </c>
      <c r="H13" s="4">
        <v>335872</v>
      </c>
      <c r="I13" s="4">
        <v>598015</v>
      </c>
      <c r="J13" s="4">
        <v>262144</v>
      </c>
      <c r="K13" s="4">
        <v>4096</v>
      </c>
      <c r="L13" t="s">
        <v>147</v>
      </c>
      <c r="M13" t="s">
        <v>148</v>
      </c>
      <c r="N13" s="13" t="str">
        <f t="shared" si="0"/>
        <v/>
      </c>
      <c r="P13" t="str">
        <f>VLOOKUP(A13,enums!$A$50:$C$87,3)</f>
        <v>ePART_NV_DFW_IMAGE</v>
      </c>
    </row>
    <row r="14" spans="1:16" x14ac:dyDescent="0.25">
      <c r="A14" s="4">
        <v>136</v>
      </c>
      <c r="B14" t="s">
        <v>158</v>
      </c>
      <c r="C14" t="s">
        <v>143</v>
      </c>
      <c r="D14" t="s">
        <v>143</v>
      </c>
      <c r="E14" t="s">
        <v>144</v>
      </c>
      <c r="F14" t="s">
        <v>145</v>
      </c>
      <c r="G14" t="s">
        <v>146</v>
      </c>
      <c r="H14" s="4">
        <v>598016</v>
      </c>
      <c r="I14" s="4">
        <v>643071</v>
      </c>
      <c r="J14" s="4">
        <v>45056</v>
      </c>
      <c r="K14" s="4">
        <v>4096</v>
      </c>
      <c r="L14" t="s">
        <v>147</v>
      </c>
      <c r="M14" t="s">
        <v>148</v>
      </c>
      <c r="N14" s="13" t="str">
        <f t="shared" si="0"/>
        <v/>
      </c>
      <c r="P14" t="str">
        <f>VLOOKUP(A14,enums!$A$50:$C$87,3)</f>
        <v>ePART_ID_CH1</v>
      </c>
    </row>
    <row r="15" spans="1:16" x14ac:dyDescent="0.25">
      <c r="A15" s="4">
        <v>137</v>
      </c>
      <c r="B15" t="s">
        <v>159</v>
      </c>
      <c r="C15" t="s">
        <v>143</v>
      </c>
      <c r="D15" t="s">
        <v>143</v>
      </c>
      <c r="E15" t="s">
        <v>144</v>
      </c>
      <c r="F15" t="s">
        <v>145</v>
      </c>
      <c r="G15" t="s">
        <v>146</v>
      </c>
      <c r="H15" s="4">
        <v>643072</v>
      </c>
      <c r="I15" s="4">
        <v>688127</v>
      </c>
      <c r="J15" s="4">
        <v>45056</v>
      </c>
      <c r="K15" s="4">
        <v>4096</v>
      </c>
      <c r="L15" t="s">
        <v>147</v>
      </c>
      <c r="M15" t="s">
        <v>148</v>
      </c>
      <c r="N15" s="13" t="str">
        <f t="shared" si="0"/>
        <v/>
      </c>
      <c r="P15" t="str">
        <f>VLOOKUP(A15,enums!$A$50:$C$87,3)</f>
        <v>ePART_ID_CH2</v>
      </c>
    </row>
    <row r="16" spans="1:16" x14ac:dyDescent="0.25">
      <c r="A16" s="4">
        <v>138</v>
      </c>
      <c r="B16" t="s">
        <v>160</v>
      </c>
      <c r="C16" t="s">
        <v>143</v>
      </c>
      <c r="D16" t="s">
        <v>143</v>
      </c>
      <c r="E16" t="s">
        <v>144</v>
      </c>
      <c r="F16" t="s">
        <v>145</v>
      </c>
      <c r="G16" t="s">
        <v>146</v>
      </c>
      <c r="H16" s="4">
        <v>688128</v>
      </c>
      <c r="I16" s="4">
        <v>733183</v>
      </c>
      <c r="J16" s="4">
        <v>45056</v>
      </c>
      <c r="K16" s="4">
        <v>4096</v>
      </c>
      <c r="L16" t="s">
        <v>147</v>
      </c>
      <c r="M16" t="s">
        <v>148</v>
      </c>
      <c r="N16" s="13" t="str">
        <f t="shared" si="0"/>
        <v/>
      </c>
      <c r="P16" t="str">
        <f>VLOOKUP(A16,enums!$A$50:$C$87,3)</f>
        <v>ePART_ID_CH3</v>
      </c>
    </row>
    <row r="17" spans="1:16" x14ac:dyDescent="0.25">
      <c r="A17">
        <v>139</v>
      </c>
      <c r="B17" s="3" t="s">
        <v>161</v>
      </c>
      <c r="C17" t="s">
        <v>143</v>
      </c>
      <c r="D17" t="s">
        <v>143</v>
      </c>
      <c r="E17" t="s">
        <v>144</v>
      </c>
      <c r="F17" t="s">
        <v>145</v>
      </c>
      <c r="G17" t="s">
        <v>146</v>
      </c>
      <c r="H17">
        <v>733184</v>
      </c>
      <c r="I17">
        <v>778239</v>
      </c>
      <c r="J17">
        <v>45056</v>
      </c>
      <c r="K17">
        <v>4096</v>
      </c>
      <c r="L17" t="s">
        <v>147</v>
      </c>
      <c r="M17" t="s">
        <v>148</v>
      </c>
      <c r="N17" s="13" t="str">
        <f t="shared" si="0"/>
        <v/>
      </c>
      <c r="P17" t="str">
        <f>VLOOKUP(A17,enums!$A$50:$C$87,3)</f>
        <v>ePART_ID_CH4</v>
      </c>
    </row>
    <row r="18" spans="1:16" x14ac:dyDescent="0.25">
      <c r="A18">
        <v>140</v>
      </c>
      <c r="B18" s="3" t="s">
        <v>261</v>
      </c>
      <c r="C18" t="s">
        <v>143</v>
      </c>
      <c r="D18" t="s">
        <v>143</v>
      </c>
      <c r="E18" t="s">
        <v>144</v>
      </c>
      <c r="F18" t="s">
        <v>145</v>
      </c>
      <c r="G18" t="s">
        <v>146</v>
      </c>
      <c r="H18">
        <v>778240</v>
      </c>
      <c r="I18">
        <v>823295</v>
      </c>
      <c r="J18">
        <v>45056</v>
      </c>
      <c r="K18">
        <v>4096</v>
      </c>
      <c r="L18" t="s">
        <v>147</v>
      </c>
      <c r="M18" t="s">
        <v>148</v>
      </c>
      <c r="N18" s="13" t="str">
        <f t="shared" si="0"/>
        <v/>
      </c>
      <c r="P18" t="str">
        <f>VLOOKUP(A18,enums!$A$50:$C$87,3)</f>
        <v>ePART_ID_CH5</v>
      </c>
    </row>
    <row r="19" spans="1:16" x14ac:dyDescent="0.25">
      <c r="A19">
        <v>141</v>
      </c>
      <c r="B19" s="3" t="s">
        <v>262</v>
      </c>
      <c r="C19" t="s">
        <v>143</v>
      </c>
      <c r="D19" t="s">
        <v>143</v>
      </c>
      <c r="E19" t="s">
        <v>144</v>
      </c>
      <c r="F19" t="s">
        <v>145</v>
      </c>
      <c r="G19" t="s">
        <v>146</v>
      </c>
      <c r="H19">
        <v>823296</v>
      </c>
      <c r="I19">
        <v>868351</v>
      </c>
      <c r="J19">
        <v>45056</v>
      </c>
      <c r="K19">
        <v>4096</v>
      </c>
      <c r="L19" t="s">
        <v>147</v>
      </c>
      <c r="M19" t="s">
        <v>148</v>
      </c>
      <c r="N19" s="13" t="str">
        <f t="shared" si="0"/>
        <v/>
      </c>
      <c r="P19" t="str">
        <f>VLOOKUP(A19,enums!$A$50:$C$87,3)</f>
        <v>ePART_ID_CH6</v>
      </c>
    </row>
    <row r="20" spans="1:16" x14ac:dyDescent="0.25">
      <c r="A20">
        <v>134</v>
      </c>
      <c r="B20" s="3" t="s">
        <v>263</v>
      </c>
      <c r="C20" t="s">
        <v>150</v>
      </c>
      <c r="D20" t="s">
        <v>143</v>
      </c>
      <c r="E20" t="s">
        <v>144</v>
      </c>
      <c r="F20" t="s">
        <v>145</v>
      </c>
      <c r="G20" t="s">
        <v>146</v>
      </c>
      <c r="H20">
        <v>868352</v>
      </c>
      <c r="I20">
        <v>872447</v>
      </c>
      <c r="J20">
        <v>4096</v>
      </c>
      <c r="K20">
        <v>4096</v>
      </c>
      <c r="L20" t="s">
        <v>147</v>
      </c>
      <c r="M20" t="s">
        <v>148</v>
      </c>
      <c r="N20" s="13" t="str">
        <f t="shared" si="0"/>
        <v/>
      </c>
      <c r="P20" t="str">
        <f>VLOOKUP(A20,enums!$A$50:$C$87,3)</f>
        <v>ePART_NV_DFW_VARS</v>
      </c>
    </row>
    <row r="21" spans="1:16" x14ac:dyDescent="0.25">
      <c r="N21" s="13"/>
    </row>
    <row r="22" spans="1:16" x14ac:dyDescent="0.25">
      <c r="N22" s="13"/>
    </row>
    <row r="23" spans="1:16" x14ac:dyDescent="0.25">
      <c r="A23">
        <v>142</v>
      </c>
      <c r="B23" s="3" t="s">
        <v>264</v>
      </c>
      <c r="C23" t="s">
        <v>143</v>
      </c>
      <c r="D23" t="s">
        <v>143</v>
      </c>
      <c r="E23" t="s">
        <v>144</v>
      </c>
      <c r="F23" t="s">
        <v>145</v>
      </c>
      <c r="G23" t="s">
        <v>146</v>
      </c>
      <c r="H23">
        <v>872448</v>
      </c>
      <c r="I23">
        <v>913407</v>
      </c>
      <c r="J23">
        <v>40960</v>
      </c>
      <c r="K23">
        <v>4096</v>
      </c>
      <c r="L23" t="s">
        <v>147</v>
      </c>
      <c r="M23" t="s">
        <v>148</v>
      </c>
      <c r="N23" s="13" t="str">
        <f>IF(A23&lt;128,N20+J20-IF(LEN(TRIM(C20))=3,2,0)-IF(LEN(TRIM(D20))=3,2,0),"")</f>
        <v/>
      </c>
      <c r="P23" t="str">
        <f>VLOOKUP(A23,enums!$A$50:$C$87,3)</f>
        <v>ePART_NV_HIGH_PRTY_ALRM</v>
      </c>
    </row>
    <row r="24" spans="1:16" x14ac:dyDescent="0.25">
      <c r="A24">
        <v>143</v>
      </c>
      <c r="B24" s="3" t="s">
        <v>265</v>
      </c>
      <c r="C24" t="s">
        <v>143</v>
      </c>
      <c r="D24" t="s">
        <v>143</v>
      </c>
      <c r="E24" t="s">
        <v>144</v>
      </c>
      <c r="F24" t="s">
        <v>145</v>
      </c>
      <c r="G24" t="s">
        <v>146</v>
      </c>
      <c r="H24">
        <v>913408</v>
      </c>
      <c r="I24">
        <v>1015807</v>
      </c>
      <c r="J24">
        <v>102400</v>
      </c>
      <c r="K24">
        <v>4096</v>
      </c>
      <c r="L24" t="s">
        <v>147</v>
      </c>
      <c r="M24" t="s">
        <v>148</v>
      </c>
      <c r="N24" s="13" t="str">
        <f t="shared" si="0"/>
        <v/>
      </c>
      <c r="P24" t="str">
        <f>VLOOKUP(A24,enums!$A$50:$C$87,3)</f>
        <v>ePART_NV_LOW_PRTY_ALRM</v>
      </c>
    </row>
    <row r="25" spans="1:16" x14ac:dyDescent="0.25">
      <c r="A25">
        <v>150</v>
      </c>
      <c r="B25" s="3" t="s">
        <v>157</v>
      </c>
      <c r="C25" t="s">
        <v>143</v>
      </c>
      <c r="D25" t="s">
        <v>143</v>
      </c>
      <c r="E25" t="s">
        <v>144</v>
      </c>
      <c r="F25" t="s">
        <v>145</v>
      </c>
      <c r="G25" t="s">
        <v>146</v>
      </c>
      <c r="H25">
        <v>1015808</v>
      </c>
      <c r="I25">
        <v>1019903</v>
      </c>
      <c r="J25">
        <v>4096</v>
      </c>
      <c r="K25">
        <v>4096</v>
      </c>
      <c r="L25" t="s">
        <v>147</v>
      </c>
      <c r="M25" t="s">
        <v>148</v>
      </c>
      <c r="N25" s="13" t="str">
        <f t="shared" si="0"/>
        <v/>
      </c>
      <c r="P25" t="str">
        <f>VLOOKUP(A25,enums!$A$50:$C$87,3)</f>
        <v>ePART_NV_TEST</v>
      </c>
    </row>
    <row r="26" spans="1:16" x14ac:dyDescent="0.25">
      <c r="A26">
        <v>144</v>
      </c>
      <c r="B26" s="3" t="s">
        <v>266</v>
      </c>
      <c r="C26" t="s">
        <v>143</v>
      </c>
      <c r="D26" t="s">
        <v>143</v>
      </c>
      <c r="E26" t="s">
        <v>144</v>
      </c>
      <c r="F26" t="s">
        <v>145</v>
      </c>
      <c r="G26" t="s">
        <v>146</v>
      </c>
      <c r="H26">
        <v>0</v>
      </c>
      <c r="I26">
        <v>1048575</v>
      </c>
      <c r="J26">
        <v>1048576</v>
      </c>
      <c r="K26">
        <v>4096</v>
      </c>
      <c r="L26" t="s">
        <v>147</v>
      </c>
      <c r="M26" t="s">
        <v>148</v>
      </c>
      <c r="N26" s="13" t="str">
        <f t="shared" si="0"/>
        <v/>
      </c>
      <c r="P26" t="str">
        <f>VLOOKUP(A26,enums!$A$50:$C$87,3)</f>
        <v>ePART_WHOLE_NV</v>
      </c>
    </row>
    <row r="27" spans="1:16" x14ac:dyDescent="0.25">
      <c r="A27">
        <v>147</v>
      </c>
      <c r="B27" s="3" t="s">
        <v>267</v>
      </c>
      <c r="C27" t="s">
        <v>143</v>
      </c>
      <c r="D27" t="s">
        <v>143</v>
      </c>
      <c r="E27" t="s">
        <v>268</v>
      </c>
      <c r="F27" t="s">
        <v>269</v>
      </c>
      <c r="G27" t="s">
        <v>270</v>
      </c>
      <c r="H27">
        <v>0</v>
      </c>
      <c r="I27">
        <v>516095</v>
      </c>
      <c r="J27">
        <v>516096</v>
      </c>
      <c r="K27">
        <v>4096</v>
      </c>
      <c r="L27" t="s">
        <v>147</v>
      </c>
      <c r="M27" t="s">
        <v>148</v>
      </c>
      <c r="N27" s="13" t="str">
        <f t="shared" si="0"/>
        <v/>
      </c>
      <c r="P27" t="str">
        <f>VLOOKUP(A27,enums!$A$50:$C$87,3)</f>
        <v>ePART_INT_FLASH_CODE</v>
      </c>
    </row>
    <row r="28" spans="1:16" x14ac:dyDescent="0.25">
      <c r="A28">
        <v>148</v>
      </c>
      <c r="B28" s="3" t="s">
        <v>271</v>
      </c>
      <c r="C28" t="s">
        <v>143</v>
      </c>
      <c r="D28" t="s">
        <v>143</v>
      </c>
      <c r="E28" t="s">
        <v>268</v>
      </c>
      <c r="F28" t="s">
        <v>269</v>
      </c>
      <c r="G28" t="s">
        <v>270</v>
      </c>
      <c r="H28">
        <v>516096</v>
      </c>
      <c r="I28">
        <v>520191</v>
      </c>
      <c r="J28">
        <v>4096</v>
      </c>
      <c r="K28">
        <v>4096</v>
      </c>
      <c r="L28" t="s">
        <v>147</v>
      </c>
      <c r="M28" t="s">
        <v>148</v>
      </c>
      <c r="N28" s="13" t="str">
        <f t="shared" si="0"/>
        <v/>
      </c>
      <c r="P28" t="str">
        <f>VLOOKUP(A28,enums!$A$50:$C$87,3)</f>
        <v>ePART_INT_FLASH_ENCRYPT</v>
      </c>
    </row>
    <row r="29" spans="1:16" x14ac:dyDescent="0.25">
      <c r="A29">
        <v>149</v>
      </c>
      <c r="B29" s="3" t="s">
        <v>272</v>
      </c>
      <c r="C29" t="s">
        <v>143</v>
      </c>
      <c r="D29" t="s">
        <v>143</v>
      </c>
      <c r="E29" t="s">
        <v>268</v>
      </c>
      <c r="F29" t="s">
        <v>269</v>
      </c>
      <c r="G29" t="s">
        <v>270</v>
      </c>
      <c r="H29">
        <v>524288</v>
      </c>
      <c r="I29">
        <v>1048575</v>
      </c>
      <c r="J29">
        <v>524288</v>
      </c>
      <c r="K29">
        <v>4096</v>
      </c>
      <c r="L29" t="s">
        <v>147</v>
      </c>
      <c r="M29" t="s">
        <v>148</v>
      </c>
      <c r="N29" s="13" t="str">
        <f t="shared" si="0"/>
        <v/>
      </c>
      <c r="P29" t="str">
        <f>VLOOKUP(A29,enums!$A$50:$C$87,3)</f>
        <v>ePART_DFW_PGM_IMAGE</v>
      </c>
    </row>
    <row r="34" spans="1:14" x14ac:dyDescent="0.25">
      <c r="A34" s="8" t="s">
        <v>238</v>
      </c>
    </row>
    <row r="35" spans="1:14" x14ac:dyDescent="0.25">
      <c r="A35" s="1" t="s">
        <v>201</v>
      </c>
      <c r="B35" s="2" t="s">
        <v>12</v>
      </c>
      <c r="C35" s="1" t="s">
        <v>11</v>
      </c>
      <c r="D35" s="1" t="s">
        <v>9</v>
      </c>
      <c r="E35" s="1" t="s">
        <v>7</v>
      </c>
      <c r="F35" s="1" t="s">
        <v>13</v>
      </c>
      <c r="G35" s="1" t="s">
        <v>14</v>
      </c>
      <c r="H35" s="1" t="s">
        <v>141</v>
      </c>
      <c r="I35" s="1" t="s">
        <v>140</v>
      </c>
      <c r="J35" s="1" t="s">
        <v>16</v>
      </c>
      <c r="K35" s="1" t="s">
        <v>17</v>
      </c>
      <c r="L35" s="1" t="s">
        <v>18</v>
      </c>
      <c r="M35" s="1" t="s">
        <v>19</v>
      </c>
    </row>
    <row r="36" spans="1:14" x14ac:dyDescent="0.25">
      <c r="A36" s="4" t="s">
        <v>273</v>
      </c>
      <c r="B36" t="s">
        <v>274</v>
      </c>
      <c r="C36" t="s">
        <v>275</v>
      </c>
      <c r="D36" t="s">
        <v>276</v>
      </c>
      <c r="E36" t="s">
        <v>277</v>
      </c>
      <c r="F36" t="s">
        <v>278</v>
      </c>
      <c r="G36" t="s">
        <v>279</v>
      </c>
      <c r="H36" s="4"/>
      <c r="I36" s="4" t="s">
        <v>280</v>
      </c>
      <c r="J36" s="4" t="s">
        <v>281</v>
      </c>
      <c r="K36" s="4" t="s">
        <v>282</v>
      </c>
      <c r="L36" t="s">
        <v>283</v>
      </c>
      <c r="M36" t="s">
        <v>284</v>
      </c>
      <c r="N36" t="s">
        <v>285</v>
      </c>
    </row>
    <row r="37" spans="1:14" x14ac:dyDescent="0.25">
      <c r="A37" s="4">
        <v>1</v>
      </c>
      <c r="B37" t="s">
        <v>142</v>
      </c>
      <c r="C37" t="s">
        <v>143</v>
      </c>
      <c r="D37" t="s">
        <v>143</v>
      </c>
      <c r="E37" t="s">
        <v>144</v>
      </c>
      <c r="F37" t="s">
        <v>145</v>
      </c>
      <c r="G37" t="s">
        <v>146</v>
      </c>
      <c r="H37" s="4">
        <v>0</v>
      </c>
      <c r="I37" s="4">
        <v>8191</v>
      </c>
      <c r="J37" s="4">
        <v>8192</v>
      </c>
      <c r="K37" s="4">
        <v>4096</v>
      </c>
      <c r="L37" t="s">
        <v>147</v>
      </c>
      <c r="M37" t="s">
        <v>148</v>
      </c>
    </row>
    <row r="38" spans="1:14" x14ac:dyDescent="0.25">
      <c r="A38" s="4">
        <v>2</v>
      </c>
      <c r="B38" t="s">
        <v>149</v>
      </c>
      <c r="C38" t="s">
        <v>143</v>
      </c>
      <c r="D38" t="s">
        <v>150</v>
      </c>
      <c r="E38" t="s">
        <v>144</v>
      </c>
      <c r="F38" t="s">
        <v>145</v>
      </c>
      <c r="G38" t="s">
        <v>146</v>
      </c>
      <c r="H38" s="4">
        <v>8192</v>
      </c>
      <c r="I38" s="4">
        <v>24575</v>
      </c>
      <c r="J38" s="4">
        <v>1024</v>
      </c>
      <c r="K38" s="4">
        <v>4096</v>
      </c>
      <c r="L38" t="s">
        <v>147</v>
      </c>
      <c r="M38" t="s">
        <v>148</v>
      </c>
    </row>
    <row r="39" spans="1:14" x14ac:dyDescent="0.25">
      <c r="A39" s="4">
        <v>3</v>
      </c>
      <c r="B39" t="s">
        <v>260</v>
      </c>
      <c r="C39" t="s">
        <v>143</v>
      </c>
      <c r="D39" t="s">
        <v>150</v>
      </c>
      <c r="E39" t="s">
        <v>144</v>
      </c>
      <c r="F39" t="s">
        <v>145</v>
      </c>
      <c r="G39" t="s">
        <v>146</v>
      </c>
      <c r="H39" s="4">
        <v>24576</v>
      </c>
      <c r="I39" s="4">
        <v>40959</v>
      </c>
      <c r="J39" s="4">
        <v>2048</v>
      </c>
      <c r="K39" s="4">
        <v>4096</v>
      </c>
      <c r="L39" t="s">
        <v>147</v>
      </c>
      <c r="M39" t="s">
        <v>148</v>
      </c>
    </row>
    <row r="40" spans="1:14" x14ac:dyDescent="0.25">
      <c r="A40" s="4">
        <v>4</v>
      </c>
      <c r="B40" t="s">
        <v>151</v>
      </c>
      <c r="C40" t="s">
        <v>150</v>
      </c>
      <c r="D40" t="s">
        <v>150</v>
      </c>
      <c r="E40" t="s">
        <v>144</v>
      </c>
      <c r="F40" t="s">
        <v>145</v>
      </c>
      <c r="G40" t="s">
        <v>146</v>
      </c>
      <c r="H40" s="4">
        <v>40960</v>
      </c>
      <c r="I40" s="4">
        <v>57343</v>
      </c>
      <c r="J40" s="4">
        <v>1024</v>
      </c>
      <c r="K40" s="4">
        <v>4096</v>
      </c>
      <c r="L40" t="s">
        <v>147</v>
      </c>
      <c r="M40" t="s">
        <v>148</v>
      </c>
    </row>
    <row r="41" spans="1:14" x14ac:dyDescent="0.25">
      <c r="A41" s="4">
        <v>128</v>
      </c>
      <c r="B41" t="s">
        <v>152</v>
      </c>
      <c r="C41" t="s">
        <v>143</v>
      </c>
      <c r="D41" t="s">
        <v>143</v>
      </c>
      <c r="E41" t="s">
        <v>144</v>
      </c>
      <c r="F41" t="s">
        <v>145</v>
      </c>
      <c r="G41" t="s">
        <v>146</v>
      </c>
      <c r="H41" s="4">
        <v>57344</v>
      </c>
      <c r="I41" s="4">
        <v>61439</v>
      </c>
      <c r="J41" s="4">
        <v>4096</v>
      </c>
      <c r="K41" s="4">
        <v>4096</v>
      </c>
      <c r="L41" t="s">
        <v>147</v>
      </c>
      <c r="M41" t="s">
        <v>148</v>
      </c>
    </row>
    <row r="42" spans="1:14" x14ac:dyDescent="0.25">
      <c r="A42" s="4">
        <v>129</v>
      </c>
      <c r="B42" t="s">
        <v>153</v>
      </c>
      <c r="C42" t="s">
        <v>143</v>
      </c>
      <c r="D42" t="s">
        <v>143</v>
      </c>
      <c r="E42" t="s">
        <v>144</v>
      </c>
      <c r="F42" t="s">
        <v>145</v>
      </c>
      <c r="G42" t="s">
        <v>146</v>
      </c>
      <c r="H42" s="4">
        <v>61440</v>
      </c>
      <c r="I42" s="4">
        <v>65535</v>
      </c>
      <c r="J42" s="4">
        <v>4096</v>
      </c>
      <c r="K42" s="4">
        <v>4096</v>
      </c>
      <c r="L42" t="s">
        <v>147</v>
      </c>
      <c r="M42" t="s">
        <v>148</v>
      </c>
    </row>
    <row r="43" spans="1:14" x14ac:dyDescent="0.25">
      <c r="A43" s="4">
        <v>133</v>
      </c>
      <c r="B43" t="s">
        <v>154</v>
      </c>
      <c r="C43" t="s">
        <v>143</v>
      </c>
      <c r="D43" t="s">
        <v>143</v>
      </c>
      <c r="E43" t="s">
        <v>144</v>
      </c>
      <c r="F43" t="s">
        <v>145</v>
      </c>
      <c r="G43" t="s">
        <v>146</v>
      </c>
      <c r="H43" s="4">
        <v>65536</v>
      </c>
      <c r="I43" s="4">
        <v>69631</v>
      </c>
      <c r="J43" s="4">
        <v>4096</v>
      </c>
      <c r="K43" s="4">
        <v>4096</v>
      </c>
      <c r="L43" t="s">
        <v>147</v>
      </c>
      <c r="M43" t="s">
        <v>148</v>
      </c>
    </row>
    <row r="44" spans="1:14" x14ac:dyDescent="0.25">
      <c r="A44" s="4">
        <v>135</v>
      </c>
      <c r="B44" t="s">
        <v>155</v>
      </c>
      <c r="C44" t="s">
        <v>143</v>
      </c>
      <c r="D44" t="s">
        <v>143</v>
      </c>
      <c r="E44" t="s">
        <v>144</v>
      </c>
      <c r="F44" t="s">
        <v>145</v>
      </c>
      <c r="G44" t="s">
        <v>146</v>
      </c>
      <c r="H44" s="4">
        <v>69632</v>
      </c>
      <c r="I44" s="4">
        <v>73727</v>
      </c>
      <c r="J44" s="4">
        <v>4096</v>
      </c>
      <c r="K44" s="4">
        <v>4096</v>
      </c>
      <c r="L44" t="s">
        <v>147</v>
      </c>
      <c r="M44" t="s">
        <v>148</v>
      </c>
    </row>
    <row r="45" spans="1:14" x14ac:dyDescent="0.25">
      <c r="A45" s="4">
        <v>131</v>
      </c>
      <c r="B45" t="s">
        <v>156</v>
      </c>
      <c r="C45" t="s">
        <v>143</v>
      </c>
      <c r="D45" t="s">
        <v>143</v>
      </c>
      <c r="E45" t="s">
        <v>144</v>
      </c>
      <c r="F45" t="s">
        <v>145</v>
      </c>
      <c r="G45" t="s">
        <v>146</v>
      </c>
      <c r="H45" s="4">
        <v>73728</v>
      </c>
      <c r="I45" s="4">
        <v>335871</v>
      </c>
      <c r="J45" s="4">
        <v>262144</v>
      </c>
      <c r="K45" s="4">
        <v>4096</v>
      </c>
      <c r="L45" t="s">
        <v>147</v>
      </c>
      <c r="M45" t="s">
        <v>148</v>
      </c>
    </row>
    <row r="46" spans="1:14" x14ac:dyDescent="0.25">
      <c r="A46" s="4">
        <v>130</v>
      </c>
      <c r="B46" t="s">
        <v>157</v>
      </c>
      <c r="C46" t="s">
        <v>143</v>
      </c>
      <c r="D46" t="s">
        <v>143</v>
      </c>
      <c r="E46" t="s">
        <v>144</v>
      </c>
      <c r="F46" t="s">
        <v>145</v>
      </c>
      <c r="G46" t="s">
        <v>146</v>
      </c>
      <c r="H46" s="4">
        <v>335872</v>
      </c>
      <c r="I46" s="4">
        <v>598015</v>
      </c>
      <c r="J46" s="4">
        <v>262144</v>
      </c>
      <c r="K46" s="4">
        <v>4096</v>
      </c>
      <c r="L46" t="s">
        <v>147</v>
      </c>
      <c r="M46" t="s">
        <v>148</v>
      </c>
    </row>
    <row r="47" spans="1:14" x14ac:dyDescent="0.25">
      <c r="A47" s="4">
        <v>136</v>
      </c>
      <c r="B47" t="s">
        <v>158</v>
      </c>
      <c r="C47" t="s">
        <v>143</v>
      </c>
      <c r="D47" t="s">
        <v>143</v>
      </c>
      <c r="E47" t="s">
        <v>144</v>
      </c>
      <c r="F47" t="s">
        <v>145</v>
      </c>
      <c r="G47" t="s">
        <v>146</v>
      </c>
      <c r="H47" s="4">
        <v>598016</v>
      </c>
      <c r="I47" s="4">
        <v>643071</v>
      </c>
      <c r="J47" s="4">
        <v>45056</v>
      </c>
      <c r="K47" s="4">
        <v>4096</v>
      </c>
      <c r="L47" t="s">
        <v>147</v>
      </c>
      <c r="M47" t="s">
        <v>148</v>
      </c>
    </row>
    <row r="48" spans="1:14" x14ac:dyDescent="0.25">
      <c r="A48" s="4">
        <v>137</v>
      </c>
      <c r="B48" t="s">
        <v>159</v>
      </c>
      <c r="C48" t="s">
        <v>143</v>
      </c>
      <c r="D48" t="s">
        <v>143</v>
      </c>
      <c r="E48" t="s">
        <v>144</v>
      </c>
      <c r="F48" t="s">
        <v>145</v>
      </c>
      <c r="G48" t="s">
        <v>146</v>
      </c>
      <c r="H48" s="4">
        <v>643072</v>
      </c>
      <c r="I48" s="4">
        <v>688127</v>
      </c>
      <c r="J48" s="4">
        <v>45056</v>
      </c>
      <c r="K48" s="4">
        <v>4096</v>
      </c>
      <c r="L48" t="s">
        <v>147</v>
      </c>
      <c r="M48" t="s">
        <v>148</v>
      </c>
    </row>
    <row r="49" spans="1:13" x14ac:dyDescent="0.25">
      <c r="A49" s="4">
        <v>138</v>
      </c>
      <c r="B49" t="s">
        <v>160</v>
      </c>
      <c r="C49" t="s">
        <v>143</v>
      </c>
      <c r="D49" t="s">
        <v>143</v>
      </c>
      <c r="E49" t="s">
        <v>144</v>
      </c>
      <c r="F49" t="s">
        <v>145</v>
      </c>
      <c r="G49" t="s">
        <v>146</v>
      </c>
      <c r="H49" s="4">
        <v>688128</v>
      </c>
      <c r="I49" s="4">
        <v>733183</v>
      </c>
      <c r="J49" s="4">
        <v>45056</v>
      </c>
      <c r="K49" s="4">
        <v>4096</v>
      </c>
      <c r="L49" t="s">
        <v>147</v>
      </c>
      <c r="M49" t="s">
        <v>148</v>
      </c>
    </row>
    <row r="50" spans="1:13" x14ac:dyDescent="0.25">
      <c r="A50">
        <v>139</v>
      </c>
      <c r="B50" s="3" t="s">
        <v>161</v>
      </c>
      <c r="C50" t="s">
        <v>143</v>
      </c>
      <c r="D50" t="s">
        <v>143</v>
      </c>
      <c r="E50" t="s">
        <v>144</v>
      </c>
      <c r="F50" t="s">
        <v>145</v>
      </c>
      <c r="G50" t="s">
        <v>146</v>
      </c>
      <c r="H50">
        <v>733184</v>
      </c>
      <c r="I50">
        <v>778239</v>
      </c>
      <c r="J50">
        <v>45056</v>
      </c>
      <c r="K50">
        <v>4096</v>
      </c>
      <c r="L50" t="s">
        <v>147</v>
      </c>
      <c r="M50" t="s">
        <v>148</v>
      </c>
    </row>
    <row r="51" spans="1:13" x14ac:dyDescent="0.25">
      <c r="A51">
        <v>140</v>
      </c>
      <c r="B51" s="3" t="s">
        <v>261</v>
      </c>
      <c r="C51" t="s">
        <v>143</v>
      </c>
      <c r="D51" t="s">
        <v>143</v>
      </c>
      <c r="E51" t="s">
        <v>144</v>
      </c>
      <c r="F51" t="s">
        <v>145</v>
      </c>
      <c r="G51" t="s">
        <v>146</v>
      </c>
      <c r="H51">
        <v>778240</v>
      </c>
      <c r="I51">
        <v>823295</v>
      </c>
      <c r="J51">
        <v>45056</v>
      </c>
      <c r="K51">
        <v>4096</v>
      </c>
      <c r="L51" t="s">
        <v>147</v>
      </c>
      <c r="M51" t="s">
        <v>148</v>
      </c>
    </row>
    <row r="52" spans="1:13" x14ac:dyDescent="0.25">
      <c r="A52">
        <v>141</v>
      </c>
      <c r="B52" s="3" t="s">
        <v>262</v>
      </c>
      <c r="C52" t="s">
        <v>143</v>
      </c>
      <c r="D52" t="s">
        <v>143</v>
      </c>
      <c r="E52" t="s">
        <v>144</v>
      </c>
      <c r="F52" t="s">
        <v>145</v>
      </c>
      <c r="G52" t="s">
        <v>146</v>
      </c>
      <c r="H52">
        <v>823296</v>
      </c>
      <c r="I52">
        <v>868351</v>
      </c>
      <c r="J52">
        <v>45056</v>
      </c>
      <c r="K52">
        <v>4096</v>
      </c>
      <c r="L52" t="s">
        <v>147</v>
      </c>
      <c r="M52" t="s">
        <v>148</v>
      </c>
    </row>
    <row r="53" spans="1:13" x14ac:dyDescent="0.25">
      <c r="A53">
        <v>134</v>
      </c>
      <c r="B53" s="3" t="s">
        <v>263</v>
      </c>
      <c r="C53" t="s">
        <v>150</v>
      </c>
      <c r="D53" t="s">
        <v>143</v>
      </c>
      <c r="E53" t="s">
        <v>144</v>
      </c>
      <c r="F53" t="s">
        <v>145</v>
      </c>
      <c r="G53" t="s">
        <v>146</v>
      </c>
      <c r="H53">
        <v>868352</v>
      </c>
      <c r="I53">
        <v>872447</v>
      </c>
      <c r="J53">
        <v>4096</v>
      </c>
      <c r="K53">
        <v>4096</v>
      </c>
      <c r="L53" t="s">
        <v>147</v>
      </c>
      <c r="M53" t="s">
        <v>148</v>
      </c>
    </row>
    <row r="54" spans="1:13" x14ac:dyDescent="0.25">
      <c r="A54">
        <v>142</v>
      </c>
      <c r="B54" s="3" t="s">
        <v>264</v>
      </c>
      <c r="C54" t="s">
        <v>143</v>
      </c>
      <c r="D54" t="s">
        <v>143</v>
      </c>
      <c r="E54" t="s">
        <v>144</v>
      </c>
      <c r="F54" t="s">
        <v>145</v>
      </c>
      <c r="G54" t="s">
        <v>146</v>
      </c>
      <c r="H54">
        <v>872448</v>
      </c>
      <c r="I54">
        <v>913407</v>
      </c>
      <c r="J54">
        <v>40960</v>
      </c>
      <c r="K54">
        <v>4096</v>
      </c>
      <c r="L54" t="s">
        <v>147</v>
      </c>
      <c r="M54" t="s">
        <v>148</v>
      </c>
    </row>
    <row r="55" spans="1:13" x14ac:dyDescent="0.25">
      <c r="A55">
        <v>143</v>
      </c>
      <c r="B55" s="3" t="s">
        <v>265</v>
      </c>
      <c r="C55" t="s">
        <v>143</v>
      </c>
      <c r="D55" t="s">
        <v>143</v>
      </c>
      <c r="E55" t="s">
        <v>144</v>
      </c>
      <c r="F55" t="s">
        <v>145</v>
      </c>
      <c r="G55" t="s">
        <v>146</v>
      </c>
      <c r="H55">
        <v>913408</v>
      </c>
      <c r="I55">
        <v>1015807</v>
      </c>
      <c r="J55">
        <v>102400</v>
      </c>
      <c r="K55">
        <v>4096</v>
      </c>
      <c r="L55" t="s">
        <v>147</v>
      </c>
      <c r="M55" t="s">
        <v>148</v>
      </c>
    </row>
    <row r="56" spans="1:13" x14ac:dyDescent="0.25">
      <c r="A56">
        <v>150</v>
      </c>
      <c r="B56" s="3" t="s">
        <v>157</v>
      </c>
      <c r="C56" t="s">
        <v>143</v>
      </c>
      <c r="D56" t="s">
        <v>143</v>
      </c>
      <c r="E56" t="s">
        <v>144</v>
      </c>
      <c r="F56" t="s">
        <v>145</v>
      </c>
      <c r="G56" t="s">
        <v>146</v>
      </c>
      <c r="H56">
        <v>1015808</v>
      </c>
      <c r="I56">
        <v>1019903</v>
      </c>
      <c r="J56">
        <v>4096</v>
      </c>
      <c r="K56">
        <v>4096</v>
      </c>
      <c r="L56" t="s">
        <v>147</v>
      </c>
      <c r="M56" t="s">
        <v>148</v>
      </c>
    </row>
    <row r="57" spans="1:13" x14ac:dyDescent="0.25">
      <c r="A57">
        <v>144</v>
      </c>
      <c r="B57" s="3" t="s">
        <v>266</v>
      </c>
      <c r="C57" t="s">
        <v>143</v>
      </c>
      <c r="D57" t="s">
        <v>143</v>
      </c>
      <c r="E57" t="s">
        <v>144</v>
      </c>
      <c r="F57" t="s">
        <v>145</v>
      </c>
      <c r="G57" t="s">
        <v>146</v>
      </c>
      <c r="H57">
        <v>0</v>
      </c>
      <c r="I57">
        <v>1048575</v>
      </c>
      <c r="J57">
        <v>1048576</v>
      </c>
      <c r="K57">
        <v>4096</v>
      </c>
      <c r="L57" t="s">
        <v>147</v>
      </c>
      <c r="M57" t="s">
        <v>148</v>
      </c>
    </row>
    <row r="58" spans="1:13" x14ac:dyDescent="0.25">
      <c r="A58">
        <v>147</v>
      </c>
      <c r="B58" s="3" t="s">
        <v>267</v>
      </c>
      <c r="C58" t="s">
        <v>143</v>
      </c>
      <c r="D58" t="s">
        <v>143</v>
      </c>
      <c r="E58" t="s">
        <v>268</v>
      </c>
      <c r="F58" t="s">
        <v>269</v>
      </c>
      <c r="G58" t="s">
        <v>270</v>
      </c>
      <c r="H58">
        <v>0</v>
      </c>
      <c r="I58">
        <v>516095</v>
      </c>
      <c r="J58">
        <v>516096</v>
      </c>
      <c r="K58">
        <v>4096</v>
      </c>
      <c r="L58" t="s">
        <v>147</v>
      </c>
      <c r="M58" t="s">
        <v>148</v>
      </c>
    </row>
    <row r="59" spans="1:13" x14ac:dyDescent="0.25">
      <c r="A59">
        <v>148</v>
      </c>
      <c r="B59" s="3" t="s">
        <v>271</v>
      </c>
      <c r="C59" t="s">
        <v>143</v>
      </c>
      <c r="D59" t="s">
        <v>143</v>
      </c>
      <c r="E59" t="s">
        <v>268</v>
      </c>
      <c r="F59" t="s">
        <v>269</v>
      </c>
      <c r="G59" t="s">
        <v>270</v>
      </c>
      <c r="H59">
        <v>516096</v>
      </c>
      <c r="I59">
        <v>520191</v>
      </c>
      <c r="J59">
        <v>4096</v>
      </c>
      <c r="K59">
        <v>4096</v>
      </c>
      <c r="L59" t="s">
        <v>147</v>
      </c>
      <c r="M59" t="s">
        <v>148</v>
      </c>
    </row>
    <row r="60" spans="1:13" x14ac:dyDescent="0.25">
      <c r="A60">
        <v>149</v>
      </c>
      <c r="B60" s="3" t="s">
        <v>272</v>
      </c>
      <c r="C60" t="s">
        <v>143</v>
      </c>
      <c r="D60" t="s">
        <v>143</v>
      </c>
      <c r="E60" t="s">
        <v>268</v>
      </c>
      <c r="F60" t="s">
        <v>269</v>
      </c>
      <c r="G60" t="s">
        <v>270</v>
      </c>
      <c r="H60">
        <v>524288</v>
      </c>
      <c r="I60">
        <v>1048575</v>
      </c>
      <c r="J60">
        <v>524288</v>
      </c>
      <c r="K60">
        <v>4096</v>
      </c>
      <c r="L60" t="s">
        <v>147</v>
      </c>
      <c r="M60" t="s">
        <v>148</v>
      </c>
    </row>
  </sheetData>
  <mergeCells count="2">
    <mergeCell ref="H2:I2"/>
    <mergeCell ref="A1:M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5"/>
  <sheetViews>
    <sheetView workbookViewId="0">
      <selection sqref="A1:M1"/>
    </sheetView>
  </sheetViews>
  <sheetFormatPr defaultRowHeight="15" x14ac:dyDescent="0.25"/>
  <cols>
    <col min="1" max="1" width="4" bestFit="1" customWidth="1"/>
    <col min="2" max="2" width="20.28515625" bestFit="1" customWidth="1"/>
    <col min="3" max="3" width="7.42578125" bestFit="1" customWidth="1"/>
    <col min="4" max="4" width="7.5703125" bestFit="1" customWidth="1"/>
    <col min="5" max="5" width="9.7109375" bestFit="1" customWidth="1"/>
    <col min="6" max="6" width="9.140625" bestFit="1" customWidth="1"/>
    <col min="7" max="7" width="5.28515625" bestFit="1" customWidth="1"/>
    <col min="8" max="10" width="8" bestFit="1" customWidth="1"/>
    <col min="11" max="11" width="9.7109375" bestFit="1" customWidth="1"/>
    <col min="12" max="12" width="5.28515625" bestFit="1" customWidth="1"/>
    <col min="13" max="13" width="5.7109375" bestFit="1" customWidth="1"/>
    <col min="15" max="15" width="5.42578125" bestFit="1" customWidth="1"/>
    <col min="16" max="16" width="29.28515625" bestFit="1" customWidth="1"/>
    <col min="17" max="17" width="9.140625" customWidth="1"/>
  </cols>
  <sheetData>
    <row r="1" spans="1:18" x14ac:dyDescent="0.25">
      <c r="A1" s="38" t="s">
        <v>671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8" x14ac:dyDescent="0.25">
      <c r="A2" s="17" t="s">
        <v>252</v>
      </c>
      <c r="B2" s="3"/>
      <c r="H2" s="30" t="s">
        <v>15</v>
      </c>
      <c r="I2" s="30"/>
      <c r="J2">
        <f>SUM(J4:J7)</f>
        <v>12288</v>
      </c>
      <c r="M2" s="15"/>
    </row>
    <row r="3" spans="1:18" ht="15.75" thickBot="1" x14ac:dyDescent="0.3">
      <c r="A3" s="11" t="s">
        <v>201</v>
      </c>
      <c r="B3" s="12" t="s">
        <v>12</v>
      </c>
      <c r="C3" s="11" t="s">
        <v>11</v>
      </c>
      <c r="D3" s="11" t="s">
        <v>9</v>
      </c>
      <c r="E3" s="11" t="s">
        <v>7</v>
      </c>
      <c r="F3" s="11" t="s">
        <v>13</v>
      </c>
      <c r="G3" s="11" t="s">
        <v>14</v>
      </c>
      <c r="H3" s="11" t="s">
        <v>141</v>
      </c>
      <c r="I3" s="11" t="s">
        <v>140</v>
      </c>
      <c r="J3" s="11" t="s">
        <v>16</v>
      </c>
      <c r="K3" s="11" t="s">
        <v>17</v>
      </c>
      <c r="L3" s="11" t="s">
        <v>18</v>
      </c>
      <c r="M3" s="16" t="s">
        <v>19</v>
      </c>
      <c r="N3" s="11" t="s">
        <v>197</v>
      </c>
      <c r="O3" s="11" t="s">
        <v>20</v>
      </c>
      <c r="P3" s="11" t="s">
        <v>116</v>
      </c>
    </row>
    <row r="4" spans="1:18" ht="15.75" thickTop="1" x14ac:dyDescent="0.25">
      <c r="A4">
        <v>1</v>
      </c>
      <c r="B4" t="s">
        <v>142</v>
      </c>
      <c r="C4" t="s">
        <v>143</v>
      </c>
      <c r="D4" t="s">
        <v>143</v>
      </c>
      <c r="E4" t="s">
        <v>144</v>
      </c>
      <c r="F4" t="s">
        <v>145</v>
      </c>
      <c r="G4" t="s">
        <v>146</v>
      </c>
      <c r="H4">
        <v>0</v>
      </c>
      <c r="I4">
        <v>8191</v>
      </c>
      <c r="J4">
        <v>8192</v>
      </c>
      <c r="K4">
        <v>4096</v>
      </c>
      <c r="L4" t="s">
        <v>147</v>
      </c>
      <c r="M4" s="15" t="s">
        <v>148</v>
      </c>
      <c r="N4" s="13">
        <f>IF(A4&lt;128,H4,"")</f>
        <v>0</v>
      </c>
      <c r="O4">
        <f>SUMIF('to file'!$H$4:$H$44,A4,'to file'!$I$4:$I$44)</f>
        <v>2943</v>
      </c>
      <c r="P4" t="str">
        <f>VLOOKUP(A4,enums!$B$50:$C$78,2)</f>
        <v>ePART_NV_APP_RAW</v>
      </c>
    </row>
    <row r="5" spans="1:18" x14ac:dyDescent="0.25">
      <c r="A5">
        <v>2</v>
      </c>
      <c r="B5" t="s">
        <v>149</v>
      </c>
      <c r="C5" t="s">
        <v>143</v>
      </c>
      <c r="D5" t="s">
        <v>150</v>
      </c>
      <c r="E5" t="s">
        <v>144</v>
      </c>
      <c r="F5" t="s">
        <v>145</v>
      </c>
      <c r="G5" t="s">
        <v>146</v>
      </c>
      <c r="H5">
        <v>8192</v>
      </c>
      <c r="I5">
        <v>24575</v>
      </c>
      <c r="J5">
        <v>1024</v>
      </c>
      <c r="K5">
        <v>4096</v>
      </c>
      <c r="L5" t="s">
        <v>147</v>
      </c>
      <c r="M5" s="15" t="s">
        <v>148</v>
      </c>
      <c r="N5" s="13">
        <f>IF(A5&lt;128,N4+J4-IF(LEN(TRIM(C4))=3,2,0)-IF(LEN(TRIM(D4))=3,2,0),"")</f>
        <v>8192</v>
      </c>
      <c r="O5">
        <f>SUMIF('to file'!$H$4:$H$44,A5,'to file'!$I$4:$I$44)</f>
        <v>108</v>
      </c>
      <c r="P5" t="str">
        <f>VLOOKUP(A5,enums!$B$50:$C$78,2)</f>
        <v>ePART_NV_APP_BANKED</v>
      </c>
    </row>
    <row r="6" spans="1:18" x14ac:dyDescent="0.25">
      <c r="A6">
        <v>3</v>
      </c>
      <c r="B6" t="s">
        <v>260</v>
      </c>
      <c r="C6" t="s">
        <v>143</v>
      </c>
      <c r="D6" t="s">
        <v>150</v>
      </c>
      <c r="E6" t="s">
        <v>144</v>
      </c>
      <c r="F6" t="s">
        <v>145</v>
      </c>
      <c r="G6" t="s">
        <v>146</v>
      </c>
      <c r="H6">
        <v>24576</v>
      </c>
      <c r="I6">
        <v>40959</v>
      </c>
      <c r="J6">
        <v>2048</v>
      </c>
      <c r="K6">
        <v>4096</v>
      </c>
      <c r="L6" t="s">
        <v>147</v>
      </c>
      <c r="M6" s="15" t="s">
        <v>148</v>
      </c>
      <c r="N6" s="13">
        <f t="shared" ref="N6:N17" si="0">IF(A6&lt;128,N5+J5-IF(LEN(TRIM(C5))=3,2,0)-IF(LEN(TRIM(D5))=3,2,0),"")</f>
        <v>9214</v>
      </c>
      <c r="O6">
        <f>SUMIF('to file'!$H$4:$H$44,A6,'to file'!$I$4:$I$44)</f>
        <v>2008</v>
      </c>
      <c r="P6" t="str">
        <f>VLOOKUP(A6,enums!$B$50:$C$78,2)</f>
        <v>ePART_NV_APP_BANKED_HD</v>
      </c>
    </row>
    <row r="7" spans="1:18" x14ac:dyDescent="0.25">
      <c r="A7">
        <v>4</v>
      </c>
      <c r="B7" t="s">
        <v>151</v>
      </c>
      <c r="C7" t="s">
        <v>150</v>
      </c>
      <c r="D7" t="s">
        <v>150</v>
      </c>
      <c r="E7" t="s">
        <v>144</v>
      </c>
      <c r="F7" t="s">
        <v>145</v>
      </c>
      <c r="G7" t="s">
        <v>146</v>
      </c>
      <c r="H7">
        <v>40960</v>
      </c>
      <c r="I7">
        <v>57343</v>
      </c>
      <c r="J7">
        <v>1024</v>
      </c>
      <c r="K7">
        <v>4096</v>
      </c>
      <c r="L7" t="s">
        <v>147</v>
      </c>
      <c r="M7" s="15" t="s">
        <v>148</v>
      </c>
      <c r="N7" s="13">
        <f t="shared" si="0"/>
        <v>11260</v>
      </c>
      <c r="O7">
        <f>SUMIF('to file'!$H$4:$H$44,A7,'to file'!$I$4:$I$44)</f>
        <v>980</v>
      </c>
      <c r="P7" t="str">
        <f>VLOOKUP(A7,enums!$B$50:$C$78,2)</f>
        <v>ePART_NV_APP_CACHED</v>
      </c>
    </row>
    <row r="8" spans="1:18" x14ac:dyDescent="0.25">
      <c r="A8">
        <v>128</v>
      </c>
      <c r="B8" t="s">
        <v>152</v>
      </c>
      <c r="C8" t="s">
        <v>143</v>
      </c>
      <c r="D8" t="s">
        <v>143</v>
      </c>
      <c r="E8" t="s">
        <v>144</v>
      </c>
      <c r="F8" t="s">
        <v>145</v>
      </c>
      <c r="G8" t="s">
        <v>146</v>
      </c>
      <c r="H8">
        <v>57344</v>
      </c>
      <c r="I8">
        <v>61439</v>
      </c>
      <c r="J8">
        <v>4096</v>
      </c>
      <c r="K8">
        <v>4096</v>
      </c>
      <c r="L8" t="s">
        <v>147</v>
      </c>
      <c r="M8" s="15" t="s">
        <v>148</v>
      </c>
      <c r="N8" s="13" t="str">
        <f t="shared" si="0"/>
        <v/>
      </c>
      <c r="P8" t="str">
        <f>VLOOKUP(A8,enums!$B$50:$C$78,2)</f>
        <v>ePART_NV_VIRGIN_SIGNATURE</v>
      </c>
      <c r="R8" t="s">
        <v>379</v>
      </c>
    </row>
    <row r="9" spans="1:18" x14ac:dyDescent="0.25">
      <c r="A9">
        <v>129</v>
      </c>
      <c r="B9" t="s">
        <v>153</v>
      </c>
      <c r="C9" t="s">
        <v>143</v>
      </c>
      <c r="D9" t="s">
        <v>143</v>
      </c>
      <c r="E9" t="s">
        <v>144</v>
      </c>
      <c r="F9" t="s">
        <v>145</v>
      </c>
      <c r="G9" t="s">
        <v>146</v>
      </c>
      <c r="H9">
        <v>61440</v>
      </c>
      <c r="I9">
        <v>65535</v>
      </c>
      <c r="J9">
        <v>4096</v>
      </c>
      <c r="K9">
        <v>4096</v>
      </c>
      <c r="L9" t="s">
        <v>147</v>
      </c>
      <c r="M9" s="15" t="s">
        <v>148</v>
      </c>
      <c r="N9" s="13" t="str">
        <f t="shared" si="0"/>
        <v/>
      </c>
      <c r="P9" t="str">
        <f>VLOOKUP(A9,enums!$B$50:$C$78,2)</f>
        <v>ePART_NV_MAC_PHY</v>
      </c>
      <c r="R9" t="s">
        <v>378</v>
      </c>
    </row>
    <row r="10" spans="1:18" x14ac:dyDescent="0.25">
      <c r="A10">
        <v>133</v>
      </c>
      <c r="B10" t="s">
        <v>154</v>
      </c>
      <c r="C10" t="s">
        <v>143</v>
      </c>
      <c r="D10" t="s">
        <v>143</v>
      </c>
      <c r="E10" t="s">
        <v>144</v>
      </c>
      <c r="F10" t="s">
        <v>145</v>
      </c>
      <c r="G10" t="s">
        <v>146</v>
      </c>
      <c r="H10">
        <v>65536</v>
      </c>
      <c r="I10">
        <v>69631</v>
      </c>
      <c r="J10">
        <v>4096</v>
      </c>
      <c r="K10">
        <v>4096</v>
      </c>
      <c r="L10" t="s">
        <v>147</v>
      </c>
      <c r="M10" s="15" t="s">
        <v>148</v>
      </c>
      <c r="N10" s="13" t="str">
        <f t="shared" si="0"/>
        <v/>
      </c>
      <c r="P10" t="str">
        <f>VLOOKUP(A10,enums!$B$50:$C$78,2)</f>
        <v>ePART_NV_DFW_BITFIELD</v>
      </c>
      <c r="R10" t="s">
        <v>379</v>
      </c>
    </row>
    <row r="11" spans="1:18" x14ac:dyDescent="0.25">
      <c r="A11">
        <v>135</v>
      </c>
      <c r="B11" t="s">
        <v>155</v>
      </c>
      <c r="C11" t="s">
        <v>143</v>
      </c>
      <c r="D11" t="s">
        <v>143</v>
      </c>
      <c r="E11" t="s">
        <v>144</v>
      </c>
      <c r="F11" t="s">
        <v>145</v>
      </c>
      <c r="G11" t="s">
        <v>146</v>
      </c>
      <c r="H11">
        <v>69632</v>
      </c>
      <c r="I11">
        <v>73727</v>
      </c>
      <c r="J11">
        <v>4096</v>
      </c>
      <c r="K11">
        <v>4096</v>
      </c>
      <c r="L11" t="s">
        <v>147</v>
      </c>
      <c r="M11" s="15" t="s">
        <v>148</v>
      </c>
      <c r="N11" s="13" t="str">
        <f t="shared" si="0"/>
        <v/>
      </c>
      <c r="P11" t="str">
        <f>VLOOKUP(A11,enums!$B$50:$C$78,2)</f>
        <v>ePART_ENCRYPT_NV</v>
      </c>
      <c r="R11" t="s">
        <v>378</v>
      </c>
    </row>
    <row r="12" spans="1:18" x14ac:dyDescent="0.25">
      <c r="A12">
        <v>131</v>
      </c>
      <c r="B12" t="s">
        <v>156</v>
      </c>
      <c r="C12" t="s">
        <v>143</v>
      </c>
      <c r="D12" t="s">
        <v>143</v>
      </c>
      <c r="E12" t="s">
        <v>144</v>
      </c>
      <c r="F12" t="s">
        <v>145</v>
      </c>
      <c r="G12" t="s">
        <v>146</v>
      </c>
      <c r="H12">
        <v>73728</v>
      </c>
      <c r="I12">
        <v>335871</v>
      </c>
      <c r="J12">
        <v>262144</v>
      </c>
      <c r="K12">
        <v>4096</v>
      </c>
      <c r="L12" t="s">
        <v>147</v>
      </c>
      <c r="M12" s="15" t="s">
        <v>148</v>
      </c>
      <c r="N12" s="13" t="str">
        <f t="shared" si="0"/>
        <v/>
      </c>
      <c r="P12" t="str">
        <f>VLOOKUP(A12,enums!$B$50:$C$78,2)</f>
        <v>ePART_NV_DFW_PATCH</v>
      </c>
      <c r="R12" t="s">
        <v>379</v>
      </c>
    </row>
    <row r="13" spans="1:18" x14ac:dyDescent="0.25">
      <c r="A13">
        <v>130</v>
      </c>
      <c r="B13" t="s">
        <v>157</v>
      </c>
      <c r="C13" t="s">
        <v>143</v>
      </c>
      <c r="D13" t="s">
        <v>143</v>
      </c>
      <c r="E13" t="s">
        <v>144</v>
      </c>
      <c r="F13" t="s">
        <v>145</v>
      </c>
      <c r="G13" t="s">
        <v>146</v>
      </c>
      <c r="H13">
        <v>335872</v>
      </c>
      <c r="I13">
        <v>598015</v>
      </c>
      <c r="J13">
        <v>262144</v>
      </c>
      <c r="K13">
        <v>4096</v>
      </c>
      <c r="L13" t="s">
        <v>147</v>
      </c>
      <c r="M13" s="15" t="s">
        <v>148</v>
      </c>
      <c r="N13" s="13" t="str">
        <f t="shared" si="0"/>
        <v/>
      </c>
      <c r="P13" t="str">
        <f>VLOOKUP(A13,enums!$B$50:$C$78,2)</f>
        <v>ePART_NV_DFW_IMAGE</v>
      </c>
      <c r="R13" t="s">
        <v>379</v>
      </c>
    </row>
    <row r="14" spans="1:18" x14ac:dyDescent="0.25">
      <c r="A14">
        <v>136</v>
      </c>
      <c r="B14" t="s">
        <v>158</v>
      </c>
      <c r="C14" t="s">
        <v>143</v>
      </c>
      <c r="D14" t="s">
        <v>143</v>
      </c>
      <c r="E14" t="s">
        <v>144</v>
      </c>
      <c r="F14" t="s">
        <v>145</v>
      </c>
      <c r="G14" t="s">
        <v>146</v>
      </c>
      <c r="H14">
        <v>598016</v>
      </c>
      <c r="I14">
        <v>643071</v>
      </c>
      <c r="J14">
        <v>45056</v>
      </c>
      <c r="K14">
        <v>4096</v>
      </c>
      <c r="L14" t="s">
        <v>147</v>
      </c>
      <c r="M14" s="15" t="s">
        <v>148</v>
      </c>
      <c r="N14" s="13" t="str">
        <f t="shared" si="0"/>
        <v/>
      </c>
      <c r="P14" t="str">
        <f>VLOOKUP(A14,enums!$B$50:$C$78,2)</f>
        <v>ePART_ID_CH1</v>
      </c>
      <c r="R14" t="s">
        <v>380</v>
      </c>
    </row>
    <row r="15" spans="1:18" x14ac:dyDescent="0.25">
      <c r="A15">
        <v>137</v>
      </c>
      <c r="B15" t="s">
        <v>159</v>
      </c>
      <c r="C15" t="s">
        <v>143</v>
      </c>
      <c r="D15" t="s">
        <v>143</v>
      </c>
      <c r="E15" t="s">
        <v>144</v>
      </c>
      <c r="F15" t="s">
        <v>145</v>
      </c>
      <c r="G15" t="s">
        <v>146</v>
      </c>
      <c r="H15">
        <v>643072</v>
      </c>
      <c r="I15">
        <v>688127</v>
      </c>
      <c r="J15">
        <v>45056</v>
      </c>
      <c r="K15">
        <v>4096</v>
      </c>
      <c r="L15" t="s">
        <v>147</v>
      </c>
      <c r="M15" s="15" t="s">
        <v>148</v>
      </c>
      <c r="N15" s="13" t="str">
        <f t="shared" si="0"/>
        <v/>
      </c>
      <c r="P15" t="str">
        <f>VLOOKUP(A15,enums!$B$50:$C$78,2)</f>
        <v>ePART_ID_CH2</v>
      </c>
      <c r="R15" t="s">
        <v>380</v>
      </c>
    </row>
    <row r="16" spans="1:18" x14ac:dyDescent="0.25">
      <c r="A16">
        <v>138</v>
      </c>
      <c r="B16" t="s">
        <v>160</v>
      </c>
      <c r="C16" t="s">
        <v>143</v>
      </c>
      <c r="D16" t="s">
        <v>143</v>
      </c>
      <c r="E16" t="s">
        <v>144</v>
      </c>
      <c r="F16" t="s">
        <v>145</v>
      </c>
      <c r="G16" t="s">
        <v>146</v>
      </c>
      <c r="H16">
        <v>688128</v>
      </c>
      <c r="I16">
        <v>733183</v>
      </c>
      <c r="J16">
        <v>45056</v>
      </c>
      <c r="K16">
        <v>4096</v>
      </c>
      <c r="L16" t="s">
        <v>147</v>
      </c>
      <c r="M16" s="15" t="s">
        <v>148</v>
      </c>
      <c r="N16" s="13" t="str">
        <f t="shared" si="0"/>
        <v/>
      </c>
      <c r="P16" t="str">
        <f>VLOOKUP(A16,enums!$B$50:$C$78,2)</f>
        <v>ePART_ID_CH3</v>
      </c>
      <c r="R16" t="s">
        <v>380</v>
      </c>
    </row>
    <row r="17" spans="1:18" x14ac:dyDescent="0.25">
      <c r="A17">
        <v>139</v>
      </c>
      <c r="B17" t="s">
        <v>161</v>
      </c>
      <c r="C17" t="s">
        <v>143</v>
      </c>
      <c r="D17" t="s">
        <v>143</v>
      </c>
      <c r="E17" t="s">
        <v>144</v>
      </c>
      <c r="F17" t="s">
        <v>145</v>
      </c>
      <c r="G17" t="s">
        <v>146</v>
      </c>
      <c r="H17">
        <v>733184</v>
      </c>
      <c r="I17">
        <v>778239</v>
      </c>
      <c r="J17">
        <v>45056</v>
      </c>
      <c r="K17">
        <v>4096</v>
      </c>
      <c r="L17" t="s">
        <v>147</v>
      </c>
      <c r="M17" s="15" t="s">
        <v>148</v>
      </c>
      <c r="N17" s="13" t="str">
        <f t="shared" si="0"/>
        <v/>
      </c>
      <c r="P17" t="str">
        <f>VLOOKUP(A17,enums!$B$50:$C$78,2)</f>
        <v>ePART_ID_CH4</v>
      </c>
      <c r="R17" t="s">
        <v>380</v>
      </c>
    </row>
    <row r="18" spans="1:18" x14ac:dyDescent="0.25">
      <c r="A18">
        <v>140</v>
      </c>
      <c r="B18" t="s">
        <v>261</v>
      </c>
      <c r="C18" t="s">
        <v>143</v>
      </c>
      <c r="D18" t="s">
        <v>143</v>
      </c>
      <c r="E18" t="s">
        <v>144</v>
      </c>
      <c r="F18" t="s">
        <v>145</v>
      </c>
      <c r="G18" t="s">
        <v>146</v>
      </c>
      <c r="H18">
        <v>778240</v>
      </c>
      <c r="I18">
        <v>823295</v>
      </c>
      <c r="J18">
        <v>45056</v>
      </c>
      <c r="K18">
        <v>4096</v>
      </c>
      <c r="L18" t="s">
        <v>147</v>
      </c>
      <c r="M18" s="13" t="s">
        <v>148</v>
      </c>
      <c r="N18" s="13" t="str">
        <f t="shared" ref="N18:N29" si="1">IF(A18&lt;128,N17+J17-IF(LEN(TRIM(C17))=3,2,0)-IF(LEN(TRIM(D17))=3,2,0),"")</f>
        <v/>
      </c>
      <c r="P18" t="str">
        <f>VLOOKUP(A18,enums!$B$50:$C$78,2)</f>
        <v>ePART_ID_CH5</v>
      </c>
      <c r="R18" t="s">
        <v>380</v>
      </c>
    </row>
    <row r="19" spans="1:18" x14ac:dyDescent="0.25">
      <c r="A19">
        <v>141</v>
      </c>
      <c r="B19" t="s">
        <v>262</v>
      </c>
      <c r="C19" t="s">
        <v>143</v>
      </c>
      <c r="D19" t="s">
        <v>143</v>
      </c>
      <c r="E19" t="s">
        <v>144</v>
      </c>
      <c r="F19" t="s">
        <v>145</v>
      </c>
      <c r="G19" t="s">
        <v>146</v>
      </c>
      <c r="H19">
        <v>823296</v>
      </c>
      <c r="I19">
        <v>868351</v>
      </c>
      <c r="J19">
        <v>45056</v>
      </c>
      <c r="K19">
        <v>4096</v>
      </c>
      <c r="L19" t="s">
        <v>147</v>
      </c>
      <c r="M19" s="13" t="s">
        <v>148</v>
      </c>
      <c r="N19" s="13" t="str">
        <f t="shared" si="1"/>
        <v/>
      </c>
      <c r="P19" t="str">
        <f>VLOOKUP(A19,enums!$B$50:$C$78,2)</f>
        <v>ePART_ID_CH6</v>
      </c>
      <c r="R19" t="s">
        <v>380</v>
      </c>
    </row>
    <row r="20" spans="1:18" x14ac:dyDescent="0.25">
      <c r="A20">
        <v>134</v>
      </c>
      <c r="B20" t="s">
        <v>263</v>
      </c>
      <c r="C20" t="s">
        <v>143</v>
      </c>
      <c r="D20" t="s">
        <v>143</v>
      </c>
      <c r="E20" t="s">
        <v>144</v>
      </c>
      <c r="F20" t="s">
        <v>145</v>
      </c>
      <c r="G20" t="s">
        <v>146</v>
      </c>
      <c r="H20">
        <v>868352</v>
      </c>
      <c r="I20">
        <v>872447</v>
      </c>
      <c r="J20">
        <v>4096</v>
      </c>
      <c r="K20">
        <v>4096</v>
      </c>
      <c r="L20" t="s">
        <v>147</v>
      </c>
      <c r="M20" s="13" t="s">
        <v>148</v>
      </c>
      <c r="N20" s="13" t="str">
        <f t="shared" si="1"/>
        <v/>
      </c>
      <c r="P20" t="str">
        <f>VLOOKUP(A20,enums!$B$50:$C$78,2)</f>
        <v>ePART_NV_DFW_VARS</v>
      </c>
      <c r="R20" t="s">
        <v>327</v>
      </c>
    </row>
    <row r="21" spans="1:18" x14ac:dyDescent="0.25">
      <c r="A21">
        <v>142</v>
      </c>
      <c r="B21" t="s">
        <v>304</v>
      </c>
      <c r="C21" t="s">
        <v>143</v>
      </c>
      <c r="D21" t="s">
        <v>143</v>
      </c>
      <c r="E21" t="s">
        <v>144</v>
      </c>
      <c r="F21" t="s">
        <v>145</v>
      </c>
      <c r="G21" t="s">
        <v>146</v>
      </c>
      <c r="H21">
        <v>872448</v>
      </c>
      <c r="I21">
        <v>937983</v>
      </c>
      <c r="J21">
        <v>16384</v>
      </c>
      <c r="K21">
        <v>4096</v>
      </c>
      <c r="L21" t="s">
        <v>305</v>
      </c>
      <c r="M21" s="13" t="s">
        <v>148</v>
      </c>
      <c r="N21" s="13" t="str">
        <f t="shared" si="1"/>
        <v/>
      </c>
      <c r="P21" t="str">
        <f>VLOOKUP(A21,enums!$B$50:$C$78,2)</f>
        <v>ePART_DTLS_MAJOR_DATA</v>
      </c>
      <c r="Q21" t="s">
        <v>328</v>
      </c>
    </row>
    <row r="22" spans="1:18" x14ac:dyDescent="0.25">
      <c r="A22">
        <v>143</v>
      </c>
      <c r="B22" t="s">
        <v>306</v>
      </c>
      <c r="C22" t="s">
        <v>143</v>
      </c>
      <c r="D22" t="s">
        <v>143</v>
      </c>
      <c r="E22" t="s">
        <v>144</v>
      </c>
      <c r="F22" t="s">
        <v>145</v>
      </c>
      <c r="G22" t="s">
        <v>146</v>
      </c>
      <c r="H22">
        <v>888832</v>
      </c>
      <c r="I22">
        <v>925695</v>
      </c>
      <c r="J22">
        <v>12288</v>
      </c>
      <c r="K22">
        <v>4096</v>
      </c>
      <c r="L22" t="s">
        <v>305</v>
      </c>
      <c r="M22" s="13" t="s">
        <v>148</v>
      </c>
      <c r="N22" s="13" t="str">
        <f t="shared" si="1"/>
        <v/>
      </c>
      <c r="P22" t="str">
        <f>VLOOKUP(A22,enums!$B$50:$C$78,2)</f>
        <v>ePART_DTLS_MINOR_DATA</v>
      </c>
      <c r="Q22" t="s">
        <v>328</v>
      </c>
    </row>
    <row r="23" spans="1:18" x14ac:dyDescent="0.25">
      <c r="A23">
        <v>144</v>
      </c>
      <c r="B23" t="s">
        <v>264</v>
      </c>
      <c r="C23" t="s">
        <v>143</v>
      </c>
      <c r="D23" t="s">
        <v>143</v>
      </c>
      <c r="E23" t="s">
        <v>144</v>
      </c>
      <c r="F23" t="s">
        <v>145</v>
      </c>
      <c r="G23" t="s">
        <v>146</v>
      </c>
      <c r="H23">
        <v>901120</v>
      </c>
      <c r="I23">
        <v>942079</v>
      </c>
      <c r="J23">
        <v>40960</v>
      </c>
      <c r="K23">
        <v>4096</v>
      </c>
      <c r="L23" t="s">
        <v>147</v>
      </c>
      <c r="M23" s="13" t="s">
        <v>148</v>
      </c>
      <c r="N23" s="13" t="str">
        <f t="shared" si="1"/>
        <v/>
      </c>
      <c r="P23" t="str">
        <f>VLOOKUP(A23,enums!$B$50:$C$78,2)</f>
        <v>ePART_NV_HIGH_PRTY_ALRM</v>
      </c>
      <c r="R23" t="s">
        <v>381</v>
      </c>
    </row>
    <row r="24" spans="1:18" x14ac:dyDescent="0.25">
      <c r="A24">
        <v>145</v>
      </c>
      <c r="B24" t="s">
        <v>265</v>
      </c>
      <c r="C24" t="s">
        <v>143</v>
      </c>
      <c r="D24" t="s">
        <v>143</v>
      </c>
      <c r="E24" t="s">
        <v>144</v>
      </c>
      <c r="F24" t="s">
        <v>145</v>
      </c>
      <c r="G24" t="s">
        <v>146</v>
      </c>
      <c r="H24">
        <v>942080</v>
      </c>
      <c r="I24">
        <v>1044479</v>
      </c>
      <c r="J24">
        <v>102400</v>
      </c>
      <c r="K24">
        <v>4096</v>
      </c>
      <c r="L24" t="s">
        <v>147</v>
      </c>
      <c r="M24" s="13" t="s">
        <v>148</v>
      </c>
      <c r="N24" s="13" t="str">
        <f t="shared" si="1"/>
        <v/>
      </c>
      <c r="P24" t="str">
        <f>VLOOKUP(A24,enums!$B$50:$C$78,2)</f>
        <v>ePART_NV_LOW_PRTY_ALRM</v>
      </c>
      <c r="R24" t="s">
        <v>381</v>
      </c>
    </row>
    <row r="25" spans="1:18" x14ac:dyDescent="0.25">
      <c r="A25">
        <v>152</v>
      </c>
      <c r="B25" t="s">
        <v>157</v>
      </c>
      <c r="C25" t="s">
        <v>143</v>
      </c>
      <c r="D25" t="s">
        <v>143</v>
      </c>
      <c r="E25" t="s">
        <v>144</v>
      </c>
      <c r="F25" t="s">
        <v>145</v>
      </c>
      <c r="G25" t="s">
        <v>146</v>
      </c>
      <c r="H25">
        <v>1044480</v>
      </c>
      <c r="I25">
        <v>1048575</v>
      </c>
      <c r="J25">
        <v>4096</v>
      </c>
      <c r="K25">
        <v>4096</v>
      </c>
      <c r="L25" t="s">
        <v>147</v>
      </c>
      <c r="M25" s="13" t="s">
        <v>148</v>
      </c>
      <c r="N25" s="13" t="str">
        <f t="shared" si="1"/>
        <v/>
      </c>
      <c r="P25" t="str">
        <f>VLOOKUP(A25,enums!$B$50:$C$78,2)</f>
        <v>ePART_NV_TEST</v>
      </c>
      <c r="R25" t="s">
        <v>381</v>
      </c>
    </row>
    <row r="26" spans="1:18" x14ac:dyDescent="0.25">
      <c r="A26">
        <v>146</v>
      </c>
      <c r="B26" t="s">
        <v>266</v>
      </c>
      <c r="C26" t="s">
        <v>143</v>
      </c>
      <c r="D26" t="s">
        <v>143</v>
      </c>
      <c r="E26" t="s">
        <v>144</v>
      </c>
      <c r="F26" t="s">
        <v>145</v>
      </c>
      <c r="G26" t="s">
        <v>146</v>
      </c>
      <c r="H26">
        <v>0</v>
      </c>
      <c r="I26">
        <v>1048575</v>
      </c>
      <c r="J26">
        <v>1048576</v>
      </c>
      <c r="K26">
        <v>4096</v>
      </c>
      <c r="L26" t="s">
        <v>147</v>
      </c>
      <c r="M26" s="13" t="s">
        <v>148</v>
      </c>
      <c r="N26" s="13" t="str">
        <f t="shared" si="1"/>
        <v/>
      </c>
      <c r="P26" t="str">
        <f>VLOOKUP(A26,enums!$B$50:$C$78,2)</f>
        <v>ePART_WHOLE_NV</v>
      </c>
    </row>
    <row r="27" spans="1:18" x14ac:dyDescent="0.25">
      <c r="A27">
        <v>149</v>
      </c>
      <c r="B27" t="s">
        <v>267</v>
      </c>
      <c r="C27" t="s">
        <v>143</v>
      </c>
      <c r="D27" t="s">
        <v>143</v>
      </c>
      <c r="E27" t="s">
        <v>268</v>
      </c>
      <c r="F27" t="s">
        <v>269</v>
      </c>
      <c r="G27" t="s">
        <v>270</v>
      </c>
      <c r="H27">
        <v>0</v>
      </c>
      <c r="I27">
        <v>516095</v>
      </c>
      <c r="J27">
        <v>516096</v>
      </c>
      <c r="K27">
        <v>4096</v>
      </c>
      <c r="L27" t="s">
        <v>147</v>
      </c>
      <c r="M27" s="13" t="s">
        <v>148</v>
      </c>
      <c r="N27" s="13" t="str">
        <f t="shared" si="1"/>
        <v/>
      </c>
      <c r="P27" t="str">
        <f>VLOOKUP(A27,enums!$B$50:$C$78,2)</f>
        <v>ePART_INT_FLASH_CODE</v>
      </c>
    </row>
    <row r="28" spans="1:18" x14ac:dyDescent="0.25">
      <c r="A28">
        <v>150</v>
      </c>
      <c r="B28" t="s">
        <v>271</v>
      </c>
      <c r="C28" t="s">
        <v>143</v>
      </c>
      <c r="D28" t="s">
        <v>143</v>
      </c>
      <c r="E28" t="s">
        <v>268</v>
      </c>
      <c r="F28" t="s">
        <v>269</v>
      </c>
      <c r="G28" t="s">
        <v>270</v>
      </c>
      <c r="H28">
        <v>516096</v>
      </c>
      <c r="I28">
        <v>520191</v>
      </c>
      <c r="J28">
        <v>4096</v>
      </c>
      <c r="K28">
        <v>4096</v>
      </c>
      <c r="L28" t="s">
        <v>147</v>
      </c>
      <c r="M28" s="13" t="s">
        <v>148</v>
      </c>
      <c r="N28" s="13" t="str">
        <f t="shared" si="1"/>
        <v/>
      </c>
      <c r="P28" t="str">
        <f>VLOOKUP(A28,enums!$B$50:$C$78,2)</f>
        <v>ePART_INT_FLASH_ENCRYPT</v>
      </c>
    </row>
    <row r="29" spans="1:18" x14ac:dyDescent="0.25">
      <c r="A29">
        <v>151</v>
      </c>
      <c r="B29" t="s">
        <v>272</v>
      </c>
      <c r="C29" t="s">
        <v>143</v>
      </c>
      <c r="D29" t="s">
        <v>143</v>
      </c>
      <c r="E29" t="s">
        <v>268</v>
      </c>
      <c r="F29" t="s">
        <v>269</v>
      </c>
      <c r="G29" t="s">
        <v>270</v>
      </c>
      <c r="H29">
        <v>524288</v>
      </c>
      <c r="I29">
        <v>1048575</v>
      </c>
      <c r="J29">
        <v>524288</v>
      </c>
      <c r="K29">
        <v>4096</v>
      </c>
      <c r="L29" t="s">
        <v>147</v>
      </c>
      <c r="M29" s="13" t="s">
        <v>148</v>
      </c>
      <c r="N29" s="13" t="str">
        <f t="shared" si="1"/>
        <v/>
      </c>
      <c r="P29" t="str">
        <f>VLOOKUP(A29,enums!$B$50:$C$78,2)</f>
        <v>ePART_DFW_PGM_IMAGE</v>
      </c>
    </row>
    <row r="30" spans="1:18" x14ac:dyDescent="0.25">
      <c r="M30" s="13"/>
      <c r="N30" s="13"/>
    </row>
    <row r="31" spans="1:18" x14ac:dyDescent="0.25">
      <c r="M31" s="13"/>
      <c r="N31" s="13"/>
    </row>
    <row r="32" spans="1:18" x14ac:dyDescent="0.25">
      <c r="M32" s="13"/>
      <c r="N32" s="13"/>
    </row>
    <row r="33" spans="1:33" x14ac:dyDescent="0.25">
      <c r="M33" s="13"/>
      <c r="N33" s="13"/>
    </row>
    <row r="38" spans="1:33" x14ac:dyDescent="0.25">
      <c r="A38" s="8" t="s">
        <v>238</v>
      </c>
    </row>
    <row r="39" spans="1:33" x14ac:dyDescent="0.25">
      <c r="A39" s="1" t="s">
        <v>201</v>
      </c>
      <c r="B39" s="2" t="s">
        <v>12</v>
      </c>
      <c r="C39" s="1" t="s">
        <v>11</v>
      </c>
      <c r="D39" s="1" t="s">
        <v>9</v>
      </c>
      <c r="E39" s="1" t="s">
        <v>7</v>
      </c>
      <c r="F39" s="1" t="s">
        <v>13</v>
      </c>
      <c r="G39" s="1" t="s">
        <v>14</v>
      </c>
      <c r="H39" s="1" t="s">
        <v>141</v>
      </c>
      <c r="I39" s="1" t="s">
        <v>140</v>
      </c>
      <c r="J39" s="1" t="s">
        <v>16</v>
      </c>
      <c r="K39" s="1" t="s">
        <v>17</v>
      </c>
      <c r="L39" s="1" t="s">
        <v>18</v>
      </c>
      <c r="M39" s="1" t="s">
        <v>19</v>
      </c>
    </row>
    <row r="40" spans="1:33" x14ac:dyDescent="0.25">
      <c r="A40">
        <v>1</v>
      </c>
      <c r="B40" t="s">
        <v>142</v>
      </c>
      <c r="C40" t="s">
        <v>143</v>
      </c>
      <c r="D40" t="s">
        <v>143</v>
      </c>
      <c r="E40" t="s">
        <v>144</v>
      </c>
      <c r="F40" t="s">
        <v>145</v>
      </c>
      <c r="G40" t="s">
        <v>146</v>
      </c>
      <c r="H40">
        <v>0</v>
      </c>
      <c r="I40">
        <v>8191</v>
      </c>
      <c r="J40">
        <v>8192</v>
      </c>
      <c r="K40">
        <v>4096</v>
      </c>
      <c r="L40" t="s">
        <v>147</v>
      </c>
      <c r="M40" t="s">
        <v>148</v>
      </c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E40" s="32"/>
      <c r="AF40" s="32"/>
    </row>
    <row r="41" spans="1:33" x14ac:dyDescent="0.25">
      <c r="A41">
        <v>2</v>
      </c>
      <c r="B41" t="s">
        <v>149</v>
      </c>
      <c r="C41" t="s">
        <v>143</v>
      </c>
      <c r="D41" t="s">
        <v>150</v>
      </c>
      <c r="E41" t="s">
        <v>144</v>
      </c>
      <c r="F41" t="s">
        <v>145</v>
      </c>
      <c r="G41" t="s">
        <v>146</v>
      </c>
      <c r="H41">
        <v>8192</v>
      </c>
      <c r="I41">
        <v>24575</v>
      </c>
      <c r="J41">
        <v>1024</v>
      </c>
      <c r="K41">
        <v>4096</v>
      </c>
      <c r="L41" t="s">
        <v>147</v>
      </c>
      <c r="M41" t="s">
        <v>148</v>
      </c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E41" s="32"/>
      <c r="AF41" s="32"/>
    </row>
    <row r="42" spans="1:33" x14ac:dyDescent="0.25">
      <c r="A42">
        <v>3</v>
      </c>
      <c r="B42" t="s">
        <v>260</v>
      </c>
      <c r="C42" t="s">
        <v>143</v>
      </c>
      <c r="D42" t="s">
        <v>150</v>
      </c>
      <c r="E42" t="s">
        <v>144</v>
      </c>
      <c r="F42" t="s">
        <v>145</v>
      </c>
      <c r="G42" t="s">
        <v>146</v>
      </c>
      <c r="H42">
        <v>24576</v>
      </c>
      <c r="I42">
        <v>40959</v>
      </c>
      <c r="J42">
        <v>2048</v>
      </c>
      <c r="K42">
        <v>4096</v>
      </c>
      <c r="L42" t="s">
        <v>147</v>
      </c>
      <c r="M42" t="s">
        <v>148</v>
      </c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3" x14ac:dyDescent="0.25">
      <c r="A43">
        <v>4</v>
      </c>
      <c r="B43" t="s">
        <v>151</v>
      </c>
      <c r="C43" t="s">
        <v>150</v>
      </c>
      <c r="D43" t="s">
        <v>150</v>
      </c>
      <c r="E43" t="s">
        <v>144</v>
      </c>
      <c r="F43" t="s">
        <v>145</v>
      </c>
      <c r="G43" t="s">
        <v>146</v>
      </c>
      <c r="H43">
        <v>40960</v>
      </c>
      <c r="I43">
        <v>57343</v>
      </c>
      <c r="J43">
        <v>1024</v>
      </c>
      <c r="K43">
        <v>4096</v>
      </c>
      <c r="L43" t="s">
        <v>147</v>
      </c>
      <c r="M43" t="s">
        <v>148</v>
      </c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3" x14ac:dyDescent="0.25">
      <c r="A44">
        <v>128</v>
      </c>
      <c r="B44" t="s">
        <v>152</v>
      </c>
      <c r="C44" t="s">
        <v>143</v>
      </c>
      <c r="D44" t="s">
        <v>143</v>
      </c>
      <c r="E44" t="s">
        <v>144</v>
      </c>
      <c r="F44" t="s">
        <v>145</v>
      </c>
      <c r="G44" t="s">
        <v>146</v>
      </c>
      <c r="H44">
        <v>57344</v>
      </c>
      <c r="I44">
        <v>61439</v>
      </c>
      <c r="J44">
        <v>4096</v>
      </c>
      <c r="K44">
        <v>4096</v>
      </c>
      <c r="L44" t="s">
        <v>147</v>
      </c>
      <c r="M44" t="s">
        <v>148</v>
      </c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x14ac:dyDescent="0.25">
      <c r="A45">
        <v>129</v>
      </c>
      <c r="B45" t="s">
        <v>153</v>
      </c>
      <c r="C45" t="s">
        <v>143</v>
      </c>
      <c r="D45" t="s">
        <v>143</v>
      </c>
      <c r="E45" t="s">
        <v>144</v>
      </c>
      <c r="F45" t="s">
        <v>145</v>
      </c>
      <c r="G45" t="s">
        <v>146</v>
      </c>
      <c r="H45">
        <v>61440</v>
      </c>
      <c r="I45">
        <v>65535</v>
      </c>
      <c r="J45">
        <v>4096</v>
      </c>
      <c r="K45">
        <v>4096</v>
      </c>
      <c r="L45" t="s">
        <v>147</v>
      </c>
      <c r="M45" t="s">
        <v>148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x14ac:dyDescent="0.25">
      <c r="A46">
        <v>133</v>
      </c>
      <c r="B46" t="s">
        <v>154</v>
      </c>
      <c r="C46" t="s">
        <v>143</v>
      </c>
      <c r="D46" t="s">
        <v>143</v>
      </c>
      <c r="E46" t="s">
        <v>144</v>
      </c>
      <c r="F46" t="s">
        <v>145</v>
      </c>
      <c r="G46" t="s">
        <v>146</v>
      </c>
      <c r="H46">
        <v>65536</v>
      </c>
      <c r="I46">
        <v>69631</v>
      </c>
      <c r="J46">
        <v>4096</v>
      </c>
      <c r="K46">
        <v>4096</v>
      </c>
      <c r="L46" t="s">
        <v>147</v>
      </c>
      <c r="M46" t="s">
        <v>148</v>
      </c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x14ac:dyDescent="0.25">
      <c r="A47">
        <v>135</v>
      </c>
      <c r="B47" t="s">
        <v>155</v>
      </c>
      <c r="C47" t="s">
        <v>143</v>
      </c>
      <c r="D47" t="s">
        <v>143</v>
      </c>
      <c r="E47" t="s">
        <v>144</v>
      </c>
      <c r="F47" t="s">
        <v>145</v>
      </c>
      <c r="G47" t="s">
        <v>146</v>
      </c>
      <c r="H47">
        <v>69632</v>
      </c>
      <c r="I47">
        <v>73727</v>
      </c>
      <c r="J47">
        <v>4096</v>
      </c>
      <c r="K47">
        <v>4096</v>
      </c>
      <c r="L47" t="s">
        <v>147</v>
      </c>
      <c r="M47" t="s">
        <v>148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x14ac:dyDescent="0.25">
      <c r="A48">
        <v>131</v>
      </c>
      <c r="B48" t="s">
        <v>156</v>
      </c>
      <c r="C48" t="s">
        <v>143</v>
      </c>
      <c r="D48" t="s">
        <v>143</v>
      </c>
      <c r="E48" t="s">
        <v>144</v>
      </c>
      <c r="F48" t="s">
        <v>145</v>
      </c>
      <c r="G48" t="s">
        <v>146</v>
      </c>
      <c r="H48">
        <v>73728</v>
      </c>
      <c r="I48">
        <v>335871</v>
      </c>
      <c r="J48">
        <v>262144</v>
      </c>
      <c r="K48">
        <v>4096</v>
      </c>
      <c r="L48" t="s">
        <v>147</v>
      </c>
      <c r="M48" t="s">
        <v>148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x14ac:dyDescent="0.25">
      <c r="A49">
        <v>130</v>
      </c>
      <c r="B49" t="s">
        <v>157</v>
      </c>
      <c r="C49" t="s">
        <v>143</v>
      </c>
      <c r="D49" t="s">
        <v>143</v>
      </c>
      <c r="E49" t="s">
        <v>144</v>
      </c>
      <c r="F49" t="s">
        <v>145</v>
      </c>
      <c r="G49" t="s">
        <v>146</v>
      </c>
      <c r="H49">
        <v>335872</v>
      </c>
      <c r="I49">
        <v>598015</v>
      </c>
      <c r="J49">
        <v>262144</v>
      </c>
      <c r="K49">
        <v>4096</v>
      </c>
      <c r="L49" t="s">
        <v>147</v>
      </c>
      <c r="M49" t="s">
        <v>148</v>
      </c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x14ac:dyDescent="0.25">
      <c r="A50">
        <v>136</v>
      </c>
      <c r="B50" t="s">
        <v>158</v>
      </c>
      <c r="C50" t="s">
        <v>143</v>
      </c>
      <c r="D50" t="s">
        <v>143</v>
      </c>
      <c r="E50" t="s">
        <v>144</v>
      </c>
      <c r="F50" t="s">
        <v>145</v>
      </c>
      <c r="G50" t="s">
        <v>146</v>
      </c>
      <c r="H50">
        <v>598016</v>
      </c>
      <c r="I50">
        <v>643071</v>
      </c>
      <c r="J50">
        <v>45056</v>
      </c>
      <c r="K50">
        <v>4096</v>
      </c>
      <c r="L50" t="s">
        <v>147</v>
      </c>
      <c r="M50" t="s">
        <v>148</v>
      </c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x14ac:dyDescent="0.25">
      <c r="A51">
        <v>137</v>
      </c>
      <c r="B51" t="s">
        <v>159</v>
      </c>
      <c r="C51" t="s">
        <v>143</v>
      </c>
      <c r="D51" t="s">
        <v>143</v>
      </c>
      <c r="E51" t="s">
        <v>144</v>
      </c>
      <c r="F51" t="s">
        <v>145</v>
      </c>
      <c r="G51" t="s">
        <v>146</v>
      </c>
      <c r="H51">
        <v>643072</v>
      </c>
      <c r="I51">
        <v>688127</v>
      </c>
      <c r="J51">
        <v>45056</v>
      </c>
      <c r="K51">
        <v>4096</v>
      </c>
      <c r="L51" t="s">
        <v>147</v>
      </c>
      <c r="M51" t="s">
        <v>148</v>
      </c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x14ac:dyDescent="0.25">
      <c r="A52">
        <v>138</v>
      </c>
      <c r="B52" t="s">
        <v>160</v>
      </c>
      <c r="C52" t="s">
        <v>143</v>
      </c>
      <c r="D52" t="s">
        <v>143</v>
      </c>
      <c r="E52" t="s">
        <v>144</v>
      </c>
      <c r="F52" t="s">
        <v>145</v>
      </c>
      <c r="G52" t="s">
        <v>146</v>
      </c>
      <c r="H52">
        <v>688128</v>
      </c>
      <c r="I52">
        <v>733183</v>
      </c>
      <c r="J52">
        <v>45056</v>
      </c>
      <c r="K52">
        <v>4096</v>
      </c>
      <c r="L52" t="s">
        <v>147</v>
      </c>
      <c r="M52" t="s">
        <v>148</v>
      </c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x14ac:dyDescent="0.25">
      <c r="A53">
        <v>139</v>
      </c>
      <c r="B53" t="s">
        <v>161</v>
      </c>
      <c r="C53" t="s">
        <v>143</v>
      </c>
      <c r="D53" t="s">
        <v>143</v>
      </c>
      <c r="E53" t="s">
        <v>144</v>
      </c>
      <c r="F53" t="s">
        <v>145</v>
      </c>
      <c r="G53" t="s">
        <v>146</v>
      </c>
      <c r="H53">
        <v>733184</v>
      </c>
      <c r="I53">
        <v>778239</v>
      </c>
      <c r="J53">
        <v>45056</v>
      </c>
      <c r="K53">
        <v>4096</v>
      </c>
      <c r="L53" t="s">
        <v>147</v>
      </c>
      <c r="M53" t="s">
        <v>148</v>
      </c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x14ac:dyDescent="0.25">
      <c r="A54">
        <v>140</v>
      </c>
      <c r="B54" t="s">
        <v>261</v>
      </c>
      <c r="C54" t="s">
        <v>143</v>
      </c>
      <c r="D54" t="s">
        <v>143</v>
      </c>
      <c r="E54" t="s">
        <v>144</v>
      </c>
      <c r="F54" t="s">
        <v>145</v>
      </c>
      <c r="G54" t="s">
        <v>146</v>
      </c>
      <c r="H54">
        <v>778240</v>
      </c>
      <c r="I54">
        <v>823295</v>
      </c>
      <c r="J54">
        <v>45056</v>
      </c>
      <c r="K54">
        <v>4096</v>
      </c>
      <c r="L54" t="s">
        <v>147</v>
      </c>
      <c r="M54" t="s">
        <v>148</v>
      </c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x14ac:dyDescent="0.25">
      <c r="A55">
        <v>141</v>
      </c>
      <c r="B55" t="s">
        <v>262</v>
      </c>
      <c r="C55" t="s">
        <v>143</v>
      </c>
      <c r="D55" t="s">
        <v>143</v>
      </c>
      <c r="E55" t="s">
        <v>144</v>
      </c>
      <c r="F55" t="s">
        <v>145</v>
      </c>
      <c r="G55" t="s">
        <v>146</v>
      </c>
      <c r="H55">
        <v>823296</v>
      </c>
      <c r="I55">
        <v>868351</v>
      </c>
      <c r="J55">
        <v>45056</v>
      </c>
      <c r="K55">
        <v>4096</v>
      </c>
      <c r="L55" t="s">
        <v>147</v>
      </c>
      <c r="M55" t="s">
        <v>148</v>
      </c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x14ac:dyDescent="0.25">
      <c r="A56">
        <v>134</v>
      </c>
      <c r="B56" t="s">
        <v>263</v>
      </c>
      <c r="C56" t="s">
        <v>143</v>
      </c>
      <c r="D56" t="s">
        <v>143</v>
      </c>
      <c r="E56" t="s">
        <v>144</v>
      </c>
      <c r="F56" t="s">
        <v>145</v>
      </c>
      <c r="G56" t="s">
        <v>146</v>
      </c>
      <c r="H56">
        <v>868352</v>
      </c>
      <c r="I56">
        <v>872447</v>
      </c>
      <c r="J56">
        <v>4096</v>
      </c>
      <c r="K56">
        <v>4096</v>
      </c>
      <c r="L56" t="s">
        <v>147</v>
      </c>
      <c r="M56" t="s">
        <v>148</v>
      </c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5">
      <c r="A57">
        <v>142</v>
      </c>
      <c r="B57" t="s">
        <v>304</v>
      </c>
      <c r="C57" t="s">
        <v>143</v>
      </c>
      <c r="D57" t="s">
        <v>143</v>
      </c>
      <c r="E57" t="s">
        <v>144</v>
      </c>
      <c r="F57" t="s">
        <v>145</v>
      </c>
      <c r="G57" t="s">
        <v>146</v>
      </c>
      <c r="H57">
        <v>872448</v>
      </c>
      <c r="I57">
        <v>937983</v>
      </c>
      <c r="J57">
        <v>16384</v>
      </c>
      <c r="K57">
        <v>4096</v>
      </c>
      <c r="L57" t="s">
        <v>305</v>
      </c>
      <c r="M57" t="s">
        <v>148</v>
      </c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5">
      <c r="A58">
        <v>143</v>
      </c>
      <c r="B58" t="s">
        <v>306</v>
      </c>
      <c r="C58" t="s">
        <v>143</v>
      </c>
      <c r="D58" t="s">
        <v>143</v>
      </c>
      <c r="E58" t="s">
        <v>144</v>
      </c>
      <c r="F58" t="s">
        <v>145</v>
      </c>
      <c r="G58" t="s">
        <v>146</v>
      </c>
      <c r="H58">
        <v>888832</v>
      </c>
      <c r="I58">
        <v>925695</v>
      </c>
      <c r="J58">
        <v>12288</v>
      </c>
      <c r="K58">
        <v>4096</v>
      </c>
      <c r="L58" t="s">
        <v>305</v>
      </c>
      <c r="M58" t="s">
        <v>148</v>
      </c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>
        <v>144</v>
      </c>
      <c r="B59" t="s">
        <v>264</v>
      </c>
      <c r="C59" t="s">
        <v>143</v>
      </c>
      <c r="D59" t="s">
        <v>143</v>
      </c>
      <c r="E59" t="s">
        <v>144</v>
      </c>
      <c r="F59" t="s">
        <v>145</v>
      </c>
      <c r="G59" t="s">
        <v>146</v>
      </c>
      <c r="H59">
        <v>901120</v>
      </c>
      <c r="I59">
        <v>942079</v>
      </c>
      <c r="J59">
        <v>40960</v>
      </c>
      <c r="K59">
        <v>4096</v>
      </c>
      <c r="L59" t="s">
        <v>147</v>
      </c>
      <c r="M59" t="s">
        <v>148</v>
      </c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>
        <v>145</v>
      </c>
      <c r="B60" t="s">
        <v>265</v>
      </c>
      <c r="C60" t="s">
        <v>143</v>
      </c>
      <c r="D60" t="s">
        <v>143</v>
      </c>
      <c r="E60" t="s">
        <v>144</v>
      </c>
      <c r="F60" t="s">
        <v>145</v>
      </c>
      <c r="G60" t="s">
        <v>146</v>
      </c>
      <c r="H60">
        <v>942080</v>
      </c>
      <c r="I60">
        <v>1044479</v>
      </c>
      <c r="J60">
        <v>102400</v>
      </c>
      <c r="K60">
        <v>4096</v>
      </c>
      <c r="L60" t="s">
        <v>147</v>
      </c>
      <c r="M60" t="s">
        <v>148</v>
      </c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A61">
        <v>152</v>
      </c>
      <c r="B61" t="s">
        <v>157</v>
      </c>
      <c r="C61" t="s">
        <v>143</v>
      </c>
      <c r="D61" t="s">
        <v>143</v>
      </c>
      <c r="E61" t="s">
        <v>144</v>
      </c>
      <c r="F61" t="s">
        <v>145</v>
      </c>
      <c r="G61" t="s">
        <v>146</v>
      </c>
      <c r="H61">
        <v>1044480</v>
      </c>
      <c r="I61">
        <v>1048575</v>
      </c>
      <c r="J61">
        <v>4096</v>
      </c>
      <c r="K61">
        <v>4096</v>
      </c>
      <c r="L61" t="s">
        <v>147</v>
      </c>
      <c r="M61" t="s">
        <v>148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A62">
        <v>146</v>
      </c>
      <c r="B62" t="s">
        <v>266</v>
      </c>
      <c r="C62" t="s">
        <v>143</v>
      </c>
      <c r="D62" t="s">
        <v>143</v>
      </c>
      <c r="E62" t="s">
        <v>144</v>
      </c>
      <c r="F62" t="s">
        <v>145</v>
      </c>
      <c r="G62" t="s">
        <v>146</v>
      </c>
      <c r="H62">
        <v>0</v>
      </c>
      <c r="I62">
        <v>1048575</v>
      </c>
      <c r="J62">
        <v>1048576</v>
      </c>
      <c r="K62">
        <v>4096</v>
      </c>
      <c r="L62" t="s">
        <v>147</v>
      </c>
      <c r="M62" t="s">
        <v>148</v>
      </c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A63">
        <v>149</v>
      </c>
      <c r="B63" t="s">
        <v>267</v>
      </c>
      <c r="C63" t="s">
        <v>143</v>
      </c>
      <c r="D63" t="s">
        <v>143</v>
      </c>
      <c r="E63" t="s">
        <v>268</v>
      </c>
      <c r="F63" t="s">
        <v>269</v>
      </c>
      <c r="G63" t="s">
        <v>270</v>
      </c>
      <c r="H63">
        <v>0</v>
      </c>
      <c r="I63">
        <v>516095</v>
      </c>
      <c r="J63">
        <v>516096</v>
      </c>
      <c r="K63">
        <v>4096</v>
      </c>
      <c r="L63" t="s">
        <v>147</v>
      </c>
      <c r="M63" t="s">
        <v>148</v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A64">
        <v>150</v>
      </c>
      <c r="B64" t="s">
        <v>271</v>
      </c>
      <c r="C64" t="s">
        <v>143</v>
      </c>
      <c r="D64" t="s">
        <v>143</v>
      </c>
      <c r="E64" t="s">
        <v>268</v>
      </c>
      <c r="F64" t="s">
        <v>269</v>
      </c>
      <c r="G64" t="s">
        <v>270</v>
      </c>
      <c r="H64">
        <v>516096</v>
      </c>
      <c r="I64">
        <v>520191</v>
      </c>
      <c r="J64">
        <v>4096</v>
      </c>
      <c r="K64">
        <v>4096</v>
      </c>
      <c r="L64" t="s">
        <v>147</v>
      </c>
      <c r="M64" t="s">
        <v>148</v>
      </c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A65">
        <v>151</v>
      </c>
      <c r="B65" t="s">
        <v>272</v>
      </c>
      <c r="C65" t="s">
        <v>143</v>
      </c>
      <c r="D65" t="s">
        <v>143</v>
      </c>
      <c r="E65" t="s">
        <v>268</v>
      </c>
      <c r="F65" t="s">
        <v>269</v>
      </c>
      <c r="G65" t="s">
        <v>270</v>
      </c>
      <c r="H65">
        <v>524288</v>
      </c>
      <c r="I65">
        <v>1048575</v>
      </c>
      <c r="J65">
        <v>524288</v>
      </c>
      <c r="K65">
        <v>4096</v>
      </c>
      <c r="L65" t="s">
        <v>147</v>
      </c>
      <c r="M65" t="s">
        <v>148</v>
      </c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</sheetData>
  <mergeCells count="2">
    <mergeCell ref="H2:I2"/>
    <mergeCell ref="A1:M1"/>
  </mergeCells>
  <conditionalFormatting sqref="P4:P29">
    <cfRule type="cellIs" dxfId="6" priority="2" operator="equal">
      <formula>"NOT_FOUND"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notEqual" id="{1D7CFC94-295C-4464-9E56-110553105C96}">
            <xm:f>'from part'!A4</xm:f>
            <x14:dxf>
              <fill>
                <patternFill>
                  <bgColor rgb="FFFF0000"/>
                </patternFill>
              </fill>
            </x14:dxf>
          </x14:cfRule>
          <xm:sqref>A4:M29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"/>
  <sheetViews>
    <sheetView workbookViewId="0">
      <selection sqref="A1:G1"/>
    </sheetView>
  </sheetViews>
  <sheetFormatPr defaultRowHeight="15" x14ac:dyDescent="0.25"/>
  <cols>
    <col min="1" max="1" width="6.42578125" bestFit="1" customWidth="1"/>
    <col min="2" max="2" width="6.5703125" bestFit="1" customWidth="1"/>
    <col min="3" max="3" width="7" bestFit="1" customWidth="1"/>
    <col min="4" max="4" width="11.42578125" bestFit="1" customWidth="1"/>
    <col min="5" max="5" width="9.42578125" bestFit="1" customWidth="1"/>
    <col min="6" max="6" width="10.42578125" bestFit="1" customWidth="1"/>
    <col min="7" max="7" width="4.85546875" bestFit="1" customWidth="1"/>
    <col min="10" max="10" width="21.85546875" bestFit="1" customWidth="1"/>
    <col min="11" max="11" width="7.5703125" bestFit="1" customWidth="1"/>
    <col min="12" max="12" width="21.85546875" bestFit="1" customWidth="1"/>
  </cols>
  <sheetData>
    <row r="1" spans="1:12" x14ac:dyDescent="0.25">
      <c r="A1" s="38" t="s">
        <v>670</v>
      </c>
      <c r="B1" s="38"/>
      <c r="C1" s="38"/>
      <c r="D1" s="38"/>
      <c r="E1" s="38"/>
      <c r="F1" s="38"/>
      <c r="G1" s="38"/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.75" thickBot="1" x14ac:dyDescent="0.3">
      <c r="A3" s="9" t="s">
        <v>6</v>
      </c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14" t="s">
        <v>5</v>
      </c>
      <c r="H3" s="9" t="s">
        <v>6</v>
      </c>
      <c r="I3" s="9" t="s">
        <v>49</v>
      </c>
      <c r="J3" s="9" t="s">
        <v>48</v>
      </c>
      <c r="K3" s="9" t="s">
        <v>200</v>
      </c>
    </row>
    <row r="4" spans="1:12" ht="15.75" thickTop="1" x14ac:dyDescent="0.25">
      <c r="A4">
        <v>1</v>
      </c>
      <c r="B4">
        <v>1</v>
      </c>
      <c r="C4">
        <v>0</v>
      </c>
      <c r="D4">
        <v>8</v>
      </c>
      <c r="E4">
        <v>24</v>
      </c>
      <c r="F4">
        <v>0</v>
      </c>
      <c r="G4" s="15">
        <v>0</v>
      </c>
      <c r="H4" s="13">
        <f>A4</f>
        <v>1</v>
      </c>
      <c r="I4">
        <f>E4+(D4-C4)</f>
        <v>32</v>
      </c>
      <c r="J4" t="str">
        <f>VLOOKUP(B4,enums!$A$4:$C$45,3)</f>
        <v>eFN_DST</v>
      </c>
      <c r="K4" t="str">
        <f t="shared" ref="K4:K38" si="0">IF(A4=0,"No","Yes")</f>
        <v>Yes</v>
      </c>
    </row>
    <row r="5" spans="1:12" x14ac:dyDescent="0.25">
      <c r="A5">
        <v>1</v>
      </c>
      <c r="B5">
        <v>18</v>
      </c>
      <c r="C5">
        <v>32</v>
      </c>
      <c r="D5">
        <v>40</v>
      </c>
      <c r="E5">
        <v>8</v>
      </c>
      <c r="F5">
        <v>0</v>
      </c>
      <c r="G5" s="15">
        <v>0</v>
      </c>
      <c r="H5" s="13">
        <f t="shared" ref="H5:H24" si="1">A5</f>
        <v>1</v>
      </c>
      <c r="I5">
        <f>E5+(D5-C5)</f>
        <v>16</v>
      </c>
      <c r="J5" t="str">
        <f>VLOOKUP(B5,enums!$A$4:$C$45,3)</f>
        <v>eFN_SELF_TEST</v>
      </c>
      <c r="K5" t="str">
        <f t="shared" si="0"/>
        <v>Yes</v>
      </c>
    </row>
    <row r="6" spans="1:12" x14ac:dyDescent="0.25">
      <c r="A6">
        <v>1</v>
      </c>
      <c r="B6">
        <v>23</v>
      </c>
      <c r="C6">
        <v>48</v>
      </c>
      <c r="D6">
        <v>56</v>
      </c>
      <c r="E6">
        <v>4</v>
      </c>
      <c r="F6">
        <v>0</v>
      </c>
      <c r="G6" s="15">
        <v>0</v>
      </c>
      <c r="H6" s="13">
        <f t="shared" si="1"/>
        <v>1</v>
      </c>
      <c r="I6">
        <f t="shared" ref="I6:I24" si="2">E6+(D6-C6)</f>
        <v>12</v>
      </c>
      <c r="J6" t="str">
        <f>VLOOKUP(B6,enums!$A$4:$C$45,3)</f>
        <v>eFN_PWRCFG</v>
      </c>
      <c r="K6" t="str">
        <f t="shared" si="0"/>
        <v>Yes</v>
      </c>
    </row>
    <row r="7" spans="1:12" x14ac:dyDescent="0.25">
      <c r="A7">
        <v>1</v>
      </c>
      <c r="B7">
        <v>25</v>
      </c>
      <c r="C7">
        <v>60</v>
      </c>
      <c r="D7">
        <v>68</v>
      </c>
      <c r="E7">
        <v>4</v>
      </c>
      <c r="F7">
        <v>0</v>
      </c>
      <c r="G7" s="15">
        <v>0</v>
      </c>
      <c r="H7" s="13">
        <f t="shared" si="1"/>
        <v>1</v>
      </c>
      <c r="I7">
        <f t="shared" si="2"/>
        <v>12</v>
      </c>
      <c r="J7" t="str">
        <f>VLOOKUP(B7,enums!$A$4:$C$45,3)</f>
        <v>eFN_MODECFG</v>
      </c>
      <c r="K7" t="str">
        <f t="shared" si="0"/>
        <v>Yes</v>
      </c>
    </row>
    <row r="8" spans="1:12" x14ac:dyDescent="0.25">
      <c r="A8">
        <v>1</v>
      </c>
      <c r="B8">
        <v>28</v>
      </c>
      <c r="C8">
        <v>72</v>
      </c>
      <c r="D8">
        <v>80</v>
      </c>
      <c r="E8">
        <v>4</v>
      </c>
      <c r="F8">
        <v>0</v>
      </c>
      <c r="G8" s="15">
        <v>0</v>
      </c>
      <c r="H8" s="13">
        <f t="shared" si="1"/>
        <v>1</v>
      </c>
      <c r="I8">
        <f t="shared" si="2"/>
        <v>12</v>
      </c>
      <c r="J8" t="str">
        <f>VLOOKUP(B8,enums!$A$4:$C$45,3)</f>
        <v>eFN_DFWTDCFG</v>
      </c>
      <c r="K8" t="str">
        <f t="shared" si="0"/>
        <v>Yes</v>
      </c>
    </row>
    <row r="9" spans="1:12" x14ac:dyDescent="0.25">
      <c r="A9">
        <v>1</v>
      </c>
      <c r="B9">
        <v>3</v>
      </c>
      <c r="C9">
        <v>84</v>
      </c>
      <c r="D9">
        <v>92</v>
      </c>
      <c r="E9">
        <v>1229</v>
      </c>
      <c r="F9">
        <v>0</v>
      </c>
      <c r="G9" s="15">
        <v>0</v>
      </c>
      <c r="H9" s="13">
        <f t="shared" si="1"/>
        <v>1</v>
      </c>
      <c r="I9">
        <f t="shared" si="2"/>
        <v>1237</v>
      </c>
      <c r="J9" t="str">
        <f>VLOOKUP(B9,enums!$A$4:$C$45,3)</f>
        <v>eFN_MTRINFO</v>
      </c>
      <c r="K9" t="str">
        <f t="shared" si="0"/>
        <v>Yes</v>
      </c>
    </row>
    <row r="10" spans="1:12" x14ac:dyDescent="0.25">
      <c r="A10">
        <v>1</v>
      </c>
      <c r="B10">
        <v>2</v>
      </c>
      <c r="C10">
        <v>1321</v>
      </c>
      <c r="D10">
        <v>1329</v>
      </c>
      <c r="E10">
        <v>72</v>
      </c>
      <c r="F10">
        <v>0</v>
      </c>
      <c r="G10" s="15">
        <v>0</v>
      </c>
      <c r="H10" s="13">
        <f t="shared" si="1"/>
        <v>1</v>
      </c>
      <c r="I10">
        <f t="shared" si="2"/>
        <v>80</v>
      </c>
      <c r="J10" t="str">
        <f>VLOOKUP(B10,enums!$A$4:$C$45,3)</f>
        <v>eFN_ID_CFG</v>
      </c>
      <c r="K10" t="str">
        <f t="shared" si="0"/>
        <v>Yes</v>
      </c>
    </row>
    <row r="11" spans="1:12" x14ac:dyDescent="0.25">
      <c r="A11">
        <v>1</v>
      </c>
      <c r="B11">
        <v>24</v>
      </c>
      <c r="C11">
        <v>1401</v>
      </c>
      <c r="D11">
        <v>1409</v>
      </c>
      <c r="E11">
        <v>14</v>
      </c>
      <c r="F11">
        <v>0</v>
      </c>
      <c r="G11" s="15">
        <v>0</v>
      </c>
      <c r="H11" s="13">
        <f t="shared" si="1"/>
        <v>1</v>
      </c>
      <c r="I11">
        <f t="shared" si="2"/>
        <v>22</v>
      </c>
      <c r="J11" t="str">
        <f>VLOOKUP(B11,enums!$A$4:$C$45,3)</f>
        <v>eFN_ID_PARAMS</v>
      </c>
      <c r="K11" t="str">
        <f t="shared" si="0"/>
        <v>Yes</v>
      </c>
    </row>
    <row r="12" spans="1:12" x14ac:dyDescent="0.25">
      <c r="A12">
        <v>1</v>
      </c>
      <c r="B12">
        <v>10</v>
      </c>
      <c r="C12">
        <v>1423</v>
      </c>
      <c r="D12">
        <v>1431</v>
      </c>
      <c r="E12">
        <v>224</v>
      </c>
      <c r="F12">
        <v>0</v>
      </c>
      <c r="G12" s="15">
        <v>0</v>
      </c>
      <c r="H12" s="13">
        <f t="shared" si="1"/>
        <v>1</v>
      </c>
      <c r="I12">
        <f t="shared" si="2"/>
        <v>232</v>
      </c>
      <c r="J12" t="str">
        <f>VLOOKUP(B12,enums!$A$4:$C$45,3)</f>
        <v>eFN_PHY_CONFIG</v>
      </c>
      <c r="K12" t="str">
        <f t="shared" si="0"/>
        <v>Yes</v>
      </c>
    </row>
    <row r="13" spans="1:12" x14ac:dyDescent="0.25">
      <c r="A13">
        <v>1</v>
      </c>
      <c r="B13">
        <v>12</v>
      </c>
      <c r="C13">
        <v>1655</v>
      </c>
      <c r="D13">
        <v>1663</v>
      </c>
      <c r="E13">
        <v>52</v>
      </c>
      <c r="F13">
        <v>0</v>
      </c>
      <c r="G13" s="15">
        <v>0</v>
      </c>
      <c r="H13" s="13">
        <f t="shared" si="1"/>
        <v>1</v>
      </c>
      <c r="I13">
        <f t="shared" si="2"/>
        <v>60</v>
      </c>
      <c r="J13" t="str">
        <f>VLOOKUP(B13,enums!$A$4:$C$45,3)</f>
        <v>eFN_MAC_CONFIG</v>
      </c>
      <c r="K13" t="str">
        <f t="shared" si="0"/>
        <v>Yes</v>
      </c>
    </row>
    <row r="14" spans="1:12" x14ac:dyDescent="0.25">
      <c r="A14">
        <v>1</v>
      </c>
      <c r="B14">
        <v>14</v>
      </c>
      <c r="C14">
        <v>1715</v>
      </c>
      <c r="D14">
        <v>1723</v>
      </c>
      <c r="E14">
        <v>3</v>
      </c>
      <c r="F14">
        <v>0</v>
      </c>
      <c r="G14" s="15">
        <v>0</v>
      </c>
      <c r="H14" s="13">
        <f t="shared" si="1"/>
        <v>1</v>
      </c>
      <c r="I14">
        <f t="shared" si="2"/>
        <v>11</v>
      </c>
      <c r="J14" t="str">
        <f>VLOOKUP(B14,enums!$A$4:$C$45,3)</f>
        <v>eFN_STACK_CONFIG</v>
      </c>
      <c r="K14" t="str">
        <f t="shared" si="0"/>
        <v>Yes</v>
      </c>
    </row>
    <row r="15" spans="1:12" x14ac:dyDescent="0.25">
      <c r="A15">
        <v>1</v>
      </c>
      <c r="B15">
        <v>29</v>
      </c>
      <c r="C15">
        <v>1726</v>
      </c>
      <c r="D15">
        <v>1734</v>
      </c>
      <c r="E15">
        <v>4</v>
      </c>
      <c r="F15">
        <v>0</v>
      </c>
      <c r="G15" s="15">
        <v>0</v>
      </c>
      <c r="H15" s="13">
        <f t="shared" si="1"/>
        <v>1</v>
      </c>
      <c r="I15">
        <f t="shared" si="2"/>
        <v>12</v>
      </c>
      <c r="J15" t="str">
        <f>VLOOKUP(B15,enums!$A$4:$C$45,3)</f>
        <v>eFN_SMTDCFG</v>
      </c>
      <c r="K15" t="str">
        <f t="shared" si="0"/>
        <v>Yes</v>
      </c>
    </row>
    <row r="16" spans="1:12" x14ac:dyDescent="0.25">
      <c r="A16">
        <v>1</v>
      </c>
      <c r="B16">
        <v>15</v>
      </c>
      <c r="C16">
        <v>1738</v>
      </c>
      <c r="D16">
        <v>1746</v>
      </c>
      <c r="E16">
        <v>20</v>
      </c>
      <c r="F16">
        <v>0</v>
      </c>
      <c r="G16" s="15">
        <v>0</v>
      </c>
      <c r="H16" s="13">
        <f t="shared" si="1"/>
        <v>1</v>
      </c>
      <c r="I16">
        <f t="shared" si="2"/>
        <v>28</v>
      </c>
      <c r="J16" t="str">
        <f>VLOOKUP(B16,enums!$A$4:$C$45,3)</f>
        <v>eFN_REG_STATUS</v>
      </c>
      <c r="K16" t="str">
        <f t="shared" si="0"/>
        <v>Yes</v>
      </c>
    </row>
    <row r="17" spans="1:11" x14ac:dyDescent="0.25">
      <c r="A17">
        <v>1</v>
      </c>
      <c r="B17">
        <v>31</v>
      </c>
      <c r="C17">
        <v>1766</v>
      </c>
      <c r="D17">
        <v>1774</v>
      </c>
      <c r="E17">
        <v>28</v>
      </c>
      <c r="F17">
        <v>0</v>
      </c>
      <c r="G17" s="15">
        <v>0</v>
      </c>
      <c r="H17" s="13">
        <f t="shared" si="1"/>
        <v>1</v>
      </c>
      <c r="I17">
        <f t="shared" si="2"/>
        <v>36</v>
      </c>
      <c r="J17" t="str">
        <f>VLOOKUP(B17,enums!$A$4:$C$45,3)</f>
        <v>eFN_HD_FILE_INFO</v>
      </c>
      <c r="K17" t="str">
        <f t="shared" si="0"/>
        <v>Yes</v>
      </c>
    </row>
    <row r="18" spans="1:11" x14ac:dyDescent="0.25">
      <c r="A18">
        <v>1</v>
      </c>
      <c r="B18">
        <v>32</v>
      </c>
      <c r="C18">
        <v>1802</v>
      </c>
      <c r="D18">
        <v>1810</v>
      </c>
      <c r="E18">
        <v>20</v>
      </c>
      <c r="F18">
        <v>0</v>
      </c>
      <c r="G18" s="15">
        <v>0</v>
      </c>
      <c r="H18" s="13">
        <f t="shared" si="1"/>
        <v>1</v>
      </c>
      <c r="I18">
        <f t="shared" si="2"/>
        <v>28</v>
      </c>
      <c r="J18" t="str">
        <f>VLOOKUP(B18,enums!$A$4:$C$45,3)</f>
        <v>eFN_OR_MR_INFO</v>
      </c>
      <c r="K18" t="str">
        <f t="shared" si="0"/>
        <v>Yes</v>
      </c>
    </row>
    <row r="19" spans="1:11" x14ac:dyDescent="0.25">
      <c r="G19" s="15"/>
      <c r="H19" s="13"/>
    </row>
    <row r="20" spans="1:11" x14ac:dyDescent="0.25">
      <c r="G20" s="15"/>
      <c r="H20" s="13"/>
    </row>
    <row r="21" spans="1:11" x14ac:dyDescent="0.25">
      <c r="A21">
        <v>1</v>
      </c>
      <c r="B21">
        <v>27</v>
      </c>
      <c r="C21">
        <v>1830</v>
      </c>
      <c r="D21">
        <v>1838</v>
      </c>
      <c r="E21">
        <v>1024</v>
      </c>
      <c r="F21">
        <v>0</v>
      </c>
      <c r="G21" s="15">
        <v>0</v>
      </c>
      <c r="H21" s="13">
        <f t="shared" si="1"/>
        <v>1</v>
      </c>
      <c r="I21">
        <f t="shared" si="2"/>
        <v>1032</v>
      </c>
      <c r="J21" t="str">
        <f>VLOOKUP(B21,enums!$A$4:$C$45,3)</f>
        <v xml:space="preserve">  eFN_RADIO_PATCH</v>
      </c>
      <c r="K21" t="str">
        <f t="shared" si="0"/>
        <v>Yes</v>
      </c>
    </row>
    <row r="22" spans="1:11" x14ac:dyDescent="0.25">
      <c r="G22" s="15"/>
      <c r="H22" s="13"/>
    </row>
    <row r="23" spans="1:11" x14ac:dyDescent="0.25">
      <c r="A23">
        <v>2</v>
      </c>
      <c r="B23">
        <v>4</v>
      </c>
      <c r="C23">
        <v>0</v>
      </c>
      <c r="D23">
        <v>8</v>
      </c>
      <c r="E23">
        <v>12</v>
      </c>
      <c r="F23">
        <v>0</v>
      </c>
      <c r="G23" s="15">
        <v>0</v>
      </c>
      <c r="H23" s="13">
        <f t="shared" si="1"/>
        <v>2</v>
      </c>
      <c r="I23">
        <f t="shared" si="2"/>
        <v>20</v>
      </c>
      <c r="J23" t="str">
        <f>VLOOKUP(B23,enums!$A$4:$C$45,3)</f>
        <v>eFN_MTR_DS_registers</v>
      </c>
      <c r="K23" t="str">
        <f t="shared" si="0"/>
        <v>Yes</v>
      </c>
    </row>
    <row r="24" spans="1:11" x14ac:dyDescent="0.25">
      <c r="A24">
        <v>3</v>
      </c>
      <c r="B24">
        <v>5</v>
      </c>
      <c r="C24">
        <v>0</v>
      </c>
      <c r="D24">
        <v>8</v>
      </c>
      <c r="E24">
        <v>2000</v>
      </c>
      <c r="F24">
        <v>0</v>
      </c>
      <c r="G24" s="15">
        <v>0</v>
      </c>
      <c r="H24" s="13">
        <f t="shared" si="1"/>
        <v>3</v>
      </c>
      <c r="I24">
        <f t="shared" si="2"/>
        <v>2008</v>
      </c>
      <c r="J24" t="str">
        <f>VLOOKUP(B24,enums!$A$4:$C$45,3)</f>
        <v>eFN_HD</v>
      </c>
      <c r="K24" t="str">
        <f t="shared" si="0"/>
        <v>Yes</v>
      </c>
    </row>
    <row r="25" spans="1:11" x14ac:dyDescent="0.25">
      <c r="A25">
        <v>4</v>
      </c>
      <c r="B25">
        <v>16</v>
      </c>
      <c r="C25">
        <v>0</v>
      </c>
      <c r="D25">
        <v>8</v>
      </c>
      <c r="E25">
        <v>16</v>
      </c>
      <c r="F25">
        <v>0</v>
      </c>
      <c r="G25" s="15">
        <v>0</v>
      </c>
      <c r="H25" s="13">
        <f t="shared" ref="H25:H44" si="3">A25</f>
        <v>4</v>
      </c>
      <c r="I25">
        <f t="shared" ref="I25:I44" si="4">E25+(D25-C25)</f>
        <v>24</v>
      </c>
      <c r="J25" t="str">
        <f>VLOOKUP(B25,enums!$A$4:$C$45,3)</f>
        <v>eFN_TIME_SYS</v>
      </c>
      <c r="K25" t="str">
        <f t="shared" si="0"/>
        <v>Yes</v>
      </c>
    </row>
    <row r="26" spans="1:11" x14ac:dyDescent="0.25">
      <c r="A26">
        <v>4</v>
      </c>
      <c r="B26">
        <v>7</v>
      </c>
      <c r="C26">
        <v>24</v>
      </c>
      <c r="D26">
        <v>32</v>
      </c>
      <c r="E26">
        <v>48</v>
      </c>
      <c r="F26">
        <v>0</v>
      </c>
      <c r="G26" s="15">
        <v>0</v>
      </c>
      <c r="H26" s="13">
        <f t="shared" si="3"/>
        <v>4</v>
      </c>
      <c r="I26">
        <f t="shared" si="4"/>
        <v>56</v>
      </c>
      <c r="J26" t="str">
        <f>VLOOKUP(B26,enums!$A$4:$C$45,3)</f>
        <v>eFN_PWR</v>
      </c>
      <c r="K26" t="str">
        <f t="shared" si="0"/>
        <v>Yes</v>
      </c>
    </row>
    <row r="27" spans="1:11" x14ac:dyDescent="0.25">
      <c r="A27">
        <v>4</v>
      </c>
      <c r="B27">
        <v>8</v>
      </c>
      <c r="C27">
        <v>80</v>
      </c>
      <c r="D27">
        <v>88</v>
      </c>
      <c r="E27">
        <v>52</v>
      </c>
      <c r="F27">
        <v>0</v>
      </c>
      <c r="G27" s="15">
        <v>0</v>
      </c>
      <c r="H27" s="13">
        <f t="shared" si="3"/>
        <v>4</v>
      </c>
      <c r="I27">
        <f t="shared" si="4"/>
        <v>60</v>
      </c>
      <c r="J27" t="str">
        <f>VLOOKUP(B27,enums!$A$4:$C$45,3)</f>
        <v>eFN_HMC_ENG</v>
      </c>
      <c r="K27" t="str">
        <f t="shared" si="0"/>
        <v>Yes</v>
      </c>
    </row>
    <row r="28" spans="1:11" x14ac:dyDescent="0.25">
      <c r="A28">
        <v>4</v>
      </c>
      <c r="B28">
        <v>17</v>
      </c>
      <c r="C28">
        <v>140</v>
      </c>
      <c r="D28">
        <v>148</v>
      </c>
      <c r="E28">
        <v>120</v>
      </c>
      <c r="F28">
        <v>0</v>
      </c>
      <c r="G28" s="15">
        <v>0</v>
      </c>
      <c r="H28" s="13">
        <f t="shared" si="3"/>
        <v>4</v>
      </c>
      <c r="I28">
        <f t="shared" si="4"/>
        <v>128</v>
      </c>
      <c r="J28" t="str">
        <f>VLOOKUP(B28,enums!$A$4:$C$45,3)</f>
        <v>eFN_DEMAND</v>
      </c>
      <c r="K28" t="str">
        <f t="shared" si="0"/>
        <v>Yes</v>
      </c>
    </row>
    <row r="29" spans="1:11" x14ac:dyDescent="0.25">
      <c r="A29">
        <v>4</v>
      </c>
      <c r="B29">
        <v>6</v>
      </c>
      <c r="C29">
        <v>268</v>
      </c>
      <c r="D29">
        <v>276</v>
      </c>
      <c r="E29">
        <v>240</v>
      </c>
      <c r="F29">
        <v>0</v>
      </c>
      <c r="G29" s="15">
        <v>0</v>
      </c>
      <c r="H29" s="13">
        <f t="shared" si="3"/>
        <v>4</v>
      </c>
      <c r="I29">
        <f t="shared" si="4"/>
        <v>248</v>
      </c>
      <c r="J29" t="str">
        <f>VLOOKUP(B29,enums!$A$4:$C$45,3)</f>
        <v>eFN_ID_META</v>
      </c>
      <c r="K29" t="str">
        <f t="shared" si="0"/>
        <v>Yes</v>
      </c>
    </row>
    <row r="30" spans="1:11" x14ac:dyDescent="0.25">
      <c r="A30">
        <v>4</v>
      </c>
      <c r="B30">
        <v>9</v>
      </c>
      <c r="C30">
        <v>516</v>
      </c>
      <c r="D30">
        <v>524</v>
      </c>
      <c r="E30">
        <v>84</v>
      </c>
      <c r="F30">
        <v>0</v>
      </c>
      <c r="G30" s="15">
        <v>0</v>
      </c>
      <c r="H30" s="13">
        <f t="shared" si="3"/>
        <v>4</v>
      </c>
      <c r="I30">
        <f t="shared" si="4"/>
        <v>92</v>
      </c>
      <c r="J30" t="str">
        <f>VLOOKUP(B30,enums!$A$4:$C$45,3)</f>
        <v>eFN_PHY_CACHED</v>
      </c>
      <c r="K30" t="str">
        <f t="shared" si="0"/>
        <v>Yes</v>
      </c>
    </row>
    <row r="31" spans="1:11" x14ac:dyDescent="0.25">
      <c r="A31">
        <v>4</v>
      </c>
      <c r="B31">
        <v>11</v>
      </c>
      <c r="C31">
        <v>608</v>
      </c>
      <c r="D31">
        <v>616</v>
      </c>
      <c r="E31">
        <v>168</v>
      </c>
      <c r="F31">
        <v>0</v>
      </c>
      <c r="G31" s="15">
        <v>0</v>
      </c>
      <c r="H31" s="13">
        <f t="shared" si="3"/>
        <v>4</v>
      </c>
      <c r="I31">
        <f t="shared" si="4"/>
        <v>176</v>
      </c>
      <c r="J31" t="str">
        <f>VLOOKUP(B31,enums!$A$4:$C$45,3)</f>
        <v>eFN_MAC_CACHED</v>
      </c>
      <c r="K31" t="str">
        <f t="shared" si="0"/>
        <v>Yes</v>
      </c>
    </row>
    <row r="32" spans="1:11" x14ac:dyDescent="0.25">
      <c r="A32">
        <v>4</v>
      </c>
      <c r="B32">
        <v>13</v>
      </c>
      <c r="C32">
        <v>784</v>
      </c>
      <c r="D32">
        <v>792</v>
      </c>
      <c r="E32">
        <v>52</v>
      </c>
      <c r="F32">
        <v>0</v>
      </c>
      <c r="G32" s="15">
        <v>0</v>
      </c>
      <c r="H32" s="13">
        <f t="shared" si="3"/>
        <v>4</v>
      </c>
      <c r="I32">
        <f t="shared" si="4"/>
        <v>60</v>
      </c>
      <c r="J32" t="str">
        <f>VLOOKUP(B32,enums!$A$4:$C$45,3)</f>
        <v>eFN_STACK_CACHED</v>
      </c>
      <c r="K32" t="str">
        <f t="shared" si="0"/>
        <v>Yes</v>
      </c>
    </row>
    <row r="33" spans="1:11" x14ac:dyDescent="0.25">
      <c r="G33" s="15"/>
      <c r="H33" s="13"/>
    </row>
    <row r="34" spans="1:11" x14ac:dyDescent="0.25">
      <c r="A34">
        <v>0</v>
      </c>
      <c r="B34">
        <v>19</v>
      </c>
      <c r="C34">
        <v>0</v>
      </c>
      <c r="D34">
        <v>0</v>
      </c>
      <c r="E34">
        <v>0</v>
      </c>
      <c r="F34">
        <v>0</v>
      </c>
      <c r="G34" s="15">
        <v>0</v>
      </c>
      <c r="H34" s="13">
        <f t="shared" si="3"/>
        <v>0</v>
      </c>
      <c r="I34">
        <f t="shared" si="4"/>
        <v>0</v>
      </c>
      <c r="J34" t="str">
        <f>VLOOKUP(B34,enums!$A$4:$C$45,3)</f>
        <v>eFN_HMC_START</v>
      </c>
      <c r="K34" t="s">
        <v>10</v>
      </c>
    </row>
    <row r="35" spans="1:11" x14ac:dyDescent="0.25">
      <c r="A35">
        <v>0</v>
      </c>
      <c r="B35">
        <v>20</v>
      </c>
      <c r="C35">
        <v>0</v>
      </c>
      <c r="D35">
        <v>0</v>
      </c>
      <c r="E35">
        <v>0</v>
      </c>
      <c r="F35">
        <v>0</v>
      </c>
      <c r="G35" s="15">
        <v>0</v>
      </c>
      <c r="H35" s="13">
        <f t="shared" si="3"/>
        <v>0</v>
      </c>
      <c r="I35">
        <f t="shared" si="4"/>
        <v>0</v>
      </c>
      <c r="J35" t="str">
        <f>VLOOKUP(B35,enums!$A$4:$C$45,3)</f>
        <v>eFN_RTI</v>
      </c>
      <c r="K35" t="str">
        <f t="shared" si="0"/>
        <v>No</v>
      </c>
    </row>
    <row r="36" spans="1:11" x14ac:dyDescent="0.25">
      <c r="A36">
        <v>0</v>
      </c>
      <c r="B36">
        <v>21</v>
      </c>
      <c r="C36">
        <v>0</v>
      </c>
      <c r="D36">
        <v>0</v>
      </c>
      <c r="E36">
        <v>0</v>
      </c>
      <c r="F36">
        <v>0</v>
      </c>
      <c r="G36" s="15">
        <v>0</v>
      </c>
      <c r="H36" s="13">
        <f t="shared" si="3"/>
        <v>0</v>
      </c>
      <c r="I36">
        <f t="shared" si="4"/>
        <v>0</v>
      </c>
      <c r="J36" t="str">
        <f>VLOOKUP(B36,enums!$A$4:$C$45,3)</f>
        <v>eFN_HMC_DIAGS</v>
      </c>
      <c r="K36" t="str">
        <f t="shared" si="0"/>
        <v>No</v>
      </c>
    </row>
    <row r="37" spans="1:11" x14ac:dyDescent="0.25">
      <c r="A37">
        <v>0</v>
      </c>
      <c r="B37">
        <v>22</v>
      </c>
      <c r="C37">
        <v>0</v>
      </c>
      <c r="D37">
        <v>0</v>
      </c>
      <c r="E37">
        <v>0</v>
      </c>
      <c r="F37">
        <v>0</v>
      </c>
      <c r="G37" s="15">
        <v>0</v>
      </c>
      <c r="H37" s="13">
        <f t="shared" si="3"/>
        <v>0</v>
      </c>
      <c r="I37">
        <f t="shared" si="4"/>
        <v>0</v>
      </c>
      <c r="J37" t="str">
        <f>VLOOKUP(B37,enums!$A$4:$C$45,3)</f>
        <v>eFN_MACU</v>
      </c>
      <c r="K37" t="str">
        <f t="shared" si="0"/>
        <v>No</v>
      </c>
    </row>
    <row r="38" spans="1:11" x14ac:dyDescent="0.25">
      <c r="A38">
        <v>0</v>
      </c>
      <c r="B38">
        <v>26</v>
      </c>
      <c r="C38">
        <v>0</v>
      </c>
      <c r="D38">
        <v>0</v>
      </c>
      <c r="E38">
        <v>0</v>
      </c>
      <c r="F38">
        <v>0</v>
      </c>
      <c r="G38" s="15">
        <v>0</v>
      </c>
      <c r="H38" s="19">
        <f t="shared" si="3"/>
        <v>0</v>
      </c>
      <c r="I38">
        <f t="shared" si="4"/>
        <v>0</v>
      </c>
      <c r="J38" t="str">
        <f>VLOOKUP(B38,enums!$A$4:$C$45,3)</f>
        <v>eFN_SECURITY</v>
      </c>
      <c r="K38" t="str">
        <f t="shared" si="0"/>
        <v>No</v>
      </c>
    </row>
    <row r="39" spans="1:11" x14ac:dyDescent="0.25">
      <c r="A39">
        <v>0</v>
      </c>
      <c r="B39">
        <v>30</v>
      </c>
      <c r="C39">
        <v>0</v>
      </c>
      <c r="D39">
        <v>0</v>
      </c>
      <c r="E39">
        <v>0</v>
      </c>
      <c r="F39">
        <v>0</v>
      </c>
      <c r="G39" s="15">
        <v>0</v>
      </c>
      <c r="H39" s="19">
        <f t="shared" ref="H39" si="5">A39</f>
        <v>0</v>
      </c>
      <c r="I39">
        <f t="shared" ref="I39" si="6">E39+(D39-C39)</f>
        <v>0</v>
      </c>
      <c r="J39" t="str">
        <f>VLOOKUP(B39,enums!$A$4:$C$45,3)</f>
        <v>eFN_EVL_DATA</v>
      </c>
      <c r="K39" t="str">
        <f t="shared" ref="K39" si="7">IF(A39=0,"No","Yes")</f>
        <v>No</v>
      </c>
    </row>
    <row r="40" spans="1:11" x14ac:dyDescent="0.25">
      <c r="G40" s="15"/>
      <c r="H40" s="19"/>
    </row>
    <row r="41" spans="1:11" x14ac:dyDescent="0.25">
      <c r="G41" s="15"/>
      <c r="H41" s="19"/>
    </row>
    <row r="42" spans="1:11" x14ac:dyDescent="0.25">
      <c r="G42" s="15"/>
      <c r="H42" s="19"/>
    </row>
    <row r="43" spans="1:11" x14ac:dyDescent="0.25">
      <c r="G43" s="15"/>
      <c r="H43" s="19"/>
    </row>
    <row r="44" spans="1:1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 s="15">
        <v>0</v>
      </c>
      <c r="H44" s="13">
        <f t="shared" si="3"/>
        <v>0</v>
      </c>
      <c r="I44">
        <f t="shared" si="4"/>
        <v>0</v>
      </c>
      <c r="J44">
        <f>VLOOKUP(B44,enums!$A$4:$C$45,2)</f>
        <v>0</v>
      </c>
      <c r="K44" t="s">
        <v>205</v>
      </c>
    </row>
    <row r="45" spans="1:11" x14ac:dyDescent="0.25">
      <c r="A45" s="8" t="s">
        <v>233</v>
      </c>
    </row>
    <row r="47" spans="1:11" x14ac:dyDescent="0.25">
      <c r="A47" s="8" t="s">
        <v>237</v>
      </c>
    </row>
    <row r="48" spans="1:11" x14ac:dyDescent="0.25">
      <c r="A48" s="8" t="s">
        <v>235</v>
      </c>
    </row>
    <row r="49" spans="1:12" x14ac:dyDescent="0.25">
      <c r="A49" t="s">
        <v>259</v>
      </c>
      <c r="B49" s="3" t="s">
        <v>0</v>
      </c>
      <c r="C49" s="3" t="s">
        <v>1</v>
      </c>
      <c r="D49" s="3" t="s">
        <v>2</v>
      </c>
      <c r="E49" s="3" t="s">
        <v>3</v>
      </c>
      <c r="F49" s="3" t="s">
        <v>4</v>
      </c>
      <c r="G49" s="3" t="s">
        <v>5</v>
      </c>
      <c r="I49" s="3"/>
      <c r="J49" s="3"/>
      <c r="K49" s="3"/>
      <c r="L49" s="3"/>
    </row>
    <row r="50" spans="1:12" x14ac:dyDescent="0.25">
      <c r="A50">
        <v>1</v>
      </c>
      <c r="B50">
        <v>1</v>
      </c>
      <c r="C50">
        <v>0</v>
      </c>
      <c r="D50">
        <v>8</v>
      </c>
      <c r="E50">
        <v>24</v>
      </c>
      <c r="F50">
        <v>0</v>
      </c>
      <c r="G50">
        <v>0</v>
      </c>
      <c r="I50">
        <v>1</v>
      </c>
    </row>
    <row r="51" spans="1:12" x14ac:dyDescent="0.25">
      <c r="A51">
        <v>1</v>
      </c>
      <c r="B51">
        <v>18</v>
      </c>
      <c r="C51">
        <v>32</v>
      </c>
      <c r="D51">
        <v>40</v>
      </c>
      <c r="E51">
        <v>8</v>
      </c>
      <c r="F51">
        <v>0</v>
      </c>
      <c r="G51">
        <v>0</v>
      </c>
      <c r="I51">
        <v>2</v>
      </c>
    </row>
    <row r="52" spans="1:12" x14ac:dyDescent="0.25">
      <c r="A52">
        <v>1</v>
      </c>
      <c r="B52">
        <v>23</v>
      </c>
      <c r="C52">
        <v>48</v>
      </c>
      <c r="D52">
        <v>56</v>
      </c>
      <c r="E52">
        <v>4</v>
      </c>
      <c r="F52">
        <v>0</v>
      </c>
      <c r="G52">
        <v>0</v>
      </c>
      <c r="I52">
        <v>3</v>
      </c>
    </row>
    <row r="53" spans="1:12" x14ac:dyDescent="0.25">
      <c r="A53">
        <v>1</v>
      </c>
      <c r="B53">
        <v>25</v>
      </c>
      <c r="C53">
        <v>60</v>
      </c>
      <c r="D53">
        <v>68</v>
      </c>
      <c r="E53">
        <v>4</v>
      </c>
      <c r="F53">
        <v>0</v>
      </c>
      <c r="G53">
        <v>0</v>
      </c>
      <c r="I53">
        <v>4</v>
      </c>
    </row>
    <row r="54" spans="1:12" x14ac:dyDescent="0.25">
      <c r="A54">
        <v>1</v>
      </c>
      <c r="B54">
        <v>28</v>
      </c>
      <c r="C54">
        <v>72</v>
      </c>
      <c r="D54">
        <v>80</v>
      </c>
      <c r="E54">
        <v>4</v>
      </c>
      <c r="F54">
        <v>0</v>
      </c>
      <c r="G54">
        <v>0</v>
      </c>
      <c r="I54">
        <v>5</v>
      </c>
    </row>
    <row r="55" spans="1:12" x14ac:dyDescent="0.25">
      <c r="A55">
        <v>1</v>
      </c>
      <c r="B55">
        <v>3</v>
      </c>
      <c r="C55">
        <v>84</v>
      </c>
      <c r="D55">
        <v>92</v>
      </c>
      <c r="E55">
        <v>1229</v>
      </c>
      <c r="F55">
        <v>0</v>
      </c>
      <c r="G55">
        <v>0</v>
      </c>
      <c r="I55">
        <v>6</v>
      </c>
    </row>
    <row r="56" spans="1:12" x14ac:dyDescent="0.25">
      <c r="A56">
        <v>1</v>
      </c>
      <c r="B56">
        <v>2</v>
      </c>
      <c r="C56">
        <v>1321</v>
      </c>
      <c r="D56">
        <v>1329</v>
      </c>
      <c r="E56">
        <v>72</v>
      </c>
      <c r="F56">
        <v>0</v>
      </c>
      <c r="G56">
        <v>0</v>
      </c>
      <c r="I56">
        <v>7</v>
      </c>
    </row>
    <row r="57" spans="1:12" x14ac:dyDescent="0.25">
      <c r="A57">
        <v>1</v>
      </c>
      <c r="B57">
        <v>24</v>
      </c>
      <c r="C57">
        <v>1401</v>
      </c>
      <c r="D57">
        <v>1409</v>
      </c>
      <c r="E57">
        <v>14</v>
      </c>
      <c r="F57">
        <v>0</v>
      </c>
      <c r="G57">
        <v>0</v>
      </c>
      <c r="I57">
        <v>8</v>
      </c>
    </row>
    <row r="58" spans="1:12" x14ac:dyDescent="0.25">
      <c r="A58">
        <v>1</v>
      </c>
      <c r="B58">
        <v>10</v>
      </c>
      <c r="C58">
        <v>1423</v>
      </c>
      <c r="D58">
        <v>1431</v>
      </c>
      <c r="E58">
        <v>224</v>
      </c>
      <c r="F58">
        <v>0</v>
      </c>
      <c r="G58">
        <v>0</v>
      </c>
      <c r="I58">
        <v>9</v>
      </c>
    </row>
    <row r="59" spans="1:12" x14ac:dyDescent="0.25">
      <c r="A59">
        <v>1</v>
      </c>
      <c r="B59">
        <v>12</v>
      </c>
      <c r="C59">
        <v>1655</v>
      </c>
      <c r="D59">
        <v>1663</v>
      </c>
      <c r="E59">
        <v>52</v>
      </c>
      <c r="F59">
        <v>0</v>
      </c>
      <c r="G59">
        <v>0</v>
      </c>
      <c r="I59">
        <v>10</v>
      </c>
    </row>
    <row r="60" spans="1:12" x14ac:dyDescent="0.25">
      <c r="A60">
        <v>1</v>
      </c>
      <c r="B60">
        <v>14</v>
      </c>
      <c r="C60">
        <v>1715</v>
      </c>
      <c r="D60">
        <v>1723</v>
      </c>
      <c r="E60">
        <v>3</v>
      </c>
      <c r="F60">
        <v>0</v>
      </c>
      <c r="G60">
        <v>0</v>
      </c>
      <c r="I60">
        <v>11</v>
      </c>
    </row>
    <row r="61" spans="1:12" x14ac:dyDescent="0.25">
      <c r="A61">
        <v>1</v>
      </c>
      <c r="B61">
        <v>29</v>
      </c>
      <c r="C61">
        <v>1726</v>
      </c>
      <c r="D61">
        <v>1734</v>
      </c>
      <c r="E61">
        <v>4</v>
      </c>
      <c r="F61">
        <v>0</v>
      </c>
      <c r="G61">
        <v>0</v>
      </c>
      <c r="I61">
        <v>12</v>
      </c>
    </row>
    <row r="62" spans="1:12" x14ac:dyDescent="0.25">
      <c r="A62">
        <v>1</v>
      </c>
      <c r="B62">
        <v>15</v>
      </c>
      <c r="C62">
        <v>1738</v>
      </c>
      <c r="D62">
        <v>1746</v>
      </c>
      <c r="E62">
        <v>20</v>
      </c>
      <c r="F62">
        <v>0</v>
      </c>
      <c r="G62">
        <v>0</v>
      </c>
      <c r="I62">
        <v>13</v>
      </c>
    </row>
    <row r="63" spans="1:12" x14ac:dyDescent="0.25">
      <c r="A63">
        <v>1</v>
      </c>
      <c r="B63">
        <v>31</v>
      </c>
      <c r="C63">
        <v>1766</v>
      </c>
      <c r="D63">
        <v>1774</v>
      </c>
      <c r="E63">
        <v>28</v>
      </c>
      <c r="F63">
        <v>0</v>
      </c>
      <c r="G63">
        <v>0</v>
      </c>
      <c r="I63">
        <v>14</v>
      </c>
    </row>
    <row r="64" spans="1:12" x14ac:dyDescent="0.25">
      <c r="A64">
        <v>1</v>
      </c>
      <c r="B64">
        <v>32</v>
      </c>
      <c r="C64">
        <v>1802</v>
      </c>
      <c r="D64">
        <v>1810</v>
      </c>
      <c r="E64">
        <v>20</v>
      </c>
      <c r="F64">
        <v>0</v>
      </c>
      <c r="G64">
        <v>0</v>
      </c>
      <c r="I64">
        <v>15</v>
      </c>
    </row>
    <row r="65" spans="1:10" x14ac:dyDescent="0.25">
      <c r="A65">
        <v>1</v>
      </c>
      <c r="B65">
        <v>27</v>
      </c>
      <c r="C65">
        <v>1830</v>
      </c>
      <c r="D65">
        <v>1838</v>
      </c>
      <c r="E65">
        <v>1024</v>
      </c>
      <c r="F65">
        <v>0</v>
      </c>
      <c r="G65">
        <v>0</v>
      </c>
      <c r="I65">
        <v>16</v>
      </c>
    </row>
    <row r="66" spans="1:10" x14ac:dyDescent="0.25">
      <c r="A66">
        <v>2</v>
      </c>
      <c r="B66">
        <v>4</v>
      </c>
      <c r="C66">
        <v>0</v>
      </c>
      <c r="D66">
        <v>8</v>
      </c>
      <c r="E66">
        <v>12</v>
      </c>
      <c r="F66">
        <v>0</v>
      </c>
      <c r="G66">
        <v>0</v>
      </c>
      <c r="I66">
        <v>17</v>
      </c>
    </row>
    <row r="67" spans="1:10" x14ac:dyDescent="0.25">
      <c r="A67">
        <v>3</v>
      </c>
      <c r="B67">
        <v>5</v>
      </c>
      <c r="C67">
        <v>0</v>
      </c>
      <c r="D67">
        <v>8</v>
      </c>
      <c r="E67">
        <v>2000</v>
      </c>
      <c r="F67">
        <v>0</v>
      </c>
      <c r="G67">
        <v>0</v>
      </c>
      <c r="I67">
        <v>18</v>
      </c>
    </row>
    <row r="68" spans="1:10" x14ac:dyDescent="0.25">
      <c r="A68">
        <v>4</v>
      </c>
      <c r="B68">
        <v>16</v>
      </c>
      <c r="C68">
        <v>0</v>
      </c>
      <c r="D68">
        <v>8</v>
      </c>
      <c r="E68">
        <v>16</v>
      </c>
      <c r="F68">
        <v>0</v>
      </c>
      <c r="G68">
        <v>0</v>
      </c>
      <c r="J68">
        <v>19</v>
      </c>
    </row>
    <row r="69" spans="1:10" x14ac:dyDescent="0.25">
      <c r="A69">
        <v>4</v>
      </c>
      <c r="B69">
        <v>7</v>
      </c>
      <c r="C69">
        <v>24</v>
      </c>
      <c r="D69">
        <v>32</v>
      </c>
      <c r="E69">
        <v>48</v>
      </c>
      <c r="F69">
        <v>0</v>
      </c>
      <c r="G69">
        <v>0</v>
      </c>
      <c r="J69">
        <v>20</v>
      </c>
    </row>
    <row r="70" spans="1:10" x14ac:dyDescent="0.25">
      <c r="A70">
        <v>4</v>
      </c>
      <c r="B70">
        <v>8</v>
      </c>
      <c r="C70">
        <v>80</v>
      </c>
      <c r="D70">
        <v>88</v>
      </c>
      <c r="E70">
        <v>52</v>
      </c>
      <c r="F70">
        <v>0</v>
      </c>
      <c r="G70">
        <v>0</v>
      </c>
      <c r="J70">
        <v>21</v>
      </c>
    </row>
    <row r="71" spans="1:10" x14ac:dyDescent="0.25">
      <c r="A71">
        <v>4</v>
      </c>
      <c r="B71">
        <v>17</v>
      </c>
      <c r="C71">
        <v>140</v>
      </c>
      <c r="D71">
        <v>148</v>
      </c>
      <c r="E71">
        <v>120</v>
      </c>
      <c r="F71">
        <v>0</v>
      </c>
      <c r="G71">
        <v>0</v>
      </c>
      <c r="J71">
        <v>22</v>
      </c>
    </row>
    <row r="72" spans="1:10" x14ac:dyDescent="0.25">
      <c r="A72">
        <v>4</v>
      </c>
      <c r="B72">
        <v>6</v>
      </c>
      <c r="C72">
        <v>268</v>
      </c>
      <c r="D72">
        <v>276</v>
      </c>
      <c r="E72">
        <v>240</v>
      </c>
      <c r="F72">
        <v>0</v>
      </c>
      <c r="G72">
        <v>0</v>
      </c>
      <c r="I72">
        <v>23</v>
      </c>
    </row>
    <row r="73" spans="1:10" x14ac:dyDescent="0.25">
      <c r="A73">
        <v>4</v>
      </c>
      <c r="B73">
        <v>9</v>
      </c>
      <c r="C73">
        <v>516</v>
      </c>
      <c r="D73">
        <v>524</v>
      </c>
      <c r="E73">
        <v>84</v>
      </c>
      <c r="F73">
        <v>0</v>
      </c>
      <c r="G73">
        <v>0</v>
      </c>
      <c r="I73">
        <v>24</v>
      </c>
    </row>
    <row r="74" spans="1:10" x14ac:dyDescent="0.25">
      <c r="A74">
        <v>4</v>
      </c>
      <c r="B74">
        <v>11</v>
      </c>
      <c r="C74">
        <v>608</v>
      </c>
      <c r="D74">
        <v>616</v>
      </c>
      <c r="E74">
        <v>168</v>
      </c>
      <c r="F74">
        <v>0</v>
      </c>
      <c r="G74">
        <v>0</v>
      </c>
      <c r="I74">
        <v>25</v>
      </c>
    </row>
    <row r="75" spans="1:10" x14ac:dyDescent="0.25">
      <c r="A75">
        <v>4</v>
      </c>
      <c r="B75">
        <v>13</v>
      </c>
      <c r="C75">
        <v>784</v>
      </c>
      <c r="D75">
        <v>792</v>
      </c>
      <c r="E75">
        <v>52</v>
      </c>
      <c r="F75">
        <v>0</v>
      </c>
      <c r="G75">
        <v>0</v>
      </c>
      <c r="J75">
        <v>26</v>
      </c>
    </row>
    <row r="76" spans="1:10" x14ac:dyDescent="0.25">
      <c r="I76">
        <v>27</v>
      </c>
    </row>
    <row r="77" spans="1:10" x14ac:dyDescent="0.25">
      <c r="I77">
        <v>28</v>
      </c>
    </row>
    <row r="78" spans="1:10" x14ac:dyDescent="0.25">
      <c r="I78">
        <v>29</v>
      </c>
    </row>
    <row r="79" spans="1:10" x14ac:dyDescent="0.25">
      <c r="J79">
        <v>30</v>
      </c>
    </row>
    <row r="80" spans="1:10" x14ac:dyDescent="0.25">
      <c r="I80">
        <v>31</v>
      </c>
    </row>
    <row r="81" spans="9:9" x14ac:dyDescent="0.25">
      <c r="I81">
        <v>32</v>
      </c>
    </row>
  </sheetData>
  <sortState ref="I42:I67">
    <sortCondition ref="I42:I67"/>
  </sortState>
  <mergeCells count="1">
    <mergeCell ref="A1:G1"/>
  </mergeCells>
  <conditionalFormatting sqref="J4:J44">
    <cfRule type="cellIs" dxfId="4" priority="1" operator="equal">
      <formula>"NOT_FOUND"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9"/>
  <sheetViews>
    <sheetView workbookViewId="0">
      <selection sqref="A1:G1"/>
    </sheetView>
  </sheetViews>
  <sheetFormatPr defaultRowHeight="15" x14ac:dyDescent="0.25"/>
  <cols>
    <col min="1" max="1" width="6.42578125" bestFit="1" customWidth="1"/>
    <col min="2" max="2" width="6.5703125" bestFit="1" customWidth="1"/>
    <col min="3" max="3" width="7" bestFit="1" customWidth="1"/>
    <col min="4" max="4" width="11.42578125" bestFit="1" customWidth="1"/>
    <col min="5" max="5" width="9.42578125" bestFit="1" customWidth="1"/>
    <col min="6" max="6" width="10.42578125" bestFit="1" customWidth="1"/>
    <col min="7" max="7" width="4.85546875" bestFit="1" customWidth="1"/>
    <col min="10" max="10" width="21.85546875" bestFit="1" customWidth="1"/>
    <col min="11" max="11" width="7.5703125" bestFit="1" customWidth="1"/>
    <col min="12" max="13" width="9.140625" customWidth="1"/>
    <col min="14" max="14" width="83" bestFit="1" customWidth="1"/>
  </cols>
  <sheetData>
    <row r="1" spans="1:14" x14ac:dyDescent="0.25">
      <c r="A1" s="38" t="s">
        <v>671</v>
      </c>
      <c r="B1" s="38"/>
      <c r="C1" s="38"/>
      <c r="D1" s="38"/>
      <c r="E1" s="38"/>
      <c r="F1" s="38"/>
      <c r="G1" s="38"/>
    </row>
    <row r="2" spans="1:14" x14ac:dyDescent="0.25">
      <c r="A2" s="17" t="s">
        <v>253</v>
      </c>
      <c r="B2" s="3"/>
      <c r="C2" s="3"/>
      <c r="D2" s="3"/>
      <c r="E2" s="3"/>
      <c r="F2" s="3"/>
      <c r="G2" s="18"/>
      <c r="H2" s="3"/>
      <c r="I2" s="3"/>
      <c r="J2" s="3"/>
      <c r="K2" s="3"/>
      <c r="L2" s="3"/>
      <c r="M2" s="3"/>
    </row>
    <row r="3" spans="1:14" ht="15.75" thickBot="1" x14ac:dyDescent="0.3">
      <c r="A3" s="9" t="s">
        <v>6</v>
      </c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14" t="s">
        <v>5</v>
      </c>
      <c r="H3" s="9" t="s">
        <v>6</v>
      </c>
      <c r="I3" s="9" t="s">
        <v>49</v>
      </c>
      <c r="J3" s="9" t="s">
        <v>48</v>
      </c>
      <c r="K3" s="9" t="s">
        <v>200</v>
      </c>
      <c r="L3" s="19" t="s">
        <v>453</v>
      </c>
      <c r="M3" s="19"/>
    </row>
    <row r="4" spans="1:14" ht="15.75" thickTop="1" x14ac:dyDescent="0.25">
      <c r="A4">
        <v>1</v>
      </c>
      <c r="B4" s="21">
        <v>1</v>
      </c>
      <c r="C4">
        <v>0</v>
      </c>
      <c r="D4">
        <v>8</v>
      </c>
      <c r="E4">
        <v>24</v>
      </c>
      <c r="F4">
        <v>0</v>
      </c>
      <c r="G4" s="15">
        <v>0</v>
      </c>
      <c r="H4" s="13">
        <f>A4</f>
        <v>1</v>
      </c>
      <c r="I4">
        <f>E4+(D4-C4)</f>
        <v>32</v>
      </c>
      <c r="J4" t="str">
        <f>VLOOKUP(B4,enums!$B$4:$C$45,2)</f>
        <v>eFN_DST</v>
      </c>
      <c r="K4" t="str">
        <f t="shared" ref="K4:K43" si="0">IF(A4=0,"No","Yes")</f>
        <v>Yes</v>
      </c>
      <c r="L4">
        <v>2</v>
      </c>
      <c r="M4">
        <v>2</v>
      </c>
    </row>
    <row r="5" spans="1:14" x14ac:dyDescent="0.25">
      <c r="A5">
        <v>1</v>
      </c>
      <c r="B5" s="21">
        <v>18</v>
      </c>
      <c r="C5">
        <v>32</v>
      </c>
      <c r="D5">
        <v>40</v>
      </c>
      <c r="E5">
        <v>8</v>
      </c>
      <c r="F5">
        <v>0</v>
      </c>
      <c r="G5" s="15">
        <v>0</v>
      </c>
      <c r="H5" s="13">
        <f t="shared" ref="H5:H44" si="1">A5</f>
        <v>1</v>
      </c>
      <c r="I5">
        <f>E5+(D5-C5)</f>
        <v>16</v>
      </c>
      <c r="J5" t="str">
        <f>VLOOKUP(B5,enums!$B$4:$C$45,2)</f>
        <v>eFN_SELF_TEST</v>
      </c>
      <c r="K5" t="str">
        <f t="shared" si="0"/>
        <v>Yes</v>
      </c>
      <c r="L5">
        <v>3</v>
      </c>
      <c r="M5">
        <v>3</v>
      </c>
    </row>
    <row r="6" spans="1:14" x14ac:dyDescent="0.25">
      <c r="A6">
        <v>1</v>
      </c>
      <c r="B6" s="21">
        <v>23</v>
      </c>
      <c r="C6">
        <v>48</v>
      </c>
      <c r="D6">
        <v>56</v>
      </c>
      <c r="E6">
        <v>4</v>
      </c>
      <c r="F6">
        <v>0</v>
      </c>
      <c r="G6" s="15">
        <v>0</v>
      </c>
      <c r="H6" s="13">
        <f t="shared" si="1"/>
        <v>1</v>
      </c>
      <c r="I6">
        <f t="shared" ref="I6:I38" si="2">E6+(D6-C6)</f>
        <v>12</v>
      </c>
      <c r="J6" t="str">
        <f>VLOOKUP(B6,enums!$B$4:$C$45,2)</f>
        <v>eFN_PWRCFG</v>
      </c>
      <c r="K6" t="str">
        <f t="shared" si="0"/>
        <v>Yes</v>
      </c>
      <c r="L6">
        <v>5</v>
      </c>
      <c r="M6">
        <v>5</v>
      </c>
    </row>
    <row r="7" spans="1:14" x14ac:dyDescent="0.25">
      <c r="A7">
        <v>1</v>
      </c>
      <c r="B7" s="21">
        <v>25</v>
      </c>
      <c r="C7">
        <v>60</v>
      </c>
      <c r="D7">
        <v>68</v>
      </c>
      <c r="E7">
        <v>4</v>
      </c>
      <c r="F7">
        <v>0</v>
      </c>
      <c r="G7" s="15">
        <v>0</v>
      </c>
      <c r="H7" s="13">
        <f t="shared" si="1"/>
        <v>1</v>
      </c>
      <c r="I7">
        <f t="shared" si="2"/>
        <v>12</v>
      </c>
      <c r="J7" t="str">
        <f>VLOOKUP(B7,enums!$B$4:$C$45,2)</f>
        <v>eFN_MODECFG</v>
      </c>
      <c r="K7" t="str">
        <f t="shared" si="0"/>
        <v>Yes</v>
      </c>
      <c r="L7">
        <v>6</v>
      </c>
      <c r="M7">
        <v>6</v>
      </c>
    </row>
    <row r="8" spans="1:14" x14ac:dyDescent="0.25">
      <c r="A8">
        <v>1</v>
      </c>
      <c r="B8" s="21">
        <v>28</v>
      </c>
      <c r="C8">
        <v>72</v>
      </c>
      <c r="D8">
        <v>80</v>
      </c>
      <c r="E8">
        <v>4</v>
      </c>
      <c r="F8">
        <v>0</v>
      </c>
      <c r="G8" s="15">
        <v>0</v>
      </c>
      <c r="H8" s="13">
        <f t="shared" si="1"/>
        <v>1</v>
      </c>
      <c r="I8">
        <f t="shared" si="2"/>
        <v>12</v>
      </c>
      <c r="J8" t="str">
        <f>VLOOKUP(B8,enums!$B$4:$C$45,2)</f>
        <v>eFN_DFWTDCFG</v>
      </c>
      <c r="K8" t="str">
        <f t="shared" si="0"/>
        <v>Yes</v>
      </c>
      <c r="L8">
        <v>8</v>
      </c>
      <c r="M8">
        <v>8</v>
      </c>
    </row>
    <row r="9" spans="1:14" x14ac:dyDescent="0.25">
      <c r="A9">
        <v>1</v>
      </c>
      <c r="B9" s="21">
        <v>3</v>
      </c>
      <c r="C9">
        <v>84</v>
      </c>
      <c r="D9">
        <v>92</v>
      </c>
      <c r="E9">
        <v>1229</v>
      </c>
      <c r="F9">
        <v>0</v>
      </c>
      <c r="G9" s="15">
        <v>0</v>
      </c>
      <c r="H9" s="13">
        <f t="shared" si="1"/>
        <v>1</v>
      </c>
      <c r="I9">
        <f t="shared" si="2"/>
        <v>1237</v>
      </c>
      <c r="J9" t="str">
        <f>VLOOKUP(B9,enums!$B$4:$C$45,2)</f>
        <v>eFN_MTRINFO</v>
      </c>
      <c r="K9" t="str">
        <f t="shared" si="0"/>
        <v>Yes</v>
      </c>
      <c r="L9">
        <v>10</v>
      </c>
      <c r="M9">
        <v>11</v>
      </c>
    </row>
    <row r="10" spans="1:14" x14ac:dyDescent="0.25">
      <c r="A10">
        <v>1</v>
      </c>
      <c r="B10" s="21">
        <v>2</v>
      </c>
      <c r="C10">
        <v>1321</v>
      </c>
      <c r="D10">
        <v>1329</v>
      </c>
      <c r="E10">
        <v>72</v>
      </c>
      <c r="F10">
        <v>0</v>
      </c>
      <c r="G10" s="15">
        <v>0</v>
      </c>
      <c r="H10" s="13">
        <f t="shared" si="1"/>
        <v>1</v>
      </c>
      <c r="I10">
        <f t="shared" si="2"/>
        <v>80</v>
      </c>
      <c r="J10" t="str">
        <f>VLOOKUP(B10,enums!$B$4:$C$45,2)</f>
        <v>eFN_ID_CFG</v>
      </c>
      <c r="K10" t="str">
        <f t="shared" si="0"/>
        <v>Yes</v>
      </c>
      <c r="L10">
        <v>13</v>
      </c>
      <c r="M10">
        <v>14</v>
      </c>
    </row>
    <row r="11" spans="1:14" x14ac:dyDescent="0.25">
      <c r="A11">
        <v>1</v>
      </c>
      <c r="B11" s="21">
        <v>24</v>
      </c>
      <c r="C11">
        <v>1401</v>
      </c>
      <c r="D11">
        <v>1409</v>
      </c>
      <c r="E11">
        <v>14</v>
      </c>
      <c r="F11">
        <v>0</v>
      </c>
      <c r="G11" s="15">
        <v>0</v>
      </c>
      <c r="H11" s="13">
        <f t="shared" si="1"/>
        <v>1</v>
      </c>
      <c r="I11">
        <f t="shared" si="2"/>
        <v>22</v>
      </c>
      <c r="J11" t="str">
        <f>VLOOKUP(B11,enums!$B$4:$C$45,2)</f>
        <v>eFN_ID_PARAMS</v>
      </c>
      <c r="K11" t="str">
        <f t="shared" si="0"/>
        <v>Yes</v>
      </c>
      <c r="L11">
        <v>14</v>
      </c>
      <c r="M11">
        <v>15</v>
      </c>
    </row>
    <row r="12" spans="1:14" x14ac:dyDescent="0.25">
      <c r="A12">
        <v>1</v>
      </c>
      <c r="B12" s="21">
        <v>10</v>
      </c>
      <c r="C12">
        <v>1423</v>
      </c>
      <c r="D12">
        <v>1431</v>
      </c>
      <c r="E12">
        <v>224</v>
      </c>
      <c r="F12">
        <v>0</v>
      </c>
      <c r="G12" s="15">
        <v>0</v>
      </c>
      <c r="H12" s="13">
        <f t="shared" si="1"/>
        <v>1</v>
      </c>
      <c r="I12">
        <f t="shared" si="2"/>
        <v>232</v>
      </c>
      <c r="J12" t="str">
        <f>VLOOKUP(B12,enums!$B$4:$C$45,2)</f>
        <v>eFN_PHY_CONFIG</v>
      </c>
      <c r="K12" t="str">
        <f t="shared" si="0"/>
        <v>Yes</v>
      </c>
      <c r="L12" t="s">
        <v>457</v>
      </c>
      <c r="M12">
        <v>17</v>
      </c>
    </row>
    <row r="13" spans="1:14" x14ac:dyDescent="0.25">
      <c r="A13">
        <v>1</v>
      </c>
      <c r="B13" s="21">
        <v>12</v>
      </c>
      <c r="C13">
        <v>1655</v>
      </c>
      <c r="D13">
        <v>1663</v>
      </c>
      <c r="E13">
        <v>48</v>
      </c>
      <c r="F13">
        <v>0</v>
      </c>
      <c r="G13" s="15">
        <v>0</v>
      </c>
      <c r="H13" s="13">
        <f t="shared" si="1"/>
        <v>1</v>
      </c>
      <c r="I13">
        <f t="shared" si="2"/>
        <v>56</v>
      </c>
      <c r="J13" t="str">
        <f>VLOOKUP(B13,enums!$B$4:$C$45,2)</f>
        <v>eFN_MAC_CONFIG</v>
      </c>
      <c r="K13" t="str">
        <f t="shared" si="0"/>
        <v>Yes</v>
      </c>
      <c r="L13" t="s">
        <v>455</v>
      </c>
      <c r="M13">
        <v>18</v>
      </c>
      <c r="N13" t="s">
        <v>321</v>
      </c>
    </row>
    <row r="14" spans="1:14" x14ac:dyDescent="0.25">
      <c r="A14">
        <v>1</v>
      </c>
      <c r="B14" s="21">
        <v>14</v>
      </c>
      <c r="C14">
        <v>1711</v>
      </c>
      <c r="D14">
        <v>1719</v>
      </c>
      <c r="E14">
        <v>4</v>
      </c>
      <c r="F14">
        <v>0</v>
      </c>
      <c r="G14" s="15">
        <v>0</v>
      </c>
      <c r="H14" s="13">
        <f t="shared" si="1"/>
        <v>1</v>
      </c>
      <c r="I14">
        <f t="shared" si="2"/>
        <v>12</v>
      </c>
      <c r="J14" t="str">
        <f>VLOOKUP(B14,enums!$B$4:$C$45,2)</f>
        <v>eFN_STACK_CONFIG</v>
      </c>
      <c r="K14" t="str">
        <f t="shared" si="0"/>
        <v>Yes</v>
      </c>
      <c r="L14" t="s">
        <v>456</v>
      </c>
      <c r="M14">
        <v>20</v>
      </c>
      <c r="N14" t="s">
        <v>321</v>
      </c>
    </row>
    <row r="15" spans="1:14" x14ac:dyDescent="0.25">
      <c r="A15">
        <v>1</v>
      </c>
      <c r="B15" s="21">
        <v>29</v>
      </c>
      <c r="C15">
        <v>1723</v>
      </c>
      <c r="D15">
        <v>1731</v>
      </c>
      <c r="E15">
        <v>4</v>
      </c>
      <c r="F15">
        <v>0</v>
      </c>
      <c r="G15" s="15">
        <v>0</v>
      </c>
      <c r="H15" s="13">
        <f t="shared" si="1"/>
        <v>1</v>
      </c>
      <c r="I15">
        <f t="shared" si="2"/>
        <v>12</v>
      </c>
      <c r="J15" t="str">
        <f>VLOOKUP(B15,enums!$B$4:$C$45,2)</f>
        <v>eFN_SMTDCFG</v>
      </c>
      <c r="K15" t="str">
        <f t="shared" si="0"/>
        <v>Yes</v>
      </c>
      <c r="L15">
        <v>18</v>
      </c>
      <c r="M15">
        <v>22</v>
      </c>
      <c r="N15" t="s">
        <v>322</v>
      </c>
    </row>
    <row r="16" spans="1:14" x14ac:dyDescent="0.25">
      <c r="A16">
        <v>1</v>
      </c>
      <c r="B16" s="21">
        <v>15</v>
      </c>
      <c r="C16">
        <v>1735</v>
      </c>
      <c r="D16">
        <v>1743</v>
      </c>
      <c r="E16">
        <v>20</v>
      </c>
      <c r="F16">
        <v>0</v>
      </c>
      <c r="G16" s="15">
        <v>0</v>
      </c>
      <c r="H16" s="13">
        <f t="shared" si="1"/>
        <v>1</v>
      </c>
      <c r="I16">
        <f t="shared" si="2"/>
        <v>28</v>
      </c>
      <c r="J16" t="str">
        <f>VLOOKUP(B16,enums!$B$4:$C$45,2)</f>
        <v>eFN_REG_STATUS</v>
      </c>
      <c r="K16" t="str">
        <f t="shared" si="0"/>
        <v>Yes</v>
      </c>
      <c r="L16">
        <v>19</v>
      </c>
      <c r="M16">
        <v>23</v>
      </c>
      <c r="N16" t="s">
        <v>322</v>
      </c>
    </row>
    <row r="17" spans="1:14" x14ac:dyDescent="0.25">
      <c r="A17">
        <v>1</v>
      </c>
      <c r="B17" s="21">
        <v>32</v>
      </c>
      <c r="C17">
        <v>1763</v>
      </c>
      <c r="D17">
        <v>1771</v>
      </c>
      <c r="E17">
        <v>28</v>
      </c>
      <c r="F17">
        <v>0</v>
      </c>
      <c r="G17" s="15">
        <v>0</v>
      </c>
      <c r="H17" s="13">
        <f t="shared" si="1"/>
        <v>1</v>
      </c>
      <c r="I17">
        <f t="shared" si="2"/>
        <v>36</v>
      </c>
      <c r="J17" t="str">
        <f>VLOOKUP(B17,enums!$B$4:$C$45,2)</f>
        <v>eFN_HD_FILE_INFO</v>
      </c>
      <c r="K17" t="str">
        <f t="shared" si="0"/>
        <v>Yes</v>
      </c>
      <c r="L17">
        <v>21</v>
      </c>
      <c r="M17">
        <v>25</v>
      </c>
      <c r="N17" t="s">
        <v>323</v>
      </c>
    </row>
    <row r="18" spans="1:14" x14ac:dyDescent="0.25">
      <c r="A18">
        <v>1</v>
      </c>
      <c r="B18" s="21">
        <v>33</v>
      </c>
      <c r="C18">
        <v>1799</v>
      </c>
      <c r="D18">
        <v>1807</v>
      </c>
      <c r="E18">
        <v>20</v>
      </c>
      <c r="F18">
        <v>0</v>
      </c>
      <c r="G18" s="15">
        <v>0</v>
      </c>
      <c r="H18" s="13">
        <f t="shared" si="1"/>
        <v>1</v>
      </c>
      <c r="I18">
        <f t="shared" si="2"/>
        <v>28</v>
      </c>
      <c r="J18" t="str">
        <f>VLOOKUP(B18,enums!$B$4:$C$45,2)</f>
        <v>eFN_OR_MR_INFO</v>
      </c>
      <c r="K18" t="str">
        <f t="shared" si="0"/>
        <v>Yes</v>
      </c>
      <c r="L18">
        <v>22</v>
      </c>
      <c r="M18">
        <v>26</v>
      </c>
      <c r="N18" t="s">
        <v>324</v>
      </c>
    </row>
    <row r="19" spans="1:14" x14ac:dyDescent="0.25">
      <c r="A19">
        <v>1</v>
      </c>
      <c r="B19" s="21">
        <v>34</v>
      </c>
      <c r="C19">
        <v>1827</v>
      </c>
      <c r="D19">
        <v>1835</v>
      </c>
      <c r="E19">
        <v>40</v>
      </c>
      <c r="F19">
        <v>0</v>
      </c>
      <c r="G19" s="15">
        <v>0</v>
      </c>
      <c r="H19" s="13">
        <f t="shared" si="1"/>
        <v>1</v>
      </c>
      <c r="I19">
        <f t="shared" si="2"/>
        <v>48</v>
      </c>
      <c r="J19" t="str">
        <f>VLOOKUP(B19,enums!$B$4:$C$45,2)</f>
        <v>eFN_EDCFG</v>
      </c>
      <c r="K19" t="str">
        <f t="shared" si="0"/>
        <v>Yes</v>
      </c>
      <c r="L19">
        <v>23</v>
      </c>
      <c r="M19">
        <v>27</v>
      </c>
      <c r="N19" s="22" t="s">
        <v>317</v>
      </c>
    </row>
    <row r="20" spans="1:14" x14ac:dyDescent="0.25">
      <c r="A20">
        <v>1</v>
      </c>
      <c r="B20" s="21">
        <v>36</v>
      </c>
      <c r="C20">
        <v>1875</v>
      </c>
      <c r="D20">
        <v>1883</v>
      </c>
      <c r="E20">
        <v>28</v>
      </c>
      <c r="F20">
        <v>0</v>
      </c>
      <c r="G20" s="15">
        <v>0</v>
      </c>
      <c r="H20" s="13">
        <f t="shared" si="1"/>
        <v>1</v>
      </c>
      <c r="I20">
        <f t="shared" si="2"/>
        <v>36</v>
      </c>
      <c r="J20" t="str">
        <f>VLOOKUP(B20,enums!$B$4:$C$45,2)</f>
        <v>eFN_EDCFGU</v>
      </c>
      <c r="K20" t="str">
        <f t="shared" si="0"/>
        <v>Yes</v>
      </c>
      <c r="L20">
        <v>24</v>
      </c>
      <c r="M20">
        <v>28</v>
      </c>
      <c r="N20" s="22" t="s">
        <v>317</v>
      </c>
    </row>
    <row r="21" spans="1:14" x14ac:dyDescent="0.25">
      <c r="A21">
        <v>1</v>
      </c>
      <c r="B21" s="21">
        <v>27</v>
      </c>
      <c r="C21">
        <v>1911</v>
      </c>
      <c r="D21">
        <v>1919</v>
      </c>
      <c r="E21">
        <v>1024</v>
      </c>
      <c r="F21">
        <v>0</v>
      </c>
      <c r="G21" s="15">
        <v>0</v>
      </c>
      <c r="H21" s="13">
        <f t="shared" si="1"/>
        <v>1</v>
      </c>
      <c r="I21">
        <f t="shared" si="2"/>
        <v>1032</v>
      </c>
      <c r="J21" t="str">
        <f>VLOOKUP(B21,enums!$B$4:$C$45,2)</f>
        <v xml:space="preserve">  eFN_RADIO_PATCH</v>
      </c>
      <c r="K21" t="str">
        <f t="shared" si="0"/>
        <v>Yes</v>
      </c>
      <c r="L21">
        <v>26</v>
      </c>
      <c r="M21">
        <v>30</v>
      </c>
      <c r="N21" t="s">
        <v>322</v>
      </c>
    </row>
    <row r="22" spans="1:14" x14ac:dyDescent="0.25">
      <c r="A22">
        <v>2</v>
      </c>
      <c r="B22" s="21">
        <v>35</v>
      </c>
      <c r="C22">
        <v>0</v>
      </c>
      <c r="D22">
        <v>8</v>
      </c>
      <c r="E22">
        <v>80</v>
      </c>
      <c r="F22">
        <v>0</v>
      </c>
      <c r="G22" s="15">
        <v>0</v>
      </c>
      <c r="H22" s="13">
        <f t="shared" si="1"/>
        <v>2</v>
      </c>
      <c r="I22">
        <f t="shared" si="2"/>
        <v>88</v>
      </c>
      <c r="J22" t="str">
        <f>VLOOKUP(B22,enums!$B$4:$C$45,2)</f>
        <v>eFN_DFW_VARS</v>
      </c>
      <c r="K22" t="str">
        <f t="shared" si="0"/>
        <v>Yes</v>
      </c>
      <c r="L22">
        <v>7</v>
      </c>
      <c r="M22">
        <v>7</v>
      </c>
      <c r="N22" s="22" t="s">
        <v>325</v>
      </c>
    </row>
    <row r="23" spans="1:14" x14ac:dyDescent="0.25">
      <c r="A23">
        <v>2</v>
      </c>
      <c r="B23" s="21">
        <v>4</v>
      </c>
      <c r="C23">
        <v>88</v>
      </c>
      <c r="D23">
        <v>96</v>
      </c>
      <c r="E23">
        <v>12</v>
      </c>
      <c r="F23">
        <v>0</v>
      </c>
      <c r="G23" s="15">
        <v>0</v>
      </c>
      <c r="H23" s="13">
        <f t="shared" si="1"/>
        <v>2</v>
      </c>
      <c r="I23">
        <f t="shared" si="2"/>
        <v>20</v>
      </c>
      <c r="J23" t="str">
        <f>VLOOKUP(B23,enums!$B$4:$C$45,2)</f>
        <v>eFN_MTR_DS_registers</v>
      </c>
      <c r="K23" t="str">
        <f t="shared" si="0"/>
        <v>Yes</v>
      </c>
      <c r="L23" t="s">
        <v>460</v>
      </c>
      <c r="M23">
        <v>9</v>
      </c>
      <c r="N23" t="s">
        <v>322</v>
      </c>
    </row>
    <row r="24" spans="1:14" x14ac:dyDescent="0.25">
      <c r="A24">
        <v>3</v>
      </c>
      <c r="B24" s="21">
        <v>5</v>
      </c>
      <c r="C24">
        <v>0</v>
      </c>
      <c r="D24">
        <v>8</v>
      </c>
      <c r="E24">
        <v>2000</v>
      </c>
      <c r="F24">
        <v>0</v>
      </c>
      <c r="G24" s="15">
        <v>0</v>
      </c>
      <c r="H24" s="13">
        <f t="shared" si="1"/>
        <v>3</v>
      </c>
      <c r="I24">
        <f t="shared" si="2"/>
        <v>2008</v>
      </c>
      <c r="J24" t="str">
        <f>VLOOKUP(B24,enums!$B$4:$C$45,2)</f>
        <v>eFN_HD</v>
      </c>
      <c r="K24" t="str">
        <f t="shared" si="0"/>
        <v>Yes</v>
      </c>
      <c r="L24">
        <v>20</v>
      </c>
      <c r="M24">
        <v>24</v>
      </c>
    </row>
    <row r="25" spans="1:14" x14ac:dyDescent="0.25">
      <c r="A25">
        <v>4</v>
      </c>
      <c r="B25" s="21">
        <v>16</v>
      </c>
      <c r="C25">
        <v>0</v>
      </c>
      <c r="D25">
        <v>8</v>
      </c>
      <c r="E25">
        <v>16</v>
      </c>
      <c r="F25">
        <v>0</v>
      </c>
      <c r="G25" s="15">
        <v>0</v>
      </c>
      <c r="H25" s="13">
        <f t="shared" si="1"/>
        <v>4</v>
      </c>
      <c r="I25">
        <f t="shared" si="2"/>
        <v>24</v>
      </c>
      <c r="J25" t="str">
        <f>VLOOKUP(B25,enums!$B$4:$C$45,2)</f>
        <v>eFN_TIME_SYS</v>
      </c>
      <c r="K25" t="str">
        <f t="shared" si="0"/>
        <v>Yes</v>
      </c>
      <c r="L25">
        <v>1</v>
      </c>
      <c r="M25">
        <v>1</v>
      </c>
    </row>
    <row r="26" spans="1:14" x14ac:dyDescent="0.25">
      <c r="A26">
        <v>4</v>
      </c>
      <c r="B26" s="21">
        <v>7</v>
      </c>
      <c r="C26">
        <v>24</v>
      </c>
      <c r="D26">
        <v>32</v>
      </c>
      <c r="E26">
        <v>48</v>
      </c>
      <c r="F26">
        <v>0</v>
      </c>
      <c r="G26" s="15">
        <v>0</v>
      </c>
      <c r="H26" s="13">
        <f t="shared" si="1"/>
        <v>4</v>
      </c>
      <c r="I26">
        <f t="shared" si="2"/>
        <v>56</v>
      </c>
      <c r="J26" t="str">
        <f>VLOOKUP(B26,enums!$B$4:$C$45,2)</f>
        <v>eFN_PWR</v>
      </c>
      <c r="K26" t="str">
        <f t="shared" si="0"/>
        <v>Yes</v>
      </c>
      <c r="L26">
        <v>4</v>
      </c>
      <c r="M26">
        <v>4</v>
      </c>
    </row>
    <row r="27" spans="1:14" x14ac:dyDescent="0.25">
      <c r="A27">
        <v>4</v>
      </c>
      <c r="B27" s="21">
        <v>8</v>
      </c>
      <c r="C27">
        <v>80</v>
      </c>
      <c r="D27">
        <v>88</v>
      </c>
      <c r="E27">
        <v>52</v>
      </c>
      <c r="F27">
        <v>0</v>
      </c>
      <c r="G27" s="15">
        <v>0</v>
      </c>
      <c r="H27" s="13">
        <f t="shared" si="1"/>
        <v>4</v>
      </c>
      <c r="I27">
        <f t="shared" si="2"/>
        <v>60</v>
      </c>
      <c r="J27" t="str">
        <f>VLOOKUP(B27,enums!$B$4:$C$45,2)</f>
        <v>eFN_HMC_ENG</v>
      </c>
      <c r="K27" t="str">
        <f t="shared" si="0"/>
        <v>Yes</v>
      </c>
      <c r="L27" t="s">
        <v>461</v>
      </c>
      <c r="M27">
        <v>10</v>
      </c>
    </row>
    <row r="28" spans="1:14" x14ac:dyDescent="0.25">
      <c r="A28">
        <v>4</v>
      </c>
      <c r="B28" s="21">
        <v>17</v>
      </c>
      <c r="C28">
        <v>140</v>
      </c>
      <c r="D28">
        <v>148</v>
      </c>
      <c r="E28">
        <v>144</v>
      </c>
      <c r="F28">
        <v>0</v>
      </c>
      <c r="G28" s="15">
        <v>0</v>
      </c>
      <c r="H28" s="13">
        <f t="shared" ref="H28:H37" si="3">A28</f>
        <v>4</v>
      </c>
      <c r="I28">
        <f t="shared" ref="I28:I37" si="4">E28+(D28-C28)</f>
        <v>152</v>
      </c>
      <c r="J28" t="str">
        <f>VLOOKUP(B28,enums!$B$4:$C$45,2)</f>
        <v>eFN_DEMAND</v>
      </c>
      <c r="K28" t="str">
        <f t="shared" ref="K28:K37" si="5">IF(A28=0,"No","Yes")</f>
        <v>Yes</v>
      </c>
      <c r="L28">
        <v>11</v>
      </c>
      <c r="M28">
        <v>12</v>
      </c>
      <c r="N28" t="s">
        <v>326</v>
      </c>
    </row>
    <row r="29" spans="1:14" x14ac:dyDescent="0.25">
      <c r="A29">
        <v>4</v>
      </c>
      <c r="B29" s="21">
        <v>6</v>
      </c>
      <c r="C29">
        <v>292</v>
      </c>
      <c r="D29">
        <v>300</v>
      </c>
      <c r="E29">
        <v>240</v>
      </c>
      <c r="F29">
        <v>0</v>
      </c>
      <c r="G29" s="15">
        <v>0</v>
      </c>
      <c r="H29" s="13">
        <f t="shared" si="3"/>
        <v>4</v>
      </c>
      <c r="I29">
        <f t="shared" si="4"/>
        <v>248</v>
      </c>
      <c r="J29" t="str">
        <f>VLOOKUP(B29,enums!$B$4:$C$45,2)</f>
        <v>eFN_ID_META</v>
      </c>
      <c r="K29" t="str">
        <f t="shared" si="5"/>
        <v>Yes</v>
      </c>
      <c r="L29">
        <v>12</v>
      </c>
      <c r="M29">
        <v>13</v>
      </c>
      <c r="N29" t="s">
        <v>322</v>
      </c>
    </row>
    <row r="30" spans="1:14" x14ac:dyDescent="0.25">
      <c r="A30">
        <v>4</v>
      </c>
      <c r="B30" s="21">
        <v>9</v>
      </c>
      <c r="C30">
        <v>540</v>
      </c>
      <c r="D30">
        <v>548</v>
      </c>
      <c r="E30">
        <v>132</v>
      </c>
      <c r="F30">
        <v>0</v>
      </c>
      <c r="G30" s="15">
        <v>0</v>
      </c>
      <c r="H30" s="13">
        <f t="shared" si="3"/>
        <v>4</v>
      </c>
      <c r="I30">
        <f t="shared" si="4"/>
        <v>140</v>
      </c>
      <c r="J30" t="str">
        <f>VLOOKUP(B30,enums!$B$4:$C$45,2)</f>
        <v>eFN_PHY_CACHED</v>
      </c>
      <c r="K30" t="str">
        <f t="shared" si="5"/>
        <v>Yes</v>
      </c>
      <c r="L30" t="s">
        <v>454</v>
      </c>
      <c r="M30">
        <v>16</v>
      </c>
      <c r="N30" t="s">
        <v>326</v>
      </c>
    </row>
    <row r="31" spans="1:14" x14ac:dyDescent="0.25">
      <c r="A31">
        <v>4</v>
      </c>
      <c r="B31" s="21">
        <v>11</v>
      </c>
      <c r="C31">
        <v>680</v>
      </c>
      <c r="D31">
        <v>688</v>
      </c>
      <c r="E31">
        <v>168</v>
      </c>
      <c r="F31">
        <v>0</v>
      </c>
      <c r="G31" s="15">
        <v>0</v>
      </c>
      <c r="H31" s="13">
        <f t="shared" si="3"/>
        <v>4</v>
      </c>
      <c r="I31">
        <f t="shared" si="4"/>
        <v>176</v>
      </c>
      <c r="J31" t="str">
        <f>VLOOKUP(B31,enums!$B$4:$C$45,2)</f>
        <v>eFN_MAC_CACHED</v>
      </c>
      <c r="K31" t="str">
        <f t="shared" si="5"/>
        <v>Yes</v>
      </c>
      <c r="L31" t="s">
        <v>458</v>
      </c>
      <c r="M31">
        <v>19</v>
      </c>
      <c r="N31" t="s">
        <v>322</v>
      </c>
    </row>
    <row r="32" spans="1:14" x14ac:dyDescent="0.25">
      <c r="A32">
        <v>4</v>
      </c>
      <c r="B32" s="21">
        <v>13</v>
      </c>
      <c r="C32">
        <v>856</v>
      </c>
      <c r="D32">
        <v>864</v>
      </c>
      <c r="E32">
        <v>76</v>
      </c>
      <c r="F32">
        <v>0</v>
      </c>
      <c r="G32" s="15">
        <v>0</v>
      </c>
      <c r="H32" s="13">
        <f t="shared" si="3"/>
        <v>4</v>
      </c>
      <c r="I32">
        <f t="shared" si="4"/>
        <v>84</v>
      </c>
      <c r="J32" t="str">
        <f>VLOOKUP(B32,enums!$B$4:$C$45,2)</f>
        <v>eFN_STACK_CACHED</v>
      </c>
      <c r="K32" t="str">
        <f t="shared" si="5"/>
        <v>Yes</v>
      </c>
      <c r="L32" t="s">
        <v>459</v>
      </c>
      <c r="M32">
        <v>21</v>
      </c>
      <c r="N32" t="s">
        <v>326</v>
      </c>
    </row>
    <row r="33" spans="1:14" x14ac:dyDescent="0.25">
      <c r="A33">
        <v>4</v>
      </c>
      <c r="B33" s="21">
        <v>31</v>
      </c>
      <c r="C33">
        <v>940</v>
      </c>
      <c r="D33">
        <v>948</v>
      </c>
      <c r="E33">
        <v>32</v>
      </c>
      <c r="F33">
        <v>0</v>
      </c>
      <c r="G33" s="15">
        <v>0</v>
      </c>
      <c r="H33" s="13">
        <f t="shared" si="3"/>
        <v>4</v>
      </c>
      <c r="I33">
        <f t="shared" si="4"/>
        <v>40</v>
      </c>
      <c r="J33" t="str">
        <f>VLOOKUP(B33,enums!$B$4:$C$45,2)</f>
        <v>eFN_EVL_DATA</v>
      </c>
      <c r="K33" t="str">
        <f t="shared" si="5"/>
        <v>Yes</v>
      </c>
      <c r="L33">
        <v>25</v>
      </c>
      <c r="M33">
        <v>29</v>
      </c>
      <c r="N33" s="22" t="s">
        <v>317</v>
      </c>
    </row>
    <row r="34" spans="1:14" x14ac:dyDescent="0.25">
      <c r="A34">
        <v>0</v>
      </c>
      <c r="B34" s="21">
        <v>19</v>
      </c>
      <c r="C34">
        <v>0</v>
      </c>
      <c r="D34">
        <v>0</v>
      </c>
      <c r="E34">
        <v>0</v>
      </c>
      <c r="F34">
        <v>0</v>
      </c>
      <c r="G34" s="15">
        <v>0</v>
      </c>
      <c r="H34" s="13">
        <f t="shared" si="3"/>
        <v>0</v>
      </c>
      <c r="I34">
        <f t="shared" si="4"/>
        <v>0</v>
      </c>
      <c r="J34" t="str">
        <f>VLOOKUP(B34,enums!$B$4:$C$45,2)</f>
        <v>eFN_HMC_START</v>
      </c>
      <c r="K34" t="str">
        <f t="shared" si="5"/>
        <v>No</v>
      </c>
    </row>
    <row r="35" spans="1:14" x14ac:dyDescent="0.25">
      <c r="A35">
        <v>0</v>
      </c>
      <c r="B35" s="21">
        <v>20</v>
      </c>
      <c r="C35">
        <v>0</v>
      </c>
      <c r="D35">
        <v>0</v>
      </c>
      <c r="E35">
        <v>0</v>
      </c>
      <c r="F35">
        <v>0</v>
      </c>
      <c r="G35" s="15">
        <v>0</v>
      </c>
      <c r="H35" s="13">
        <f t="shared" si="3"/>
        <v>0</v>
      </c>
      <c r="I35">
        <f t="shared" si="4"/>
        <v>0</v>
      </c>
      <c r="J35" t="str">
        <f>VLOOKUP(B35,enums!$B$4:$C$45,2)</f>
        <v>eFN_RTI</v>
      </c>
      <c r="K35" t="str">
        <f t="shared" si="5"/>
        <v>No</v>
      </c>
    </row>
    <row r="36" spans="1:14" x14ac:dyDescent="0.25">
      <c r="A36">
        <v>0</v>
      </c>
      <c r="B36" s="21">
        <v>21</v>
      </c>
      <c r="C36">
        <v>0</v>
      </c>
      <c r="D36">
        <v>0</v>
      </c>
      <c r="E36">
        <v>0</v>
      </c>
      <c r="F36">
        <v>0</v>
      </c>
      <c r="G36" s="15">
        <v>0</v>
      </c>
      <c r="H36" s="13">
        <f t="shared" si="3"/>
        <v>0</v>
      </c>
      <c r="I36">
        <f t="shared" si="4"/>
        <v>0</v>
      </c>
      <c r="J36" t="str">
        <f>VLOOKUP(B36,enums!$B$4:$C$45,2)</f>
        <v>eFN_HMC_DIAGS</v>
      </c>
      <c r="K36" t="str">
        <f t="shared" si="5"/>
        <v>No</v>
      </c>
    </row>
    <row r="37" spans="1:14" x14ac:dyDescent="0.25">
      <c r="A37">
        <v>0</v>
      </c>
      <c r="B37" s="21">
        <v>22</v>
      </c>
      <c r="C37">
        <v>0</v>
      </c>
      <c r="D37">
        <v>0</v>
      </c>
      <c r="E37">
        <v>0</v>
      </c>
      <c r="F37">
        <v>0</v>
      </c>
      <c r="G37" s="15">
        <v>0</v>
      </c>
      <c r="H37" s="13">
        <f t="shared" si="3"/>
        <v>0</v>
      </c>
      <c r="I37">
        <f t="shared" si="4"/>
        <v>0</v>
      </c>
      <c r="J37" t="str">
        <f>VLOOKUP(B37,enums!$B$4:$C$45,2)</f>
        <v>eFN_MACU</v>
      </c>
      <c r="K37" t="str">
        <f t="shared" si="5"/>
        <v>No</v>
      </c>
    </row>
    <row r="38" spans="1:14" x14ac:dyDescent="0.25">
      <c r="A38">
        <v>0</v>
      </c>
      <c r="B38" s="21">
        <v>26</v>
      </c>
      <c r="C38">
        <v>0</v>
      </c>
      <c r="D38">
        <v>0</v>
      </c>
      <c r="E38">
        <v>0</v>
      </c>
      <c r="F38">
        <v>0</v>
      </c>
      <c r="G38" s="15">
        <v>0</v>
      </c>
      <c r="H38" s="13">
        <f t="shared" si="1"/>
        <v>0</v>
      </c>
      <c r="I38">
        <f t="shared" si="2"/>
        <v>0</v>
      </c>
      <c r="J38" t="str">
        <f>VLOOKUP(B38,enums!$B$4:$C$45,2)</f>
        <v>eFN_SECURITY</v>
      </c>
      <c r="K38" t="str">
        <f t="shared" si="0"/>
        <v>No</v>
      </c>
    </row>
    <row r="39" spans="1:14" x14ac:dyDescent="0.25">
      <c r="A39">
        <v>0</v>
      </c>
      <c r="B39" s="21">
        <v>30</v>
      </c>
      <c r="C39">
        <v>0</v>
      </c>
      <c r="D39">
        <v>0</v>
      </c>
      <c r="E39">
        <v>0</v>
      </c>
      <c r="F39">
        <v>0</v>
      </c>
      <c r="G39" s="15">
        <v>0</v>
      </c>
      <c r="H39" s="13">
        <f t="shared" si="1"/>
        <v>0</v>
      </c>
      <c r="I39">
        <f t="shared" ref="I39:I44" si="6">E39+(D39-C39)</f>
        <v>0</v>
      </c>
      <c r="J39" t="str">
        <f>VLOOKUP(B39,enums!$B$4:$C$45,2)</f>
        <v>eFN_DMNDCFG</v>
      </c>
      <c r="K39" t="str">
        <f t="shared" si="0"/>
        <v>No</v>
      </c>
    </row>
    <row r="40" spans="1:14" x14ac:dyDescent="0.25">
      <c r="A40">
        <v>0</v>
      </c>
      <c r="B40" s="21">
        <v>37</v>
      </c>
      <c r="C40">
        <v>0</v>
      </c>
      <c r="D40">
        <v>0</v>
      </c>
      <c r="E40">
        <v>0</v>
      </c>
      <c r="F40">
        <v>0</v>
      </c>
      <c r="G40" s="15">
        <v>0</v>
      </c>
      <c r="H40" s="13">
        <f t="shared" si="1"/>
        <v>0</v>
      </c>
      <c r="I40">
        <f t="shared" si="6"/>
        <v>0</v>
      </c>
      <c r="J40" t="str">
        <f>VLOOKUP(B40,enums!$B$4:$C$45,2)</f>
        <v>eFN_DTLS_CONFIG</v>
      </c>
      <c r="K40" t="str">
        <f t="shared" si="0"/>
        <v>No</v>
      </c>
    </row>
    <row r="41" spans="1:14" x14ac:dyDescent="0.25">
      <c r="A41">
        <v>0</v>
      </c>
      <c r="B41" s="21">
        <v>38</v>
      </c>
      <c r="C41">
        <v>0</v>
      </c>
      <c r="D41">
        <v>0</v>
      </c>
      <c r="E41">
        <v>0</v>
      </c>
      <c r="F41">
        <v>0</v>
      </c>
      <c r="G41" s="15">
        <v>0</v>
      </c>
      <c r="H41" s="13">
        <f t="shared" si="1"/>
        <v>0</v>
      </c>
      <c r="I41">
        <f t="shared" si="6"/>
        <v>0</v>
      </c>
      <c r="J41" t="str">
        <f>VLOOKUP(B41,enums!$B$4:$C$45,2)</f>
        <v>eFN_DTLS_CACHED</v>
      </c>
      <c r="K41" t="str">
        <f t="shared" si="0"/>
        <v>No</v>
      </c>
    </row>
    <row r="42" spans="1:14" x14ac:dyDescent="0.25">
      <c r="A42">
        <v>0</v>
      </c>
      <c r="B42" s="21">
        <v>39</v>
      </c>
      <c r="C42">
        <v>0</v>
      </c>
      <c r="D42">
        <v>0</v>
      </c>
      <c r="E42">
        <v>0</v>
      </c>
      <c r="F42">
        <v>0</v>
      </c>
      <c r="G42" s="15">
        <v>0</v>
      </c>
      <c r="H42" s="13">
        <f t="shared" si="1"/>
        <v>0</v>
      </c>
      <c r="I42">
        <f t="shared" si="6"/>
        <v>0</v>
      </c>
      <c r="J42" t="str">
        <f>VLOOKUP(B42,enums!$B$4:$C$45,2)</f>
        <v>eFN_DTLS_MAJOR</v>
      </c>
      <c r="K42" t="str">
        <f t="shared" si="0"/>
        <v>No</v>
      </c>
    </row>
    <row r="43" spans="1:14" x14ac:dyDescent="0.25">
      <c r="A43">
        <v>0</v>
      </c>
      <c r="B43" s="21">
        <v>40</v>
      </c>
      <c r="C43">
        <v>0</v>
      </c>
      <c r="D43">
        <v>0</v>
      </c>
      <c r="E43">
        <v>0</v>
      </c>
      <c r="F43">
        <v>0</v>
      </c>
      <c r="G43" s="15">
        <v>0</v>
      </c>
      <c r="H43" s="19">
        <f t="shared" si="1"/>
        <v>0</v>
      </c>
      <c r="I43">
        <f t="shared" si="6"/>
        <v>0</v>
      </c>
      <c r="J43" t="str">
        <f>VLOOKUP(B43,enums!$B$4:$C$45,2)</f>
        <v>eFN_DTLS_MINOR</v>
      </c>
      <c r="K43" t="str">
        <f t="shared" si="0"/>
        <v>No</v>
      </c>
    </row>
    <row r="44" spans="1:14" x14ac:dyDescent="0.25">
      <c r="A44">
        <v>0</v>
      </c>
      <c r="B44" s="21">
        <v>0</v>
      </c>
      <c r="C44">
        <v>0</v>
      </c>
      <c r="D44">
        <v>0</v>
      </c>
      <c r="E44">
        <v>0</v>
      </c>
      <c r="F44">
        <v>0</v>
      </c>
      <c r="G44" s="15">
        <v>0</v>
      </c>
      <c r="H44" s="13">
        <f t="shared" si="1"/>
        <v>0</v>
      </c>
      <c r="I44">
        <f t="shared" si="6"/>
        <v>0</v>
      </c>
      <c r="J44">
        <f>VLOOKUP(B44,enums!$A$4:$C$45,2)</f>
        <v>0</v>
      </c>
      <c r="K44" t="s">
        <v>205</v>
      </c>
    </row>
    <row r="45" spans="1:14" x14ac:dyDescent="0.25">
      <c r="A45" s="8" t="s">
        <v>233</v>
      </c>
    </row>
    <row r="47" spans="1:14" x14ac:dyDescent="0.25">
      <c r="A47" s="8" t="s">
        <v>237</v>
      </c>
    </row>
    <row r="48" spans="1:14" x14ac:dyDescent="0.25">
      <c r="A48" s="8" t="s">
        <v>235</v>
      </c>
    </row>
    <row r="49" spans="1:9" x14ac:dyDescent="0.25">
      <c r="A49" s="3" t="s">
        <v>6</v>
      </c>
      <c r="B49" s="3" t="s">
        <v>0</v>
      </c>
      <c r="C49" s="3" t="s">
        <v>1</v>
      </c>
      <c r="D49" s="3" t="s">
        <v>2</v>
      </c>
      <c r="E49" s="3" t="s">
        <v>3</v>
      </c>
      <c r="F49" s="3" t="s">
        <v>4</v>
      </c>
      <c r="G49" s="3" t="s">
        <v>5</v>
      </c>
    </row>
    <row r="50" spans="1:9" x14ac:dyDescent="0.25">
      <c r="A50">
        <v>1</v>
      </c>
      <c r="B50">
        <v>1</v>
      </c>
      <c r="C50">
        <v>0</v>
      </c>
      <c r="D50">
        <v>8</v>
      </c>
      <c r="E50">
        <v>24</v>
      </c>
      <c r="F50">
        <v>0</v>
      </c>
      <c r="G50">
        <v>0</v>
      </c>
      <c r="I50">
        <v>1</v>
      </c>
    </row>
    <row r="51" spans="1:9" x14ac:dyDescent="0.25">
      <c r="A51">
        <v>1</v>
      </c>
      <c r="B51">
        <v>18</v>
      </c>
      <c r="C51">
        <v>32</v>
      </c>
      <c r="D51">
        <v>40</v>
      </c>
      <c r="E51">
        <v>8</v>
      </c>
      <c r="F51">
        <v>0</v>
      </c>
      <c r="G51">
        <v>0</v>
      </c>
      <c r="I51">
        <v>2</v>
      </c>
    </row>
    <row r="52" spans="1:9" x14ac:dyDescent="0.25">
      <c r="A52">
        <v>1</v>
      </c>
      <c r="B52">
        <v>23</v>
      </c>
      <c r="C52">
        <v>48</v>
      </c>
      <c r="D52">
        <v>56</v>
      </c>
      <c r="E52">
        <v>4</v>
      </c>
      <c r="F52">
        <v>0</v>
      </c>
      <c r="G52">
        <v>0</v>
      </c>
      <c r="I52">
        <v>3</v>
      </c>
    </row>
    <row r="53" spans="1:9" x14ac:dyDescent="0.25">
      <c r="A53">
        <v>1</v>
      </c>
      <c r="B53">
        <v>25</v>
      </c>
      <c r="C53">
        <v>60</v>
      </c>
      <c r="D53">
        <v>68</v>
      </c>
      <c r="E53">
        <v>4</v>
      </c>
      <c r="F53">
        <v>0</v>
      </c>
      <c r="G53">
        <v>0</v>
      </c>
      <c r="I53">
        <v>4</v>
      </c>
    </row>
    <row r="54" spans="1:9" x14ac:dyDescent="0.25">
      <c r="A54">
        <v>1</v>
      </c>
      <c r="B54">
        <v>28</v>
      </c>
      <c r="C54">
        <v>72</v>
      </c>
      <c r="D54">
        <v>80</v>
      </c>
      <c r="E54">
        <v>4</v>
      </c>
      <c r="F54">
        <v>0</v>
      </c>
      <c r="G54">
        <v>0</v>
      </c>
      <c r="I54">
        <v>5</v>
      </c>
    </row>
    <row r="55" spans="1:9" x14ac:dyDescent="0.25">
      <c r="A55">
        <v>1</v>
      </c>
      <c r="B55">
        <v>3</v>
      </c>
      <c r="C55">
        <v>84</v>
      </c>
      <c r="D55">
        <v>92</v>
      </c>
      <c r="E55">
        <v>1229</v>
      </c>
      <c r="F55">
        <v>0</v>
      </c>
      <c r="G55">
        <v>0</v>
      </c>
      <c r="I55">
        <v>6</v>
      </c>
    </row>
    <row r="56" spans="1:9" x14ac:dyDescent="0.25">
      <c r="A56">
        <v>1</v>
      </c>
      <c r="B56">
        <v>2</v>
      </c>
      <c r="C56">
        <v>1321</v>
      </c>
      <c r="D56">
        <v>1329</v>
      </c>
      <c r="E56">
        <v>72</v>
      </c>
      <c r="F56">
        <v>0</v>
      </c>
      <c r="G56">
        <v>0</v>
      </c>
      <c r="I56">
        <v>7</v>
      </c>
    </row>
    <row r="57" spans="1:9" x14ac:dyDescent="0.25">
      <c r="A57">
        <v>1</v>
      </c>
      <c r="B57">
        <v>24</v>
      </c>
      <c r="C57">
        <v>1401</v>
      </c>
      <c r="D57">
        <v>1409</v>
      </c>
      <c r="E57">
        <v>14</v>
      </c>
      <c r="F57">
        <v>0</v>
      </c>
      <c r="G57">
        <v>0</v>
      </c>
      <c r="I57">
        <v>8</v>
      </c>
    </row>
    <row r="58" spans="1:9" x14ac:dyDescent="0.25">
      <c r="A58">
        <v>1</v>
      </c>
      <c r="B58">
        <v>10</v>
      </c>
      <c r="C58">
        <v>1423</v>
      </c>
      <c r="D58">
        <v>1431</v>
      </c>
      <c r="E58">
        <v>224</v>
      </c>
      <c r="F58">
        <v>0</v>
      </c>
      <c r="G58">
        <v>0</v>
      </c>
      <c r="I58">
        <v>9</v>
      </c>
    </row>
    <row r="59" spans="1:9" x14ac:dyDescent="0.25">
      <c r="A59">
        <v>1</v>
      </c>
      <c r="B59">
        <v>12</v>
      </c>
      <c r="C59">
        <v>1655</v>
      </c>
      <c r="D59">
        <v>1663</v>
      </c>
      <c r="E59">
        <v>48</v>
      </c>
      <c r="F59">
        <v>0</v>
      </c>
      <c r="G59">
        <v>0</v>
      </c>
      <c r="I59">
        <v>10</v>
      </c>
    </row>
    <row r="60" spans="1:9" x14ac:dyDescent="0.25">
      <c r="A60">
        <v>1</v>
      </c>
      <c r="B60">
        <v>14</v>
      </c>
      <c r="C60">
        <v>1711</v>
      </c>
      <c r="D60">
        <v>1719</v>
      </c>
      <c r="E60">
        <v>4</v>
      </c>
      <c r="F60">
        <v>0</v>
      </c>
      <c r="G60">
        <v>0</v>
      </c>
      <c r="I60">
        <v>11</v>
      </c>
    </row>
    <row r="61" spans="1:9" x14ac:dyDescent="0.25">
      <c r="A61">
        <v>1</v>
      </c>
      <c r="B61">
        <v>29</v>
      </c>
      <c r="C61">
        <v>1723</v>
      </c>
      <c r="D61">
        <v>1731</v>
      </c>
      <c r="E61">
        <v>4</v>
      </c>
      <c r="F61">
        <v>0</v>
      </c>
      <c r="G61">
        <v>0</v>
      </c>
      <c r="I61">
        <v>12</v>
      </c>
    </row>
    <row r="62" spans="1:9" x14ac:dyDescent="0.25">
      <c r="A62">
        <v>1</v>
      </c>
      <c r="B62">
        <v>15</v>
      </c>
      <c r="C62">
        <v>1735</v>
      </c>
      <c r="D62">
        <v>1743</v>
      </c>
      <c r="E62">
        <v>20</v>
      </c>
      <c r="F62">
        <v>0</v>
      </c>
      <c r="G62">
        <v>0</v>
      </c>
      <c r="I62">
        <v>13</v>
      </c>
    </row>
    <row r="63" spans="1:9" x14ac:dyDescent="0.25">
      <c r="A63">
        <v>1</v>
      </c>
      <c r="B63">
        <v>32</v>
      </c>
      <c r="C63">
        <v>1763</v>
      </c>
      <c r="D63">
        <v>1771</v>
      </c>
      <c r="E63">
        <v>28</v>
      </c>
      <c r="F63">
        <v>0</v>
      </c>
      <c r="G63">
        <v>0</v>
      </c>
      <c r="I63">
        <v>14</v>
      </c>
    </row>
    <row r="64" spans="1:9" x14ac:dyDescent="0.25">
      <c r="A64">
        <v>1</v>
      </c>
      <c r="B64">
        <v>33</v>
      </c>
      <c r="C64">
        <v>1799</v>
      </c>
      <c r="D64">
        <v>1807</v>
      </c>
      <c r="E64">
        <v>20</v>
      </c>
      <c r="F64">
        <v>0</v>
      </c>
      <c r="G64">
        <v>0</v>
      </c>
      <c r="I64">
        <v>15</v>
      </c>
    </row>
    <row r="65" spans="1:10" x14ac:dyDescent="0.25">
      <c r="A65">
        <v>1</v>
      </c>
      <c r="B65">
        <v>34</v>
      </c>
      <c r="C65">
        <v>1827</v>
      </c>
      <c r="D65">
        <v>1835</v>
      </c>
      <c r="E65">
        <v>40</v>
      </c>
      <c r="F65">
        <v>0</v>
      </c>
      <c r="G65">
        <v>0</v>
      </c>
      <c r="I65">
        <v>16</v>
      </c>
    </row>
    <row r="66" spans="1:10" x14ac:dyDescent="0.25">
      <c r="A66">
        <v>1</v>
      </c>
      <c r="B66">
        <v>36</v>
      </c>
      <c r="C66">
        <v>1875</v>
      </c>
      <c r="D66">
        <v>1883</v>
      </c>
      <c r="E66">
        <v>28</v>
      </c>
      <c r="F66">
        <v>0</v>
      </c>
      <c r="G66">
        <v>0</v>
      </c>
      <c r="I66">
        <v>17</v>
      </c>
    </row>
    <row r="67" spans="1:10" x14ac:dyDescent="0.25">
      <c r="A67">
        <v>1</v>
      </c>
      <c r="B67">
        <v>27</v>
      </c>
      <c r="C67">
        <v>1911</v>
      </c>
      <c r="D67">
        <v>1919</v>
      </c>
      <c r="E67">
        <v>1024</v>
      </c>
      <c r="F67">
        <v>0</v>
      </c>
      <c r="G67">
        <v>0</v>
      </c>
      <c r="I67">
        <v>18</v>
      </c>
    </row>
    <row r="68" spans="1:10" x14ac:dyDescent="0.25">
      <c r="A68">
        <v>2</v>
      </c>
      <c r="B68">
        <v>35</v>
      </c>
      <c r="C68">
        <v>0</v>
      </c>
      <c r="D68">
        <v>8</v>
      </c>
      <c r="E68">
        <v>80</v>
      </c>
      <c r="F68">
        <v>0</v>
      </c>
      <c r="G68">
        <v>0</v>
      </c>
      <c r="J68">
        <v>19</v>
      </c>
    </row>
    <row r="69" spans="1:10" x14ac:dyDescent="0.25">
      <c r="A69">
        <v>2</v>
      </c>
      <c r="B69">
        <v>4</v>
      </c>
      <c r="C69">
        <v>88</v>
      </c>
      <c r="D69">
        <v>96</v>
      </c>
      <c r="E69">
        <v>12</v>
      </c>
      <c r="F69">
        <v>0</v>
      </c>
      <c r="G69">
        <v>0</v>
      </c>
      <c r="J69">
        <v>20</v>
      </c>
    </row>
    <row r="70" spans="1:10" x14ac:dyDescent="0.25">
      <c r="A70">
        <v>3</v>
      </c>
      <c r="B70">
        <v>5</v>
      </c>
      <c r="C70">
        <v>0</v>
      </c>
      <c r="D70">
        <v>8</v>
      </c>
      <c r="E70">
        <v>2000</v>
      </c>
      <c r="F70">
        <v>0</v>
      </c>
      <c r="G70">
        <v>0</v>
      </c>
      <c r="J70">
        <v>21</v>
      </c>
    </row>
    <row r="71" spans="1:10" x14ac:dyDescent="0.25">
      <c r="A71">
        <v>4</v>
      </c>
      <c r="B71">
        <v>16</v>
      </c>
      <c r="C71">
        <v>0</v>
      </c>
      <c r="D71">
        <v>8</v>
      </c>
      <c r="E71">
        <v>16</v>
      </c>
      <c r="F71">
        <v>0</v>
      </c>
      <c r="G71">
        <v>0</v>
      </c>
      <c r="J71">
        <v>22</v>
      </c>
    </row>
    <row r="72" spans="1:10" x14ac:dyDescent="0.25">
      <c r="A72">
        <v>4</v>
      </c>
      <c r="B72">
        <v>7</v>
      </c>
      <c r="C72">
        <v>24</v>
      </c>
      <c r="D72">
        <v>32</v>
      </c>
      <c r="E72">
        <v>48</v>
      </c>
      <c r="F72">
        <v>0</v>
      </c>
      <c r="G72">
        <v>0</v>
      </c>
      <c r="I72">
        <v>23</v>
      </c>
    </row>
    <row r="73" spans="1:10" x14ac:dyDescent="0.25">
      <c r="A73">
        <v>4</v>
      </c>
      <c r="B73">
        <v>8</v>
      </c>
      <c r="C73">
        <v>80</v>
      </c>
      <c r="D73">
        <v>88</v>
      </c>
      <c r="E73">
        <v>52</v>
      </c>
      <c r="F73">
        <v>0</v>
      </c>
      <c r="G73">
        <v>0</v>
      </c>
      <c r="I73">
        <v>24</v>
      </c>
    </row>
    <row r="74" spans="1:10" x14ac:dyDescent="0.25">
      <c r="A74">
        <v>4</v>
      </c>
      <c r="B74">
        <v>17</v>
      </c>
      <c r="C74">
        <v>140</v>
      </c>
      <c r="D74">
        <v>148</v>
      </c>
      <c r="E74">
        <v>144</v>
      </c>
      <c r="F74">
        <v>0</v>
      </c>
      <c r="G74">
        <v>0</v>
      </c>
      <c r="I74">
        <v>25</v>
      </c>
    </row>
    <row r="75" spans="1:10" x14ac:dyDescent="0.25">
      <c r="A75">
        <v>4</v>
      </c>
      <c r="B75">
        <v>6</v>
      </c>
      <c r="C75">
        <v>292</v>
      </c>
      <c r="D75">
        <v>300</v>
      </c>
      <c r="E75">
        <v>240</v>
      </c>
      <c r="F75">
        <v>0</v>
      </c>
      <c r="G75">
        <v>0</v>
      </c>
      <c r="J75">
        <v>26</v>
      </c>
    </row>
    <row r="76" spans="1:10" x14ac:dyDescent="0.25">
      <c r="A76">
        <v>4</v>
      </c>
      <c r="B76">
        <v>9</v>
      </c>
      <c r="C76">
        <v>540</v>
      </c>
      <c r="D76">
        <v>548</v>
      </c>
      <c r="E76">
        <v>132</v>
      </c>
      <c r="F76">
        <v>0</v>
      </c>
      <c r="G76">
        <v>0</v>
      </c>
      <c r="I76">
        <v>27</v>
      </c>
    </row>
    <row r="77" spans="1:10" x14ac:dyDescent="0.25">
      <c r="A77">
        <v>4</v>
      </c>
      <c r="B77">
        <v>11</v>
      </c>
      <c r="C77">
        <v>680</v>
      </c>
      <c r="D77">
        <v>688</v>
      </c>
      <c r="E77">
        <v>168</v>
      </c>
      <c r="F77">
        <v>0</v>
      </c>
      <c r="G77">
        <v>0</v>
      </c>
      <c r="I77">
        <v>28</v>
      </c>
    </row>
    <row r="78" spans="1:10" x14ac:dyDescent="0.25">
      <c r="A78">
        <v>4</v>
      </c>
      <c r="B78">
        <v>13</v>
      </c>
      <c r="C78">
        <v>856</v>
      </c>
      <c r="D78">
        <v>864</v>
      </c>
      <c r="E78">
        <v>76</v>
      </c>
      <c r="F78">
        <v>0</v>
      </c>
      <c r="G78">
        <v>0</v>
      </c>
      <c r="I78">
        <v>29</v>
      </c>
    </row>
    <row r="79" spans="1:10" x14ac:dyDescent="0.25">
      <c r="A79">
        <v>4</v>
      </c>
      <c r="B79">
        <v>31</v>
      </c>
      <c r="C79">
        <v>940</v>
      </c>
      <c r="D79">
        <v>948</v>
      </c>
      <c r="E79">
        <v>32</v>
      </c>
      <c r="F79">
        <v>0</v>
      </c>
      <c r="G79">
        <v>0</v>
      </c>
      <c r="J79">
        <v>30</v>
      </c>
    </row>
    <row r="80" spans="1:10" x14ac:dyDescent="0.25">
      <c r="I80">
        <v>31</v>
      </c>
    </row>
    <row r="81" spans="9:10" x14ac:dyDescent="0.25">
      <c r="I81">
        <v>32</v>
      </c>
    </row>
    <row r="82" spans="9:10" x14ac:dyDescent="0.25">
      <c r="I82">
        <v>33</v>
      </c>
    </row>
    <row r="83" spans="9:10" x14ac:dyDescent="0.25">
      <c r="I83">
        <v>34</v>
      </c>
    </row>
    <row r="84" spans="9:10" x14ac:dyDescent="0.25">
      <c r="I84">
        <v>35</v>
      </c>
    </row>
    <row r="85" spans="9:10" x14ac:dyDescent="0.25">
      <c r="I85">
        <v>36</v>
      </c>
    </row>
    <row r="86" spans="9:10" x14ac:dyDescent="0.25">
      <c r="J86">
        <v>37</v>
      </c>
    </row>
    <row r="87" spans="9:10" x14ac:dyDescent="0.25">
      <c r="J87">
        <v>38</v>
      </c>
    </row>
    <row r="88" spans="9:10" x14ac:dyDescent="0.25">
      <c r="J88">
        <v>39</v>
      </c>
    </row>
    <row r="89" spans="9:10" x14ac:dyDescent="0.25">
      <c r="J89">
        <v>40</v>
      </c>
    </row>
  </sheetData>
  <sortState ref="I50:I79">
    <sortCondition ref="I50:I79"/>
  </sortState>
  <mergeCells count="1">
    <mergeCell ref="A1:G1"/>
  </mergeCells>
  <conditionalFormatting sqref="J4:J43">
    <cfRule type="cellIs" dxfId="3" priority="1" operator="equal">
      <formula>"NOT_FOUND"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notEqual" id="{9F9FEF27-8AA2-4D5F-83C8-2CAA03A4CCC8}">
            <xm:f>'from file'!A4</xm:f>
            <x14:dxf>
              <fill>
                <patternFill>
                  <bgColor rgb="FFFF0000"/>
                </patternFill>
              </fill>
            </x14:dxf>
          </x14:cfRule>
          <xm:sqref>A4:G44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2"/>
  <sheetViews>
    <sheetView zoomScaleNormal="100" workbookViewId="0">
      <selection sqref="A1:I1"/>
    </sheetView>
  </sheetViews>
  <sheetFormatPr defaultRowHeight="15" x14ac:dyDescent="0.25"/>
  <cols>
    <col min="1" max="1" width="3.85546875" bestFit="1" customWidth="1"/>
    <col min="2" max="2" width="6.28515625" bestFit="1" customWidth="1"/>
    <col min="3" max="3" width="5" bestFit="1" customWidth="1"/>
    <col min="4" max="4" width="4" bestFit="1" customWidth="1"/>
    <col min="5" max="5" width="7.5703125" bestFit="1" customWidth="1"/>
    <col min="6" max="6" width="7.42578125" bestFit="1" customWidth="1"/>
    <col min="7" max="7" width="6" bestFit="1" customWidth="1"/>
    <col min="8" max="8" width="5.5703125" bestFit="1" customWidth="1"/>
    <col min="9" max="9" width="8.7109375" bestFit="1" customWidth="1"/>
    <col min="10" max="10" width="7.42578125" bestFit="1" customWidth="1"/>
    <col min="11" max="11" width="6" bestFit="1" customWidth="1"/>
    <col min="12" max="12" width="5" bestFit="1" customWidth="1"/>
    <col min="13" max="13" width="13.7109375" bestFit="1" customWidth="1"/>
    <col min="15" max="15" width="3.85546875" customWidth="1"/>
    <col min="16" max="16" width="6.28515625" bestFit="1" customWidth="1"/>
    <col min="17" max="17" width="5" bestFit="1" customWidth="1"/>
    <col min="18" max="18" width="4" bestFit="1" customWidth="1"/>
    <col min="19" max="19" width="7.5703125" bestFit="1" customWidth="1"/>
    <col min="20" max="20" width="7.42578125" bestFit="1" customWidth="1"/>
    <col min="21" max="21" width="6" bestFit="1" customWidth="1"/>
    <col min="22" max="22" width="5.5703125" bestFit="1" customWidth="1"/>
    <col min="23" max="23" width="8.7109375" bestFit="1" customWidth="1"/>
    <col min="24" max="24" width="7.42578125" bestFit="1" customWidth="1"/>
    <col min="25" max="25" width="6" bestFit="1" customWidth="1"/>
    <col min="26" max="26" width="5.5703125" bestFit="1" customWidth="1"/>
    <col min="28" max="28" width="5" customWidth="1"/>
    <col min="29" max="29" width="6.28515625" bestFit="1" customWidth="1"/>
    <col min="30" max="30" width="5" bestFit="1" customWidth="1"/>
    <col min="31" max="31" width="4" bestFit="1" customWidth="1"/>
    <col min="32" max="32" width="7.5703125" bestFit="1" customWidth="1"/>
    <col min="33" max="33" width="7.42578125" bestFit="1" customWidth="1"/>
    <col min="34" max="34" width="6" bestFit="1" customWidth="1"/>
    <col min="35" max="35" width="5.7109375" bestFit="1" customWidth="1"/>
    <col min="36" max="36" width="8.7109375" bestFit="1" customWidth="1"/>
    <col min="37" max="37" width="7.42578125" bestFit="1" customWidth="1"/>
    <col min="38" max="38" width="6" bestFit="1" customWidth="1"/>
    <col min="39" max="39" width="5.5703125" bestFit="1" customWidth="1"/>
  </cols>
  <sheetData>
    <row r="1" spans="1:27" x14ac:dyDescent="0.25">
      <c r="A1" s="38" t="s">
        <v>670</v>
      </c>
      <c r="B1" s="38"/>
      <c r="C1" s="38"/>
      <c r="D1" s="38"/>
      <c r="E1" s="38"/>
      <c r="F1" s="38"/>
      <c r="G1" s="38"/>
      <c r="H1" s="38"/>
      <c r="I1" s="38"/>
    </row>
    <row r="2" spans="1:27" x14ac:dyDescent="0.25">
      <c r="A2" s="8" t="s">
        <v>236</v>
      </c>
    </row>
    <row r="3" spans="1:27" x14ac:dyDescent="0.25">
      <c r="F3" s="31" t="s">
        <v>137</v>
      </c>
      <c r="G3" s="31"/>
      <c r="H3" s="31"/>
      <c r="J3" s="31" t="s">
        <v>196</v>
      </c>
      <c r="K3" s="31"/>
      <c r="L3" s="31"/>
    </row>
    <row r="4" spans="1:27" ht="15.75" thickBot="1" x14ac:dyDescent="0.3">
      <c r="A4" s="9" t="s">
        <v>162</v>
      </c>
      <c r="B4" s="9" t="s">
        <v>207</v>
      </c>
      <c r="C4" s="9" t="s">
        <v>208</v>
      </c>
      <c r="D4" s="14" t="s">
        <v>136</v>
      </c>
      <c r="E4" s="9" t="s">
        <v>200</v>
      </c>
      <c r="F4" s="9" t="s">
        <v>138</v>
      </c>
      <c r="G4" s="9" t="s">
        <v>139</v>
      </c>
      <c r="H4" s="9" t="s">
        <v>199</v>
      </c>
      <c r="I4" s="9" t="s">
        <v>198</v>
      </c>
      <c r="J4" s="9" t="s">
        <v>138</v>
      </c>
      <c r="K4" s="9" t="s">
        <v>139</v>
      </c>
      <c r="L4" s="9" t="s">
        <v>199</v>
      </c>
      <c r="M4" s="9" t="s">
        <v>209</v>
      </c>
    </row>
    <row r="5" spans="1:27" ht="15.75" thickTop="1" x14ac:dyDescent="0.25">
      <c r="A5">
        <v>0</v>
      </c>
      <c r="B5">
        <v>0</v>
      </c>
      <c r="C5">
        <v>8</v>
      </c>
      <c r="D5" s="15">
        <v>1</v>
      </c>
      <c r="E5" t="str">
        <f>VLOOKUP(A5,'from file'!$B$4:$K$44,10,FALSE)</f>
        <v>ea. file</v>
      </c>
      <c r="M5" t="s">
        <v>170</v>
      </c>
    </row>
    <row r="6" spans="1:27" x14ac:dyDescent="0.25">
      <c r="A6">
        <v>0</v>
      </c>
      <c r="B6">
        <v>0</v>
      </c>
      <c r="C6">
        <v>2</v>
      </c>
      <c r="D6" s="15">
        <v>1</v>
      </c>
      <c r="E6" t="str">
        <f>VLOOKUP(A6,'from file'!$B$4:$K$44,10,FALSE)</f>
        <v>ea. file</v>
      </c>
      <c r="M6" t="s">
        <v>166</v>
      </c>
    </row>
    <row r="7" spans="1:27" x14ac:dyDescent="0.25">
      <c r="A7">
        <v>0</v>
      </c>
      <c r="B7">
        <v>2</v>
      </c>
      <c r="C7">
        <v>2</v>
      </c>
      <c r="D7" s="15">
        <v>1</v>
      </c>
      <c r="E7" t="str">
        <f>VLOOKUP(A7,'from file'!$B$4:$K$44,10,FALSE)</f>
        <v>ea. file</v>
      </c>
      <c r="M7" t="s">
        <v>167</v>
      </c>
      <c r="O7" s="8" t="s">
        <v>254</v>
      </c>
    </row>
    <row r="8" spans="1:27" x14ac:dyDescent="0.25">
      <c r="A8">
        <v>0</v>
      </c>
      <c r="B8">
        <v>4</v>
      </c>
      <c r="C8">
        <v>2</v>
      </c>
      <c r="D8" s="15">
        <v>1</v>
      </c>
      <c r="E8" t="str">
        <f>VLOOKUP(A8,'from file'!$B$4:$K$44,10,FALSE)</f>
        <v>ea. file</v>
      </c>
      <c r="M8" t="s">
        <v>168</v>
      </c>
      <c r="T8" s="31" t="s">
        <v>137</v>
      </c>
      <c r="U8" s="31"/>
      <c r="V8" s="31"/>
      <c r="X8" s="31" t="s">
        <v>196</v>
      </c>
      <c r="Y8" s="31"/>
      <c r="Z8" s="31"/>
    </row>
    <row r="9" spans="1:27" ht="15.75" thickBot="1" x14ac:dyDescent="0.3">
      <c r="A9">
        <v>0</v>
      </c>
      <c r="B9">
        <v>6</v>
      </c>
      <c r="C9">
        <v>2</v>
      </c>
      <c r="D9" s="15">
        <v>1</v>
      </c>
      <c r="E9" t="str">
        <f>VLOOKUP(A9,'from file'!$B$4:$K$44,10,FALSE)</f>
        <v>ea. file</v>
      </c>
      <c r="M9" t="s">
        <v>169</v>
      </c>
      <c r="O9" s="9" t="s">
        <v>162</v>
      </c>
      <c r="P9" s="9" t="s">
        <v>207</v>
      </c>
      <c r="Q9" s="9" t="s">
        <v>208</v>
      </c>
      <c r="R9" s="14" t="s">
        <v>136</v>
      </c>
      <c r="S9" s="9" t="s">
        <v>200</v>
      </c>
      <c r="T9" s="9" t="s">
        <v>138</v>
      </c>
      <c r="U9" s="9" t="s">
        <v>139</v>
      </c>
      <c r="V9" s="9" t="s">
        <v>199</v>
      </c>
      <c r="W9" s="9" t="s">
        <v>198</v>
      </c>
      <c r="X9" s="9" t="s">
        <v>138</v>
      </c>
      <c r="Y9" s="9" t="s">
        <v>139</v>
      </c>
      <c r="Z9" s="9" t="s">
        <v>199</v>
      </c>
    </row>
    <row r="10" spans="1:27" ht="15.75" thickTop="1" x14ac:dyDescent="0.25">
      <c r="A10">
        <v>1</v>
      </c>
      <c r="B10">
        <v>0</v>
      </c>
      <c r="C10">
        <v>4</v>
      </c>
      <c r="D10" s="15">
        <v>1</v>
      </c>
      <c r="E10" t="str">
        <f>VLOOKUP(A10,'from file'!$B$4:$K$44,10,FALSE)</f>
        <v>Yes</v>
      </c>
      <c r="F10">
        <f>IF(B10=0,G10-$C$5,"")</f>
        <v>0</v>
      </c>
      <c r="G10">
        <f>VLOOKUP(VLOOKUP(A10,'from file'!$B$4:$K$44,7,FALSE),'from part'!$A$4:$N$29,8)+VLOOKUP(A10,'from file'!$B$4:$K$44,3,FALSE)+B10</f>
        <v>8</v>
      </c>
      <c r="H10" t="str">
        <f>DEC2HEX(G10,4)</f>
        <v>0008</v>
      </c>
      <c r="I10">
        <f>VLOOKUP(A10,'from file'!$B$4:$K$44,7,FALSE)</f>
        <v>1</v>
      </c>
      <c r="J10">
        <f>IF(B10=0,K10-$C$5,"")</f>
        <v>0</v>
      </c>
      <c r="K10">
        <f>VLOOKUP(VLOOKUP(A10,'from file'!$B$4:$K$44,7,FALSE),'from part'!$A$4:$N$29,14)+VLOOKUP(A10,'from file'!$B$4:$K$44,3,FALSE)+B10</f>
        <v>8</v>
      </c>
      <c r="L10" t="str">
        <f>DEC2HEX(K10,4)</f>
        <v>0008</v>
      </c>
      <c r="O10">
        <v>1</v>
      </c>
      <c r="P10">
        <v>0</v>
      </c>
      <c r="Q10">
        <v>4</v>
      </c>
      <c r="R10" s="15">
        <v>1</v>
      </c>
      <c r="S10" t="str">
        <f>VLOOKUP(O10,'from file'!$B$4:$K$44,10,FALSE)</f>
        <v>Yes</v>
      </c>
      <c r="T10">
        <f t="shared" ref="T10:T41" si="0">IF(P10=0,U10-$C$5,"")</f>
        <v>0</v>
      </c>
      <c r="U10">
        <f>VLOOKUP(VLOOKUP(O10,'from file'!$B$4:$K$44,7,FALSE),'from part'!$A$4:$N$29,8)+VLOOKUP(O10,'from file'!$B$4:$K$44,3,FALSE)+P10</f>
        <v>8</v>
      </c>
      <c r="V10" t="str">
        <f t="shared" ref="V10:V41" si="1">DEC2HEX(U10,4)</f>
        <v>0008</v>
      </c>
      <c r="W10">
        <f>VLOOKUP(O10,'from file'!$B$4:$K$44,7,FALSE)</f>
        <v>1</v>
      </c>
      <c r="X10">
        <f t="shared" ref="X10:X41" si="2">IF(P10=0,Y10-$C$5,"")</f>
        <v>0</v>
      </c>
      <c r="Y10">
        <f>VLOOKUP(VLOOKUP(O10,'from file'!$B$4:$K$44,7,FALSE),'from part'!$A$4:$N$29,14)+VLOOKUP(O10,'from file'!$B$4:$K$44,3,FALSE)+P10</f>
        <v>8</v>
      </c>
      <c r="Z10" t="str">
        <f t="shared" ref="Z10:Z41" si="3">DEC2HEX(Y10,4)</f>
        <v>0008</v>
      </c>
      <c r="AA10" t="str">
        <f t="shared" ref="AA10:AA73" si="4">IF(X10&lt;&gt;"",DEC2HEX(X10,4),"")</f>
        <v>0000</v>
      </c>
    </row>
    <row r="11" spans="1:27" x14ac:dyDescent="0.25">
      <c r="A11">
        <v>1</v>
      </c>
      <c r="B11">
        <v>4</v>
      </c>
      <c r="C11">
        <v>4</v>
      </c>
      <c r="D11" s="15">
        <v>1</v>
      </c>
      <c r="E11" t="str">
        <f>VLOOKUP(A11,'from file'!$B$4:$K$44,10,FALSE)</f>
        <v>Yes</v>
      </c>
      <c r="F11" t="str">
        <f t="shared" ref="F11:F74" si="5">IF(B11=0,G11-$C$5,"")</f>
        <v/>
      </c>
      <c r="G11">
        <f>VLOOKUP(VLOOKUP(A11,'from file'!$B$4:$K$44,7,FALSE),'from part'!$A$4:$N$29,8)+VLOOKUP(A11,'from file'!$B$4:$K$44,3,FALSE)+B11</f>
        <v>12</v>
      </c>
      <c r="H11" t="str">
        <f t="shared" ref="H11:H74" si="6">DEC2HEX(G11,4)</f>
        <v>000C</v>
      </c>
      <c r="I11">
        <f>VLOOKUP(A11,'from file'!$B$4:$K$44,7,FALSE)</f>
        <v>1</v>
      </c>
      <c r="J11" t="str">
        <f t="shared" ref="J11:J19" si="7">IF(B11=0,K11-$C$5,"")</f>
        <v/>
      </c>
      <c r="K11">
        <f>VLOOKUP(VLOOKUP(A11,'from file'!$B$4:$K$44,7,FALSE),'from part'!$A$4:$N$29,14)+VLOOKUP(A11,'from file'!$B$4:$K$44,3,FALSE)+B11</f>
        <v>12</v>
      </c>
      <c r="L11" t="str">
        <f t="shared" ref="L11:L74" si="8">DEC2HEX(K11,4)</f>
        <v>000C</v>
      </c>
      <c r="O11">
        <v>1</v>
      </c>
      <c r="P11">
        <v>4</v>
      </c>
      <c r="Q11">
        <v>4</v>
      </c>
      <c r="R11" s="15">
        <v>1</v>
      </c>
      <c r="S11" t="str">
        <f>VLOOKUP(O11,'from file'!$B$4:$K$44,10,FALSE)</f>
        <v>Yes</v>
      </c>
      <c r="T11" t="str">
        <f t="shared" si="0"/>
        <v/>
      </c>
      <c r="U11">
        <f>VLOOKUP(VLOOKUP(O11,'from file'!$B$4:$K$44,7,FALSE),'from part'!$A$4:$N$29,8)+VLOOKUP(O11,'from file'!$B$4:$K$44,3,FALSE)+P11</f>
        <v>12</v>
      </c>
      <c r="V11" t="str">
        <f t="shared" si="1"/>
        <v>000C</v>
      </c>
      <c r="W11">
        <f>VLOOKUP(O11,'from file'!$B$4:$K$44,7,FALSE)</f>
        <v>1</v>
      </c>
      <c r="X11" t="str">
        <f t="shared" si="2"/>
        <v/>
      </c>
      <c r="Y11">
        <f>VLOOKUP(VLOOKUP(O11,'from file'!$B$4:$K$44,7,FALSE),'from part'!$A$4:$N$29,14)+VLOOKUP(O11,'from file'!$B$4:$K$44,3,FALSE)+P11</f>
        <v>12</v>
      </c>
      <c r="Z11" t="str">
        <f t="shared" si="3"/>
        <v>000C</v>
      </c>
      <c r="AA11" t="str">
        <f t="shared" si="4"/>
        <v/>
      </c>
    </row>
    <row r="12" spans="1:27" x14ac:dyDescent="0.25">
      <c r="A12">
        <v>1</v>
      </c>
      <c r="B12">
        <v>8</v>
      </c>
      <c r="C12">
        <v>1</v>
      </c>
      <c r="D12" s="15">
        <v>1</v>
      </c>
      <c r="E12" t="str">
        <f>VLOOKUP(A12,'from file'!$B$4:$K$44,10,FALSE)</f>
        <v>Yes</v>
      </c>
      <c r="F12" t="str">
        <f t="shared" si="5"/>
        <v/>
      </c>
      <c r="G12">
        <f>VLOOKUP(VLOOKUP(A12,'from file'!$B$4:$K$44,7,FALSE),'from part'!$A$4:$N$29,8)+VLOOKUP(A12,'from file'!$B$4:$K$44,3,FALSE)+B12</f>
        <v>16</v>
      </c>
      <c r="H12" t="str">
        <f t="shared" si="6"/>
        <v>0010</v>
      </c>
      <c r="I12">
        <f>VLOOKUP(A12,'from file'!$B$4:$K$44,7,FALSE)</f>
        <v>1</v>
      </c>
      <c r="J12" t="str">
        <f t="shared" si="7"/>
        <v/>
      </c>
      <c r="K12">
        <f>VLOOKUP(VLOOKUP(A12,'from file'!$B$4:$K$44,7,FALSE),'from part'!$A$4:$N$29,14)+VLOOKUP(A12,'from file'!$B$4:$K$44,3,FALSE)+B12</f>
        <v>16</v>
      </c>
      <c r="L12" t="str">
        <f t="shared" si="8"/>
        <v>0010</v>
      </c>
      <c r="O12">
        <v>1</v>
      </c>
      <c r="P12">
        <v>8</v>
      </c>
      <c r="Q12">
        <v>1</v>
      </c>
      <c r="R12" s="15">
        <v>1</v>
      </c>
      <c r="S12" t="str">
        <f>VLOOKUP(O12,'from file'!$B$4:$K$44,10,FALSE)</f>
        <v>Yes</v>
      </c>
      <c r="T12" t="str">
        <f t="shared" si="0"/>
        <v/>
      </c>
      <c r="U12">
        <f>VLOOKUP(VLOOKUP(O12,'from file'!$B$4:$K$44,7,FALSE),'from part'!$A$4:$N$29,8)+VLOOKUP(O12,'from file'!$B$4:$K$44,3,FALSE)+P12</f>
        <v>16</v>
      </c>
      <c r="V12" t="str">
        <f t="shared" si="1"/>
        <v>0010</v>
      </c>
      <c r="W12">
        <f>VLOOKUP(O12,'from file'!$B$4:$K$44,7,FALSE)</f>
        <v>1</v>
      </c>
      <c r="X12" t="str">
        <f t="shared" si="2"/>
        <v/>
      </c>
      <c r="Y12">
        <f>VLOOKUP(VLOOKUP(O12,'from file'!$B$4:$K$44,7,FALSE),'from part'!$A$4:$N$29,14)+VLOOKUP(O12,'from file'!$B$4:$K$44,3,FALSE)+P12</f>
        <v>16</v>
      </c>
      <c r="Z12" t="str">
        <f t="shared" si="3"/>
        <v>0010</v>
      </c>
      <c r="AA12" t="str">
        <f t="shared" si="4"/>
        <v/>
      </c>
    </row>
    <row r="13" spans="1:27" x14ac:dyDescent="0.25">
      <c r="A13">
        <v>1</v>
      </c>
      <c r="B13">
        <v>10</v>
      </c>
      <c r="C13">
        <v>2</v>
      </c>
      <c r="D13" s="15">
        <v>1</v>
      </c>
      <c r="E13" t="str">
        <f>VLOOKUP(A13,'from file'!$B$4:$K$44,10,FALSE)</f>
        <v>Yes</v>
      </c>
      <c r="F13" t="str">
        <f t="shared" si="5"/>
        <v/>
      </c>
      <c r="G13">
        <f>VLOOKUP(VLOOKUP(A13,'from file'!$B$4:$K$44,7,FALSE),'from part'!$A$4:$N$29,8)+VLOOKUP(A13,'from file'!$B$4:$K$44,3,FALSE)+B13</f>
        <v>18</v>
      </c>
      <c r="H13" t="str">
        <f t="shared" si="6"/>
        <v>0012</v>
      </c>
      <c r="I13">
        <f>VLOOKUP(A13,'from file'!$B$4:$K$44,7,FALSE)</f>
        <v>1</v>
      </c>
      <c r="J13" t="str">
        <f t="shared" si="7"/>
        <v/>
      </c>
      <c r="K13">
        <f>VLOOKUP(VLOOKUP(A13,'from file'!$B$4:$K$44,7,FALSE),'from part'!$A$4:$N$29,14)+VLOOKUP(A13,'from file'!$B$4:$K$44,3,FALSE)+B13</f>
        <v>18</v>
      </c>
      <c r="L13" t="str">
        <f t="shared" si="8"/>
        <v>0012</v>
      </c>
      <c r="O13">
        <v>1</v>
      </c>
      <c r="P13">
        <v>10</v>
      </c>
      <c r="Q13">
        <v>2</v>
      </c>
      <c r="R13" s="15">
        <v>1</v>
      </c>
      <c r="S13" t="str">
        <f>VLOOKUP(O13,'from file'!$B$4:$K$44,10,FALSE)</f>
        <v>Yes</v>
      </c>
      <c r="T13" t="str">
        <f t="shared" si="0"/>
        <v/>
      </c>
      <c r="U13">
        <f>VLOOKUP(VLOOKUP(O13,'from file'!$B$4:$K$44,7,FALSE),'from part'!$A$4:$N$29,8)+VLOOKUP(O13,'from file'!$B$4:$K$44,3,FALSE)+P13</f>
        <v>18</v>
      </c>
      <c r="V13" t="str">
        <f t="shared" si="1"/>
        <v>0012</v>
      </c>
      <c r="W13">
        <f>VLOOKUP(O13,'from file'!$B$4:$K$44,7,FALSE)</f>
        <v>1</v>
      </c>
      <c r="X13" t="str">
        <f t="shared" si="2"/>
        <v/>
      </c>
      <c r="Y13">
        <f>VLOOKUP(VLOOKUP(O13,'from file'!$B$4:$K$44,7,FALSE),'from part'!$A$4:$N$29,14)+VLOOKUP(O13,'from file'!$B$4:$K$44,3,FALSE)+P13</f>
        <v>18</v>
      </c>
      <c r="Z13" t="str">
        <f t="shared" si="3"/>
        <v>0012</v>
      </c>
      <c r="AA13" t="str">
        <f t="shared" si="4"/>
        <v/>
      </c>
    </row>
    <row r="14" spans="1:27" x14ac:dyDescent="0.25">
      <c r="A14">
        <v>1</v>
      </c>
      <c r="B14">
        <v>12</v>
      </c>
      <c r="C14">
        <v>5</v>
      </c>
      <c r="D14" s="15">
        <v>2</v>
      </c>
      <c r="E14" t="str">
        <f>VLOOKUP(A14,'from file'!$B$4:$K$44,10,FALSE)</f>
        <v>Yes</v>
      </c>
      <c r="F14" t="str">
        <f t="shared" si="5"/>
        <v/>
      </c>
      <c r="G14">
        <f>VLOOKUP(VLOOKUP(A14,'from file'!$B$4:$K$44,7,FALSE),'from part'!$A$4:$N$29,8)+VLOOKUP(A14,'from file'!$B$4:$K$44,3,FALSE)+B14</f>
        <v>20</v>
      </c>
      <c r="H14" t="str">
        <f t="shared" si="6"/>
        <v>0014</v>
      </c>
      <c r="I14">
        <f>VLOOKUP(A14,'from file'!$B$4:$K$44,7,FALSE)</f>
        <v>1</v>
      </c>
      <c r="J14" t="str">
        <f t="shared" si="7"/>
        <v/>
      </c>
      <c r="K14">
        <f>VLOOKUP(VLOOKUP(A14,'from file'!$B$4:$K$44,7,FALSE),'from part'!$A$4:$N$29,14)+VLOOKUP(A14,'from file'!$B$4:$K$44,3,FALSE)+B14</f>
        <v>20</v>
      </c>
      <c r="L14" t="str">
        <f t="shared" si="8"/>
        <v>0014</v>
      </c>
      <c r="O14">
        <v>1</v>
      </c>
      <c r="P14">
        <v>12</v>
      </c>
      <c r="Q14">
        <v>5</v>
      </c>
      <c r="R14" s="15">
        <v>2</v>
      </c>
      <c r="S14" t="str">
        <f>VLOOKUP(O14,'from file'!$B$4:$K$44,10,FALSE)</f>
        <v>Yes</v>
      </c>
      <c r="T14" t="str">
        <f t="shared" si="0"/>
        <v/>
      </c>
      <c r="U14">
        <f>VLOOKUP(VLOOKUP(O14,'from file'!$B$4:$K$44,7,FALSE),'from part'!$A$4:$N$29,8)+VLOOKUP(O14,'from file'!$B$4:$K$44,3,FALSE)+P14</f>
        <v>20</v>
      </c>
      <c r="V14" t="str">
        <f t="shared" si="1"/>
        <v>0014</v>
      </c>
      <c r="W14">
        <f>VLOOKUP(O14,'from file'!$B$4:$K$44,7,FALSE)</f>
        <v>1</v>
      </c>
      <c r="X14" t="str">
        <f t="shared" si="2"/>
        <v/>
      </c>
      <c r="Y14">
        <f>VLOOKUP(VLOOKUP(O14,'from file'!$B$4:$K$44,7,FALSE),'from part'!$A$4:$N$29,14)+VLOOKUP(O14,'from file'!$B$4:$K$44,3,FALSE)+P14</f>
        <v>20</v>
      </c>
      <c r="Z14" t="str">
        <f t="shared" si="3"/>
        <v>0014</v>
      </c>
      <c r="AA14" t="str">
        <f t="shared" si="4"/>
        <v/>
      </c>
    </row>
    <row r="15" spans="1:27" x14ac:dyDescent="0.25">
      <c r="A15">
        <v>1</v>
      </c>
      <c r="B15">
        <v>12</v>
      </c>
      <c r="C15">
        <v>1</v>
      </c>
      <c r="D15" s="15">
        <v>1</v>
      </c>
      <c r="E15" t="str">
        <f>VLOOKUP(A15,'from file'!$B$4:$K$44,10,FALSE)</f>
        <v>Yes</v>
      </c>
      <c r="F15" t="str">
        <f t="shared" si="5"/>
        <v/>
      </c>
      <c r="G15">
        <f>VLOOKUP(VLOOKUP(A15,'from file'!$B$4:$K$44,7,FALSE),'from part'!$A$4:$N$29,8)+VLOOKUP(A15,'from file'!$B$4:$K$44,3,FALSE)+B15</f>
        <v>20</v>
      </c>
      <c r="H15" t="str">
        <f t="shared" si="6"/>
        <v>0014</v>
      </c>
      <c r="I15">
        <f>VLOOKUP(A15,'from file'!$B$4:$K$44,7,FALSE)</f>
        <v>1</v>
      </c>
      <c r="J15" t="str">
        <f t="shared" si="7"/>
        <v/>
      </c>
      <c r="K15">
        <f>VLOOKUP(VLOOKUP(A15,'from file'!$B$4:$K$44,7,FALSE),'from part'!$A$4:$N$29,14)+VLOOKUP(A15,'from file'!$B$4:$K$44,3,FALSE)+B15</f>
        <v>20</v>
      </c>
      <c r="L15" t="str">
        <f t="shared" si="8"/>
        <v>0014</v>
      </c>
      <c r="O15">
        <v>1</v>
      </c>
      <c r="P15">
        <v>12</v>
      </c>
      <c r="Q15">
        <v>1</v>
      </c>
      <c r="R15" s="15">
        <v>1</v>
      </c>
      <c r="S15" t="str">
        <f>VLOOKUP(O15,'from file'!$B$4:$K$44,10,FALSE)</f>
        <v>Yes</v>
      </c>
      <c r="T15" t="str">
        <f t="shared" si="0"/>
        <v/>
      </c>
      <c r="U15">
        <f>VLOOKUP(VLOOKUP(O15,'from file'!$B$4:$K$44,7,FALSE),'from part'!$A$4:$N$29,8)+VLOOKUP(O15,'from file'!$B$4:$K$44,3,FALSE)+P15</f>
        <v>20</v>
      </c>
      <c r="V15" t="str">
        <f t="shared" si="1"/>
        <v>0014</v>
      </c>
      <c r="W15">
        <f>VLOOKUP(O15,'from file'!$B$4:$K$44,7,FALSE)</f>
        <v>1</v>
      </c>
      <c r="X15" t="str">
        <f t="shared" si="2"/>
        <v/>
      </c>
      <c r="Y15">
        <f>VLOOKUP(VLOOKUP(O15,'from file'!$B$4:$K$44,7,FALSE),'from part'!$A$4:$N$29,14)+VLOOKUP(O15,'from file'!$B$4:$K$44,3,FALSE)+P15</f>
        <v>20</v>
      </c>
      <c r="Z15" t="str">
        <f t="shared" si="3"/>
        <v>0014</v>
      </c>
      <c r="AA15" t="str">
        <f t="shared" si="4"/>
        <v/>
      </c>
    </row>
    <row r="16" spans="1:27" x14ac:dyDescent="0.25">
      <c r="A16">
        <v>1</v>
      </c>
      <c r="B16">
        <v>13</v>
      </c>
      <c r="C16">
        <v>1</v>
      </c>
      <c r="D16" s="15">
        <v>1</v>
      </c>
      <c r="E16" t="str">
        <f>VLOOKUP(A16,'from file'!$B$4:$K$44,10,FALSE)</f>
        <v>Yes</v>
      </c>
      <c r="F16" t="str">
        <f t="shared" si="5"/>
        <v/>
      </c>
      <c r="G16">
        <f>VLOOKUP(VLOOKUP(A16,'from file'!$B$4:$K$44,7,FALSE),'from part'!$A$4:$N$29,8)+VLOOKUP(A16,'from file'!$B$4:$K$44,3,FALSE)+B16</f>
        <v>21</v>
      </c>
      <c r="H16" t="str">
        <f t="shared" si="6"/>
        <v>0015</v>
      </c>
      <c r="I16">
        <f>VLOOKUP(A16,'from file'!$B$4:$K$44,7,FALSE)</f>
        <v>1</v>
      </c>
      <c r="J16" t="str">
        <f t="shared" si="7"/>
        <v/>
      </c>
      <c r="K16">
        <f>VLOOKUP(VLOOKUP(A16,'from file'!$B$4:$K$44,7,FALSE),'from part'!$A$4:$N$29,14)+VLOOKUP(A16,'from file'!$B$4:$K$44,3,FALSE)+B16</f>
        <v>21</v>
      </c>
      <c r="L16" t="str">
        <f t="shared" si="8"/>
        <v>0015</v>
      </c>
      <c r="O16">
        <v>1</v>
      </c>
      <c r="P16">
        <v>13</v>
      </c>
      <c r="Q16">
        <v>1</v>
      </c>
      <c r="R16" s="15">
        <v>1</v>
      </c>
      <c r="S16" t="str">
        <f>VLOOKUP(O16,'from file'!$B$4:$K$44,10,FALSE)</f>
        <v>Yes</v>
      </c>
      <c r="T16" t="str">
        <f t="shared" si="0"/>
        <v/>
      </c>
      <c r="U16">
        <f>VLOOKUP(VLOOKUP(O16,'from file'!$B$4:$K$44,7,FALSE),'from part'!$A$4:$N$29,8)+VLOOKUP(O16,'from file'!$B$4:$K$44,3,FALSE)+P16</f>
        <v>21</v>
      </c>
      <c r="V16" t="str">
        <f t="shared" si="1"/>
        <v>0015</v>
      </c>
      <c r="W16">
        <f>VLOOKUP(O16,'from file'!$B$4:$K$44,7,FALSE)</f>
        <v>1</v>
      </c>
      <c r="X16" t="str">
        <f t="shared" si="2"/>
        <v/>
      </c>
      <c r="Y16">
        <f>VLOOKUP(VLOOKUP(O16,'from file'!$B$4:$K$44,7,FALSE),'from part'!$A$4:$N$29,14)+VLOOKUP(O16,'from file'!$B$4:$K$44,3,FALSE)+P16</f>
        <v>21</v>
      </c>
      <c r="Z16" t="str">
        <f t="shared" si="3"/>
        <v>0015</v>
      </c>
      <c r="AA16" t="str">
        <f t="shared" si="4"/>
        <v/>
      </c>
    </row>
    <row r="17" spans="1:27" x14ac:dyDescent="0.25">
      <c r="A17">
        <v>1</v>
      </c>
      <c r="B17">
        <v>14</v>
      </c>
      <c r="C17">
        <v>1</v>
      </c>
      <c r="D17" s="15">
        <v>1</v>
      </c>
      <c r="E17" t="str">
        <f>VLOOKUP(A17,'from file'!$B$4:$K$44,10,FALSE)</f>
        <v>Yes</v>
      </c>
      <c r="F17" t="str">
        <f t="shared" si="5"/>
        <v/>
      </c>
      <c r="G17">
        <f>VLOOKUP(VLOOKUP(A17,'from file'!$B$4:$K$44,7,FALSE),'from part'!$A$4:$N$29,8)+VLOOKUP(A17,'from file'!$B$4:$K$44,3,FALSE)+B17</f>
        <v>22</v>
      </c>
      <c r="H17" t="str">
        <f t="shared" si="6"/>
        <v>0016</v>
      </c>
      <c r="I17">
        <f>VLOOKUP(A17,'from file'!$B$4:$K$44,7,FALSE)</f>
        <v>1</v>
      </c>
      <c r="J17" t="str">
        <f t="shared" si="7"/>
        <v/>
      </c>
      <c r="K17">
        <f>VLOOKUP(VLOOKUP(A17,'from file'!$B$4:$K$44,7,FALSE),'from part'!$A$4:$N$29,14)+VLOOKUP(A17,'from file'!$B$4:$K$44,3,FALSE)+B17</f>
        <v>22</v>
      </c>
      <c r="L17" t="str">
        <f t="shared" si="8"/>
        <v>0016</v>
      </c>
      <c r="O17">
        <v>1</v>
      </c>
      <c r="P17">
        <v>14</v>
      </c>
      <c r="Q17">
        <v>1</v>
      </c>
      <c r="R17" s="15">
        <v>1</v>
      </c>
      <c r="S17" t="str">
        <f>VLOOKUP(O17,'from file'!$B$4:$K$44,10,FALSE)</f>
        <v>Yes</v>
      </c>
      <c r="T17" t="str">
        <f t="shared" si="0"/>
        <v/>
      </c>
      <c r="U17">
        <f>VLOOKUP(VLOOKUP(O17,'from file'!$B$4:$K$44,7,FALSE),'from part'!$A$4:$N$29,8)+VLOOKUP(O17,'from file'!$B$4:$K$44,3,FALSE)+P17</f>
        <v>22</v>
      </c>
      <c r="V17" t="str">
        <f t="shared" si="1"/>
        <v>0016</v>
      </c>
      <c r="W17">
        <f>VLOOKUP(O17,'from file'!$B$4:$K$44,7,FALSE)</f>
        <v>1</v>
      </c>
      <c r="X17" t="str">
        <f t="shared" si="2"/>
        <v/>
      </c>
      <c r="Y17">
        <f>VLOOKUP(VLOOKUP(O17,'from file'!$B$4:$K$44,7,FALSE),'from part'!$A$4:$N$29,14)+VLOOKUP(O17,'from file'!$B$4:$K$44,3,FALSE)+P17</f>
        <v>22</v>
      </c>
      <c r="Z17" t="str">
        <f t="shared" si="3"/>
        <v>0016</v>
      </c>
      <c r="AA17" t="str">
        <f t="shared" si="4"/>
        <v/>
      </c>
    </row>
    <row r="18" spans="1:27" x14ac:dyDescent="0.25">
      <c r="A18">
        <v>1</v>
      </c>
      <c r="B18">
        <v>15</v>
      </c>
      <c r="C18">
        <v>1</v>
      </c>
      <c r="D18" s="15">
        <v>1</v>
      </c>
      <c r="E18" t="str">
        <f>VLOOKUP(A18,'from file'!$B$4:$K$44,10,FALSE)</f>
        <v>Yes</v>
      </c>
      <c r="F18" t="str">
        <f t="shared" si="5"/>
        <v/>
      </c>
      <c r="G18">
        <f>VLOOKUP(VLOOKUP(A18,'from file'!$B$4:$K$44,7,FALSE),'from part'!$A$4:$N$29,8)+VLOOKUP(A18,'from file'!$B$4:$K$44,3,FALSE)+B18</f>
        <v>23</v>
      </c>
      <c r="H18" t="str">
        <f t="shared" si="6"/>
        <v>0017</v>
      </c>
      <c r="I18">
        <f>VLOOKUP(A18,'from file'!$B$4:$K$44,7,FALSE)</f>
        <v>1</v>
      </c>
      <c r="J18" t="str">
        <f t="shared" si="7"/>
        <v/>
      </c>
      <c r="K18">
        <f>VLOOKUP(VLOOKUP(A18,'from file'!$B$4:$K$44,7,FALSE),'from part'!$A$4:$N$29,14)+VLOOKUP(A18,'from file'!$B$4:$K$44,3,FALSE)+B18</f>
        <v>23</v>
      </c>
      <c r="L18" t="str">
        <f t="shared" si="8"/>
        <v>0017</v>
      </c>
      <c r="O18">
        <v>1</v>
      </c>
      <c r="P18">
        <v>15</v>
      </c>
      <c r="Q18">
        <v>1</v>
      </c>
      <c r="R18" s="15">
        <v>1</v>
      </c>
      <c r="S18" t="str">
        <f>VLOOKUP(O18,'from file'!$B$4:$K$44,10,FALSE)</f>
        <v>Yes</v>
      </c>
      <c r="T18" t="str">
        <f t="shared" si="0"/>
        <v/>
      </c>
      <c r="U18">
        <f>VLOOKUP(VLOOKUP(O18,'from file'!$B$4:$K$44,7,FALSE),'from part'!$A$4:$N$29,8)+VLOOKUP(O18,'from file'!$B$4:$K$44,3,FALSE)+P18</f>
        <v>23</v>
      </c>
      <c r="V18" t="str">
        <f t="shared" si="1"/>
        <v>0017</v>
      </c>
      <c r="W18">
        <f>VLOOKUP(O18,'from file'!$B$4:$K$44,7,FALSE)</f>
        <v>1</v>
      </c>
      <c r="X18" t="str">
        <f t="shared" si="2"/>
        <v/>
      </c>
      <c r="Y18">
        <f>VLOOKUP(VLOOKUP(O18,'from file'!$B$4:$K$44,7,FALSE),'from part'!$A$4:$N$29,14)+VLOOKUP(O18,'from file'!$B$4:$K$44,3,FALSE)+P18</f>
        <v>23</v>
      </c>
      <c r="Z18" t="str">
        <f t="shared" si="3"/>
        <v>0017</v>
      </c>
      <c r="AA18" t="str">
        <f t="shared" si="4"/>
        <v/>
      </c>
    </row>
    <row r="19" spans="1:27" x14ac:dyDescent="0.25">
      <c r="A19">
        <v>1</v>
      </c>
      <c r="B19">
        <v>16</v>
      </c>
      <c r="C19">
        <v>1</v>
      </c>
      <c r="D19" s="15">
        <v>1</v>
      </c>
      <c r="E19" t="str">
        <f>VLOOKUP(A19,'from file'!$B$4:$K$44,10,FALSE)</f>
        <v>Yes</v>
      </c>
      <c r="F19" t="str">
        <f t="shared" si="5"/>
        <v/>
      </c>
      <c r="G19">
        <f>VLOOKUP(VLOOKUP(A19,'from file'!$B$4:$K$44,7,FALSE),'from part'!$A$4:$N$29,8)+VLOOKUP(A19,'from file'!$B$4:$K$44,3,FALSE)+B19</f>
        <v>24</v>
      </c>
      <c r="H19" t="str">
        <f t="shared" si="6"/>
        <v>0018</v>
      </c>
      <c r="I19">
        <f>VLOOKUP(A19,'from file'!$B$4:$K$44,7,FALSE)</f>
        <v>1</v>
      </c>
      <c r="J19" t="str">
        <f t="shared" si="7"/>
        <v/>
      </c>
      <c r="K19">
        <f>VLOOKUP(VLOOKUP(A19,'from file'!$B$4:$K$44,7,FALSE),'from part'!$A$4:$N$29,14)+VLOOKUP(A19,'from file'!$B$4:$K$44,3,FALSE)+B19</f>
        <v>24</v>
      </c>
      <c r="L19" t="str">
        <f t="shared" si="8"/>
        <v>0018</v>
      </c>
      <c r="O19">
        <v>1</v>
      </c>
      <c r="P19">
        <v>16</v>
      </c>
      <c r="Q19">
        <v>1</v>
      </c>
      <c r="R19" s="15">
        <v>1</v>
      </c>
      <c r="S19" t="str">
        <f>VLOOKUP(O19,'from file'!$B$4:$K$44,10,FALSE)</f>
        <v>Yes</v>
      </c>
      <c r="T19" t="str">
        <f t="shared" si="0"/>
        <v/>
      </c>
      <c r="U19">
        <f>VLOOKUP(VLOOKUP(O19,'from file'!$B$4:$K$44,7,FALSE),'from part'!$A$4:$N$29,8)+VLOOKUP(O19,'from file'!$B$4:$K$44,3,FALSE)+P19</f>
        <v>24</v>
      </c>
      <c r="V19" t="str">
        <f t="shared" si="1"/>
        <v>0018</v>
      </c>
      <c r="W19">
        <f>VLOOKUP(O19,'from file'!$B$4:$K$44,7,FALSE)</f>
        <v>1</v>
      </c>
      <c r="X19" t="str">
        <f t="shared" si="2"/>
        <v/>
      </c>
      <c r="Y19">
        <f>VLOOKUP(VLOOKUP(O19,'from file'!$B$4:$K$44,7,FALSE),'from part'!$A$4:$N$29,14)+VLOOKUP(O19,'from file'!$B$4:$K$44,3,FALSE)+P19</f>
        <v>24</v>
      </c>
      <c r="Z19" t="str">
        <f t="shared" si="3"/>
        <v>0018</v>
      </c>
      <c r="AA19" t="str">
        <f t="shared" si="4"/>
        <v/>
      </c>
    </row>
    <row r="20" spans="1:27" x14ac:dyDescent="0.25">
      <c r="A20">
        <v>2</v>
      </c>
      <c r="B20">
        <v>0</v>
      </c>
      <c r="C20">
        <v>12</v>
      </c>
      <c r="D20" s="15">
        <v>6</v>
      </c>
      <c r="E20" t="str">
        <f>VLOOKUP(A20,'from file'!$B$4:$K$44,10,FALSE)</f>
        <v>Yes</v>
      </c>
      <c r="F20">
        <f t="shared" si="5"/>
        <v>1321</v>
      </c>
      <c r="G20">
        <f>VLOOKUP(VLOOKUP(A20,'from file'!$B$4:$K$44,7,FALSE),'from part'!$A$4:$N$29,8)+VLOOKUP(A20,'from file'!$B$4:$K$44,3,FALSE)+B20</f>
        <v>1329</v>
      </c>
      <c r="H20" t="str">
        <f t="shared" si="6"/>
        <v>0531</v>
      </c>
      <c r="I20">
        <f>VLOOKUP(A20,'from file'!$B$4:$K$44,7,FALSE)</f>
        <v>1</v>
      </c>
      <c r="J20">
        <f>IF(B20=0,K20-$C$5,"")</f>
        <v>1321</v>
      </c>
      <c r="K20">
        <f>VLOOKUP(VLOOKUP(A20,'from file'!$B$4:$K$44,7,FALSE),'from part'!$A$4:$N$29,14)+VLOOKUP(A20,'from file'!$B$4:$K$44,3,FALSE)+B20</f>
        <v>1329</v>
      </c>
      <c r="L20" t="str">
        <f t="shared" si="8"/>
        <v>0531</v>
      </c>
      <c r="O20">
        <v>18</v>
      </c>
      <c r="P20">
        <v>0</v>
      </c>
      <c r="Q20">
        <v>2</v>
      </c>
      <c r="R20" s="15">
        <v>1</v>
      </c>
      <c r="S20" t="str">
        <f>VLOOKUP(O20,'from file'!$B$4:$K$44,10,FALSE)</f>
        <v>Yes</v>
      </c>
      <c r="T20">
        <f t="shared" si="0"/>
        <v>32</v>
      </c>
      <c r="U20">
        <f>VLOOKUP(VLOOKUP(O20,'from file'!$B$4:$K$44,7,FALSE),'from part'!$A$4:$N$29,8)+VLOOKUP(O20,'from file'!$B$4:$K$44,3,FALSE)+P20</f>
        <v>40</v>
      </c>
      <c r="V20" t="str">
        <f t="shared" si="1"/>
        <v>0028</v>
      </c>
      <c r="W20">
        <f>VLOOKUP(O20,'from file'!$B$4:$K$44,7,FALSE)</f>
        <v>1</v>
      </c>
      <c r="X20">
        <f t="shared" si="2"/>
        <v>32</v>
      </c>
      <c r="Y20">
        <f>VLOOKUP(VLOOKUP(O20,'from file'!$B$4:$K$44,7,FALSE),'from part'!$A$4:$N$29,14)+VLOOKUP(O20,'from file'!$B$4:$K$44,3,FALSE)+P20</f>
        <v>40</v>
      </c>
      <c r="Z20" t="str">
        <f t="shared" si="3"/>
        <v>0028</v>
      </c>
      <c r="AA20" t="str">
        <f t="shared" si="4"/>
        <v>0020</v>
      </c>
    </row>
    <row r="21" spans="1:27" x14ac:dyDescent="0.25">
      <c r="A21">
        <v>2</v>
      </c>
      <c r="B21">
        <v>0</v>
      </c>
      <c r="C21">
        <v>4</v>
      </c>
      <c r="D21" s="15">
        <v>1</v>
      </c>
      <c r="E21" t="str">
        <f>VLOOKUP(A21,'from file'!$B$4:$K$44,10,FALSE)</f>
        <v>Yes</v>
      </c>
      <c r="F21">
        <f t="shared" si="5"/>
        <v>1321</v>
      </c>
      <c r="G21">
        <f>VLOOKUP(VLOOKUP(A21,'from file'!$B$4:$K$44,7,FALSE),'from part'!$A$4:$N$29,8)+VLOOKUP(A21,'from file'!$B$4:$K$44,3,FALSE)+B21</f>
        <v>1329</v>
      </c>
      <c r="H21" t="str">
        <f t="shared" si="6"/>
        <v>0531</v>
      </c>
      <c r="I21">
        <f>VLOOKUP(A21,'from file'!$B$4:$K$44,7,FALSE)</f>
        <v>1</v>
      </c>
      <c r="J21">
        <f t="shared" ref="J21:J29" si="9">IF(B21=0,K21-$C$5,"")</f>
        <v>1321</v>
      </c>
      <c r="K21">
        <f>VLOOKUP(VLOOKUP(A21,'from file'!$B$4:$K$44,7,FALSE),'from part'!$A$4:$N$29,14)+VLOOKUP(A21,'from file'!$B$4:$K$44,3,FALSE)+B21</f>
        <v>1329</v>
      </c>
      <c r="L21" t="str">
        <f t="shared" si="8"/>
        <v>0531</v>
      </c>
      <c r="O21">
        <v>18</v>
      </c>
      <c r="P21">
        <v>2</v>
      </c>
      <c r="Q21">
        <v>2</v>
      </c>
      <c r="R21" s="15">
        <v>1</v>
      </c>
      <c r="S21" t="str">
        <f>VLOOKUP(O21,'from file'!$B$4:$K$44,10,FALSE)</f>
        <v>Yes</v>
      </c>
      <c r="T21" t="str">
        <f t="shared" si="0"/>
        <v/>
      </c>
      <c r="U21">
        <f>VLOOKUP(VLOOKUP(O21,'from file'!$B$4:$K$44,7,FALSE),'from part'!$A$4:$N$29,8)+VLOOKUP(O21,'from file'!$B$4:$K$44,3,FALSE)+P21</f>
        <v>42</v>
      </c>
      <c r="V21" t="str">
        <f t="shared" si="1"/>
        <v>002A</v>
      </c>
      <c r="W21">
        <f>VLOOKUP(O21,'from file'!$B$4:$K$44,7,FALSE)</f>
        <v>1</v>
      </c>
      <c r="X21" t="str">
        <f t="shared" si="2"/>
        <v/>
      </c>
      <c r="Y21">
        <f>VLOOKUP(VLOOKUP(O21,'from file'!$B$4:$K$44,7,FALSE),'from part'!$A$4:$N$29,14)+VLOOKUP(O21,'from file'!$B$4:$K$44,3,FALSE)+P21</f>
        <v>42</v>
      </c>
      <c r="Z21" t="str">
        <f t="shared" si="3"/>
        <v>002A</v>
      </c>
      <c r="AA21" t="str">
        <f t="shared" si="4"/>
        <v/>
      </c>
    </row>
    <row r="22" spans="1:27" x14ac:dyDescent="0.25">
      <c r="A22">
        <v>2</v>
      </c>
      <c r="B22">
        <v>4</v>
      </c>
      <c r="C22">
        <v>1</v>
      </c>
      <c r="D22" s="15">
        <v>1</v>
      </c>
      <c r="E22" t="str">
        <f>VLOOKUP(A22,'from file'!$B$4:$K$44,10,FALSE)</f>
        <v>Yes</v>
      </c>
      <c r="F22" t="str">
        <f t="shared" si="5"/>
        <v/>
      </c>
      <c r="G22">
        <f>VLOOKUP(VLOOKUP(A22,'from file'!$B$4:$K$44,7,FALSE),'from part'!$A$4:$N$29,8)+VLOOKUP(A22,'from file'!$B$4:$K$44,3,FALSE)+B22</f>
        <v>1333</v>
      </c>
      <c r="H22" t="str">
        <f t="shared" si="6"/>
        <v>0535</v>
      </c>
      <c r="I22">
        <f>VLOOKUP(A22,'from file'!$B$4:$K$44,7,FALSE)</f>
        <v>1</v>
      </c>
      <c r="J22" t="str">
        <f t="shared" si="9"/>
        <v/>
      </c>
      <c r="K22">
        <f>VLOOKUP(VLOOKUP(A22,'from file'!$B$4:$K$44,7,FALSE),'from part'!$A$4:$N$29,14)+VLOOKUP(A22,'from file'!$B$4:$K$44,3,FALSE)+B22</f>
        <v>1333</v>
      </c>
      <c r="L22" t="str">
        <f t="shared" si="8"/>
        <v>0535</v>
      </c>
      <c r="O22">
        <v>18</v>
      </c>
      <c r="P22">
        <v>4</v>
      </c>
      <c r="Q22">
        <v>2</v>
      </c>
      <c r="R22" s="15">
        <v>1</v>
      </c>
      <c r="S22" t="str">
        <f>VLOOKUP(O22,'from file'!$B$4:$K$44,10,FALSE)</f>
        <v>Yes</v>
      </c>
      <c r="T22" t="str">
        <f t="shared" si="0"/>
        <v/>
      </c>
      <c r="U22">
        <f>VLOOKUP(VLOOKUP(O22,'from file'!$B$4:$K$44,7,FALSE),'from part'!$A$4:$N$29,8)+VLOOKUP(O22,'from file'!$B$4:$K$44,3,FALSE)+P22</f>
        <v>44</v>
      </c>
      <c r="V22" t="str">
        <f t="shared" si="1"/>
        <v>002C</v>
      </c>
      <c r="W22">
        <f>VLOOKUP(O22,'from file'!$B$4:$K$44,7,FALSE)</f>
        <v>1</v>
      </c>
      <c r="X22" t="str">
        <f t="shared" si="2"/>
        <v/>
      </c>
      <c r="Y22">
        <f>VLOOKUP(VLOOKUP(O22,'from file'!$B$4:$K$44,7,FALSE),'from part'!$A$4:$N$29,14)+VLOOKUP(O22,'from file'!$B$4:$K$44,3,FALSE)+P22</f>
        <v>44</v>
      </c>
      <c r="Z22" t="str">
        <f t="shared" si="3"/>
        <v>002C</v>
      </c>
      <c r="AA22" t="str">
        <f t="shared" si="4"/>
        <v/>
      </c>
    </row>
    <row r="23" spans="1:27" x14ac:dyDescent="0.25">
      <c r="A23">
        <v>2</v>
      </c>
      <c r="B23">
        <v>5</v>
      </c>
      <c r="C23">
        <v>1</v>
      </c>
      <c r="D23" s="15">
        <v>1</v>
      </c>
      <c r="E23" t="str">
        <f>VLOOKUP(A23,'from file'!$B$4:$K$44,10,FALSE)</f>
        <v>Yes</v>
      </c>
      <c r="F23" t="str">
        <f t="shared" si="5"/>
        <v/>
      </c>
      <c r="G23">
        <f>VLOOKUP(VLOOKUP(A23,'from file'!$B$4:$K$44,7,FALSE),'from part'!$A$4:$N$29,8)+VLOOKUP(A23,'from file'!$B$4:$K$44,3,FALSE)+B23</f>
        <v>1334</v>
      </c>
      <c r="H23" t="str">
        <f t="shared" si="6"/>
        <v>0536</v>
      </c>
      <c r="I23">
        <f>VLOOKUP(A23,'from file'!$B$4:$K$44,7,FALSE)</f>
        <v>1</v>
      </c>
      <c r="J23" t="str">
        <f t="shared" si="9"/>
        <v/>
      </c>
      <c r="K23">
        <f>VLOOKUP(VLOOKUP(A23,'from file'!$B$4:$K$44,7,FALSE),'from part'!$A$4:$N$29,14)+VLOOKUP(A23,'from file'!$B$4:$K$44,3,FALSE)+B23</f>
        <v>1334</v>
      </c>
      <c r="L23" t="str">
        <f t="shared" si="8"/>
        <v>0536</v>
      </c>
      <c r="O23">
        <v>23</v>
      </c>
      <c r="P23">
        <v>0</v>
      </c>
      <c r="Q23">
        <v>2</v>
      </c>
      <c r="R23" s="15">
        <v>1</v>
      </c>
      <c r="S23" t="str">
        <f>VLOOKUP(O23,'from file'!$B$4:$K$44,10,FALSE)</f>
        <v>Yes</v>
      </c>
      <c r="T23">
        <f t="shared" si="0"/>
        <v>48</v>
      </c>
      <c r="U23">
        <f>VLOOKUP(VLOOKUP(O23,'from file'!$B$4:$K$44,7,FALSE),'from part'!$A$4:$N$29,8)+VLOOKUP(O23,'from file'!$B$4:$K$44,3,FALSE)+P23</f>
        <v>56</v>
      </c>
      <c r="V23" t="str">
        <f t="shared" si="1"/>
        <v>0038</v>
      </c>
      <c r="W23">
        <f>VLOOKUP(O23,'from file'!$B$4:$K$44,7,FALSE)</f>
        <v>1</v>
      </c>
      <c r="X23">
        <f t="shared" si="2"/>
        <v>48</v>
      </c>
      <c r="Y23">
        <f>VLOOKUP(VLOOKUP(O23,'from file'!$B$4:$K$44,7,FALSE),'from part'!$A$4:$N$29,14)+VLOOKUP(O23,'from file'!$B$4:$K$44,3,FALSE)+P23</f>
        <v>56</v>
      </c>
      <c r="Z23" t="str">
        <f t="shared" si="3"/>
        <v>0038</v>
      </c>
      <c r="AA23" t="str">
        <f t="shared" si="4"/>
        <v>0030</v>
      </c>
    </row>
    <row r="24" spans="1:27" x14ac:dyDescent="0.25">
      <c r="A24">
        <v>2</v>
      </c>
      <c r="B24">
        <v>6</v>
      </c>
      <c r="C24">
        <v>1</v>
      </c>
      <c r="D24" s="15">
        <v>1</v>
      </c>
      <c r="E24" t="str">
        <f>VLOOKUP(A24,'from file'!$B$4:$K$44,10,FALSE)</f>
        <v>Yes</v>
      </c>
      <c r="F24" t="str">
        <f t="shared" si="5"/>
        <v/>
      </c>
      <c r="G24">
        <f>VLOOKUP(VLOOKUP(A24,'from file'!$B$4:$K$44,7,FALSE),'from part'!$A$4:$N$29,8)+VLOOKUP(A24,'from file'!$B$4:$K$44,3,FALSE)+B24</f>
        <v>1335</v>
      </c>
      <c r="H24" t="str">
        <f t="shared" si="6"/>
        <v>0537</v>
      </c>
      <c r="I24">
        <f>VLOOKUP(A24,'from file'!$B$4:$K$44,7,FALSE)</f>
        <v>1</v>
      </c>
      <c r="J24" t="str">
        <f t="shared" si="9"/>
        <v/>
      </c>
      <c r="K24">
        <f>VLOOKUP(VLOOKUP(A24,'from file'!$B$4:$K$44,7,FALSE),'from part'!$A$4:$N$29,14)+VLOOKUP(A24,'from file'!$B$4:$K$44,3,FALSE)+B24</f>
        <v>1335</v>
      </c>
      <c r="L24" t="str">
        <f t="shared" si="8"/>
        <v>0537</v>
      </c>
      <c r="O24">
        <v>23</v>
      </c>
      <c r="P24">
        <v>2</v>
      </c>
      <c r="Q24">
        <v>2</v>
      </c>
      <c r="R24" s="15">
        <v>1</v>
      </c>
      <c r="S24" t="str">
        <f>VLOOKUP(O24,'from file'!$B$4:$K$44,10,FALSE)</f>
        <v>Yes</v>
      </c>
      <c r="T24" t="str">
        <f t="shared" si="0"/>
        <v/>
      </c>
      <c r="U24">
        <f>VLOOKUP(VLOOKUP(O24,'from file'!$B$4:$K$44,7,FALSE),'from part'!$A$4:$N$29,8)+VLOOKUP(O24,'from file'!$B$4:$K$44,3,FALSE)+P24</f>
        <v>58</v>
      </c>
      <c r="V24" t="str">
        <f t="shared" si="1"/>
        <v>003A</v>
      </c>
      <c r="W24">
        <f>VLOOKUP(O24,'from file'!$B$4:$K$44,7,FALSE)</f>
        <v>1</v>
      </c>
      <c r="X24" t="str">
        <f t="shared" si="2"/>
        <v/>
      </c>
      <c r="Y24">
        <f>VLOOKUP(VLOOKUP(O24,'from file'!$B$4:$K$44,7,FALSE),'from part'!$A$4:$N$29,14)+VLOOKUP(O24,'from file'!$B$4:$K$44,3,FALSE)+P24</f>
        <v>58</v>
      </c>
      <c r="Z24" t="str">
        <f t="shared" si="3"/>
        <v>003A</v>
      </c>
      <c r="AA24" t="str">
        <f t="shared" si="4"/>
        <v/>
      </c>
    </row>
    <row r="25" spans="1:27" x14ac:dyDescent="0.25">
      <c r="A25">
        <v>2</v>
      </c>
      <c r="B25">
        <v>8</v>
      </c>
      <c r="C25">
        <v>2</v>
      </c>
      <c r="D25" s="15">
        <v>1</v>
      </c>
      <c r="E25" t="str">
        <f>VLOOKUP(A25,'from file'!$B$4:$K$44,10,FALSE)</f>
        <v>Yes</v>
      </c>
      <c r="F25" t="str">
        <f t="shared" si="5"/>
        <v/>
      </c>
      <c r="G25">
        <f>VLOOKUP(VLOOKUP(A25,'from file'!$B$4:$K$44,7,FALSE),'from part'!$A$4:$N$29,8)+VLOOKUP(A25,'from file'!$B$4:$K$44,3,FALSE)+B25</f>
        <v>1337</v>
      </c>
      <c r="H25" t="str">
        <f t="shared" si="6"/>
        <v>0539</v>
      </c>
      <c r="I25">
        <f>VLOOKUP(A25,'from file'!$B$4:$K$44,7,FALSE)</f>
        <v>1</v>
      </c>
      <c r="J25" t="str">
        <f t="shared" si="9"/>
        <v/>
      </c>
      <c r="K25">
        <f>VLOOKUP(VLOOKUP(A25,'from file'!$B$4:$K$44,7,FALSE),'from part'!$A$4:$N$29,14)+VLOOKUP(A25,'from file'!$B$4:$K$44,3,FALSE)+B25</f>
        <v>1337</v>
      </c>
      <c r="L25" t="str">
        <f t="shared" si="8"/>
        <v>0539</v>
      </c>
      <c r="O25">
        <v>25</v>
      </c>
      <c r="P25">
        <v>0</v>
      </c>
      <c r="Q25">
        <v>2</v>
      </c>
      <c r="R25" s="15">
        <v>1</v>
      </c>
      <c r="S25" t="str">
        <f>VLOOKUP(O25,'from file'!$B$4:$K$44,10,FALSE)</f>
        <v>Yes</v>
      </c>
      <c r="T25">
        <f t="shared" si="0"/>
        <v>60</v>
      </c>
      <c r="U25">
        <f>VLOOKUP(VLOOKUP(O25,'from file'!$B$4:$K$44,7,FALSE),'from part'!$A$4:$N$29,8)+VLOOKUP(O25,'from file'!$B$4:$K$44,3,FALSE)+P25</f>
        <v>68</v>
      </c>
      <c r="V25" t="str">
        <f t="shared" si="1"/>
        <v>0044</v>
      </c>
      <c r="W25">
        <f>VLOOKUP(O25,'from file'!$B$4:$K$44,7,FALSE)</f>
        <v>1</v>
      </c>
      <c r="X25">
        <f t="shared" si="2"/>
        <v>60</v>
      </c>
      <c r="Y25">
        <f>VLOOKUP(VLOOKUP(O25,'from file'!$B$4:$K$44,7,FALSE),'from part'!$A$4:$N$29,14)+VLOOKUP(O25,'from file'!$B$4:$K$44,3,FALSE)+P25</f>
        <v>68</v>
      </c>
      <c r="Z25" t="str">
        <f t="shared" si="3"/>
        <v>0044</v>
      </c>
      <c r="AA25" t="str">
        <f t="shared" si="4"/>
        <v>003C</v>
      </c>
    </row>
    <row r="26" spans="1:27" x14ac:dyDescent="0.25">
      <c r="A26">
        <v>6</v>
      </c>
      <c r="B26">
        <v>0</v>
      </c>
      <c r="C26">
        <v>40</v>
      </c>
      <c r="D26" s="15">
        <v>6</v>
      </c>
      <c r="E26" t="str">
        <f>VLOOKUP(A26,'from file'!$B$4:$K$44,10,FALSE)</f>
        <v>Yes</v>
      </c>
      <c r="F26">
        <f t="shared" si="5"/>
        <v>41228</v>
      </c>
      <c r="G26">
        <f>VLOOKUP(VLOOKUP(A26,'from file'!$B$4:$K$44,7,FALSE),'from part'!$A$4:$N$29,8)+VLOOKUP(A26,'from file'!$B$4:$K$44,3,FALSE)+B26</f>
        <v>41236</v>
      </c>
      <c r="H26" t="str">
        <f t="shared" si="6"/>
        <v>A114</v>
      </c>
      <c r="I26">
        <f>VLOOKUP(A26,'from file'!$B$4:$K$44,7,FALSE)</f>
        <v>4</v>
      </c>
      <c r="J26">
        <f t="shared" si="9"/>
        <v>11528</v>
      </c>
      <c r="K26">
        <f>VLOOKUP(VLOOKUP(A26,'from file'!$B$4:$K$44,7,FALSE),'from part'!$A$4:$N$29,14)+VLOOKUP(A26,'from file'!$B$4:$K$44,3,FALSE)+B26</f>
        <v>11536</v>
      </c>
      <c r="L26" t="str">
        <f t="shared" si="8"/>
        <v>2D10</v>
      </c>
      <c r="O26">
        <v>25</v>
      </c>
      <c r="P26">
        <v>2</v>
      </c>
      <c r="Q26">
        <v>1</v>
      </c>
      <c r="R26" s="15">
        <v>1</v>
      </c>
      <c r="S26" t="str">
        <f>VLOOKUP(O26,'from file'!$B$4:$K$44,10,FALSE)</f>
        <v>Yes</v>
      </c>
      <c r="T26" t="str">
        <f t="shared" si="0"/>
        <v/>
      </c>
      <c r="U26">
        <f>VLOOKUP(VLOOKUP(O26,'from file'!$B$4:$K$44,7,FALSE),'from part'!$A$4:$N$29,8)+VLOOKUP(O26,'from file'!$B$4:$K$44,3,FALSE)+P26</f>
        <v>70</v>
      </c>
      <c r="V26" t="str">
        <f t="shared" si="1"/>
        <v>0046</v>
      </c>
      <c r="W26">
        <f>VLOOKUP(O26,'from file'!$B$4:$K$44,7,FALSE)</f>
        <v>1</v>
      </c>
      <c r="X26" t="str">
        <f t="shared" si="2"/>
        <v/>
      </c>
      <c r="Y26">
        <f>VLOOKUP(VLOOKUP(O26,'from file'!$B$4:$K$44,7,FALSE),'from part'!$A$4:$N$29,14)+VLOOKUP(O26,'from file'!$B$4:$K$44,3,FALSE)+P26</f>
        <v>70</v>
      </c>
      <c r="Z26" t="str">
        <f t="shared" si="3"/>
        <v>0046</v>
      </c>
      <c r="AA26" t="str">
        <f t="shared" si="4"/>
        <v/>
      </c>
    </row>
    <row r="27" spans="1:27" x14ac:dyDescent="0.25">
      <c r="A27">
        <v>6</v>
      </c>
      <c r="B27">
        <v>0</v>
      </c>
      <c r="C27">
        <v>8</v>
      </c>
      <c r="D27" s="15">
        <v>1</v>
      </c>
      <c r="E27" t="str">
        <f>VLOOKUP(A27,'from file'!$B$4:$K$44,10,FALSE)</f>
        <v>Yes</v>
      </c>
      <c r="F27">
        <f t="shared" si="5"/>
        <v>41228</v>
      </c>
      <c r="G27">
        <f>VLOOKUP(VLOOKUP(A27,'from file'!$B$4:$K$44,7,FALSE),'from part'!$A$4:$N$29,8)+VLOOKUP(A27,'from file'!$B$4:$K$44,3,FALSE)+B27</f>
        <v>41236</v>
      </c>
      <c r="H27" t="str">
        <f t="shared" si="6"/>
        <v>A114</v>
      </c>
      <c r="I27">
        <f>VLOOKUP(A27,'from file'!$B$4:$K$44,7,FALSE)</f>
        <v>4</v>
      </c>
      <c r="J27">
        <f t="shared" si="9"/>
        <v>11528</v>
      </c>
      <c r="K27">
        <f>VLOOKUP(VLOOKUP(A27,'from file'!$B$4:$K$44,7,FALSE),'from part'!$A$4:$N$29,14)+VLOOKUP(A27,'from file'!$B$4:$K$44,3,FALSE)+B27</f>
        <v>11536</v>
      </c>
      <c r="L27" t="str">
        <f t="shared" si="8"/>
        <v>2D10</v>
      </c>
      <c r="O27">
        <v>25</v>
      </c>
      <c r="P27">
        <v>3</v>
      </c>
      <c r="Q27">
        <v>1</v>
      </c>
      <c r="R27" s="15">
        <v>1</v>
      </c>
      <c r="S27" t="str">
        <f>VLOOKUP(O27,'from file'!$B$4:$K$44,10,FALSE)</f>
        <v>Yes</v>
      </c>
      <c r="T27" t="str">
        <f t="shared" si="0"/>
        <v/>
      </c>
      <c r="U27">
        <f>VLOOKUP(VLOOKUP(O27,'from file'!$B$4:$K$44,7,FALSE),'from part'!$A$4:$N$29,8)+VLOOKUP(O27,'from file'!$B$4:$K$44,3,FALSE)+P27</f>
        <v>71</v>
      </c>
      <c r="V27" t="str">
        <f t="shared" si="1"/>
        <v>0047</v>
      </c>
      <c r="W27">
        <f>VLOOKUP(O27,'from file'!$B$4:$K$44,7,FALSE)</f>
        <v>1</v>
      </c>
      <c r="X27" t="str">
        <f t="shared" si="2"/>
        <v/>
      </c>
      <c r="Y27">
        <f>VLOOKUP(VLOOKUP(O27,'from file'!$B$4:$K$44,7,FALSE),'from part'!$A$4:$N$29,14)+VLOOKUP(O27,'from file'!$B$4:$K$44,3,FALSE)+P27</f>
        <v>71</v>
      </c>
      <c r="Z27" t="str">
        <f t="shared" si="3"/>
        <v>0047</v>
      </c>
      <c r="AA27" t="str">
        <f t="shared" si="4"/>
        <v/>
      </c>
    </row>
    <row r="28" spans="1:27" x14ac:dyDescent="0.25">
      <c r="A28">
        <v>6</v>
      </c>
      <c r="B28">
        <v>8</v>
      </c>
      <c r="C28">
        <v>8</v>
      </c>
      <c r="D28" s="15">
        <v>1</v>
      </c>
      <c r="E28" t="str">
        <f>VLOOKUP(A28,'from file'!$B$4:$K$44,10,FALSE)</f>
        <v>Yes</v>
      </c>
      <c r="F28" t="str">
        <f t="shared" si="5"/>
        <v/>
      </c>
      <c r="G28">
        <f>VLOOKUP(VLOOKUP(A28,'from file'!$B$4:$K$44,7,FALSE),'from part'!$A$4:$N$29,8)+VLOOKUP(A28,'from file'!$B$4:$K$44,3,FALSE)+B28</f>
        <v>41244</v>
      </c>
      <c r="H28" t="str">
        <f t="shared" si="6"/>
        <v>A11C</v>
      </c>
      <c r="I28">
        <f>VLOOKUP(A28,'from file'!$B$4:$K$44,7,FALSE)</f>
        <v>4</v>
      </c>
      <c r="J28" t="str">
        <f t="shared" si="9"/>
        <v/>
      </c>
      <c r="K28">
        <f>VLOOKUP(VLOOKUP(A28,'from file'!$B$4:$K$44,7,FALSE),'from part'!$A$4:$N$29,14)+VLOOKUP(A28,'from file'!$B$4:$K$44,3,FALSE)+B28</f>
        <v>11544</v>
      </c>
      <c r="L28" t="str">
        <f t="shared" si="8"/>
        <v>2D18</v>
      </c>
      <c r="O28">
        <v>28</v>
      </c>
      <c r="P28">
        <v>0</v>
      </c>
      <c r="Q28">
        <v>2</v>
      </c>
      <c r="R28" s="15">
        <v>1</v>
      </c>
      <c r="S28" t="str">
        <f>VLOOKUP(O28,'from file'!$B$4:$K$44,10,FALSE)</f>
        <v>Yes</v>
      </c>
      <c r="T28">
        <f t="shared" si="0"/>
        <v>72</v>
      </c>
      <c r="U28">
        <f>VLOOKUP(VLOOKUP(O28,'from file'!$B$4:$K$44,7,FALSE),'from part'!$A$4:$N$29,8)+VLOOKUP(O28,'from file'!$B$4:$K$44,3,FALSE)+P28</f>
        <v>80</v>
      </c>
      <c r="V28" t="str">
        <f t="shared" si="1"/>
        <v>0050</v>
      </c>
      <c r="W28">
        <f>VLOOKUP(O28,'from file'!$B$4:$K$44,7,FALSE)</f>
        <v>1</v>
      </c>
      <c r="X28">
        <f t="shared" si="2"/>
        <v>72</v>
      </c>
      <c r="Y28">
        <f>VLOOKUP(VLOOKUP(O28,'from file'!$B$4:$K$44,7,FALSE),'from part'!$A$4:$N$29,14)+VLOOKUP(O28,'from file'!$B$4:$K$44,3,FALSE)+P28</f>
        <v>80</v>
      </c>
      <c r="Z28" t="str">
        <f t="shared" si="3"/>
        <v>0050</v>
      </c>
      <c r="AA28" t="str">
        <f t="shared" si="4"/>
        <v>0048</v>
      </c>
    </row>
    <row r="29" spans="1:27" x14ac:dyDescent="0.25">
      <c r="A29">
        <v>6</v>
      </c>
      <c r="B29">
        <v>16</v>
      </c>
      <c r="C29">
        <v>4</v>
      </c>
      <c r="D29" s="15">
        <v>1</v>
      </c>
      <c r="E29" t="str">
        <f>VLOOKUP(A29,'from file'!$B$4:$K$44,10,FALSE)</f>
        <v>Yes</v>
      </c>
      <c r="F29" t="str">
        <f t="shared" si="5"/>
        <v/>
      </c>
      <c r="G29">
        <f>VLOOKUP(VLOOKUP(A29,'from file'!$B$4:$K$44,7,FALSE),'from part'!$A$4:$N$29,8)+VLOOKUP(A29,'from file'!$B$4:$K$44,3,FALSE)+B29</f>
        <v>41252</v>
      </c>
      <c r="H29" t="str">
        <f t="shared" si="6"/>
        <v>A124</v>
      </c>
      <c r="I29">
        <f>VLOOKUP(A29,'from file'!$B$4:$K$44,7,FALSE)</f>
        <v>4</v>
      </c>
      <c r="J29" t="str">
        <f t="shared" si="9"/>
        <v/>
      </c>
      <c r="K29">
        <f>VLOOKUP(VLOOKUP(A29,'from file'!$B$4:$K$44,7,FALSE),'from part'!$A$4:$N$29,14)+VLOOKUP(A29,'from file'!$B$4:$K$44,3,FALSE)+B29</f>
        <v>11552</v>
      </c>
      <c r="L29" t="str">
        <f t="shared" si="8"/>
        <v>2D20</v>
      </c>
      <c r="O29">
        <v>28</v>
      </c>
      <c r="P29">
        <v>2</v>
      </c>
      <c r="Q29">
        <v>1</v>
      </c>
      <c r="R29" s="15">
        <v>1</v>
      </c>
      <c r="S29" t="str">
        <f>VLOOKUP(O29,'from file'!$B$4:$K$44,10,FALSE)</f>
        <v>Yes</v>
      </c>
      <c r="T29" t="str">
        <f t="shared" si="0"/>
        <v/>
      </c>
      <c r="U29">
        <f>VLOOKUP(VLOOKUP(O29,'from file'!$B$4:$K$44,7,FALSE),'from part'!$A$4:$N$29,8)+VLOOKUP(O29,'from file'!$B$4:$K$44,3,FALSE)+P29</f>
        <v>82</v>
      </c>
      <c r="V29" t="str">
        <f t="shared" si="1"/>
        <v>0052</v>
      </c>
      <c r="W29">
        <f>VLOOKUP(O29,'from file'!$B$4:$K$44,7,FALSE)</f>
        <v>1</v>
      </c>
      <c r="X29" t="str">
        <f t="shared" si="2"/>
        <v/>
      </c>
      <c r="Y29">
        <f>VLOOKUP(VLOOKUP(O29,'from file'!$B$4:$K$44,7,FALSE),'from part'!$A$4:$N$29,14)+VLOOKUP(O29,'from file'!$B$4:$K$44,3,FALSE)+P29</f>
        <v>82</v>
      </c>
      <c r="Z29" t="str">
        <f t="shared" si="3"/>
        <v>0052</v>
      </c>
      <c r="AA29" t="str">
        <f t="shared" si="4"/>
        <v/>
      </c>
    </row>
    <row r="30" spans="1:27" x14ac:dyDescent="0.25">
      <c r="A30">
        <v>6</v>
      </c>
      <c r="B30">
        <v>20</v>
      </c>
      <c r="C30">
        <v>4</v>
      </c>
      <c r="D30" s="15">
        <v>1</v>
      </c>
      <c r="E30" t="str">
        <f>VLOOKUP(A30,'from file'!$B$4:$K$44,10,FALSE)</f>
        <v>Yes</v>
      </c>
      <c r="F30" t="str">
        <f t="shared" si="5"/>
        <v/>
      </c>
      <c r="G30">
        <f>VLOOKUP(VLOOKUP(A30,'from file'!$B$4:$K$44,7,FALSE),'from part'!$A$4:$N$29,8)+VLOOKUP(A30,'from file'!$B$4:$K$44,3,FALSE)+B30</f>
        <v>41256</v>
      </c>
      <c r="H30" t="str">
        <f t="shared" si="6"/>
        <v>A128</v>
      </c>
      <c r="I30">
        <f>VLOOKUP(A30,'from file'!$B$4:$K$44,7,FALSE)</f>
        <v>4</v>
      </c>
      <c r="J30" t="str">
        <f t="shared" ref="J30:J93" si="10">IF(B30=0,K30-$C$5,"")</f>
        <v/>
      </c>
      <c r="K30">
        <f>VLOOKUP(VLOOKUP(A30,'from file'!$B$4:$K$44,7,FALSE),'from part'!$A$4:$N$29,14)+VLOOKUP(A30,'from file'!$B$4:$K$44,3,FALSE)+B30</f>
        <v>11556</v>
      </c>
      <c r="L30" t="str">
        <f t="shared" si="8"/>
        <v>2D24</v>
      </c>
      <c r="O30">
        <v>28</v>
      </c>
      <c r="P30">
        <v>3</v>
      </c>
      <c r="Q30">
        <v>1</v>
      </c>
      <c r="R30" s="15">
        <v>1</v>
      </c>
      <c r="S30" t="str">
        <f>VLOOKUP(O30,'from file'!$B$4:$K$44,10,FALSE)</f>
        <v>Yes</v>
      </c>
      <c r="T30" t="str">
        <f t="shared" si="0"/>
        <v/>
      </c>
      <c r="U30">
        <f>VLOOKUP(VLOOKUP(O30,'from file'!$B$4:$K$44,7,FALSE),'from part'!$A$4:$N$29,8)+VLOOKUP(O30,'from file'!$B$4:$K$44,3,FALSE)+P30</f>
        <v>83</v>
      </c>
      <c r="V30" t="str">
        <f t="shared" si="1"/>
        <v>0053</v>
      </c>
      <c r="W30">
        <f>VLOOKUP(O30,'from file'!$B$4:$K$44,7,FALSE)</f>
        <v>1</v>
      </c>
      <c r="X30" t="str">
        <f t="shared" si="2"/>
        <v/>
      </c>
      <c r="Y30">
        <f>VLOOKUP(VLOOKUP(O30,'from file'!$B$4:$K$44,7,FALSE),'from part'!$A$4:$N$29,14)+VLOOKUP(O30,'from file'!$B$4:$K$44,3,FALSE)+P30</f>
        <v>83</v>
      </c>
      <c r="Z30" t="str">
        <f t="shared" si="3"/>
        <v>0053</v>
      </c>
      <c r="AA30" t="str">
        <f t="shared" si="4"/>
        <v/>
      </c>
    </row>
    <row r="31" spans="1:27" x14ac:dyDescent="0.25">
      <c r="A31">
        <v>6</v>
      </c>
      <c r="B31">
        <v>24</v>
      </c>
      <c r="C31">
        <v>4</v>
      </c>
      <c r="D31" s="15">
        <v>1</v>
      </c>
      <c r="E31" t="str">
        <f>VLOOKUP(A31,'from file'!$B$4:$K$44,10,FALSE)</f>
        <v>Yes</v>
      </c>
      <c r="F31" t="str">
        <f t="shared" si="5"/>
        <v/>
      </c>
      <c r="G31">
        <f>VLOOKUP(VLOOKUP(A31,'from file'!$B$4:$K$44,7,FALSE),'from part'!$A$4:$N$29,8)+VLOOKUP(A31,'from file'!$B$4:$K$44,3,FALSE)+B31</f>
        <v>41260</v>
      </c>
      <c r="H31" t="str">
        <f t="shared" si="6"/>
        <v>A12C</v>
      </c>
      <c r="I31">
        <f>VLOOKUP(A31,'from file'!$B$4:$K$44,7,FALSE)</f>
        <v>4</v>
      </c>
      <c r="J31" t="str">
        <f t="shared" si="10"/>
        <v/>
      </c>
      <c r="K31">
        <f>VLOOKUP(VLOOKUP(A31,'from file'!$B$4:$K$44,7,FALSE),'from part'!$A$4:$N$29,14)+VLOOKUP(A31,'from file'!$B$4:$K$44,3,FALSE)+B31</f>
        <v>11560</v>
      </c>
      <c r="L31" t="str">
        <f t="shared" si="8"/>
        <v>2D28</v>
      </c>
      <c r="O31">
        <v>3</v>
      </c>
      <c r="P31">
        <v>0</v>
      </c>
      <c r="Q31">
        <v>4</v>
      </c>
      <c r="R31" s="15">
        <v>5</v>
      </c>
      <c r="S31" t="str">
        <f>VLOOKUP(O31,'from file'!$B$4:$K$44,10,FALSE)</f>
        <v>Yes</v>
      </c>
      <c r="T31">
        <f t="shared" si="0"/>
        <v>84</v>
      </c>
      <c r="U31">
        <f>VLOOKUP(VLOOKUP(O31,'from file'!$B$4:$K$44,7,FALSE),'from part'!$A$4:$N$29,8)+VLOOKUP(O31,'from file'!$B$4:$K$44,3,FALSE)+P31</f>
        <v>92</v>
      </c>
      <c r="V31" t="str">
        <f t="shared" si="1"/>
        <v>005C</v>
      </c>
      <c r="W31">
        <f>VLOOKUP(O31,'from file'!$B$4:$K$44,7,FALSE)</f>
        <v>1</v>
      </c>
      <c r="X31">
        <f t="shared" si="2"/>
        <v>84</v>
      </c>
      <c r="Y31">
        <f>VLOOKUP(VLOOKUP(O31,'from file'!$B$4:$K$44,7,FALSE),'from part'!$A$4:$N$29,14)+VLOOKUP(O31,'from file'!$B$4:$K$44,3,FALSE)+P31</f>
        <v>92</v>
      </c>
      <c r="Z31" t="str">
        <f t="shared" si="3"/>
        <v>005C</v>
      </c>
      <c r="AA31" t="str">
        <f t="shared" si="4"/>
        <v>0054</v>
      </c>
    </row>
    <row r="32" spans="1:27" x14ac:dyDescent="0.25">
      <c r="A32">
        <v>6</v>
      </c>
      <c r="B32">
        <v>28</v>
      </c>
      <c r="C32">
        <v>4</v>
      </c>
      <c r="D32" s="15">
        <v>1</v>
      </c>
      <c r="E32" t="str">
        <f>VLOOKUP(A32,'from file'!$B$4:$K$44,10,FALSE)</f>
        <v>Yes</v>
      </c>
      <c r="F32" t="str">
        <f t="shared" si="5"/>
        <v/>
      </c>
      <c r="G32">
        <f>VLOOKUP(VLOOKUP(A32,'from file'!$B$4:$K$44,7,FALSE),'from part'!$A$4:$N$29,8)+VLOOKUP(A32,'from file'!$B$4:$K$44,3,FALSE)+B32</f>
        <v>41264</v>
      </c>
      <c r="H32" t="str">
        <f t="shared" si="6"/>
        <v>A130</v>
      </c>
      <c r="I32">
        <f>VLOOKUP(A32,'from file'!$B$4:$K$44,7,FALSE)</f>
        <v>4</v>
      </c>
      <c r="J32" t="str">
        <f t="shared" si="10"/>
        <v/>
      </c>
      <c r="K32">
        <f>VLOOKUP(VLOOKUP(A32,'from file'!$B$4:$K$44,7,FALSE),'from part'!$A$4:$N$29,14)+VLOOKUP(A32,'from file'!$B$4:$K$44,3,FALSE)+B32</f>
        <v>11564</v>
      </c>
      <c r="L32" t="str">
        <f t="shared" si="8"/>
        <v>2D2C</v>
      </c>
      <c r="O32">
        <v>3</v>
      </c>
      <c r="P32">
        <v>20</v>
      </c>
      <c r="Q32">
        <v>4</v>
      </c>
      <c r="R32" s="15">
        <v>5</v>
      </c>
      <c r="S32" t="str">
        <f>VLOOKUP(O32,'from file'!$B$4:$K$44,10,FALSE)</f>
        <v>Yes</v>
      </c>
      <c r="T32" t="str">
        <f t="shared" si="0"/>
        <v/>
      </c>
      <c r="U32">
        <f>VLOOKUP(VLOOKUP(O32,'from file'!$B$4:$K$44,7,FALSE),'from part'!$A$4:$N$29,8)+VLOOKUP(O32,'from file'!$B$4:$K$44,3,FALSE)+P32</f>
        <v>112</v>
      </c>
      <c r="V32" t="str">
        <f t="shared" si="1"/>
        <v>0070</v>
      </c>
      <c r="W32">
        <f>VLOOKUP(O32,'from file'!$B$4:$K$44,7,FALSE)</f>
        <v>1</v>
      </c>
      <c r="X32" t="str">
        <f t="shared" si="2"/>
        <v/>
      </c>
      <c r="Y32">
        <f>VLOOKUP(VLOOKUP(O32,'from file'!$B$4:$K$44,7,FALSE),'from part'!$A$4:$N$29,14)+VLOOKUP(O32,'from file'!$B$4:$K$44,3,FALSE)+P32</f>
        <v>112</v>
      </c>
      <c r="Z32" t="str">
        <f t="shared" si="3"/>
        <v>0070</v>
      </c>
      <c r="AA32" t="str">
        <f t="shared" si="4"/>
        <v/>
      </c>
    </row>
    <row r="33" spans="1:27" x14ac:dyDescent="0.25">
      <c r="A33">
        <v>6</v>
      </c>
      <c r="B33">
        <v>32</v>
      </c>
      <c r="C33">
        <v>1</v>
      </c>
      <c r="D33" s="15">
        <v>1</v>
      </c>
      <c r="E33" t="str">
        <f>VLOOKUP(A33,'from file'!$B$4:$K$44,10,FALSE)</f>
        <v>Yes</v>
      </c>
      <c r="F33" t="str">
        <f t="shared" si="5"/>
        <v/>
      </c>
      <c r="G33">
        <f>VLOOKUP(VLOOKUP(A33,'from file'!$B$4:$K$44,7,FALSE),'from part'!$A$4:$N$29,8)+VLOOKUP(A33,'from file'!$B$4:$K$44,3,FALSE)+B33</f>
        <v>41268</v>
      </c>
      <c r="H33" t="str">
        <f t="shared" si="6"/>
        <v>A134</v>
      </c>
      <c r="I33">
        <f>VLOOKUP(A33,'from file'!$B$4:$K$44,7,FALSE)</f>
        <v>4</v>
      </c>
      <c r="J33" t="str">
        <f t="shared" si="10"/>
        <v/>
      </c>
      <c r="K33">
        <f>VLOOKUP(VLOOKUP(A33,'from file'!$B$4:$K$44,7,FALSE),'from part'!$A$4:$N$29,14)+VLOOKUP(A33,'from file'!$B$4:$K$44,3,FALSE)+B33</f>
        <v>11568</v>
      </c>
      <c r="L33" t="str">
        <f t="shared" si="8"/>
        <v>2D30</v>
      </c>
      <c r="O33">
        <v>3</v>
      </c>
      <c r="P33">
        <v>40</v>
      </c>
      <c r="Q33">
        <v>4</v>
      </c>
      <c r="R33" s="15">
        <v>10</v>
      </c>
      <c r="S33" t="str">
        <f>VLOOKUP(O33,'from file'!$B$4:$K$44,10,FALSE)</f>
        <v>Yes</v>
      </c>
      <c r="T33" t="str">
        <f t="shared" si="0"/>
        <v/>
      </c>
      <c r="U33">
        <f>VLOOKUP(VLOOKUP(O33,'from file'!$B$4:$K$44,7,FALSE),'from part'!$A$4:$N$29,8)+VLOOKUP(O33,'from file'!$B$4:$K$44,3,FALSE)+P33</f>
        <v>132</v>
      </c>
      <c r="V33" t="str">
        <f t="shared" si="1"/>
        <v>0084</v>
      </c>
      <c r="W33">
        <f>VLOOKUP(O33,'from file'!$B$4:$K$44,7,FALSE)</f>
        <v>1</v>
      </c>
      <c r="X33" t="str">
        <f t="shared" si="2"/>
        <v/>
      </c>
      <c r="Y33">
        <f>VLOOKUP(VLOOKUP(O33,'from file'!$B$4:$K$44,7,FALSE),'from part'!$A$4:$N$29,14)+VLOOKUP(O33,'from file'!$B$4:$K$44,3,FALSE)+P33</f>
        <v>132</v>
      </c>
      <c r="Z33" t="str">
        <f t="shared" si="3"/>
        <v>0084</v>
      </c>
      <c r="AA33" t="str">
        <f t="shared" si="4"/>
        <v/>
      </c>
    </row>
    <row r="34" spans="1:27" x14ac:dyDescent="0.25">
      <c r="A34">
        <v>24</v>
      </c>
      <c r="B34">
        <v>0</v>
      </c>
      <c r="C34">
        <v>1</v>
      </c>
      <c r="D34" s="15">
        <v>1</v>
      </c>
      <c r="E34" t="str">
        <f>VLOOKUP(A34,'from file'!$B$4:$K$44,10,FALSE)</f>
        <v>Yes</v>
      </c>
      <c r="F34">
        <f t="shared" si="5"/>
        <v>1401</v>
      </c>
      <c r="G34">
        <f>VLOOKUP(VLOOKUP(A34,'from file'!$B$4:$K$44,7,FALSE),'from part'!$A$4:$N$29,8)+VLOOKUP(A34,'from file'!$B$4:$K$44,3,FALSE)+B34</f>
        <v>1409</v>
      </c>
      <c r="H34" t="str">
        <f t="shared" si="6"/>
        <v>0581</v>
      </c>
      <c r="I34">
        <f>VLOOKUP(A34,'from file'!$B$4:$K$44,7,FALSE)</f>
        <v>1</v>
      </c>
      <c r="J34">
        <f t="shared" si="10"/>
        <v>1401</v>
      </c>
      <c r="K34">
        <f>VLOOKUP(VLOOKUP(A34,'from file'!$B$4:$K$44,7,FALSE),'from part'!$A$4:$N$29,14)+VLOOKUP(A34,'from file'!$B$4:$K$44,3,FALSE)+B34</f>
        <v>1409</v>
      </c>
      <c r="L34" t="str">
        <f t="shared" si="8"/>
        <v>0581</v>
      </c>
      <c r="O34">
        <v>3</v>
      </c>
      <c r="P34">
        <v>80</v>
      </c>
      <c r="Q34">
        <v>124</v>
      </c>
      <c r="R34" s="15">
        <v>1</v>
      </c>
      <c r="S34" t="str">
        <f>VLOOKUP(O34,'from file'!$B$4:$K$44,10,FALSE)</f>
        <v>Yes</v>
      </c>
      <c r="T34" t="str">
        <f t="shared" si="0"/>
        <v/>
      </c>
      <c r="U34">
        <f>VLOOKUP(VLOOKUP(O34,'from file'!$B$4:$K$44,7,FALSE),'from part'!$A$4:$N$29,8)+VLOOKUP(O34,'from file'!$B$4:$K$44,3,FALSE)+P34</f>
        <v>172</v>
      </c>
      <c r="V34" t="str">
        <f t="shared" si="1"/>
        <v>00AC</v>
      </c>
      <c r="W34">
        <f>VLOOKUP(O34,'from file'!$B$4:$K$44,7,FALSE)</f>
        <v>1</v>
      </c>
      <c r="X34" t="str">
        <f t="shared" si="2"/>
        <v/>
      </c>
      <c r="Y34">
        <f>VLOOKUP(VLOOKUP(O34,'from file'!$B$4:$K$44,7,FALSE),'from part'!$A$4:$N$29,14)+VLOOKUP(O34,'from file'!$B$4:$K$44,3,FALSE)+P34</f>
        <v>172</v>
      </c>
      <c r="Z34" t="str">
        <f t="shared" si="3"/>
        <v>00AC</v>
      </c>
      <c r="AA34" t="str">
        <f t="shared" si="4"/>
        <v/>
      </c>
    </row>
    <row r="35" spans="1:27" x14ac:dyDescent="0.25">
      <c r="A35">
        <v>24</v>
      </c>
      <c r="B35">
        <v>1</v>
      </c>
      <c r="C35">
        <v>1</v>
      </c>
      <c r="D35" s="15">
        <v>1</v>
      </c>
      <c r="E35" t="str">
        <f>VLOOKUP(A35,'from file'!$B$4:$K$44,10,FALSE)</f>
        <v>Yes</v>
      </c>
      <c r="F35" t="str">
        <f t="shared" si="5"/>
        <v/>
      </c>
      <c r="G35">
        <f>VLOOKUP(VLOOKUP(A35,'from file'!$B$4:$K$44,7,FALSE),'from part'!$A$4:$N$29,8)+VLOOKUP(A35,'from file'!$B$4:$K$44,3,FALSE)+B35</f>
        <v>1410</v>
      </c>
      <c r="H35" t="str">
        <f t="shared" si="6"/>
        <v>0582</v>
      </c>
      <c r="I35">
        <f>VLOOKUP(A35,'from file'!$B$4:$K$44,7,FALSE)</f>
        <v>1</v>
      </c>
      <c r="J35" t="str">
        <f t="shared" si="10"/>
        <v/>
      </c>
      <c r="K35">
        <f>VLOOKUP(VLOOKUP(A35,'from file'!$B$4:$K$44,7,FALSE),'from part'!$A$4:$N$29,14)+VLOOKUP(A35,'from file'!$B$4:$K$44,3,FALSE)+B35</f>
        <v>1410</v>
      </c>
      <c r="L35" t="str">
        <f t="shared" si="8"/>
        <v>0582</v>
      </c>
      <c r="O35">
        <v>3</v>
      </c>
      <c r="P35">
        <v>80</v>
      </c>
      <c r="Q35">
        <v>2</v>
      </c>
      <c r="R35" s="15">
        <v>62</v>
      </c>
      <c r="S35" t="str">
        <f>VLOOKUP(O35,'from file'!$B$4:$K$44,10,FALSE)</f>
        <v>Yes</v>
      </c>
      <c r="T35" t="str">
        <f t="shared" si="0"/>
        <v/>
      </c>
      <c r="U35">
        <f>VLOOKUP(VLOOKUP(O35,'from file'!$B$4:$K$44,7,FALSE),'from part'!$A$4:$N$29,8)+VLOOKUP(O35,'from file'!$B$4:$K$44,3,FALSE)+P35</f>
        <v>172</v>
      </c>
      <c r="V35" t="str">
        <f t="shared" si="1"/>
        <v>00AC</v>
      </c>
      <c r="W35">
        <f>VLOOKUP(O35,'from file'!$B$4:$K$44,7,FALSE)</f>
        <v>1</v>
      </c>
      <c r="X35" t="str">
        <f t="shared" si="2"/>
        <v/>
      </c>
      <c r="Y35">
        <f>VLOOKUP(VLOOKUP(O35,'from file'!$B$4:$K$44,7,FALSE),'from part'!$A$4:$N$29,14)+VLOOKUP(O35,'from file'!$B$4:$K$44,3,FALSE)+P35</f>
        <v>172</v>
      </c>
      <c r="Z35" t="str">
        <f t="shared" si="3"/>
        <v>00AC</v>
      </c>
      <c r="AA35" t="str">
        <f t="shared" si="4"/>
        <v/>
      </c>
    </row>
    <row r="36" spans="1:27" x14ac:dyDescent="0.25">
      <c r="A36">
        <v>24</v>
      </c>
      <c r="B36">
        <v>2</v>
      </c>
      <c r="C36">
        <v>1</v>
      </c>
      <c r="D36" s="15">
        <v>1</v>
      </c>
      <c r="E36" t="str">
        <f>VLOOKUP(A36,'from file'!$B$4:$K$44,10,FALSE)</f>
        <v>Yes</v>
      </c>
      <c r="F36" t="str">
        <f t="shared" si="5"/>
        <v/>
      </c>
      <c r="G36">
        <f>VLOOKUP(VLOOKUP(A36,'from file'!$B$4:$K$44,7,FALSE),'from part'!$A$4:$N$29,8)+VLOOKUP(A36,'from file'!$B$4:$K$44,3,FALSE)+B36</f>
        <v>1411</v>
      </c>
      <c r="H36" t="str">
        <f t="shared" si="6"/>
        <v>0583</v>
      </c>
      <c r="I36">
        <f>VLOOKUP(A36,'from file'!$B$4:$K$44,7,FALSE)</f>
        <v>1</v>
      </c>
      <c r="J36" t="str">
        <f t="shared" si="10"/>
        <v/>
      </c>
      <c r="K36">
        <f>VLOOKUP(VLOOKUP(A36,'from file'!$B$4:$K$44,7,FALSE),'from part'!$A$4:$N$29,14)+VLOOKUP(A36,'from file'!$B$4:$K$44,3,FALSE)+B36</f>
        <v>1411</v>
      </c>
      <c r="L36" t="str">
        <f t="shared" si="8"/>
        <v>0583</v>
      </c>
      <c r="O36">
        <v>3</v>
      </c>
      <c r="P36">
        <v>204</v>
      </c>
      <c r="Q36">
        <v>25</v>
      </c>
      <c r="R36" s="15">
        <v>25</v>
      </c>
      <c r="S36" t="str">
        <f>VLOOKUP(O36,'from file'!$B$4:$K$44,10,FALSE)</f>
        <v>Yes</v>
      </c>
      <c r="T36" t="str">
        <f t="shared" si="0"/>
        <v/>
      </c>
      <c r="U36">
        <f>VLOOKUP(VLOOKUP(O36,'from file'!$B$4:$K$44,7,FALSE),'from part'!$A$4:$N$29,8)+VLOOKUP(O36,'from file'!$B$4:$K$44,3,FALSE)+P36</f>
        <v>296</v>
      </c>
      <c r="V36" t="str">
        <f t="shared" si="1"/>
        <v>0128</v>
      </c>
      <c r="W36">
        <f>VLOOKUP(O36,'from file'!$B$4:$K$44,7,FALSE)</f>
        <v>1</v>
      </c>
      <c r="X36" t="str">
        <f t="shared" si="2"/>
        <v/>
      </c>
      <c r="Y36">
        <f>VLOOKUP(VLOOKUP(O36,'from file'!$B$4:$K$44,7,FALSE),'from part'!$A$4:$N$29,14)+VLOOKUP(O36,'from file'!$B$4:$K$44,3,FALSE)+P36</f>
        <v>296</v>
      </c>
      <c r="Z36" t="str">
        <f t="shared" si="3"/>
        <v>0128</v>
      </c>
      <c r="AA36" t="str">
        <f t="shared" si="4"/>
        <v/>
      </c>
    </row>
    <row r="37" spans="1:27" x14ac:dyDescent="0.25">
      <c r="A37">
        <v>24</v>
      </c>
      <c r="B37">
        <v>4</v>
      </c>
      <c r="C37">
        <v>2</v>
      </c>
      <c r="D37" s="15">
        <v>1</v>
      </c>
      <c r="E37" t="str">
        <f>VLOOKUP(A37,'from file'!$B$4:$K$44,10,FALSE)</f>
        <v>Yes</v>
      </c>
      <c r="F37" t="str">
        <f t="shared" si="5"/>
        <v/>
      </c>
      <c r="G37">
        <f>VLOOKUP(VLOOKUP(A37,'from file'!$B$4:$K$44,7,FALSE),'from part'!$A$4:$N$29,8)+VLOOKUP(A37,'from file'!$B$4:$K$44,3,FALSE)+B37</f>
        <v>1413</v>
      </c>
      <c r="H37" t="str">
        <f t="shared" si="6"/>
        <v>0585</v>
      </c>
      <c r="I37">
        <f>VLOOKUP(A37,'from file'!$B$4:$K$44,7,FALSE)</f>
        <v>1</v>
      </c>
      <c r="J37" t="str">
        <f t="shared" si="10"/>
        <v/>
      </c>
      <c r="K37">
        <f>VLOOKUP(VLOOKUP(A37,'from file'!$B$4:$K$44,7,FALSE),'from part'!$A$4:$N$29,14)+VLOOKUP(A37,'from file'!$B$4:$K$44,3,FALSE)+B37</f>
        <v>1413</v>
      </c>
      <c r="L37" t="str">
        <f t="shared" si="8"/>
        <v>0585</v>
      </c>
      <c r="O37">
        <v>3</v>
      </c>
      <c r="P37">
        <v>204</v>
      </c>
      <c r="Q37">
        <v>1</v>
      </c>
      <c r="R37" s="15">
        <v>6</v>
      </c>
      <c r="S37" t="str">
        <f>VLOOKUP(O37,'from file'!$B$4:$K$44,10,FALSE)</f>
        <v>Yes</v>
      </c>
      <c r="T37" t="str">
        <f t="shared" si="0"/>
        <v/>
      </c>
      <c r="U37">
        <f>VLOOKUP(VLOOKUP(O37,'from file'!$B$4:$K$44,7,FALSE),'from part'!$A$4:$N$29,8)+VLOOKUP(O37,'from file'!$B$4:$K$44,3,FALSE)+P37</f>
        <v>296</v>
      </c>
      <c r="V37" t="str">
        <f t="shared" si="1"/>
        <v>0128</v>
      </c>
      <c r="W37">
        <f>VLOOKUP(O37,'from file'!$B$4:$K$44,7,FALSE)</f>
        <v>1</v>
      </c>
      <c r="X37" t="str">
        <f t="shared" si="2"/>
        <v/>
      </c>
      <c r="Y37">
        <f>VLOOKUP(VLOOKUP(O37,'from file'!$B$4:$K$44,7,FALSE),'from part'!$A$4:$N$29,14)+VLOOKUP(O37,'from file'!$B$4:$K$44,3,FALSE)+P37</f>
        <v>296</v>
      </c>
      <c r="Z37" t="str">
        <f t="shared" si="3"/>
        <v>0128</v>
      </c>
      <c r="AA37" t="str">
        <f t="shared" si="4"/>
        <v/>
      </c>
    </row>
    <row r="38" spans="1:27" x14ac:dyDescent="0.25">
      <c r="A38">
        <v>24</v>
      </c>
      <c r="B38">
        <v>6</v>
      </c>
      <c r="C38">
        <v>1</v>
      </c>
      <c r="D38" s="15">
        <v>8</v>
      </c>
      <c r="E38" t="str">
        <f>VLOOKUP(A38,'from file'!$B$4:$K$44,10,FALSE)</f>
        <v>Yes</v>
      </c>
      <c r="F38" t="str">
        <f t="shared" si="5"/>
        <v/>
      </c>
      <c r="G38">
        <f>VLOOKUP(VLOOKUP(A38,'from file'!$B$4:$K$44,7,FALSE),'from part'!$A$4:$N$29,8)+VLOOKUP(A38,'from file'!$B$4:$K$44,3,FALSE)+B38</f>
        <v>1415</v>
      </c>
      <c r="H38" t="str">
        <f t="shared" si="6"/>
        <v>0587</v>
      </c>
      <c r="I38">
        <f>VLOOKUP(A38,'from file'!$B$4:$K$44,7,FALSE)</f>
        <v>1</v>
      </c>
      <c r="J38" t="str">
        <f t="shared" si="10"/>
        <v/>
      </c>
      <c r="K38">
        <f>VLOOKUP(VLOOKUP(A38,'from file'!$B$4:$K$44,7,FALSE),'from part'!$A$4:$N$29,14)+VLOOKUP(A38,'from file'!$B$4:$K$44,3,FALSE)+B38</f>
        <v>1415</v>
      </c>
      <c r="L38" t="str">
        <f t="shared" si="8"/>
        <v>0587</v>
      </c>
      <c r="O38">
        <v>3</v>
      </c>
      <c r="P38">
        <v>210</v>
      </c>
      <c r="Q38">
        <v>1</v>
      </c>
      <c r="R38" s="15">
        <v>6</v>
      </c>
      <c r="S38" t="str">
        <f>VLOOKUP(O38,'from file'!$B$4:$K$44,10,FALSE)</f>
        <v>Yes</v>
      </c>
      <c r="T38" t="str">
        <f t="shared" si="0"/>
        <v/>
      </c>
      <c r="U38">
        <f>VLOOKUP(VLOOKUP(O38,'from file'!$B$4:$K$44,7,FALSE),'from part'!$A$4:$N$29,8)+VLOOKUP(O38,'from file'!$B$4:$K$44,3,FALSE)+P38</f>
        <v>302</v>
      </c>
      <c r="V38" t="str">
        <f t="shared" si="1"/>
        <v>012E</v>
      </c>
      <c r="W38">
        <f>VLOOKUP(O38,'from file'!$B$4:$K$44,7,FALSE)</f>
        <v>1</v>
      </c>
      <c r="X38" t="str">
        <f t="shared" si="2"/>
        <v/>
      </c>
      <c r="Y38">
        <f>VLOOKUP(VLOOKUP(O38,'from file'!$B$4:$K$44,7,FALSE),'from part'!$A$4:$N$29,14)+VLOOKUP(O38,'from file'!$B$4:$K$44,3,FALSE)+P38</f>
        <v>302</v>
      </c>
      <c r="Z38" t="str">
        <f t="shared" si="3"/>
        <v>012E</v>
      </c>
      <c r="AA38" t="str">
        <f t="shared" si="4"/>
        <v/>
      </c>
    </row>
    <row r="39" spans="1:27" x14ac:dyDescent="0.25">
      <c r="A39">
        <v>3</v>
      </c>
      <c r="B39">
        <v>0</v>
      </c>
      <c r="C39">
        <v>4</v>
      </c>
      <c r="D39" s="15">
        <v>5</v>
      </c>
      <c r="E39" t="str">
        <f>VLOOKUP(A39,'from file'!$B$4:$K$44,10,FALSE)</f>
        <v>Yes</v>
      </c>
      <c r="F39">
        <f t="shared" si="5"/>
        <v>84</v>
      </c>
      <c r="G39">
        <f>VLOOKUP(VLOOKUP(A39,'from file'!$B$4:$K$44,7,FALSE),'from part'!$A$4:$N$29,8)+VLOOKUP(A39,'from file'!$B$4:$K$44,3,FALSE)+B39</f>
        <v>92</v>
      </c>
      <c r="H39" t="str">
        <f t="shared" si="6"/>
        <v>005C</v>
      </c>
      <c r="I39">
        <f>VLOOKUP(A39,'from file'!$B$4:$K$44,7,FALSE)</f>
        <v>1</v>
      </c>
      <c r="J39">
        <f t="shared" si="10"/>
        <v>84</v>
      </c>
      <c r="K39">
        <f>VLOOKUP(VLOOKUP(A39,'from file'!$B$4:$K$44,7,FALSE),'from part'!$A$4:$N$29,14)+VLOOKUP(A39,'from file'!$B$4:$K$44,3,FALSE)+B39</f>
        <v>92</v>
      </c>
      <c r="L39" t="str">
        <f t="shared" si="8"/>
        <v>005C</v>
      </c>
      <c r="O39">
        <v>3</v>
      </c>
      <c r="P39">
        <v>216</v>
      </c>
      <c r="Q39">
        <v>1</v>
      </c>
      <c r="R39" s="15">
        <v>1</v>
      </c>
      <c r="S39" t="str">
        <f>VLOOKUP(O39,'from file'!$B$4:$K$44,10,FALSE)</f>
        <v>Yes</v>
      </c>
      <c r="T39" t="str">
        <f t="shared" si="0"/>
        <v/>
      </c>
      <c r="U39">
        <f>VLOOKUP(VLOOKUP(O39,'from file'!$B$4:$K$44,7,FALSE),'from part'!$A$4:$N$29,8)+VLOOKUP(O39,'from file'!$B$4:$K$44,3,FALSE)+P39</f>
        <v>308</v>
      </c>
      <c r="V39" t="str">
        <f t="shared" si="1"/>
        <v>0134</v>
      </c>
      <c r="W39">
        <f>VLOOKUP(O39,'from file'!$B$4:$K$44,7,FALSE)</f>
        <v>1</v>
      </c>
      <c r="X39" t="str">
        <f t="shared" si="2"/>
        <v/>
      </c>
      <c r="Y39">
        <f>VLOOKUP(VLOOKUP(O39,'from file'!$B$4:$K$44,7,FALSE),'from part'!$A$4:$N$29,14)+VLOOKUP(O39,'from file'!$B$4:$K$44,3,FALSE)+P39</f>
        <v>308</v>
      </c>
      <c r="Z39" t="str">
        <f t="shared" si="3"/>
        <v>0134</v>
      </c>
      <c r="AA39" t="str">
        <f t="shared" si="4"/>
        <v/>
      </c>
    </row>
    <row r="40" spans="1:27" x14ac:dyDescent="0.25">
      <c r="A40">
        <v>3</v>
      </c>
      <c r="B40">
        <v>20</v>
      </c>
      <c r="C40">
        <v>4</v>
      </c>
      <c r="D40" s="15">
        <v>5</v>
      </c>
      <c r="E40" t="str">
        <f>VLOOKUP(A40,'from file'!$B$4:$K$44,10,FALSE)</f>
        <v>Yes</v>
      </c>
      <c r="F40" t="str">
        <f t="shared" si="5"/>
        <v/>
      </c>
      <c r="G40">
        <f>VLOOKUP(VLOOKUP(A40,'from file'!$B$4:$K$44,7,FALSE),'from part'!$A$4:$N$29,8)+VLOOKUP(A40,'from file'!$B$4:$K$44,3,FALSE)+B40</f>
        <v>112</v>
      </c>
      <c r="H40" t="str">
        <f t="shared" si="6"/>
        <v>0070</v>
      </c>
      <c r="I40">
        <f>VLOOKUP(A40,'from file'!$B$4:$K$44,7,FALSE)</f>
        <v>1</v>
      </c>
      <c r="J40" t="str">
        <f t="shared" si="10"/>
        <v/>
      </c>
      <c r="K40">
        <f>VLOOKUP(VLOOKUP(A40,'from file'!$B$4:$K$44,7,FALSE),'from part'!$A$4:$N$29,14)+VLOOKUP(A40,'from file'!$B$4:$K$44,3,FALSE)+B40</f>
        <v>112</v>
      </c>
      <c r="L40" t="str">
        <f t="shared" si="8"/>
        <v>0070</v>
      </c>
      <c r="O40">
        <v>3</v>
      </c>
      <c r="P40">
        <v>217</v>
      </c>
      <c r="Q40">
        <v>1</v>
      </c>
      <c r="R40" s="15">
        <v>6</v>
      </c>
      <c r="S40" t="str">
        <f>VLOOKUP(O40,'from file'!$B$4:$K$44,10,FALSE)</f>
        <v>Yes</v>
      </c>
      <c r="T40" t="str">
        <f t="shared" si="0"/>
        <v/>
      </c>
      <c r="U40">
        <f>VLOOKUP(VLOOKUP(O40,'from file'!$B$4:$K$44,7,FALSE),'from part'!$A$4:$N$29,8)+VLOOKUP(O40,'from file'!$B$4:$K$44,3,FALSE)+P40</f>
        <v>309</v>
      </c>
      <c r="V40" t="str">
        <f t="shared" si="1"/>
        <v>0135</v>
      </c>
      <c r="W40">
        <f>VLOOKUP(O40,'from file'!$B$4:$K$44,7,FALSE)</f>
        <v>1</v>
      </c>
      <c r="X40" t="str">
        <f t="shared" si="2"/>
        <v/>
      </c>
      <c r="Y40">
        <f>VLOOKUP(VLOOKUP(O40,'from file'!$B$4:$K$44,7,FALSE),'from part'!$A$4:$N$29,14)+VLOOKUP(O40,'from file'!$B$4:$K$44,3,FALSE)+P40</f>
        <v>309</v>
      </c>
      <c r="Z40" t="str">
        <f t="shared" si="3"/>
        <v>0135</v>
      </c>
      <c r="AA40" t="str">
        <f t="shared" si="4"/>
        <v/>
      </c>
    </row>
    <row r="41" spans="1:27" x14ac:dyDescent="0.25">
      <c r="A41">
        <v>3</v>
      </c>
      <c r="B41">
        <v>40</v>
      </c>
      <c r="C41">
        <v>4</v>
      </c>
      <c r="D41" s="15">
        <v>10</v>
      </c>
      <c r="E41" t="str">
        <f>VLOOKUP(A41,'from file'!$B$4:$K$44,10,FALSE)</f>
        <v>Yes</v>
      </c>
      <c r="F41" t="str">
        <f t="shared" si="5"/>
        <v/>
      </c>
      <c r="G41">
        <f>VLOOKUP(VLOOKUP(A41,'from file'!$B$4:$K$44,7,FALSE),'from part'!$A$4:$N$29,8)+VLOOKUP(A41,'from file'!$B$4:$K$44,3,FALSE)+B41</f>
        <v>132</v>
      </c>
      <c r="H41" t="str">
        <f t="shared" si="6"/>
        <v>0084</v>
      </c>
      <c r="I41">
        <f>VLOOKUP(A41,'from file'!$B$4:$K$44,7,FALSE)</f>
        <v>1</v>
      </c>
      <c r="J41" t="str">
        <f t="shared" si="10"/>
        <v/>
      </c>
      <c r="K41">
        <f>VLOOKUP(VLOOKUP(A41,'from file'!$B$4:$K$44,7,FALSE),'from part'!$A$4:$N$29,14)+VLOOKUP(A41,'from file'!$B$4:$K$44,3,FALSE)+B41</f>
        <v>132</v>
      </c>
      <c r="L41" t="str">
        <f t="shared" si="8"/>
        <v>0084</v>
      </c>
      <c r="O41">
        <v>3</v>
      </c>
      <c r="P41">
        <v>223</v>
      </c>
      <c r="Q41">
        <v>1</v>
      </c>
      <c r="R41" s="15">
        <v>6</v>
      </c>
      <c r="S41" t="str">
        <f>VLOOKUP(O41,'from file'!$B$4:$K$44,10,FALSE)</f>
        <v>Yes</v>
      </c>
      <c r="T41" t="str">
        <f t="shared" si="0"/>
        <v/>
      </c>
      <c r="U41">
        <f>VLOOKUP(VLOOKUP(O41,'from file'!$B$4:$K$44,7,FALSE),'from part'!$A$4:$N$29,8)+VLOOKUP(O41,'from file'!$B$4:$K$44,3,FALSE)+P41</f>
        <v>315</v>
      </c>
      <c r="V41" t="str">
        <f t="shared" si="1"/>
        <v>013B</v>
      </c>
      <c r="W41">
        <f>VLOOKUP(O41,'from file'!$B$4:$K$44,7,FALSE)</f>
        <v>1</v>
      </c>
      <c r="X41" t="str">
        <f t="shared" si="2"/>
        <v/>
      </c>
      <c r="Y41">
        <f>VLOOKUP(VLOOKUP(O41,'from file'!$B$4:$K$44,7,FALSE),'from part'!$A$4:$N$29,14)+VLOOKUP(O41,'from file'!$B$4:$K$44,3,FALSE)+P41</f>
        <v>315</v>
      </c>
      <c r="Z41" t="str">
        <f t="shared" si="3"/>
        <v>013B</v>
      </c>
      <c r="AA41" t="str">
        <f t="shared" si="4"/>
        <v/>
      </c>
    </row>
    <row r="42" spans="1:27" x14ac:dyDescent="0.25">
      <c r="A42">
        <v>3</v>
      </c>
      <c r="B42">
        <v>80</v>
      </c>
      <c r="C42">
        <v>124</v>
      </c>
      <c r="D42" s="15">
        <v>1</v>
      </c>
      <c r="E42" t="str">
        <f>VLOOKUP(A42,'from file'!$B$4:$K$44,10,FALSE)</f>
        <v>Yes</v>
      </c>
      <c r="F42" t="str">
        <f t="shared" si="5"/>
        <v/>
      </c>
      <c r="G42">
        <f>VLOOKUP(VLOOKUP(A42,'from file'!$B$4:$K$44,7,FALSE),'from part'!$A$4:$N$29,8)+VLOOKUP(A42,'from file'!$B$4:$K$44,3,FALSE)+B42</f>
        <v>172</v>
      </c>
      <c r="H42" t="str">
        <f t="shared" si="6"/>
        <v>00AC</v>
      </c>
      <c r="I42">
        <f>VLOOKUP(A42,'from file'!$B$4:$K$44,7,FALSE)</f>
        <v>1</v>
      </c>
      <c r="J42" t="str">
        <f t="shared" si="10"/>
        <v/>
      </c>
      <c r="K42">
        <f>VLOOKUP(VLOOKUP(A42,'from file'!$B$4:$K$44,7,FALSE),'from part'!$A$4:$N$29,14)+VLOOKUP(A42,'from file'!$B$4:$K$44,3,FALSE)+B42</f>
        <v>172</v>
      </c>
      <c r="L42" t="str">
        <f t="shared" si="8"/>
        <v>00AC</v>
      </c>
      <c r="O42">
        <v>3</v>
      </c>
      <c r="P42">
        <v>829</v>
      </c>
      <c r="Q42">
        <v>4</v>
      </c>
      <c r="R42" s="15">
        <v>100</v>
      </c>
      <c r="S42" t="str">
        <f>VLOOKUP(O42,'from file'!$B$4:$K$44,10,FALSE)</f>
        <v>Yes</v>
      </c>
      <c r="T42" t="str">
        <f t="shared" ref="T42:T73" si="11">IF(P42=0,U42-$C$5,"")</f>
        <v/>
      </c>
      <c r="U42">
        <f>VLOOKUP(VLOOKUP(O42,'from file'!$B$4:$K$44,7,FALSE),'from part'!$A$4:$N$29,8)+VLOOKUP(O42,'from file'!$B$4:$K$44,3,FALSE)+P42</f>
        <v>921</v>
      </c>
      <c r="V42" t="str">
        <f t="shared" ref="V42:V73" si="12">DEC2HEX(U42,4)</f>
        <v>0399</v>
      </c>
      <c r="W42">
        <f>VLOOKUP(O42,'from file'!$B$4:$K$44,7,FALSE)</f>
        <v>1</v>
      </c>
      <c r="X42" t="str">
        <f t="shared" ref="X42:X73" si="13">IF(P42=0,Y42-$C$5,"")</f>
        <v/>
      </c>
      <c r="Y42">
        <f>VLOOKUP(VLOOKUP(O42,'from file'!$B$4:$K$44,7,FALSE),'from part'!$A$4:$N$29,14)+VLOOKUP(O42,'from file'!$B$4:$K$44,3,FALSE)+P42</f>
        <v>921</v>
      </c>
      <c r="Z42" t="str">
        <f t="shared" ref="Z42:Z73" si="14">DEC2HEX(Y42,4)</f>
        <v>0399</v>
      </c>
      <c r="AA42" t="str">
        <f t="shared" si="4"/>
        <v/>
      </c>
    </row>
    <row r="43" spans="1:27" x14ac:dyDescent="0.25">
      <c r="A43">
        <v>3</v>
      </c>
      <c r="B43">
        <v>80</v>
      </c>
      <c r="C43">
        <v>2</v>
      </c>
      <c r="D43" s="15">
        <v>62</v>
      </c>
      <c r="E43" t="str">
        <f>VLOOKUP(A43,'from file'!$B$4:$K$44,10,FALSE)</f>
        <v>Yes</v>
      </c>
      <c r="F43" t="str">
        <f t="shared" si="5"/>
        <v/>
      </c>
      <c r="G43">
        <f>VLOOKUP(VLOOKUP(A43,'from file'!$B$4:$K$44,7,FALSE),'from part'!$A$4:$N$29,8)+VLOOKUP(A43,'from file'!$B$4:$K$44,3,FALSE)+B43</f>
        <v>172</v>
      </c>
      <c r="H43" t="str">
        <f t="shared" si="6"/>
        <v>00AC</v>
      </c>
      <c r="I43">
        <f>VLOOKUP(A43,'from file'!$B$4:$K$44,7,FALSE)</f>
        <v>1</v>
      </c>
      <c r="J43" t="str">
        <f t="shared" si="10"/>
        <v/>
      </c>
      <c r="K43">
        <f>VLOOKUP(VLOOKUP(A43,'from file'!$B$4:$K$44,7,FALSE),'from part'!$A$4:$N$29,14)+VLOOKUP(A43,'from file'!$B$4:$K$44,3,FALSE)+B43</f>
        <v>172</v>
      </c>
      <c r="L43" t="str">
        <f t="shared" si="8"/>
        <v>00AC</v>
      </c>
      <c r="O43">
        <v>2</v>
      </c>
      <c r="P43">
        <v>0</v>
      </c>
      <c r="Q43">
        <v>12</v>
      </c>
      <c r="R43" s="15">
        <v>6</v>
      </c>
      <c r="S43" t="str">
        <f>VLOOKUP(O43,'from file'!$B$4:$K$44,10,FALSE)</f>
        <v>Yes</v>
      </c>
      <c r="T43">
        <f t="shared" si="11"/>
        <v>1321</v>
      </c>
      <c r="U43">
        <f>VLOOKUP(VLOOKUP(O43,'from file'!$B$4:$K$44,7,FALSE),'from part'!$A$4:$N$29,8)+VLOOKUP(O43,'from file'!$B$4:$K$44,3,FALSE)+P43</f>
        <v>1329</v>
      </c>
      <c r="V43" t="str">
        <f t="shared" si="12"/>
        <v>0531</v>
      </c>
      <c r="W43">
        <f>VLOOKUP(O43,'from file'!$B$4:$K$44,7,FALSE)</f>
        <v>1</v>
      </c>
      <c r="X43">
        <f t="shared" si="13"/>
        <v>1321</v>
      </c>
      <c r="Y43">
        <f>VLOOKUP(VLOOKUP(O43,'from file'!$B$4:$K$44,7,FALSE),'from part'!$A$4:$N$29,14)+VLOOKUP(O43,'from file'!$B$4:$K$44,3,FALSE)+P43</f>
        <v>1329</v>
      </c>
      <c r="Z43" t="str">
        <f t="shared" si="14"/>
        <v>0531</v>
      </c>
      <c r="AA43" t="str">
        <f t="shared" si="4"/>
        <v>0529</v>
      </c>
    </row>
    <row r="44" spans="1:27" x14ac:dyDescent="0.25">
      <c r="A44">
        <v>3</v>
      </c>
      <c r="B44">
        <v>204</v>
      </c>
      <c r="C44">
        <v>25</v>
      </c>
      <c r="D44" s="15">
        <v>25</v>
      </c>
      <c r="E44" t="str">
        <f>VLOOKUP(A44,'from file'!$B$4:$K$44,10,FALSE)</f>
        <v>Yes</v>
      </c>
      <c r="F44" t="str">
        <f t="shared" si="5"/>
        <v/>
      </c>
      <c r="G44">
        <f>VLOOKUP(VLOOKUP(A44,'from file'!$B$4:$K$44,7,FALSE),'from part'!$A$4:$N$29,8)+VLOOKUP(A44,'from file'!$B$4:$K$44,3,FALSE)+B44</f>
        <v>296</v>
      </c>
      <c r="H44" t="str">
        <f t="shared" si="6"/>
        <v>0128</v>
      </c>
      <c r="I44">
        <f>VLOOKUP(A44,'from file'!$B$4:$K$44,7,FALSE)</f>
        <v>1</v>
      </c>
      <c r="J44" t="str">
        <f t="shared" si="10"/>
        <v/>
      </c>
      <c r="K44">
        <f>VLOOKUP(VLOOKUP(A44,'from file'!$B$4:$K$44,7,FALSE),'from part'!$A$4:$N$29,14)+VLOOKUP(A44,'from file'!$B$4:$K$44,3,FALSE)+B44</f>
        <v>296</v>
      </c>
      <c r="L44" t="str">
        <f t="shared" si="8"/>
        <v>0128</v>
      </c>
      <c r="O44">
        <v>2</v>
      </c>
      <c r="P44">
        <v>0</v>
      </c>
      <c r="Q44">
        <v>4</v>
      </c>
      <c r="R44" s="15">
        <v>1</v>
      </c>
      <c r="S44" t="str">
        <f>VLOOKUP(O44,'from file'!$B$4:$K$44,10,FALSE)</f>
        <v>Yes</v>
      </c>
      <c r="T44">
        <f t="shared" si="11"/>
        <v>1321</v>
      </c>
      <c r="U44">
        <f>VLOOKUP(VLOOKUP(O44,'from file'!$B$4:$K$44,7,FALSE),'from part'!$A$4:$N$29,8)+VLOOKUP(O44,'from file'!$B$4:$K$44,3,FALSE)+P44</f>
        <v>1329</v>
      </c>
      <c r="V44" t="str">
        <f t="shared" si="12"/>
        <v>0531</v>
      </c>
      <c r="W44">
        <f>VLOOKUP(O44,'from file'!$B$4:$K$44,7,FALSE)</f>
        <v>1</v>
      </c>
      <c r="X44">
        <f t="shared" si="13"/>
        <v>1321</v>
      </c>
      <c r="Y44">
        <f>VLOOKUP(VLOOKUP(O44,'from file'!$B$4:$K$44,7,FALSE),'from part'!$A$4:$N$29,14)+VLOOKUP(O44,'from file'!$B$4:$K$44,3,FALSE)+P44</f>
        <v>1329</v>
      </c>
      <c r="Z44" t="str">
        <f t="shared" si="14"/>
        <v>0531</v>
      </c>
      <c r="AA44" t="str">
        <f t="shared" si="4"/>
        <v>0529</v>
      </c>
    </row>
    <row r="45" spans="1:27" x14ac:dyDescent="0.25">
      <c r="A45">
        <v>3</v>
      </c>
      <c r="B45">
        <v>204</v>
      </c>
      <c r="C45">
        <v>1</v>
      </c>
      <c r="D45" s="15">
        <v>6</v>
      </c>
      <c r="E45" t="str">
        <f>VLOOKUP(A45,'from file'!$B$4:$K$44,10,FALSE)</f>
        <v>Yes</v>
      </c>
      <c r="F45" t="str">
        <f t="shared" si="5"/>
        <v/>
      </c>
      <c r="G45">
        <f>VLOOKUP(VLOOKUP(A45,'from file'!$B$4:$K$44,7,FALSE),'from part'!$A$4:$N$29,8)+VLOOKUP(A45,'from file'!$B$4:$K$44,3,FALSE)+B45</f>
        <v>296</v>
      </c>
      <c r="H45" t="str">
        <f t="shared" si="6"/>
        <v>0128</v>
      </c>
      <c r="I45">
        <f>VLOOKUP(A45,'from file'!$B$4:$K$44,7,FALSE)</f>
        <v>1</v>
      </c>
      <c r="J45" t="str">
        <f t="shared" si="10"/>
        <v/>
      </c>
      <c r="K45">
        <f>VLOOKUP(VLOOKUP(A45,'from file'!$B$4:$K$44,7,FALSE),'from part'!$A$4:$N$29,14)+VLOOKUP(A45,'from file'!$B$4:$K$44,3,FALSE)+B45</f>
        <v>296</v>
      </c>
      <c r="L45" t="str">
        <f t="shared" si="8"/>
        <v>0128</v>
      </c>
      <c r="O45">
        <v>2</v>
      </c>
      <c r="P45">
        <v>4</v>
      </c>
      <c r="Q45">
        <v>1</v>
      </c>
      <c r="R45" s="15">
        <v>1</v>
      </c>
      <c r="S45" t="str">
        <f>VLOOKUP(O45,'from file'!$B$4:$K$44,10,FALSE)</f>
        <v>Yes</v>
      </c>
      <c r="T45" t="str">
        <f t="shared" si="11"/>
        <v/>
      </c>
      <c r="U45">
        <f>VLOOKUP(VLOOKUP(O45,'from file'!$B$4:$K$44,7,FALSE),'from part'!$A$4:$N$29,8)+VLOOKUP(O45,'from file'!$B$4:$K$44,3,FALSE)+P45</f>
        <v>1333</v>
      </c>
      <c r="V45" t="str">
        <f t="shared" si="12"/>
        <v>0535</v>
      </c>
      <c r="W45">
        <f>VLOOKUP(O45,'from file'!$B$4:$K$44,7,FALSE)</f>
        <v>1</v>
      </c>
      <c r="X45" t="str">
        <f t="shared" si="13"/>
        <v/>
      </c>
      <c r="Y45">
        <f>VLOOKUP(VLOOKUP(O45,'from file'!$B$4:$K$44,7,FALSE),'from part'!$A$4:$N$29,14)+VLOOKUP(O45,'from file'!$B$4:$K$44,3,FALSE)+P45</f>
        <v>1333</v>
      </c>
      <c r="Z45" t="str">
        <f t="shared" si="14"/>
        <v>0535</v>
      </c>
      <c r="AA45" t="str">
        <f t="shared" si="4"/>
        <v/>
      </c>
    </row>
    <row r="46" spans="1:27" x14ac:dyDescent="0.25">
      <c r="A46">
        <v>3</v>
      </c>
      <c r="B46">
        <v>210</v>
      </c>
      <c r="C46">
        <v>1</v>
      </c>
      <c r="D46" s="15">
        <v>6</v>
      </c>
      <c r="E46" t="str">
        <f>VLOOKUP(A46,'from file'!$B$4:$K$44,10,FALSE)</f>
        <v>Yes</v>
      </c>
      <c r="F46" t="str">
        <f t="shared" si="5"/>
        <v/>
      </c>
      <c r="G46">
        <f>VLOOKUP(VLOOKUP(A46,'from file'!$B$4:$K$44,7,FALSE),'from part'!$A$4:$N$29,8)+VLOOKUP(A46,'from file'!$B$4:$K$44,3,FALSE)+B46</f>
        <v>302</v>
      </c>
      <c r="H46" t="str">
        <f t="shared" si="6"/>
        <v>012E</v>
      </c>
      <c r="I46">
        <f>VLOOKUP(A46,'from file'!$B$4:$K$44,7,FALSE)</f>
        <v>1</v>
      </c>
      <c r="J46" t="str">
        <f t="shared" si="10"/>
        <v/>
      </c>
      <c r="K46">
        <f>VLOOKUP(VLOOKUP(A46,'from file'!$B$4:$K$44,7,FALSE),'from part'!$A$4:$N$29,14)+VLOOKUP(A46,'from file'!$B$4:$K$44,3,FALSE)+B46</f>
        <v>302</v>
      </c>
      <c r="L46" t="str">
        <f t="shared" si="8"/>
        <v>012E</v>
      </c>
      <c r="O46">
        <v>2</v>
      </c>
      <c r="P46">
        <v>5</v>
      </c>
      <c r="Q46">
        <v>1</v>
      </c>
      <c r="R46" s="15">
        <v>1</v>
      </c>
      <c r="S46" t="str">
        <f>VLOOKUP(O46,'from file'!$B$4:$K$44,10,FALSE)</f>
        <v>Yes</v>
      </c>
      <c r="T46" t="str">
        <f t="shared" si="11"/>
        <v/>
      </c>
      <c r="U46">
        <f>VLOOKUP(VLOOKUP(O46,'from file'!$B$4:$K$44,7,FALSE),'from part'!$A$4:$N$29,8)+VLOOKUP(O46,'from file'!$B$4:$K$44,3,FALSE)+P46</f>
        <v>1334</v>
      </c>
      <c r="V46" t="str">
        <f t="shared" si="12"/>
        <v>0536</v>
      </c>
      <c r="W46">
        <f>VLOOKUP(O46,'from file'!$B$4:$K$44,7,FALSE)</f>
        <v>1</v>
      </c>
      <c r="X46" t="str">
        <f t="shared" si="13"/>
        <v/>
      </c>
      <c r="Y46">
        <f>VLOOKUP(VLOOKUP(O46,'from file'!$B$4:$K$44,7,FALSE),'from part'!$A$4:$N$29,14)+VLOOKUP(O46,'from file'!$B$4:$K$44,3,FALSE)+P46</f>
        <v>1334</v>
      </c>
      <c r="Z46" t="str">
        <f t="shared" si="14"/>
        <v>0536</v>
      </c>
      <c r="AA46" t="str">
        <f t="shared" si="4"/>
        <v/>
      </c>
    </row>
    <row r="47" spans="1:27" x14ac:dyDescent="0.25">
      <c r="A47">
        <v>3</v>
      </c>
      <c r="B47">
        <v>216</v>
      </c>
      <c r="C47">
        <v>1</v>
      </c>
      <c r="D47" s="15">
        <v>1</v>
      </c>
      <c r="E47" t="str">
        <f>VLOOKUP(A47,'from file'!$B$4:$K$44,10,FALSE)</f>
        <v>Yes</v>
      </c>
      <c r="F47" t="str">
        <f t="shared" si="5"/>
        <v/>
      </c>
      <c r="G47">
        <f>VLOOKUP(VLOOKUP(A47,'from file'!$B$4:$K$44,7,FALSE),'from part'!$A$4:$N$29,8)+VLOOKUP(A47,'from file'!$B$4:$K$44,3,FALSE)+B47</f>
        <v>308</v>
      </c>
      <c r="H47" t="str">
        <f t="shared" si="6"/>
        <v>0134</v>
      </c>
      <c r="I47">
        <f>VLOOKUP(A47,'from file'!$B$4:$K$44,7,FALSE)</f>
        <v>1</v>
      </c>
      <c r="J47" t="str">
        <f t="shared" si="10"/>
        <v/>
      </c>
      <c r="K47">
        <f>VLOOKUP(VLOOKUP(A47,'from file'!$B$4:$K$44,7,FALSE),'from part'!$A$4:$N$29,14)+VLOOKUP(A47,'from file'!$B$4:$K$44,3,FALSE)+B47</f>
        <v>308</v>
      </c>
      <c r="L47" t="str">
        <f t="shared" si="8"/>
        <v>0134</v>
      </c>
      <c r="O47">
        <v>2</v>
      </c>
      <c r="P47">
        <v>6</v>
      </c>
      <c r="Q47">
        <v>1</v>
      </c>
      <c r="R47" s="15">
        <v>1</v>
      </c>
      <c r="S47" t="str">
        <f>VLOOKUP(O47,'from file'!$B$4:$K$44,10,FALSE)</f>
        <v>Yes</v>
      </c>
      <c r="T47" t="str">
        <f t="shared" si="11"/>
        <v/>
      </c>
      <c r="U47">
        <f>VLOOKUP(VLOOKUP(O47,'from file'!$B$4:$K$44,7,FALSE),'from part'!$A$4:$N$29,8)+VLOOKUP(O47,'from file'!$B$4:$K$44,3,FALSE)+P47</f>
        <v>1335</v>
      </c>
      <c r="V47" t="str">
        <f t="shared" si="12"/>
        <v>0537</v>
      </c>
      <c r="W47">
        <f>VLOOKUP(O47,'from file'!$B$4:$K$44,7,FALSE)</f>
        <v>1</v>
      </c>
      <c r="X47" t="str">
        <f t="shared" si="13"/>
        <v/>
      </c>
      <c r="Y47">
        <f>VLOOKUP(VLOOKUP(O47,'from file'!$B$4:$K$44,7,FALSE),'from part'!$A$4:$N$29,14)+VLOOKUP(O47,'from file'!$B$4:$K$44,3,FALSE)+P47</f>
        <v>1335</v>
      </c>
      <c r="Z47" t="str">
        <f t="shared" si="14"/>
        <v>0537</v>
      </c>
      <c r="AA47" t="str">
        <f t="shared" si="4"/>
        <v/>
      </c>
    </row>
    <row r="48" spans="1:27" x14ac:dyDescent="0.25">
      <c r="A48">
        <v>3</v>
      </c>
      <c r="B48">
        <v>217</v>
      </c>
      <c r="C48">
        <v>1</v>
      </c>
      <c r="D48" s="15">
        <v>6</v>
      </c>
      <c r="E48" t="str">
        <f>VLOOKUP(A48,'from file'!$B$4:$K$44,10,FALSE)</f>
        <v>Yes</v>
      </c>
      <c r="F48" t="str">
        <f t="shared" si="5"/>
        <v/>
      </c>
      <c r="G48">
        <f>VLOOKUP(VLOOKUP(A48,'from file'!$B$4:$K$44,7,FALSE),'from part'!$A$4:$N$29,8)+VLOOKUP(A48,'from file'!$B$4:$K$44,3,FALSE)+B48</f>
        <v>309</v>
      </c>
      <c r="H48" t="str">
        <f t="shared" si="6"/>
        <v>0135</v>
      </c>
      <c r="I48">
        <f>VLOOKUP(A48,'from file'!$B$4:$K$44,7,FALSE)</f>
        <v>1</v>
      </c>
      <c r="J48" t="str">
        <f t="shared" si="10"/>
        <v/>
      </c>
      <c r="K48">
        <f>VLOOKUP(VLOOKUP(A48,'from file'!$B$4:$K$44,7,FALSE),'from part'!$A$4:$N$29,14)+VLOOKUP(A48,'from file'!$B$4:$K$44,3,FALSE)+B48</f>
        <v>309</v>
      </c>
      <c r="L48" t="str">
        <f t="shared" si="8"/>
        <v>0135</v>
      </c>
      <c r="O48">
        <v>2</v>
      </c>
      <c r="P48">
        <v>8</v>
      </c>
      <c r="Q48">
        <v>2</v>
      </c>
      <c r="R48" s="15">
        <v>1</v>
      </c>
      <c r="S48" t="str">
        <f>VLOOKUP(O48,'from file'!$B$4:$K$44,10,FALSE)</f>
        <v>Yes</v>
      </c>
      <c r="T48" t="str">
        <f t="shared" si="11"/>
        <v/>
      </c>
      <c r="U48">
        <f>VLOOKUP(VLOOKUP(O48,'from file'!$B$4:$K$44,7,FALSE),'from part'!$A$4:$N$29,8)+VLOOKUP(O48,'from file'!$B$4:$K$44,3,FALSE)+P48</f>
        <v>1337</v>
      </c>
      <c r="V48" t="str">
        <f t="shared" si="12"/>
        <v>0539</v>
      </c>
      <c r="W48">
        <f>VLOOKUP(O48,'from file'!$B$4:$K$44,7,FALSE)</f>
        <v>1</v>
      </c>
      <c r="X48" t="str">
        <f t="shared" si="13"/>
        <v/>
      </c>
      <c r="Y48">
        <f>VLOOKUP(VLOOKUP(O48,'from file'!$B$4:$K$44,7,FALSE),'from part'!$A$4:$N$29,14)+VLOOKUP(O48,'from file'!$B$4:$K$44,3,FALSE)+P48</f>
        <v>1337</v>
      </c>
      <c r="Z48" t="str">
        <f t="shared" si="14"/>
        <v>0539</v>
      </c>
      <c r="AA48" t="str">
        <f t="shared" si="4"/>
        <v/>
      </c>
    </row>
    <row r="49" spans="1:27" x14ac:dyDescent="0.25">
      <c r="A49">
        <v>3</v>
      </c>
      <c r="B49">
        <v>223</v>
      </c>
      <c r="C49">
        <v>1</v>
      </c>
      <c r="D49" s="15">
        <v>6</v>
      </c>
      <c r="E49" t="str">
        <f>VLOOKUP(A49,'from file'!$B$4:$K$44,10,FALSE)</f>
        <v>Yes</v>
      </c>
      <c r="F49" t="str">
        <f t="shared" si="5"/>
        <v/>
      </c>
      <c r="G49">
        <f>VLOOKUP(VLOOKUP(A49,'from file'!$B$4:$K$44,7,FALSE),'from part'!$A$4:$N$29,8)+VLOOKUP(A49,'from file'!$B$4:$K$44,3,FALSE)+B49</f>
        <v>315</v>
      </c>
      <c r="H49" t="str">
        <f t="shared" si="6"/>
        <v>013B</v>
      </c>
      <c r="I49">
        <f>VLOOKUP(A49,'from file'!$B$4:$K$44,7,FALSE)</f>
        <v>1</v>
      </c>
      <c r="J49" t="str">
        <f t="shared" si="10"/>
        <v/>
      </c>
      <c r="K49">
        <f>VLOOKUP(VLOOKUP(A49,'from file'!$B$4:$K$44,7,FALSE),'from part'!$A$4:$N$29,14)+VLOOKUP(A49,'from file'!$B$4:$K$44,3,FALSE)+B49</f>
        <v>315</v>
      </c>
      <c r="L49" t="str">
        <f t="shared" si="8"/>
        <v>013B</v>
      </c>
      <c r="O49">
        <v>24</v>
      </c>
      <c r="P49">
        <v>0</v>
      </c>
      <c r="Q49">
        <v>1</v>
      </c>
      <c r="R49" s="15">
        <v>1</v>
      </c>
      <c r="S49" t="str">
        <f>VLOOKUP(O49,'from file'!$B$4:$K$44,10,FALSE)</f>
        <v>Yes</v>
      </c>
      <c r="T49">
        <f t="shared" si="11"/>
        <v>1401</v>
      </c>
      <c r="U49">
        <f>VLOOKUP(VLOOKUP(O49,'from file'!$B$4:$K$44,7,FALSE),'from part'!$A$4:$N$29,8)+VLOOKUP(O49,'from file'!$B$4:$K$44,3,FALSE)+P49</f>
        <v>1409</v>
      </c>
      <c r="V49" t="str">
        <f t="shared" si="12"/>
        <v>0581</v>
      </c>
      <c r="W49">
        <f>VLOOKUP(O49,'from file'!$B$4:$K$44,7,FALSE)</f>
        <v>1</v>
      </c>
      <c r="X49">
        <f t="shared" si="13"/>
        <v>1401</v>
      </c>
      <c r="Y49">
        <f>VLOOKUP(VLOOKUP(O49,'from file'!$B$4:$K$44,7,FALSE),'from part'!$A$4:$N$29,14)+VLOOKUP(O49,'from file'!$B$4:$K$44,3,FALSE)+P49</f>
        <v>1409</v>
      </c>
      <c r="Z49" t="str">
        <f t="shared" si="14"/>
        <v>0581</v>
      </c>
      <c r="AA49" t="str">
        <f t="shared" si="4"/>
        <v>0579</v>
      </c>
    </row>
    <row r="50" spans="1:27" x14ac:dyDescent="0.25">
      <c r="A50">
        <v>3</v>
      </c>
      <c r="B50">
        <v>829</v>
      </c>
      <c r="C50">
        <v>4</v>
      </c>
      <c r="D50" s="15">
        <v>100</v>
      </c>
      <c r="E50" t="str">
        <f>VLOOKUP(A50,'from file'!$B$4:$K$44,10,FALSE)</f>
        <v>Yes</v>
      </c>
      <c r="F50" t="str">
        <f t="shared" si="5"/>
        <v/>
      </c>
      <c r="G50">
        <f>VLOOKUP(VLOOKUP(A50,'from file'!$B$4:$K$44,7,FALSE),'from part'!$A$4:$N$29,8)+VLOOKUP(A50,'from file'!$B$4:$K$44,3,FALSE)+B50</f>
        <v>921</v>
      </c>
      <c r="H50" t="str">
        <f t="shared" si="6"/>
        <v>0399</v>
      </c>
      <c r="I50">
        <f>VLOOKUP(A50,'from file'!$B$4:$K$44,7,FALSE)</f>
        <v>1</v>
      </c>
      <c r="J50" t="str">
        <f t="shared" si="10"/>
        <v/>
      </c>
      <c r="K50">
        <f>VLOOKUP(VLOOKUP(A50,'from file'!$B$4:$K$44,7,FALSE),'from part'!$A$4:$N$29,14)+VLOOKUP(A50,'from file'!$B$4:$K$44,3,FALSE)+B50</f>
        <v>921</v>
      </c>
      <c r="L50" t="str">
        <f t="shared" si="8"/>
        <v>0399</v>
      </c>
      <c r="O50">
        <v>24</v>
      </c>
      <c r="P50">
        <v>1</v>
      </c>
      <c r="Q50">
        <v>1</v>
      </c>
      <c r="R50" s="15">
        <v>1</v>
      </c>
      <c r="S50" t="str">
        <f>VLOOKUP(O50,'from file'!$B$4:$K$44,10,FALSE)</f>
        <v>Yes</v>
      </c>
      <c r="T50" t="str">
        <f t="shared" si="11"/>
        <v/>
      </c>
      <c r="U50">
        <f>VLOOKUP(VLOOKUP(O50,'from file'!$B$4:$K$44,7,FALSE),'from part'!$A$4:$N$29,8)+VLOOKUP(O50,'from file'!$B$4:$K$44,3,FALSE)+P50</f>
        <v>1410</v>
      </c>
      <c r="V50" t="str">
        <f t="shared" si="12"/>
        <v>0582</v>
      </c>
      <c r="W50">
        <f>VLOOKUP(O50,'from file'!$B$4:$K$44,7,FALSE)</f>
        <v>1</v>
      </c>
      <c r="X50" t="str">
        <f t="shared" si="13"/>
        <v/>
      </c>
      <c r="Y50">
        <f>VLOOKUP(VLOOKUP(O50,'from file'!$B$4:$K$44,7,FALSE),'from part'!$A$4:$N$29,14)+VLOOKUP(O50,'from file'!$B$4:$K$44,3,FALSE)+P50</f>
        <v>1410</v>
      </c>
      <c r="Z50" t="str">
        <f t="shared" si="14"/>
        <v>0582</v>
      </c>
      <c r="AA50" t="str">
        <f t="shared" si="4"/>
        <v/>
      </c>
    </row>
    <row r="51" spans="1:27" x14ac:dyDescent="0.25">
      <c r="A51">
        <v>4</v>
      </c>
      <c r="B51">
        <v>0</v>
      </c>
      <c r="C51">
        <v>4</v>
      </c>
      <c r="D51" s="15">
        <v>1</v>
      </c>
      <c r="E51" t="str">
        <f>VLOOKUP(A51,'from file'!$B$4:$K$44,10,FALSE)</f>
        <v>Yes</v>
      </c>
      <c r="F51">
        <f t="shared" si="5"/>
        <v>8192</v>
      </c>
      <c r="G51">
        <f>VLOOKUP(VLOOKUP(A51,'from file'!$B$4:$K$44,7,FALSE),'from part'!$A$4:$N$29,8)+VLOOKUP(A51,'from file'!$B$4:$K$44,3,FALSE)+B51</f>
        <v>8200</v>
      </c>
      <c r="H51" t="str">
        <f t="shared" si="6"/>
        <v>2008</v>
      </c>
      <c r="I51">
        <f>VLOOKUP(A51,'from file'!$B$4:$K$44,7,FALSE)</f>
        <v>2</v>
      </c>
      <c r="J51">
        <f t="shared" si="10"/>
        <v>8192</v>
      </c>
      <c r="K51">
        <f>VLOOKUP(VLOOKUP(A51,'from file'!$B$4:$K$44,7,FALSE),'from part'!$A$4:$N$29,14)+VLOOKUP(A51,'from file'!$B$4:$K$44,3,FALSE)+B51</f>
        <v>8200</v>
      </c>
      <c r="L51" t="str">
        <f t="shared" si="8"/>
        <v>2008</v>
      </c>
      <c r="O51">
        <v>24</v>
      </c>
      <c r="P51">
        <v>2</v>
      </c>
      <c r="Q51">
        <v>1</v>
      </c>
      <c r="R51" s="15">
        <v>1</v>
      </c>
      <c r="S51" t="str">
        <f>VLOOKUP(O51,'from file'!$B$4:$K$44,10,FALSE)</f>
        <v>Yes</v>
      </c>
      <c r="T51" t="str">
        <f t="shared" si="11"/>
        <v/>
      </c>
      <c r="U51">
        <f>VLOOKUP(VLOOKUP(O51,'from file'!$B$4:$K$44,7,FALSE),'from part'!$A$4:$N$29,8)+VLOOKUP(O51,'from file'!$B$4:$K$44,3,FALSE)+P51</f>
        <v>1411</v>
      </c>
      <c r="V51" t="str">
        <f t="shared" si="12"/>
        <v>0583</v>
      </c>
      <c r="W51">
        <f>VLOOKUP(O51,'from file'!$B$4:$K$44,7,FALSE)</f>
        <v>1</v>
      </c>
      <c r="X51" t="str">
        <f t="shared" si="13"/>
        <v/>
      </c>
      <c r="Y51">
        <f>VLOOKUP(VLOOKUP(O51,'from file'!$B$4:$K$44,7,FALSE),'from part'!$A$4:$N$29,14)+VLOOKUP(O51,'from file'!$B$4:$K$44,3,FALSE)+P51</f>
        <v>1411</v>
      </c>
      <c r="Z51" t="str">
        <f t="shared" si="14"/>
        <v>0583</v>
      </c>
      <c r="AA51" t="str">
        <f t="shared" si="4"/>
        <v/>
      </c>
    </row>
    <row r="52" spans="1:27" x14ac:dyDescent="0.25">
      <c r="A52">
        <v>4</v>
      </c>
      <c r="B52">
        <v>4</v>
      </c>
      <c r="C52">
        <v>2</v>
      </c>
      <c r="D52" s="15">
        <v>1</v>
      </c>
      <c r="E52" t="str">
        <f>VLOOKUP(A52,'from file'!$B$4:$K$44,10,FALSE)</f>
        <v>Yes</v>
      </c>
      <c r="F52" t="str">
        <f t="shared" si="5"/>
        <v/>
      </c>
      <c r="G52">
        <f>VLOOKUP(VLOOKUP(A52,'from file'!$B$4:$K$44,7,FALSE),'from part'!$A$4:$N$29,8)+VLOOKUP(A52,'from file'!$B$4:$K$44,3,FALSE)+B52</f>
        <v>8204</v>
      </c>
      <c r="H52" t="str">
        <f t="shared" si="6"/>
        <v>200C</v>
      </c>
      <c r="I52">
        <f>VLOOKUP(A52,'from file'!$B$4:$K$44,7,FALSE)</f>
        <v>2</v>
      </c>
      <c r="J52" t="str">
        <f t="shared" si="10"/>
        <v/>
      </c>
      <c r="K52">
        <f>VLOOKUP(VLOOKUP(A52,'from file'!$B$4:$K$44,7,FALSE),'from part'!$A$4:$N$29,14)+VLOOKUP(A52,'from file'!$B$4:$K$44,3,FALSE)+B52</f>
        <v>8204</v>
      </c>
      <c r="L52" t="str">
        <f t="shared" si="8"/>
        <v>200C</v>
      </c>
      <c r="O52">
        <v>24</v>
      </c>
      <c r="P52">
        <v>4</v>
      </c>
      <c r="Q52">
        <v>2</v>
      </c>
      <c r="R52" s="15">
        <v>1</v>
      </c>
      <c r="S52" t="str">
        <f>VLOOKUP(O52,'from file'!$B$4:$K$44,10,FALSE)</f>
        <v>Yes</v>
      </c>
      <c r="T52" t="str">
        <f t="shared" si="11"/>
        <v/>
      </c>
      <c r="U52">
        <f>VLOOKUP(VLOOKUP(O52,'from file'!$B$4:$K$44,7,FALSE),'from part'!$A$4:$N$29,8)+VLOOKUP(O52,'from file'!$B$4:$K$44,3,FALSE)+P52</f>
        <v>1413</v>
      </c>
      <c r="V52" t="str">
        <f t="shared" si="12"/>
        <v>0585</v>
      </c>
      <c r="W52">
        <f>VLOOKUP(O52,'from file'!$B$4:$K$44,7,FALSE)</f>
        <v>1</v>
      </c>
      <c r="X52" t="str">
        <f t="shared" si="13"/>
        <v/>
      </c>
      <c r="Y52">
        <f>VLOOKUP(VLOOKUP(O52,'from file'!$B$4:$K$44,7,FALSE),'from part'!$A$4:$N$29,14)+VLOOKUP(O52,'from file'!$B$4:$K$44,3,FALSE)+P52</f>
        <v>1413</v>
      </c>
      <c r="Z52" t="str">
        <f t="shared" si="14"/>
        <v>0585</v>
      </c>
      <c r="AA52" t="str">
        <f t="shared" si="4"/>
        <v/>
      </c>
    </row>
    <row r="53" spans="1:27" x14ac:dyDescent="0.25">
      <c r="A53">
        <v>4</v>
      </c>
      <c r="B53">
        <v>6</v>
      </c>
      <c r="C53">
        <v>2</v>
      </c>
      <c r="D53" s="15">
        <v>1</v>
      </c>
      <c r="E53" t="str">
        <f>VLOOKUP(A53,'from file'!$B$4:$K$44,10,FALSE)</f>
        <v>Yes</v>
      </c>
      <c r="F53" t="str">
        <f t="shared" si="5"/>
        <v/>
      </c>
      <c r="G53">
        <f>VLOOKUP(VLOOKUP(A53,'from file'!$B$4:$K$44,7,FALSE),'from part'!$A$4:$N$29,8)+VLOOKUP(A53,'from file'!$B$4:$K$44,3,FALSE)+B53</f>
        <v>8206</v>
      </c>
      <c r="H53" t="str">
        <f t="shared" si="6"/>
        <v>200E</v>
      </c>
      <c r="I53">
        <f>VLOOKUP(A53,'from file'!$B$4:$K$44,7,FALSE)</f>
        <v>2</v>
      </c>
      <c r="J53" t="str">
        <f t="shared" si="10"/>
        <v/>
      </c>
      <c r="K53">
        <f>VLOOKUP(VLOOKUP(A53,'from file'!$B$4:$K$44,7,FALSE),'from part'!$A$4:$N$29,14)+VLOOKUP(A53,'from file'!$B$4:$K$44,3,FALSE)+B53</f>
        <v>8206</v>
      </c>
      <c r="L53" t="str">
        <f t="shared" si="8"/>
        <v>200E</v>
      </c>
      <c r="O53">
        <v>24</v>
      </c>
      <c r="P53">
        <v>6</v>
      </c>
      <c r="Q53">
        <v>1</v>
      </c>
      <c r="R53" s="15">
        <v>8</v>
      </c>
      <c r="S53" t="str">
        <f>VLOOKUP(O53,'from file'!$B$4:$K$44,10,FALSE)</f>
        <v>Yes</v>
      </c>
      <c r="T53" t="str">
        <f t="shared" si="11"/>
        <v/>
      </c>
      <c r="U53">
        <f>VLOOKUP(VLOOKUP(O53,'from file'!$B$4:$K$44,7,FALSE),'from part'!$A$4:$N$29,8)+VLOOKUP(O53,'from file'!$B$4:$K$44,3,FALSE)+P53</f>
        <v>1415</v>
      </c>
      <c r="V53" t="str">
        <f t="shared" si="12"/>
        <v>0587</v>
      </c>
      <c r="W53">
        <f>VLOOKUP(O53,'from file'!$B$4:$K$44,7,FALSE)</f>
        <v>1</v>
      </c>
      <c r="X53" t="str">
        <f t="shared" si="13"/>
        <v/>
      </c>
      <c r="Y53">
        <f>VLOOKUP(VLOOKUP(O53,'from file'!$B$4:$K$44,7,FALSE),'from part'!$A$4:$N$29,14)+VLOOKUP(O53,'from file'!$B$4:$K$44,3,FALSE)+P53</f>
        <v>1415</v>
      </c>
      <c r="Z53" t="str">
        <f t="shared" si="14"/>
        <v>0587</v>
      </c>
      <c r="AA53" t="str">
        <f t="shared" si="4"/>
        <v/>
      </c>
    </row>
    <row r="54" spans="1:27" x14ac:dyDescent="0.25">
      <c r="A54">
        <v>4</v>
      </c>
      <c r="B54">
        <v>8</v>
      </c>
      <c r="C54">
        <v>2</v>
      </c>
      <c r="D54" s="15">
        <v>1</v>
      </c>
      <c r="E54" t="str">
        <f>VLOOKUP(A54,'from file'!$B$4:$K$44,10,FALSE)</f>
        <v>Yes</v>
      </c>
      <c r="F54" t="str">
        <f t="shared" si="5"/>
        <v/>
      </c>
      <c r="G54">
        <f>VLOOKUP(VLOOKUP(A54,'from file'!$B$4:$K$44,7,FALSE),'from part'!$A$4:$N$29,8)+VLOOKUP(A54,'from file'!$B$4:$K$44,3,FALSE)+B54</f>
        <v>8208</v>
      </c>
      <c r="H54" t="str">
        <f t="shared" si="6"/>
        <v>2010</v>
      </c>
      <c r="I54">
        <f>VLOOKUP(A54,'from file'!$B$4:$K$44,7,FALSE)</f>
        <v>2</v>
      </c>
      <c r="J54" t="str">
        <f t="shared" si="10"/>
        <v/>
      </c>
      <c r="K54">
        <f>VLOOKUP(VLOOKUP(A54,'from file'!$B$4:$K$44,7,FALSE),'from part'!$A$4:$N$29,14)+VLOOKUP(A54,'from file'!$B$4:$K$44,3,FALSE)+B54</f>
        <v>8208</v>
      </c>
      <c r="L54" t="str">
        <f t="shared" si="8"/>
        <v>2010</v>
      </c>
      <c r="O54">
        <v>10</v>
      </c>
      <c r="P54">
        <v>0</v>
      </c>
      <c r="Q54">
        <v>1</v>
      </c>
      <c r="R54" s="15">
        <v>1</v>
      </c>
      <c r="S54" t="str">
        <f>VLOOKUP(O54,'from file'!$B$4:$K$44,10,FALSE)</f>
        <v>Yes</v>
      </c>
      <c r="T54">
        <f t="shared" si="11"/>
        <v>1423</v>
      </c>
      <c r="U54">
        <f>VLOOKUP(VLOOKUP(O54,'from file'!$B$4:$K$44,7,FALSE),'from part'!$A$4:$N$29,8)+VLOOKUP(O54,'from file'!$B$4:$K$44,3,FALSE)+P54</f>
        <v>1431</v>
      </c>
      <c r="V54" t="str">
        <f t="shared" si="12"/>
        <v>0597</v>
      </c>
      <c r="W54">
        <f>VLOOKUP(O54,'from file'!$B$4:$K$44,7,FALSE)</f>
        <v>1</v>
      </c>
      <c r="X54">
        <f t="shared" si="13"/>
        <v>1423</v>
      </c>
      <c r="Y54">
        <f>VLOOKUP(VLOOKUP(O54,'from file'!$B$4:$K$44,7,FALSE),'from part'!$A$4:$N$29,14)+VLOOKUP(O54,'from file'!$B$4:$K$44,3,FALSE)+P54</f>
        <v>1431</v>
      </c>
      <c r="Z54" t="str">
        <f t="shared" si="14"/>
        <v>0597</v>
      </c>
      <c r="AA54" t="str">
        <f t="shared" si="4"/>
        <v>058F</v>
      </c>
    </row>
    <row r="55" spans="1:27" x14ac:dyDescent="0.25">
      <c r="A55">
        <v>4</v>
      </c>
      <c r="B55">
        <v>10</v>
      </c>
      <c r="C55">
        <v>1</v>
      </c>
      <c r="D55" s="15">
        <v>1</v>
      </c>
      <c r="E55" t="str">
        <f>VLOOKUP(A55,'from file'!$B$4:$K$44,10,FALSE)</f>
        <v>Yes</v>
      </c>
      <c r="F55" t="str">
        <f t="shared" si="5"/>
        <v/>
      </c>
      <c r="G55">
        <f>VLOOKUP(VLOOKUP(A55,'from file'!$B$4:$K$44,7,FALSE),'from part'!$A$4:$N$29,8)+VLOOKUP(A55,'from file'!$B$4:$K$44,3,FALSE)+B55</f>
        <v>8210</v>
      </c>
      <c r="H55" t="str">
        <f t="shared" si="6"/>
        <v>2012</v>
      </c>
      <c r="I55">
        <f>VLOOKUP(A55,'from file'!$B$4:$K$44,7,FALSE)</f>
        <v>2</v>
      </c>
      <c r="J55" t="str">
        <f t="shared" si="10"/>
        <v/>
      </c>
      <c r="K55">
        <f>VLOOKUP(VLOOKUP(A55,'from file'!$B$4:$K$44,7,FALSE),'from part'!$A$4:$N$29,14)+VLOOKUP(A55,'from file'!$B$4:$K$44,3,FALSE)+B55</f>
        <v>8210</v>
      </c>
      <c r="L55" t="str">
        <f t="shared" si="8"/>
        <v>2012</v>
      </c>
      <c r="O55">
        <v>10</v>
      </c>
      <c r="P55">
        <v>2</v>
      </c>
      <c r="Q55">
        <v>2</v>
      </c>
      <c r="R55" s="15">
        <v>1</v>
      </c>
      <c r="S55" t="str">
        <f>VLOOKUP(O55,'from file'!$B$4:$K$44,10,FALSE)</f>
        <v>Yes</v>
      </c>
      <c r="T55" t="str">
        <f t="shared" si="11"/>
        <v/>
      </c>
      <c r="U55">
        <f>VLOOKUP(VLOOKUP(O55,'from file'!$B$4:$K$44,7,FALSE),'from part'!$A$4:$N$29,8)+VLOOKUP(O55,'from file'!$B$4:$K$44,3,FALSE)+P55</f>
        <v>1433</v>
      </c>
      <c r="V55" t="str">
        <f t="shared" si="12"/>
        <v>0599</v>
      </c>
      <c r="W55">
        <f>VLOOKUP(O55,'from file'!$B$4:$K$44,7,FALSE)</f>
        <v>1</v>
      </c>
      <c r="X55" t="str">
        <f t="shared" si="13"/>
        <v/>
      </c>
      <c r="Y55">
        <f>VLOOKUP(VLOOKUP(O55,'from file'!$B$4:$K$44,7,FALSE),'from part'!$A$4:$N$29,14)+VLOOKUP(O55,'from file'!$B$4:$K$44,3,FALSE)+P55</f>
        <v>1433</v>
      </c>
      <c r="Z55" t="str">
        <f t="shared" si="14"/>
        <v>0599</v>
      </c>
      <c r="AA55" t="str">
        <f t="shared" si="4"/>
        <v/>
      </c>
    </row>
    <row r="56" spans="1:27" x14ac:dyDescent="0.25">
      <c r="A56">
        <v>5</v>
      </c>
      <c r="B56">
        <v>0</v>
      </c>
      <c r="C56">
        <v>8</v>
      </c>
      <c r="D56" s="15">
        <v>210</v>
      </c>
      <c r="E56" t="str">
        <f>VLOOKUP(A56,'from file'!$B$4:$K$44,10,FALSE)</f>
        <v>Yes</v>
      </c>
      <c r="F56">
        <f t="shared" si="5"/>
        <v>24576</v>
      </c>
      <c r="G56">
        <f>VLOOKUP(VLOOKUP(A56,'from file'!$B$4:$K$44,7,FALSE),'from part'!$A$4:$N$29,8)+VLOOKUP(A56,'from file'!$B$4:$K$44,3,FALSE)+B56</f>
        <v>24584</v>
      </c>
      <c r="H56" t="str">
        <f t="shared" si="6"/>
        <v>6008</v>
      </c>
      <c r="I56">
        <f>VLOOKUP(A56,'from file'!$B$4:$K$44,7,FALSE)</f>
        <v>3</v>
      </c>
      <c r="J56">
        <f t="shared" si="10"/>
        <v>9214</v>
      </c>
      <c r="K56">
        <f>VLOOKUP(VLOOKUP(A56,'from file'!$B$4:$K$44,7,FALSE),'from part'!$A$4:$N$29,14)+VLOOKUP(A56,'from file'!$B$4:$K$44,3,FALSE)+B56</f>
        <v>9222</v>
      </c>
      <c r="L56" t="str">
        <f t="shared" si="8"/>
        <v>2406</v>
      </c>
      <c r="O56">
        <v>10</v>
      </c>
      <c r="P56">
        <v>4</v>
      </c>
      <c r="Q56">
        <v>2</v>
      </c>
      <c r="R56" s="15">
        <v>1</v>
      </c>
      <c r="S56" t="str">
        <f>VLOOKUP(O56,'from file'!$B$4:$K$44,10,FALSE)</f>
        <v>Yes</v>
      </c>
      <c r="T56" t="str">
        <f t="shared" si="11"/>
        <v/>
      </c>
      <c r="U56">
        <f>VLOOKUP(VLOOKUP(O56,'from file'!$B$4:$K$44,7,FALSE),'from part'!$A$4:$N$29,8)+VLOOKUP(O56,'from file'!$B$4:$K$44,3,FALSE)+P56</f>
        <v>1435</v>
      </c>
      <c r="V56" t="str">
        <f t="shared" si="12"/>
        <v>059B</v>
      </c>
      <c r="W56">
        <f>VLOOKUP(O56,'from file'!$B$4:$K$44,7,FALSE)</f>
        <v>1</v>
      </c>
      <c r="X56" t="str">
        <f t="shared" si="13"/>
        <v/>
      </c>
      <c r="Y56">
        <f>VLOOKUP(VLOOKUP(O56,'from file'!$B$4:$K$44,7,FALSE),'from part'!$A$4:$N$29,14)+VLOOKUP(O56,'from file'!$B$4:$K$44,3,FALSE)+P56</f>
        <v>1435</v>
      </c>
      <c r="Z56" t="str">
        <f t="shared" si="14"/>
        <v>059B</v>
      </c>
      <c r="AA56" t="str">
        <f t="shared" si="4"/>
        <v/>
      </c>
    </row>
    <row r="57" spans="1:27" x14ac:dyDescent="0.25">
      <c r="A57">
        <v>5</v>
      </c>
      <c r="B57">
        <v>1680</v>
      </c>
      <c r="C57">
        <v>4</v>
      </c>
      <c r="D57" s="15">
        <v>35</v>
      </c>
      <c r="E57" t="str">
        <f>VLOOKUP(A57,'from file'!$B$4:$K$44,10,FALSE)</f>
        <v>Yes</v>
      </c>
      <c r="F57" t="str">
        <f t="shared" si="5"/>
        <v/>
      </c>
      <c r="G57">
        <f>VLOOKUP(VLOOKUP(A57,'from file'!$B$4:$K$44,7,FALSE),'from part'!$A$4:$N$29,8)+VLOOKUP(A57,'from file'!$B$4:$K$44,3,FALSE)+B57</f>
        <v>26264</v>
      </c>
      <c r="H57" t="str">
        <f t="shared" si="6"/>
        <v>6698</v>
      </c>
      <c r="I57">
        <f>VLOOKUP(A57,'from file'!$B$4:$K$44,7,FALSE)</f>
        <v>3</v>
      </c>
      <c r="J57" t="str">
        <f t="shared" si="10"/>
        <v/>
      </c>
      <c r="K57">
        <f>VLOOKUP(VLOOKUP(A57,'from file'!$B$4:$K$44,7,FALSE),'from part'!$A$4:$N$29,14)+VLOOKUP(A57,'from file'!$B$4:$K$44,3,FALSE)+B57</f>
        <v>10902</v>
      </c>
      <c r="L57" t="str">
        <f t="shared" si="8"/>
        <v>2A96</v>
      </c>
      <c r="O57">
        <v>10</v>
      </c>
      <c r="P57">
        <v>6</v>
      </c>
      <c r="Q57">
        <v>1</v>
      </c>
      <c r="R57" s="15">
        <v>2</v>
      </c>
      <c r="S57" t="str">
        <f>VLOOKUP(O57,'from file'!$B$4:$K$44,10,FALSE)</f>
        <v>Yes</v>
      </c>
      <c r="T57" t="str">
        <f t="shared" si="11"/>
        <v/>
      </c>
      <c r="U57">
        <f>VLOOKUP(VLOOKUP(O57,'from file'!$B$4:$K$44,7,FALSE),'from part'!$A$4:$N$29,8)+VLOOKUP(O57,'from file'!$B$4:$K$44,3,FALSE)+P57</f>
        <v>1437</v>
      </c>
      <c r="V57" t="str">
        <f t="shared" si="12"/>
        <v>059D</v>
      </c>
      <c r="W57">
        <f>VLOOKUP(O57,'from file'!$B$4:$K$44,7,FALSE)</f>
        <v>1</v>
      </c>
      <c r="X57" t="str">
        <f t="shared" si="13"/>
        <v/>
      </c>
      <c r="Y57">
        <f>VLOOKUP(VLOOKUP(O57,'from file'!$B$4:$K$44,7,FALSE),'from part'!$A$4:$N$29,14)+VLOOKUP(O57,'from file'!$B$4:$K$44,3,FALSE)+P57</f>
        <v>1437</v>
      </c>
      <c r="Z57" t="str">
        <f t="shared" si="14"/>
        <v>059D</v>
      </c>
      <c r="AA57" t="str">
        <f t="shared" si="4"/>
        <v/>
      </c>
    </row>
    <row r="58" spans="1:27" x14ac:dyDescent="0.25">
      <c r="A58">
        <v>5</v>
      </c>
      <c r="B58">
        <v>1820</v>
      </c>
      <c r="C58">
        <v>4</v>
      </c>
      <c r="D58" s="15">
        <v>35</v>
      </c>
      <c r="E58" t="str">
        <f>VLOOKUP(A58,'from file'!$B$4:$K$44,10,FALSE)</f>
        <v>Yes</v>
      </c>
      <c r="F58" t="str">
        <f t="shared" si="5"/>
        <v/>
      </c>
      <c r="G58">
        <f>VLOOKUP(VLOOKUP(A58,'from file'!$B$4:$K$44,7,FALSE),'from part'!$A$4:$N$29,8)+VLOOKUP(A58,'from file'!$B$4:$K$44,3,FALSE)+B58</f>
        <v>26404</v>
      </c>
      <c r="H58" t="str">
        <f t="shared" si="6"/>
        <v>6724</v>
      </c>
      <c r="I58">
        <f>VLOOKUP(A58,'from file'!$B$4:$K$44,7,FALSE)</f>
        <v>3</v>
      </c>
      <c r="J58" t="str">
        <f t="shared" si="10"/>
        <v/>
      </c>
      <c r="K58">
        <f>VLOOKUP(VLOOKUP(A58,'from file'!$B$4:$K$44,7,FALSE),'from part'!$A$4:$N$29,14)+VLOOKUP(A58,'from file'!$B$4:$K$44,3,FALSE)+B58</f>
        <v>11042</v>
      </c>
      <c r="L58" t="str">
        <f t="shared" si="8"/>
        <v>2B22</v>
      </c>
      <c r="O58">
        <v>10</v>
      </c>
      <c r="P58">
        <v>8</v>
      </c>
      <c r="Q58">
        <v>2</v>
      </c>
      <c r="R58" s="15">
        <v>1</v>
      </c>
      <c r="S58" t="str">
        <f>VLOOKUP(O58,'from file'!$B$4:$K$44,10,FALSE)</f>
        <v>Yes</v>
      </c>
      <c r="T58" t="str">
        <f t="shared" si="11"/>
        <v/>
      </c>
      <c r="U58">
        <f>VLOOKUP(VLOOKUP(O58,'from file'!$B$4:$K$44,7,FALSE),'from part'!$A$4:$N$29,8)+VLOOKUP(O58,'from file'!$B$4:$K$44,3,FALSE)+P58</f>
        <v>1439</v>
      </c>
      <c r="V58" t="str">
        <f t="shared" si="12"/>
        <v>059F</v>
      </c>
      <c r="W58">
        <f>VLOOKUP(O58,'from file'!$B$4:$K$44,7,FALSE)</f>
        <v>1</v>
      </c>
      <c r="X58" t="str">
        <f t="shared" si="13"/>
        <v/>
      </c>
      <c r="Y58">
        <f>VLOOKUP(VLOOKUP(O58,'from file'!$B$4:$K$44,7,FALSE),'from part'!$A$4:$N$29,14)+VLOOKUP(O58,'from file'!$B$4:$K$44,3,FALSE)+P58</f>
        <v>1439</v>
      </c>
      <c r="Z58" t="str">
        <f t="shared" si="14"/>
        <v>059F</v>
      </c>
      <c r="AA58" t="str">
        <f t="shared" si="4"/>
        <v/>
      </c>
    </row>
    <row r="59" spans="1:27" x14ac:dyDescent="0.25">
      <c r="A59">
        <v>5</v>
      </c>
      <c r="B59">
        <v>1960</v>
      </c>
      <c r="C59">
        <v>1</v>
      </c>
      <c r="D59" s="15">
        <v>1</v>
      </c>
      <c r="E59" t="str">
        <f>VLOOKUP(A59,'from file'!$B$4:$K$44,10,FALSE)</f>
        <v>Yes</v>
      </c>
      <c r="F59" t="str">
        <f t="shared" si="5"/>
        <v/>
      </c>
      <c r="G59">
        <f>VLOOKUP(VLOOKUP(A59,'from file'!$B$4:$K$44,7,FALSE),'from part'!$A$4:$N$29,8)+VLOOKUP(A59,'from file'!$B$4:$K$44,3,FALSE)+B59</f>
        <v>26544</v>
      </c>
      <c r="H59" t="str">
        <f t="shared" si="6"/>
        <v>67B0</v>
      </c>
      <c r="I59">
        <f>VLOOKUP(A59,'from file'!$B$4:$K$44,7,FALSE)</f>
        <v>3</v>
      </c>
      <c r="J59" t="str">
        <f t="shared" si="10"/>
        <v/>
      </c>
      <c r="K59">
        <f>VLOOKUP(VLOOKUP(A59,'from file'!$B$4:$K$44,7,FALSE),'from part'!$A$4:$N$29,14)+VLOOKUP(A59,'from file'!$B$4:$K$44,3,FALSE)+B59</f>
        <v>11182</v>
      </c>
      <c r="L59" t="str">
        <f t="shared" si="8"/>
        <v>2BAE</v>
      </c>
      <c r="O59">
        <v>10</v>
      </c>
      <c r="P59">
        <v>10</v>
      </c>
      <c r="Q59">
        <v>1</v>
      </c>
      <c r="R59" s="15">
        <v>1</v>
      </c>
      <c r="S59" t="str">
        <f>VLOOKUP(O59,'from file'!$B$4:$K$44,10,FALSE)</f>
        <v>Yes</v>
      </c>
      <c r="T59" t="str">
        <f t="shared" si="11"/>
        <v/>
      </c>
      <c r="U59">
        <f>VLOOKUP(VLOOKUP(O59,'from file'!$B$4:$K$44,7,FALSE),'from part'!$A$4:$N$29,8)+VLOOKUP(O59,'from file'!$B$4:$K$44,3,FALSE)+P59</f>
        <v>1441</v>
      </c>
      <c r="V59" t="str">
        <f t="shared" si="12"/>
        <v>05A1</v>
      </c>
      <c r="W59">
        <f>VLOOKUP(O59,'from file'!$B$4:$K$44,7,FALSE)</f>
        <v>1</v>
      </c>
      <c r="X59" t="str">
        <f t="shared" si="13"/>
        <v/>
      </c>
      <c r="Y59">
        <f>VLOOKUP(VLOOKUP(O59,'from file'!$B$4:$K$44,7,FALSE),'from part'!$A$4:$N$29,14)+VLOOKUP(O59,'from file'!$B$4:$K$44,3,FALSE)+P59</f>
        <v>1441</v>
      </c>
      <c r="Z59" t="str">
        <f t="shared" si="14"/>
        <v>05A1</v>
      </c>
      <c r="AA59" t="str">
        <f t="shared" si="4"/>
        <v/>
      </c>
    </row>
    <row r="60" spans="1:27" x14ac:dyDescent="0.25">
      <c r="A60">
        <v>5</v>
      </c>
      <c r="B60">
        <v>1962</v>
      </c>
      <c r="C60">
        <v>32</v>
      </c>
      <c r="D60" s="15">
        <v>1</v>
      </c>
      <c r="E60" t="str">
        <f>VLOOKUP(A60,'from file'!$B$4:$K$44,10,FALSE)</f>
        <v>Yes</v>
      </c>
      <c r="F60" t="str">
        <f t="shared" si="5"/>
        <v/>
      </c>
      <c r="G60">
        <f>VLOOKUP(VLOOKUP(A60,'from file'!$B$4:$K$44,7,FALSE),'from part'!$A$4:$N$29,8)+VLOOKUP(A60,'from file'!$B$4:$K$44,3,FALSE)+B60</f>
        <v>26546</v>
      </c>
      <c r="H60" t="str">
        <f t="shared" si="6"/>
        <v>67B2</v>
      </c>
      <c r="I60">
        <f>VLOOKUP(A60,'from file'!$B$4:$K$44,7,FALSE)</f>
        <v>3</v>
      </c>
      <c r="J60" t="str">
        <f t="shared" si="10"/>
        <v/>
      </c>
      <c r="K60">
        <f>VLOOKUP(VLOOKUP(A60,'from file'!$B$4:$K$44,7,FALSE),'from part'!$A$4:$N$29,14)+VLOOKUP(A60,'from file'!$B$4:$K$44,3,FALSE)+B60</f>
        <v>11184</v>
      </c>
      <c r="L60" t="str">
        <f t="shared" si="8"/>
        <v>2BB0</v>
      </c>
      <c r="O60">
        <v>10</v>
      </c>
      <c r="P60">
        <v>11</v>
      </c>
      <c r="Q60">
        <v>1</v>
      </c>
      <c r="R60" s="15">
        <v>1</v>
      </c>
      <c r="S60" t="str">
        <f>VLOOKUP(O60,'from file'!$B$4:$K$44,10,FALSE)</f>
        <v>Yes</v>
      </c>
      <c r="T60" t="str">
        <f t="shared" si="11"/>
        <v/>
      </c>
      <c r="U60">
        <f>VLOOKUP(VLOOKUP(O60,'from file'!$B$4:$K$44,7,FALSE),'from part'!$A$4:$N$29,8)+VLOOKUP(O60,'from file'!$B$4:$K$44,3,FALSE)+P60</f>
        <v>1442</v>
      </c>
      <c r="V60" t="str">
        <f t="shared" si="12"/>
        <v>05A2</v>
      </c>
      <c r="W60">
        <f>VLOOKUP(O60,'from file'!$B$4:$K$44,7,FALSE)</f>
        <v>1</v>
      </c>
      <c r="X60" t="str">
        <f t="shared" si="13"/>
        <v/>
      </c>
      <c r="Y60">
        <f>VLOOKUP(VLOOKUP(O60,'from file'!$B$4:$K$44,7,FALSE),'from part'!$A$4:$N$29,14)+VLOOKUP(O60,'from file'!$B$4:$K$44,3,FALSE)+P60</f>
        <v>1442</v>
      </c>
      <c r="Z60" t="str">
        <f t="shared" si="14"/>
        <v>05A2</v>
      </c>
      <c r="AA60" t="str">
        <f t="shared" si="4"/>
        <v/>
      </c>
    </row>
    <row r="61" spans="1:27" x14ac:dyDescent="0.25">
      <c r="A61">
        <v>31</v>
      </c>
      <c r="B61">
        <v>0</v>
      </c>
      <c r="C61">
        <v>1</v>
      </c>
      <c r="D61" s="15">
        <v>1</v>
      </c>
      <c r="E61" t="str">
        <f>VLOOKUP(A61,'from file'!$B$4:$K$44,10,FALSE)</f>
        <v>Yes</v>
      </c>
      <c r="F61">
        <f t="shared" si="5"/>
        <v>1766</v>
      </c>
      <c r="G61">
        <f>VLOOKUP(VLOOKUP(A61,'from file'!$B$4:$K$44,7,FALSE),'from part'!$A$4:$N$29,8)+VLOOKUP(A61,'from file'!$B$4:$K$44,3,FALSE)+B61</f>
        <v>1774</v>
      </c>
      <c r="H61" t="str">
        <f t="shared" si="6"/>
        <v>06EE</v>
      </c>
      <c r="I61">
        <f>VLOOKUP(A61,'from file'!$B$4:$K$44,7,FALSE)</f>
        <v>1</v>
      </c>
      <c r="J61">
        <f t="shared" si="10"/>
        <v>1766</v>
      </c>
      <c r="K61">
        <f>VLOOKUP(VLOOKUP(A61,'from file'!$B$4:$K$44,7,FALSE),'from part'!$A$4:$N$29,14)+VLOOKUP(A61,'from file'!$B$4:$K$44,3,FALSE)+B61</f>
        <v>1774</v>
      </c>
      <c r="L61" t="str">
        <f t="shared" si="8"/>
        <v>06EE</v>
      </c>
      <c r="O61">
        <v>10</v>
      </c>
      <c r="P61">
        <v>12</v>
      </c>
      <c r="Q61">
        <v>2</v>
      </c>
      <c r="R61" s="15">
        <v>1</v>
      </c>
      <c r="S61" t="str">
        <f>VLOOKUP(O61,'from file'!$B$4:$K$44,10,FALSE)</f>
        <v>Yes</v>
      </c>
      <c r="T61" t="str">
        <f t="shared" si="11"/>
        <v/>
      </c>
      <c r="U61">
        <f>VLOOKUP(VLOOKUP(O61,'from file'!$B$4:$K$44,7,FALSE),'from part'!$A$4:$N$29,8)+VLOOKUP(O61,'from file'!$B$4:$K$44,3,FALSE)+P61</f>
        <v>1443</v>
      </c>
      <c r="V61" t="str">
        <f t="shared" si="12"/>
        <v>05A3</v>
      </c>
      <c r="W61">
        <f>VLOOKUP(O61,'from file'!$B$4:$K$44,7,FALSE)</f>
        <v>1</v>
      </c>
      <c r="X61" t="str">
        <f t="shared" si="13"/>
        <v/>
      </c>
      <c r="Y61">
        <f>VLOOKUP(VLOOKUP(O61,'from file'!$B$4:$K$44,7,FALSE),'from part'!$A$4:$N$29,14)+VLOOKUP(O61,'from file'!$B$4:$K$44,3,FALSE)+P61</f>
        <v>1443</v>
      </c>
      <c r="Z61" t="str">
        <f t="shared" si="14"/>
        <v>05A3</v>
      </c>
      <c r="AA61" t="str">
        <f t="shared" si="4"/>
        <v/>
      </c>
    </row>
    <row r="62" spans="1:27" x14ac:dyDescent="0.25">
      <c r="A62">
        <v>31</v>
      </c>
      <c r="B62">
        <v>1</v>
      </c>
      <c r="C62">
        <v>1</v>
      </c>
      <c r="D62" s="15">
        <v>1</v>
      </c>
      <c r="E62" t="str">
        <f>VLOOKUP(A62,'from file'!$B$4:$K$44,10,FALSE)</f>
        <v>Yes</v>
      </c>
      <c r="F62" t="str">
        <f t="shared" si="5"/>
        <v/>
      </c>
      <c r="G62">
        <f>VLOOKUP(VLOOKUP(A62,'from file'!$B$4:$K$44,7,FALSE),'from part'!$A$4:$N$29,8)+VLOOKUP(A62,'from file'!$B$4:$K$44,3,FALSE)+B62</f>
        <v>1775</v>
      </c>
      <c r="H62" t="str">
        <f t="shared" si="6"/>
        <v>06EF</v>
      </c>
      <c r="I62">
        <f>VLOOKUP(A62,'from file'!$B$4:$K$44,7,FALSE)</f>
        <v>1</v>
      </c>
      <c r="J62" t="str">
        <f t="shared" si="10"/>
        <v/>
      </c>
      <c r="K62">
        <f>VLOOKUP(VLOOKUP(A62,'from file'!$B$4:$K$44,7,FALSE),'from part'!$A$4:$N$29,14)+VLOOKUP(A62,'from file'!$B$4:$K$44,3,FALSE)+B62</f>
        <v>1775</v>
      </c>
      <c r="L62" t="str">
        <f t="shared" si="8"/>
        <v>06EF</v>
      </c>
      <c r="O62">
        <v>10</v>
      </c>
      <c r="P62">
        <v>14</v>
      </c>
      <c r="Q62">
        <v>2</v>
      </c>
      <c r="R62" s="15">
        <v>32</v>
      </c>
      <c r="S62" t="str">
        <f>VLOOKUP(O62,'from file'!$B$4:$K$44,10,FALSE)</f>
        <v>Yes</v>
      </c>
      <c r="T62" t="str">
        <f t="shared" si="11"/>
        <v/>
      </c>
      <c r="U62">
        <f>VLOOKUP(VLOOKUP(O62,'from file'!$B$4:$K$44,7,FALSE),'from part'!$A$4:$N$29,8)+VLOOKUP(O62,'from file'!$B$4:$K$44,3,FALSE)+P62</f>
        <v>1445</v>
      </c>
      <c r="V62" t="str">
        <f t="shared" si="12"/>
        <v>05A5</v>
      </c>
      <c r="W62">
        <f>VLOOKUP(O62,'from file'!$B$4:$K$44,7,FALSE)</f>
        <v>1</v>
      </c>
      <c r="X62" t="str">
        <f t="shared" si="13"/>
        <v/>
      </c>
      <c r="Y62">
        <f>VLOOKUP(VLOOKUP(O62,'from file'!$B$4:$K$44,7,FALSE),'from part'!$A$4:$N$29,14)+VLOOKUP(O62,'from file'!$B$4:$K$44,3,FALSE)+P62</f>
        <v>1445</v>
      </c>
      <c r="Z62" t="str">
        <f t="shared" si="14"/>
        <v>05A5</v>
      </c>
      <c r="AA62" t="str">
        <f t="shared" si="4"/>
        <v/>
      </c>
    </row>
    <row r="63" spans="1:27" x14ac:dyDescent="0.25">
      <c r="A63">
        <v>31</v>
      </c>
      <c r="B63">
        <v>2</v>
      </c>
      <c r="C63">
        <v>1</v>
      </c>
      <c r="D63" s="15">
        <v>1</v>
      </c>
      <c r="E63" t="str">
        <f>VLOOKUP(A63,'from file'!$B$4:$K$44,10,FALSE)</f>
        <v>Yes</v>
      </c>
      <c r="F63" t="str">
        <f t="shared" si="5"/>
        <v/>
      </c>
      <c r="G63">
        <f>VLOOKUP(VLOOKUP(A63,'from file'!$B$4:$K$44,7,FALSE),'from part'!$A$4:$N$29,8)+VLOOKUP(A63,'from file'!$B$4:$K$44,3,FALSE)+B63</f>
        <v>1776</v>
      </c>
      <c r="H63" t="str">
        <f t="shared" si="6"/>
        <v>06F0</v>
      </c>
      <c r="I63">
        <f>VLOOKUP(A63,'from file'!$B$4:$K$44,7,FALSE)</f>
        <v>1</v>
      </c>
      <c r="J63" t="str">
        <f t="shared" si="10"/>
        <v/>
      </c>
      <c r="K63">
        <f>VLOOKUP(VLOOKUP(A63,'from file'!$B$4:$K$44,7,FALSE),'from part'!$A$4:$N$29,14)+VLOOKUP(A63,'from file'!$B$4:$K$44,3,FALSE)+B63</f>
        <v>1776</v>
      </c>
      <c r="L63" t="str">
        <f t="shared" si="8"/>
        <v>06F0</v>
      </c>
      <c r="O63">
        <v>10</v>
      </c>
      <c r="P63">
        <v>78</v>
      </c>
      <c r="Q63">
        <v>2</v>
      </c>
      <c r="R63" s="15">
        <v>32</v>
      </c>
      <c r="S63" t="str">
        <f>VLOOKUP(O63,'from file'!$B$4:$K$44,10,FALSE)</f>
        <v>Yes</v>
      </c>
      <c r="T63" t="str">
        <f t="shared" si="11"/>
        <v/>
      </c>
      <c r="U63">
        <f>VLOOKUP(VLOOKUP(O63,'from file'!$B$4:$K$44,7,FALSE),'from part'!$A$4:$N$29,8)+VLOOKUP(O63,'from file'!$B$4:$K$44,3,FALSE)+P63</f>
        <v>1509</v>
      </c>
      <c r="V63" t="str">
        <f t="shared" si="12"/>
        <v>05E5</v>
      </c>
      <c r="W63">
        <f>VLOOKUP(O63,'from file'!$B$4:$K$44,7,FALSE)</f>
        <v>1</v>
      </c>
      <c r="X63" t="str">
        <f t="shared" si="13"/>
        <v/>
      </c>
      <c r="Y63">
        <f>VLOOKUP(VLOOKUP(O63,'from file'!$B$4:$K$44,7,FALSE),'from part'!$A$4:$N$29,14)+VLOOKUP(O63,'from file'!$B$4:$K$44,3,FALSE)+P63</f>
        <v>1509</v>
      </c>
      <c r="Z63" t="str">
        <f t="shared" si="14"/>
        <v>05E5</v>
      </c>
      <c r="AA63" t="str">
        <f t="shared" si="4"/>
        <v/>
      </c>
    </row>
    <row r="64" spans="1:27" x14ac:dyDescent="0.25">
      <c r="A64">
        <v>31</v>
      </c>
      <c r="B64">
        <v>4</v>
      </c>
      <c r="C64">
        <v>4</v>
      </c>
      <c r="D64" s="15">
        <v>1</v>
      </c>
      <c r="E64" t="str">
        <f>VLOOKUP(A64,'from file'!$B$4:$K$44,10,FALSE)</f>
        <v>Yes</v>
      </c>
      <c r="F64" t="str">
        <f t="shared" si="5"/>
        <v/>
      </c>
      <c r="G64">
        <f>VLOOKUP(VLOOKUP(A64,'from file'!$B$4:$K$44,7,FALSE),'from part'!$A$4:$N$29,8)+VLOOKUP(A64,'from file'!$B$4:$K$44,3,FALSE)+B64</f>
        <v>1778</v>
      </c>
      <c r="H64" t="str">
        <f t="shared" si="6"/>
        <v>06F2</v>
      </c>
      <c r="I64">
        <f>VLOOKUP(A64,'from file'!$B$4:$K$44,7,FALSE)</f>
        <v>1</v>
      </c>
      <c r="J64" t="str">
        <f t="shared" si="10"/>
        <v/>
      </c>
      <c r="K64">
        <f>VLOOKUP(VLOOKUP(A64,'from file'!$B$4:$K$44,7,FALSE),'from part'!$A$4:$N$29,14)+VLOOKUP(A64,'from file'!$B$4:$K$44,3,FALSE)+B64</f>
        <v>1778</v>
      </c>
      <c r="L64" t="str">
        <f t="shared" si="8"/>
        <v>06F2</v>
      </c>
      <c r="O64">
        <v>10</v>
      </c>
      <c r="P64">
        <v>142</v>
      </c>
      <c r="Q64">
        <v>1</v>
      </c>
      <c r="R64" s="15">
        <v>1</v>
      </c>
      <c r="S64" t="str">
        <f>VLOOKUP(O64,'from file'!$B$4:$K$44,10,FALSE)</f>
        <v>Yes</v>
      </c>
      <c r="T64" t="str">
        <f t="shared" si="11"/>
        <v/>
      </c>
      <c r="U64">
        <f>VLOOKUP(VLOOKUP(O64,'from file'!$B$4:$K$44,7,FALSE),'from part'!$A$4:$N$29,8)+VLOOKUP(O64,'from file'!$B$4:$K$44,3,FALSE)+P64</f>
        <v>1573</v>
      </c>
      <c r="V64" t="str">
        <f t="shared" si="12"/>
        <v>0625</v>
      </c>
      <c r="W64">
        <f>VLOOKUP(O64,'from file'!$B$4:$K$44,7,FALSE)</f>
        <v>1</v>
      </c>
      <c r="X64" t="str">
        <f t="shared" si="13"/>
        <v/>
      </c>
      <c r="Y64">
        <f>VLOOKUP(VLOOKUP(O64,'from file'!$B$4:$K$44,7,FALSE),'from part'!$A$4:$N$29,14)+VLOOKUP(O64,'from file'!$B$4:$K$44,3,FALSE)+P64</f>
        <v>1573</v>
      </c>
      <c r="Z64" t="str">
        <f t="shared" si="14"/>
        <v>0625</v>
      </c>
      <c r="AA64" t="str">
        <f t="shared" si="4"/>
        <v/>
      </c>
    </row>
    <row r="65" spans="1:27" x14ac:dyDescent="0.25">
      <c r="A65">
        <v>31</v>
      </c>
      <c r="B65">
        <v>8</v>
      </c>
      <c r="C65">
        <v>2</v>
      </c>
      <c r="D65" s="15">
        <v>6</v>
      </c>
      <c r="E65" t="str">
        <f>VLOOKUP(A65,'from file'!$B$4:$K$44,10,FALSE)</f>
        <v>Yes</v>
      </c>
      <c r="F65" t="str">
        <f t="shared" si="5"/>
        <v/>
      </c>
      <c r="G65">
        <f>VLOOKUP(VLOOKUP(A65,'from file'!$B$4:$K$44,7,FALSE),'from part'!$A$4:$N$29,8)+VLOOKUP(A65,'from file'!$B$4:$K$44,3,FALSE)+B65</f>
        <v>1782</v>
      </c>
      <c r="H65" t="str">
        <f t="shared" si="6"/>
        <v>06F6</v>
      </c>
      <c r="I65">
        <f>VLOOKUP(A65,'from file'!$B$4:$K$44,7,FALSE)</f>
        <v>1</v>
      </c>
      <c r="J65" t="str">
        <f t="shared" si="10"/>
        <v/>
      </c>
      <c r="K65">
        <f>VLOOKUP(VLOOKUP(A65,'from file'!$B$4:$K$44,7,FALSE),'from part'!$A$4:$N$29,14)+VLOOKUP(A65,'from file'!$B$4:$K$44,3,FALSE)+B65</f>
        <v>1782</v>
      </c>
      <c r="L65" t="str">
        <f t="shared" si="8"/>
        <v>06F6</v>
      </c>
      <c r="O65">
        <v>10</v>
      </c>
      <c r="P65">
        <v>144</v>
      </c>
      <c r="Q65">
        <v>4</v>
      </c>
      <c r="R65" s="15">
        <v>20</v>
      </c>
      <c r="S65" t="str">
        <f>VLOOKUP(O65,'from file'!$B$4:$K$44,10,FALSE)</f>
        <v>Yes</v>
      </c>
      <c r="T65" t="str">
        <f t="shared" si="11"/>
        <v/>
      </c>
      <c r="U65">
        <f>VLOOKUP(VLOOKUP(O65,'from file'!$B$4:$K$44,7,FALSE),'from part'!$A$4:$N$29,8)+VLOOKUP(O65,'from file'!$B$4:$K$44,3,FALSE)+P65</f>
        <v>1575</v>
      </c>
      <c r="V65" t="str">
        <f t="shared" si="12"/>
        <v>0627</v>
      </c>
      <c r="W65">
        <f>VLOOKUP(O65,'from file'!$B$4:$K$44,7,FALSE)</f>
        <v>1</v>
      </c>
      <c r="X65" t="str">
        <f t="shared" si="13"/>
        <v/>
      </c>
      <c r="Y65">
        <f>VLOOKUP(VLOOKUP(O65,'from file'!$B$4:$K$44,7,FALSE),'from part'!$A$4:$N$29,14)+VLOOKUP(O65,'from file'!$B$4:$K$44,3,FALSE)+P65</f>
        <v>1575</v>
      </c>
      <c r="Z65" t="str">
        <f t="shared" si="14"/>
        <v>0627</v>
      </c>
      <c r="AA65" t="str">
        <f t="shared" si="4"/>
        <v/>
      </c>
    </row>
    <row r="66" spans="1:27" x14ac:dyDescent="0.25">
      <c r="A66">
        <v>31</v>
      </c>
      <c r="B66">
        <v>20</v>
      </c>
      <c r="C66">
        <v>1</v>
      </c>
      <c r="D66" s="15">
        <v>8</v>
      </c>
      <c r="E66" t="str">
        <f>VLOOKUP(A66,'from file'!$B$4:$K$44,10,FALSE)</f>
        <v>Yes</v>
      </c>
      <c r="F66" t="str">
        <f t="shared" si="5"/>
        <v/>
      </c>
      <c r="G66">
        <f>VLOOKUP(VLOOKUP(A66,'from file'!$B$4:$K$44,7,FALSE),'from part'!$A$4:$N$29,8)+VLOOKUP(A66,'from file'!$B$4:$K$44,3,FALSE)+B66</f>
        <v>1794</v>
      </c>
      <c r="H66" t="str">
        <f t="shared" si="6"/>
        <v>0702</v>
      </c>
      <c r="I66">
        <f>VLOOKUP(A66,'from file'!$B$4:$K$44,7,FALSE)</f>
        <v>1</v>
      </c>
      <c r="J66" t="str">
        <f t="shared" si="10"/>
        <v/>
      </c>
      <c r="K66">
        <f>VLOOKUP(VLOOKUP(A66,'from file'!$B$4:$K$44,7,FALSE),'from part'!$A$4:$N$29,14)+VLOOKUP(A66,'from file'!$B$4:$K$44,3,FALSE)+B66</f>
        <v>1794</v>
      </c>
      <c r="L66" t="str">
        <f t="shared" si="8"/>
        <v>0702</v>
      </c>
      <c r="R66" s="15"/>
      <c r="AA66" t="str">
        <f t="shared" si="4"/>
        <v/>
      </c>
    </row>
    <row r="67" spans="1:27" x14ac:dyDescent="0.25">
      <c r="A67">
        <v>7</v>
      </c>
      <c r="B67">
        <v>0</v>
      </c>
      <c r="C67">
        <v>2</v>
      </c>
      <c r="D67" s="15">
        <v>1</v>
      </c>
      <c r="E67" t="str">
        <f>VLOOKUP(A67,'from file'!$B$4:$K$44,10,FALSE)</f>
        <v>Yes</v>
      </c>
      <c r="F67">
        <f t="shared" si="5"/>
        <v>40984</v>
      </c>
      <c r="G67">
        <f>VLOOKUP(VLOOKUP(A67,'from file'!$B$4:$K$44,7,FALSE),'from part'!$A$4:$N$29,8)+VLOOKUP(A67,'from file'!$B$4:$K$44,3,FALSE)+B67</f>
        <v>40992</v>
      </c>
      <c r="H67" t="str">
        <f t="shared" si="6"/>
        <v>A020</v>
      </c>
      <c r="I67">
        <f>VLOOKUP(A67,'from file'!$B$4:$K$44,7,FALSE)</f>
        <v>4</v>
      </c>
      <c r="J67">
        <f t="shared" si="10"/>
        <v>11284</v>
      </c>
      <c r="K67">
        <f>VLOOKUP(VLOOKUP(A67,'from file'!$B$4:$K$44,7,FALSE),'from part'!$A$4:$N$29,14)+VLOOKUP(A67,'from file'!$B$4:$K$44,3,FALSE)+B67</f>
        <v>11292</v>
      </c>
      <c r="L67" t="str">
        <f t="shared" si="8"/>
        <v>2C1C</v>
      </c>
      <c r="R67" s="15"/>
      <c r="AA67" t="str">
        <f t="shared" si="4"/>
        <v/>
      </c>
    </row>
    <row r="68" spans="1:27" x14ac:dyDescent="0.25">
      <c r="A68">
        <v>7</v>
      </c>
      <c r="B68">
        <v>2</v>
      </c>
      <c r="C68">
        <v>2</v>
      </c>
      <c r="D68" s="15">
        <v>1</v>
      </c>
      <c r="E68" t="str">
        <f>VLOOKUP(A68,'from file'!$B$4:$K$44,10,FALSE)</f>
        <v>Yes</v>
      </c>
      <c r="F68" t="str">
        <f t="shared" si="5"/>
        <v/>
      </c>
      <c r="G68">
        <f>VLOOKUP(VLOOKUP(A68,'from file'!$B$4:$K$44,7,FALSE),'from part'!$A$4:$N$29,8)+VLOOKUP(A68,'from file'!$B$4:$K$44,3,FALSE)+B68</f>
        <v>40994</v>
      </c>
      <c r="H68" t="str">
        <f t="shared" si="6"/>
        <v>A022</v>
      </c>
      <c r="I68">
        <f>VLOOKUP(A68,'from file'!$B$4:$K$44,7,FALSE)</f>
        <v>4</v>
      </c>
      <c r="J68" t="str">
        <f t="shared" si="10"/>
        <v/>
      </c>
      <c r="K68">
        <f>VLOOKUP(VLOOKUP(A68,'from file'!$B$4:$K$44,7,FALSE),'from part'!$A$4:$N$29,14)+VLOOKUP(A68,'from file'!$B$4:$K$44,3,FALSE)+B68</f>
        <v>11294</v>
      </c>
      <c r="L68" t="str">
        <f t="shared" si="8"/>
        <v>2C1E</v>
      </c>
      <c r="R68" s="15"/>
      <c r="AA68" t="str">
        <f t="shared" si="4"/>
        <v/>
      </c>
    </row>
    <row r="69" spans="1:27" x14ac:dyDescent="0.25">
      <c r="A69">
        <v>7</v>
      </c>
      <c r="B69">
        <v>4</v>
      </c>
      <c r="C69">
        <v>2</v>
      </c>
      <c r="D69" s="15">
        <v>1</v>
      </c>
      <c r="E69" t="str">
        <f>VLOOKUP(A69,'from file'!$B$4:$K$44,10,FALSE)</f>
        <v>Yes</v>
      </c>
      <c r="F69" t="str">
        <f t="shared" si="5"/>
        <v/>
      </c>
      <c r="G69">
        <f>VLOOKUP(VLOOKUP(A69,'from file'!$B$4:$K$44,7,FALSE),'from part'!$A$4:$N$29,8)+VLOOKUP(A69,'from file'!$B$4:$K$44,3,FALSE)+B69</f>
        <v>40996</v>
      </c>
      <c r="H69" t="str">
        <f t="shared" si="6"/>
        <v>A024</v>
      </c>
      <c r="I69">
        <f>VLOOKUP(A69,'from file'!$B$4:$K$44,7,FALSE)</f>
        <v>4</v>
      </c>
      <c r="J69" t="str">
        <f t="shared" si="10"/>
        <v/>
      </c>
      <c r="K69">
        <f>VLOOKUP(VLOOKUP(A69,'from file'!$B$4:$K$44,7,FALSE),'from part'!$A$4:$N$29,14)+VLOOKUP(A69,'from file'!$B$4:$K$44,3,FALSE)+B69</f>
        <v>11296</v>
      </c>
      <c r="L69" t="str">
        <f t="shared" si="8"/>
        <v>2C20</v>
      </c>
      <c r="R69" s="15"/>
      <c r="AA69" t="str">
        <f t="shared" si="4"/>
        <v/>
      </c>
    </row>
    <row r="70" spans="1:27" x14ac:dyDescent="0.25">
      <c r="A70">
        <v>7</v>
      </c>
      <c r="B70">
        <v>6</v>
      </c>
      <c r="C70">
        <v>2</v>
      </c>
      <c r="D70" s="15">
        <v>1</v>
      </c>
      <c r="E70" t="str">
        <f>VLOOKUP(A70,'from file'!$B$4:$K$44,10,FALSE)</f>
        <v>Yes</v>
      </c>
      <c r="F70" t="str">
        <f t="shared" si="5"/>
        <v/>
      </c>
      <c r="G70">
        <f>VLOOKUP(VLOOKUP(A70,'from file'!$B$4:$K$44,7,FALSE),'from part'!$A$4:$N$29,8)+VLOOKUP(A70,'from file'!$B$4:$K$44,3,FALSE)+B70</f>
        <v>40998</v>
      </c>
      <c r="H70" t="str">
        <f t="shared" si="6"/>
        <v>A026</v>
      </c>
      <c r="I70">
        <f>VLOOKUP(A70,'from file'!$B$4:$K$44,7,FALSE)</f>
        <v>4</v>
      </c>
      <c r="J70" t="str">
        <f t="shared" si="10"/>
        <v/>
      </c>
      <c r="K70">
        <f>VLOOKUP(VLOOKUP(A70,'from file'!$B$4:$K$44,7,FALSE),'from part'!$A$4:$N$29,14)+VLOOKUP(A70,'from file'!$B$4:$K$44,3,FALSE)+B70</f>
        <v>11298</v>
      </c>
      <c r="L70" t="str">
        <f t="shared" si="8"/>
        <v>2C22</v>
      </c>
      <c r="R70" s="15"/>
      <c r="AA70" t="str">
        <f t="shared" si="4"/>
        <v/>
      </c>
    </row>
    <row r="71" spans="1:27" x14ac:dyDescent="0.25">
      <c r="A71">
        <v>7</v>
      </c>
      <c r="B71">
        <v>8</v>
      </c>
      <c r="C71">
        <v>2</v>
      </c>
      <c r="D71" s="15">
        <v>1</v>
      </c>
      <c r="E71" t="str">
        <f>VLOOKUP(A71,'from file'!$B$4:$K$44,10,FALSE)</f>
        <v>Yes</v>
      </c>
      <c r="F71" t="str">
        <f t="shared" si="5"/>
        <v/>
      </c>
      <c r="G71">
        <f>VLOOKUP(VLOOKUP(A71,'from file'!$B$4:$K$44,7,FALSE),'from part'!$A$4:$N$29,8)+VLOOKUP(A71,'from file'!$B$4:$K$44,3,FALSE)+B71</f>
        <v>41000</v>
      </c>
      <c r="H71" t="str">
        <f t="shared" si="6"/>
        <v>A028</v>
      </c>
      <c r="I71">
        <f>VLOOKUP(A71,'from file'!$B$4:$K$44,7,FALSE)</f>
        <v>4</v>
      </c>
      <c r="J71" t="str">
        <f t="shared" si="10"/>
        <v/>
      </c>
      <c r="K71">
        <f>VLOOKUP(VLOOKUP(A71,'from file'!$B$4:$K$44,7,FALSE),'from part'!$A$4:$N$29,14)+VLOOKUP(A71,'from file'!$B$4:$K$44,3,FALSE)+B71</f>
        <v>11300</v>
      </c>
      <c r="L71" t="str">
        <f t="shared" si="8"/>
        <v>2C24</v>
      </c>
      <c r="O71">
        <v>12</v>
      </c>
      <c r="P71">
        <v>0</v>
      </c>
      <c r="Q71">
        <v>2</v>
      </c>
      <c r="R71" s="15">
        <v>1</v>
      </c>
      <c r="S71" t="str">
        <f>VLOOKUP(O71,'from file'!$B$4:$K$44,10,FALSE)</f>
        <v>Yes</v>
      </c>
      <c r="T71">
        <f t="shared" ref="T71:T98" si="15">IF(P71=0,U71-$C$5,"")</f>
        <v>1655</v>
      </c>
      <c r="U71">
        <f>VLOOKUP(VLOOKUP(O71,'from file'!$B$4:$K$44,7,FALSE),'from part'!$A$4:$N$29,8)+VLOOKUP(O71,'from file'!$B$4:$K$44,3,FALSE)+P71</f>
        <v>1663</v>
      </c>
      <c r="V71" t="str">
        <f t="shared" ref="V71:V98" si="16">DEC2HEX(U71,4)</f>
        <v>067F</v>
      </c>
      <c r="W71">
        <f>VLOOKUP(O71,'from file'!$B$4:$K$44,7,FALSE)</f>
        <v>1</v>
      </c>
      <c r="X71">
        <f t="shared" ref="X71:X98" si="17">IF(P71=0,Y71-$C$5,"")</f>
        <v>1655</v>
      </c>
      <c r="Y71">
        <f>VLOOKUP(VLOOKUP(O71,'from file'!$B$4:$K$44,7,FALSE),'from part'!$A$4:$N$29,14)+VLOOKUP(O71,'from file'!$B$4:$K$44,3,FALSE)+P71</f>
        <v>1663</v>
      </c>
      <c r="Z71" t="str">
        <f t="shared" ref="Z71:Z98" si="18">DEC2HEX(Y71,4)</f>
        <v>067F</v>
      </c>
      <c r="AA71" t="str">
        <f t="shared" si="4"/>
        <v>0677</v>
      </c>
    </row>
    <row r="72" spans="1:27" x14ac:dyDescent="0.25">
      <c r="A72">
        <v>7</v>
      </c>
      <c r="B72">
        <v>10</v>
      </c>
      <c r="C72">
        <v>2</v>
      </c>
      <c r="D72" s="15">
        <v>1</v>
      </c>
      <c r="E72" t="str">
        <f>VLOOKUP(A72,'from file'!$B$4:$K$44,10,FALSE)</f>
        <v>Yes</v>
      </c>
      <c r="F72" t="str">
        <f t="shared" si="5"/>
        <v/>
      </c>
      <c r="G72">
        <f>VLOOKUP(VLOOKUP(A72,'from file'!$B$4:$K$44,7,FALSE),'from part'!$A$4:$N$29,8)+VLOOKUP(A72,'from file'!$B$4:$K$44,3,FALSE)+B72</f>
        <v>41002</v>
      </c>
      <c r="H72" t="str">
        <f t="shared" si="6"/>
        <v>A02A</v>
      </c>
      <c r="I72">
        <f>VLOOKUP(A72,'from file'!$B$4:$K$44,7,FALSE)</f>
        <v>4</v>
      </c>
      <c r="J72" t="str">
        <f t="shared" si="10"/>
        <v/>
      </c>
      <c r="K72">
        <f>VLOOKUP(VLOOKUP(A72,'from file'!$B$4:$K$44,7,FALSE),'from part'!$A$4:$N$29,14)+VLOOKUP(A72,'from file'!$B$4:$K$44,3,FALSE)+B72</f>
        <v>11302</v>
      </c>
      <c r="L72" t="str">
        <f t="shared" si="8"/>
        <v>2C26</v>
      </c>
      <c r="O72">
        <v>12</v>
      </c>
      <c r="P72">
        <v>2</v>
      </c>
      <c r="Q72">
        <v>1</v>
      </c>
      <c r="R72" s="15">
        <v>1</v>
      </c>
      <c r="S72" t="str">
        <f>VLOOKUP(O72,'from file'!$B$4:$K$44,10,FALSE)</f>
        <v>Yes</v>
      </c>
      <c r="T72" t="str">
        <f t="shared" si="15"/>
        <v/>
      </c>
      <c r="U72">
        <f>VLOOKUP(VLOOKUP(O72,'from file'!$B$4:$K$44,7,FALSE),'from part'!$A$4:$N$29,8)+VLOOKUP(O72,'from file'!$B$4:$K$44,3,FALSE)+P72</f>
        <v>1665</v>
      </c>
      <c r="V72" t="str">
        <f t="shared" si="16"/>
        <v>0681</v>
      </c>
      <c r="W72">
        <f>VLOOKUP(O72,'from file'!$B$4:$K$44,7,FALSE)</f>
        <v>1</v>
      </c>
      <c r="X72" t="str">
        <f t="shared" si="17"/>
        <v/>
      </c>
      <c r="Y72">
        <f>VLOOKUP(VLOOKUP(O72,'from file'!$B$4:$K$44,7,FALSE),'from part'!$A$4:$N$29,14)+VLOOKUP(O72,'from file'!$B$4:$K$44,3,FALSE)+P72</f>
        <v>1665</v>
      </c>
      <c r="Z72" t="str">
        <f t="shared" si="18"/>
        <v>0681</v>
      </c>
      <c r="AA72" t="str">
        <f t="shared" si="4"/>
        <v/>
      </c>
    </row>
    <row r="73" spans="1:27" x14ac:dyDescent="0.25">
      <c r="A73">
        <v>7</v>
      </c>
      <c r="B73">
        <v>12</v>
      </c>
      <c r="C73">
        <v>2</v>
      </c>
      <c r="D73" s="15">
        <v>1</v>
      </c>
      <c r="E73" t="str">
        <f>VLOOKUP(A73,'from file'!$B$4:$K$44,10,FALSE)</f>
        <v>Yes</v>
      </c>
      <c r="F73" t="str">
        <f t="shared" si="5"/>
        <v/>
      </c>
      <c r="G73">
        <f>VLOOKUP(VLOOKUP(A73,'from file'!$B$4:$K$44,7,FALSE),'from part'!$A$4:$N$29,8)+VLOOKUP(A73,'from file'!$B$4:$K$44,3,FALSE)+B73</f>
        <v>41004</v>
      </c>
      <c r="H73" t="str">
        <f t="shared" si="6"/>
        <v>A02C</v>
      </c>
      <c r="I73">
        <f>VLOOKUP(A73,'from file'!$B$4:$K$44,7,FALSE)</f>
        <v>4</v>
      </c>
      <c r="J73" t="str">
        <f t="shared" si="10"/>
        <v/>
      </c>
      <c r="K73">
        <f>VLOOKUP(VLOOKUP(A73,'from file'!$B$4:$K$44,7,FALSE),'from part'!$A$4:$N$29,14)+VLOOKUP(A73,'from file'!$B$4:$K$44,3,FALSE)+B73</f>
        <v>11304</v>
      </c>
      <c r="L73" t="str">
        <f t="shared" si="8"/>
        <v>2C28</v>
      </c>
      <c r="O73">
        <v>12</v>
      </c>
      <c r="P73">
        <v>3</v>
      </c>
      <c r="Q73">
        <v>1</v>
      </c>
      <c r="R73" s="15">
        <v>1</v>
      </c>
      <c r="S73" t="str">
        <f>VLOOKUP(O73,'from file'!$B$4:$K$44,10,FALSE)</f>
        <v>Yes</v>
      </c>
      <c r="T73" t="str">
        <f t="shared" si="15"/>
        <v/>
      </c>
      <c r="U73">
        <f>VLOOKUP(VLOOKUP(O73,'from file'!$B$4:$K$44,7,FALSE),'from part'!$A$4:$N$29,8)+VLOOKUP(O73,'from file'!$B$4:$K$44,3,FALSE)+P73</f>
        <v>1666</v>
      </c>
      <c r="V73" t="str">
        <f t="shared" si="16"/>
        <v>0682</v>
      </c>
      <c r="W73">
        <f>VLOOKUP(O73,'from file'!$B$4:$K$44,7,FALSE)</f>
        <v>1</v>
      </c>
      <c r="X73" t="str">
        <f t="shared" si="17"/>
        <v/>
      </c>
      <c r="Y73">
        <f>VLOOKUP(VLOOKUP(O73,'from file'!$B$4:$K$44,7,FALSE),'from part'!$A$4:$N$29,14)+VLOOKUP(O73,'from file'!$B$4:$K$44,3,FALSE)+P73</f>
        <v>1666</v>
      </c>
      <c r="Z73" t="str">
        <f t="shared" si="18"/>
        <v>0682</v>
      </c>
      <c r="AA73" t="str">
        <f t="shared" si="4"/>
        <v/>
      </c>
    </row>
    <row r="74" spans="1:27" x14ac:dyDescent="0.25">
      <c r="A74">
        <v>7</v>
      </c>
      <c r="B74">
        <v>14</v>
      </c>
      <c r="C74">
        <v>2</v>
      </c>
      <c r="D74" s="15">
        <v>1</v>
      </c>
      <c r="E74" t="str">
        <f>VLOOKUP(A74,'from file'!$B$4:$K$44,10,FALSE)</f>
        <v>Yes</v>
      </c>
      <c r="F74" t="str">
        <f t="shared" si="5"/>
        <v/>
      </c>
      <c r="G74">
        <f>VLOOKUP(VLOOKUP(A74,'from file'!$B$4:$K$44,7,FALSE),'from part'!$A$4:$N$29,8)+VLOOKUP(A74,'from file'!$B$4:$K$44,3,FALSE)+B74</f>
        <v>41006</v>
      </c>
      <c r="H74" t="str">
        <f t="shared" si="6"/>
        <v>A02E</v>
      </c>
      <c r="I74">
        <f>VLOOKUP(A74,'from file'!$B$4:$K$44,7,FALSE)</f>
        <v>4</v>
      </c>
      <c r="J74" t="str">
        <f t="shared" si="10"/>
        <v/>
      </c>
      <c r="K74">
        <f>VLOOKUP(VLOOKUP(A74,'from file'!$B$4:$K$44,7,FALSE),'from part'!$A$4:$N$29,14)+VLOOKUP(A74,'from file'!$B$4:$K$44,3,FALSE)+B74</f>
        <v>11306</v>
      </c>
      <c r="L74" t="str">
        <f t="shared" si="8"/>
        <v>2C2A</v>
      </c>
      <c r="O74">
        <v>12</v>
      </c>
      <c r="P74">
        <v>4</v>
      </c>
      <c r="Q74">
        <v>1</v>
      </c>
      <c r="R74" s="15">
        <v>1</v>
      </c>
      <c r="S74" t="str">
        <f>VLOOKUP(O74,'from file'!$B$4:$K$44,10,FALSE)</f>
        <v>Yes</v>
      </c>
      <c r="T74" t="str">
        <f t="shared" si="15"/>
        <v/>
      </c>
      <c r="U74">
        <f>VLOOKUP(VLOOKUP(O74,'from file'!$B$4:$K$44,7,FALSE),'from part'!$A$4:$N$29,8)+VLOOKUP(O74,'from file'!$B$4:$K$44,3,FALSE)+P74</f>
        <v>1667</v>
      </c>
      <c r="V74" t="str">
        <f t="shared" si="16"/>
        <v>0683</v>
      </c>
      <c r="W74">
        <f>VLOOKUP(O74,'from file'!$B$4:$K$44,7,FALSE)</f>
        <v>1</v>
      </c>
      <c r="X74" t="str">
        <f t="shared" si="17"/>
        <v/>
      </c>
      <c r="Y74">
        <f>VLOOKUP(VLOOKUP(O74,'from file'!$B$4:$K$44,7,FALSE),'from part'!$A$4:$N$29,14)+VLOOKUP(O74,'from file'!$B$4:$K$44,3,FALSE)+P74</f>
        <v>1667</v>
      </c>
      <c r="Z74" t="str">
        <f t="shared" si="18"/>
        <v>0683</v>
      </c>
      <c r="AA74" t="str">
        <f t="shared" ref="AA74:AA137" si="19">IF(X74&lt;&gt;"",DEC2HEX(X74,4),"")</f>
        <v/>
      </c>
    </row>
    <row r="75" spans="1:27" x14ac:dyDescent="0.25">
      <c r="A75">
        <v>7</v>
      </c>
      <c r="B75">
        <v>16</v>
      </c>
      <c r="C75">
        <v>2</v>
      </c>
      <c r="D75" s="15">
        <v>1</v>
      </c>
      <c r="E75" t="str">
        <f>VLOOKUP(A75,'from file'!$B$4:$K$44,10,FALSE)</f>
        <v>Yes</v>
      </c>
      <c r="F75" t="str">
        <f t="shared" ref="F75:F138" si="20">IF(B75=0,G75-$C$5,"")</f>
        <v/>
      </c>
      <c r="G75">
        <f>VLOOKUP(VLOOKUP(A75,'from file'!$B$4:$K$44,7,FALSE),'from part'!$A$4:$N$29,8)+VLOOKUP(A75,'from file'!$B$4:$K$44,3,FALSE)+B75</f>
        <v>41008</v>
      </c>
      <c r="H75" t="str">
        <f t="shared" ref="H75:H138" si="21">DEC2HEX(G75,4)</f>
        <v>A030</v>
      </c>
      <c r="I75">
        <f>VLOOKUP(A75,'from file'!$B$4:$K$44,7,FALSE)</f>
        <v>4</v>
      </c>
      <c r="J75" t="str">
        <f t="shared" si="10"/>
        <v/>
      </c>
      <c r="K75">
        <f>VLOOKUP(VLOOKUP(A75,'from file'!$B$4:$K$44,7,FALSE),'from part'!$A$4:$N$29,14)+VLOOKUP(A75,'from file'!$B$4:$K$44,3,FALSE)+B75</f>
        <v>11308</v>
      </c>
      <c r="L75" t="str">
        <f t="shared" ref="L75:L139" si="22">DEC2HEX(K75,4)</f>
        <v>2C2C</v>
      </c>
      <c r="O75">
        <v>12</v>
      </c>
      <c r="P75">
        <v>5</v>
      </c>
      <c r="Q75">
        <v>8</v>
      </c>
      <c r="R75" s="15">
        <v>1</v>
      </c>
      <c r="S75" t="str">
        <f>VLOOKUP(O75,'from file'!$B$4:$K$44,10,FALSE)</f>
        <v>Yes</v>
      </c>
      <c r="T75" t="str">
        <f t="shared" si="15"/>
        <v/>
      </c>
      <c r="U75">
        <f>VLOOKUP(VLOOKUP(O75,'from file'!$B$4:$K$44,7,FALSE),'from part'!$A$4:$N$29,8)+VLOOKUP(O75,'from file'!$B$4:$K$44,3,FALSE)+P75</f>
        <v>1668</v>
      </c>
      <c r="V75" t="str">
        <f t="shared" si="16"/>
        <v>0684</v>
      </c>
      <c r="W75">
        <f>VLOOKUP(O75,'from file'!$B$4:$K$44,7,FALSE)</f>
        <v>1</v>
      </c>
      <c r="X75" t="str">
        <f t="shared" si="17"/>
        <v/>
      </c>
      <c r="Y75">
        <f>VLOOKUP(VLOOKUP(O75,'from file'!$B$4:$K$44,7,FALSE),'from part'!$A$4:$N$29,14)+VLOOKUP(O75,'from file'!$B$4:$K$44,3,FALSE)+P75</f>
        <v>1668</v>
      </c>
      <c r="Z75" t="str">
        <f t="shared" si="18"/>
        <v>0684</v>
      </c>
      <c r="AA75" t="str">
        <f t="shared" si="19"/>
        <v/>
      </c>
    </row>
    <row r="76" spans="1:27" x14ac:dyDescent="0.25">
      <c r="A76">
        <v>7</v>
      </c>
      <c r="B76">
        <v>18</v>
      </c>
      <c r="C76">
        <v>2</v>
      </c>
      <c r="D76" s="15">
        <v>1</v>
      </c>
      <c r="E76" t="str">
        <f>VLOOKUP(A76,'from file'!$B$4:$K$44,10,FALSE)</f>
        <v>Yes</v>
      </c>
      <c r="F76" t="str">
        <f t="shared" si="20"/>
        <v/>
      </c>
      <c r="G76">
        <f>VLOOKUP(VLOOKUP(A76,'from file'!$B$4:$K$44,7,FALSE),'from part'!$A$4:$N$29,8)+VLOOKUP(A76,'from file'!$B$4:$K$44,3,FALSE)+B76</f>
        <v>41010</v>
      </c>
      <c r="H76" t="str">
        <f t="shared" si="21"/>
        <v>A032</v>
      </c>
      <c r="I76">
        <f>VLOOKUP(A76,'from file'!$B$4:$K$44,7,FALSE)</f>
        <v>4</v>
      </c>
      <c r="J76" t="str">
        <f t="shared" si="10"/>
        <v/>
      </c>
      <c r="K76">
        <f>VLOOKUP(VLOOKUP(A76,'from file'!$B$4:$K$44,7,FALSE),'from part'!$A$4:$N$29,14)+VLOOKUP(A76,'from file'!$B$4:$K$44,3,FALSE)+B76</f>
        <v>11310</v>
      </c>
      <c r="L76" t="str">
        <f t="shared" si="22"/>
        <v>2C2E</v>
      </c>
      <c r="O76">
        <v>12</v>
      </c>
      <c r="P76">
        <v>5</v>
      </c>
      <c r="Q76">
        <v>1</v>
      </c>
      <c r="R76" s="15">
        <v>8</v>
      </c>
      <c r="S76" t="str">
        <f>VLOOKUP(O76,'from file'!$B$4:$K$44,10,FALSE)</f>
        <v>Yes</v>
      </c>
      <c r="T76" t="str">
        <f t="shared" si="15"/>
        <v/>
      </c>
      <c r="U76">
        <f>VLOOKUP(VLOOKUP(O76,'from file'!$B$4:$K$44,7,FALSE),'from part'!$A$4:$N$29,8)+VLOOKUP(O76,'from file'!$B$4:$K$44,3,FALSE)+P76</f>
        <v>1668</v>
      </c>
      <c r="V76" t="str">
        <f t="shared" si="16"/>
        <v>0684</v>
      </c>
      <c r="W76">
        <f>VLOOKUP(O76,'from file'!$B$4:$K$44,7,FALSE)</f>
        <v>1</v>
      </c>
      <c r="X76" t="str">
        <f t="shared" si="17"/>
        <v/>
      </c>
      <c r="Y76">
        <f>VLOOKUP(VLOOKUP(O76,'from file'!$B$4:$K$44,7,FALSE),'from part'!$A$4:$N$29,14)+VLOOKUP(O76,'from file'!$B$4:$K$44,3,FALSE)+P76</f>
        <v>1668</v>
      </c>
      <c r="Z76" t="str">
        <f t="shared" si="18"/>
        <v>0684</v>
      </c>
      <c r="AA76" t="str">
        <f t="shared" si="19"/>
        <v/>
      </c>
    </row>
    <row r="77" spans="1:27" x14ac:dyDescent="0.25">
      <c r="A77">
        <v>7</v>
      </c>
      <c r="B77">
        <v>20</v>
      </c>
      <c r="C77">
        <v>2</v>
      </c>
      <c r="D77" s="15">
        <v>1</v>
      </c>
      <c r="E77" t="str">
        <f>VLOOKUP(A77,'from file'!$B$4:$K$44,10,FALSE)</f>
        <v>Yes</v>
      </c>
      <c r="F77" t="str">
        <f t="shared" si="20"/>
        <v/>
      </c>
      <c r="G77">
        <f>VLOOKUP(VLOOKUP(A77,'from file'!$B$4:$K$44,7,FALSE),'from part'!$A$4:$N$29,8)+VLOOKUP(A77,'from file'!$B$4:$K$44,3,FALSE)+B77</f>
        <v>41012</v>
      </c>
      <c r="H77" t="str">
        <f t="shared" si="21"/>
        <v>A034</v>
      </c>
      <c r="I77">
        <f>VLOOKUP(A77,'from file'!$B$4:$K$44,7,FALSE)</f>
        <v>4</v>
      </c>
      <c r="J77" t="str">
        <f t="shared" si="10"/>
        <v/>
      </c>
      <c r="K77">
        <f>VLOOKUP(VLOOKUP(A77,'from file'!$B$4:$K$44,7,FALSE),'from part'!$A$4:$N$29,14)+VLOOKUP(A77,'from file'!$B$4:$K$44,3,FALSE)+B77</f>
        <v>11312</v>
      </c>
      <c r="L77" t="str">
        <f t="shared" si="22"/>
        <v>2C30</v>
      </c>
      <c r="O77">
        <v>12</v>
      </c>
      <c r="P77">
        <v>13</v>
      </c>
      <c r="Q77">
        <v>1</v>
      </c>
      <c r="R77" s="15">
        <v>1</v>
      </c>
      <c r="S77" t="str">
        <f>VLOOKUP(O77,'from file'!$B$4:$K$44,10,FALSE)</f>
        <v>Yes</v>
      </c>
      <c r="T77" t="str">
        <f t="shared" si="15"/>
        <v/>
      </c>
      <c r="U77">
        <f>VLOOKUP(VLOOKUP(O77,'from file'!$B$4:$K$44,7,FALSE),'from part'!$A$4:$N$29,8)+VLOOKUP(O77,'from file'!$B$4:$K$44,3,FALSE)+P77</f>
        <v>1676</v>
      </c>
      <c r="V77" t="str">
        <f t="shared" si="16"/>
        <v>068C</v>
      </c>
      <c r="W77">
        <f>VLOOKUP(O77,'from file'!$B$4:$K$44,7,FALSE)</f>
        <v>1</v>
      </c>
      <c r="X77" t="str">
        <f t="shared" si="17"/>
        <v/>
      </c>
      <c r="Y77">
        <f>VLOOKUP(VLOOKUP(O77,'from file'!$B$4:$K$44,7,FALSE),'from part'!$A$4:$N$29,14)+VLOOKUP(O77,'from file'!$B$4:$K$44,3,FALSE)+P77</f>
        <v>1676</v>
      </c>
      <c r="Z77" t="str">
        <f t="shared" si="18"/>
        <v>068C</v>
      </c>
      <c r="AA77" t="str">
        <f t="shared" si="19"/>
        <v/>
      </c>
    </row>
    <row r="78" spans="1:27" x14ac:dyDescent="0.25">
      <c r="A78">
        <v>7</v>
      </c>
      <c r="B78">
        <v>22</v>
      </c>
      <c r="C78">
        <v>2</v>
      </c>
      <c r="D78" s="15">
        <v>1</v>
      </c>
      <c r="E78" t="str">
        <f>VLOOKUP(A78,'from file'!$B$4:$K$44,10,FALSE)</f>
        <v>Yes</v>
      </c>
      <c r="F78" t="str">
        <f t="shared" si="20"/>
        <v/>
      </c>
      <c r="G78">
        <f>VLOOKUP(VLOOKUP(A78,'from file'!$B$4:$K$44,7,FALSE),'from part'!$A$4:$N$29,8)+VLOOKUP(A78,'from file'!$B$4:$K$44,3,FALSE)+B78</f>
        <v>41014</v>
      </c>
      <c r="H78" t="str">
        <f t="shared" si="21"/>
        <v>A036</v>
      </c>
      <c r="I78">
        <f>VLOOKUP(A78,'from file'!$B$4:$K$44,7,FALSE)</f>
        <v>4</v>
      </c>
      <c r="J78" t="str">
        <f t="shared" si="10"/>
        <v/>
      </c>
      <c r="K78">
        <f>VLOOKUP(VLOOKUP(A78,'from file'!$B$4:$K$44,7,FALSE),'from part'!$A$4:$N$29,14)+VLOOKUP(A78,'from file'!$B$4:$K$44,3,FALSE)+B78</f>
        <v>11314</v>
      </c>
      <c r="L78" t="str">
        <f t="shared" si="22"/>
        <v>2C32</v>
      </c>
      <c r="O78">
        <v>12</v>
      </c>
      <c r="P78">
        <v>14</v>
      </c>
      <c r="Q78">
        <v>2</v>
      </c>
      <c r="R78" s="15">
        <v>1</v>
      </c>
      <c r="S78" t="str">
        <f>VLOOKUP(O78,'from file'!$B$4:$K$44,10,FALSE)</f>
        <v>Yes</v>
      </c>
      <c r="T78" t="str">
        <f t="shared" si="15"/>
        <v/>
      </c>
      <c r="U78">
        <f>VLOOKUP(VLOOKUP(O78,'from file'!$B$4:$K$44,7,FALSE),'from part'!$A$4:$N$29,8)+VLOOKUP(O78,'from file'!$B$4:$K$44,3,FALSE)+P78</f>
        <v>1677</v>
      </c>
      <c r="V78" t="str">
        <f t="shared" si="16"/>
        <v>068D</v>
      </c>
      <c r="W78">
        <f>VLOOKUP(O78,'from file'!$B$4:$K$44,7,FALSE)</f>
        <v>1</v>
      </c>
      <c r="X78" t="str">
        <f t="shared" si="17"/>
        <v/>
      </c>
      <c r="Y78">
        <f>VLOOKUP(VLOOKUP(O78,'from file'!$B$4:$K$44,7,FALSE),'from part'!$A$4:$N$29,14)+VLOOKUP(O78,'from file'!$B$4:$K$44,3,FALSE)+P78</f>
        <v>1677</v>
      </c>
      <c r="Z78" t="str">
        <f t="shared" si="18"/>
        <v>068D</v>
      </c>
      <c r="AA78" t="str">
        <f t="shared" si="19"/>
        <v/>
      </c>
    </row>
    <row r="79" spans="1:27" x14ac:dyDescent="0.25">
      <c r="A79">
        <v>7</v>
      </c>
      <c r="B79">
        <v>24</v>
      </c>
      <c r="C79">
        <v>2</v>
      </c>
      <c r="D79" s="15">
        <v>1</v>
      </c>
      <c r="E79" t="str">
        <f>VLOOKUP(A79,'from file'!$B$4:$K$44,10,FALSE)</f>
        <v>Yes</v>
      </c>
      <c r="F79" t="str">
        <f t="shared" si="20"/>
        <v/>
      </c>
      <c r="G79">
        <f>VLOOKUP(VLOOKUP(A79,'from file'!$B$4:$K$44,7,FALSE),'from part'!$A$4:$N$29,8)+VLOOKUP(A79,'from file'!$B$4:$K$44,3,FALSE)+B79</f>
        <v>41016</v>
      </c>
      <c r="H79" t="str">
        <f t="shared" si="21"/>
        <v>A038</v>
      </c>
      <c r="I79">
        <f>VLOOKUP(A79,'from file'!$B$4:$K$44,7,FALSE)</f>
        <v>4</v>
      </c>
      <c r="J79" t="str">
        <f t="shared" si="10"/>
        <v/>
      </c>
      <c r="K79">
        <f>VLOOKUP(VLOOKUP(A79,'from file'!$B$4:$K$44,7,FALSE),'from part'!$A$4:$N$29,14)+VLOOKUP(A79,'from file'!$B$4:$K$44,3,FALSE)+B79</f>
        <v>11316</v>
      </c>
      <c r="L79" t="str">
        <f t="shared" si="22"/>
        <v>2C34</v>
      </c>
      <c r="O79">
        <v>12</v>
      </c>
      <c r="P79">
        <v>16</v>
      </c>
      <c r="Q79">
        <v>2</v>
      </c>
      <c r="R79" s="15">
        <v>1</v>
      </c>
      <c r="S79" t="str">
        <f>VLOOKUP(O79,'from file'!$B$4:$K$44,10,FALSE)</f>
        <v>Yes</v>
      </c>
      <c r="T79" t="str">
        <f t="shared" si="15"/>
        <v/>
      </c>
      <c r="U79">
        <f>VLOOKUP(VLOOKUP(O79,'from file'!$B$4:$K$44,7,FALSE),'from part'!$A$4:$N$29,8)+VLOOKUP(O79,'from file'!$B$4:$K$44,3,FALSE)+P79</f>
        <v>1679</v>
      </c>
      <c r="V79" t="str">
        <f t="shared" si="16"/>
        <v>068F</v>
      </c>
      <c r="W79">
        <f>VLOOKUP(O79,'from file'!$B$4:$K$44,7,FALSE)</f>
        <v>1</v>
      </c>
      <c r="X79" t="str">
        <f t="shared" si="17"/>
        <v/>
      </c>
      <c r="Y79">
        <f>VLOOKUP(VLOOKUP(O79,'from file'!$B$4:$K$44,7,FALSE),'from part'!$A$4:$N$29,14)+VLOOKUP(O79,'from file'!$B$4:$K$44,3,FALSE)+P79</f>
        <v>1679</v>
      </c>
      <c r="Z79" t="str">
        <f t="shared" si="18"/>
        <v>068F</v>
      </c>
      <c r="AA79" t="str">
        <f t="shared" si="19"/>
        <v/>
      </c>
    </row>
    <row r="80" spans="1:27" x14ac:dyDescent="0.25">
      <c r="A80">
        <v>7</v>
      </c>
      <c r="B80">
        <v>32</v>
      </c>
      <c r="C80">
        <v>8</v>
      </c>
      <c r="D80" s="15">
        <v>1</v>
      </c>
      <c r="E80" t="str">
        <f>VLOOKUP(A80,'from file'!$B$4:$K$44,10,FALSE)</f>
        <v>Yes</v>
      </c>
      <c r="F80" t="str">
        <f t="shared" si="20"/>
        <v/>
      </c>
      <c r="G80">
        <f>VLOOKUP(VLOOKUP(A80,'from file'!$B$4:$K$44,7,FALSE),'from part'!$A$4:$N$29,8)+VLOOKUP(A80,'from file'!$B$4:$K$44,3,FALSE)+B80</f>
        <v>41024</v>
      </c>
      <c r="H80" t="str">
        <f t="shared" si="21"/>
        <v>A040</v>
      </c>
      <c r="I80">
        <f>VLOOKUP(A80,'from file'!$B$4:$K$44,7,FALSE)</f>
        <v>4</v>
      </c>
      <c r="J80" t="str">
        <f t="shared" si="10"/>
        <v/>
      </c>
      <c r="K80">
        <f>VLOOKUP(VLOOKUP(A80,'from file'!$B$4:$K$44,7,FALSE),'from part'!$A$4:$N$29,14)+VLOOKUP(A80,'from file'!$B$4:$K$44,3,FALSE)+B80</f>
        <v>11324</v>
      </c>
      <c r="L80" t="str">
        <f t="shared" si="22"/>
        <v>2C3C</v>
      </c>
      <c r="O80">
        <v>12</v>
      </c>
      <c r="P80">
        <v>18</v>
      </c>
      <c r="Q80">
        <v>1</v>
      </c>
      <c r="R80" s="15">
        <v>1</v>
      </c>
      <c r="S80" t="str">
        <f>VLOOKUP(O80,'from file'!$B$4:$K$44,10,FALSE)</f>
        <v>Yes</v>
      </c>
      <c r="T80" t="str">
        <f t="shared" si="15"/>
        <v/>
      </c>
      <c r="U80">
        <f>VLOOKUP(VLOOKUP(O80,'from file'!$B$4:$K$44,7,FALSE),'from part'!$A$4:$N$29,8)+VLOOKUP(O80,'from file'!$B$4:$K$44,3,FALSE)+P80</f>
        <v>1681</v>
      </c>
      <c r="V80" t="str">
        <f t="shared" si="16"/>
        <v>0691</v>
      </c>
      <c r="W80">
        <f>VLOOKUP(O80,'from file'!$B$4:$K$44,7,FALSE)</f>
        <v>1</v>
      </c>
      <c r="X80" t="str">
        <f t="shared" si="17"/>
        <v/>
      </c>
      <c r="Y80">
        <f>VLOOKUP(VLOOKUP(O80,'from file'!$B$4:$K$44,7,FALSE),'from part'!$A$4:$N$29,14)+VLOOKUP(O80,'from file'!$B$4:$K$44,3,FALSE)+P80</f>
        <v>1681</v>
      </c>
      <c r="Z80" t="str">
        <f t="shared" si="18"/>
        <v>0691</v>
      </c>
      <c r="AA80" t="str">
        <f t="shared" si="19"/>
        <v/>
      </c>
    </row>
    <row r="81" spans="1:27" x14ac:dyDescent="0.25">
      <c r="A81">
        <v>7</v>
      </c>
      <c r="B81">
        <v>40</v>
      </c>
      <c r="C81">
        <v>8</v>
      </c>
      <c r="D81" s="15">
        <v>1</v>
      </c>
      <c r="E81" t="str">
        <f>VLOOKUP(A81,'from file'!$B$4:$K$44,10,FALSE)</f>
        <v>Yes</v>
      </c>
      <c r="F81" t="str">
        <f t="shared" si="20"/>
        <v/>
      </c>
      <c r="G81">
        <f>VLOOKUP(VLOOKUP(A81,'from file'!$B$4:$K$44,7,FALSE),'from part'!$A$4:$N$29,8)+VLOOKUP(A81,'from file'!$B$4:$K$44,3,FALSE)+B81</f>
        <v>41032</v>
      </c>
      <c r="H81" t="str">
        <f t="shared" si="21"/>
        <v>A048</v>
      </c>
      <c r="I81">
        <f>VLOOKUP(A81,'from file'!$B$4:$K$44,7,FALSE)</f>
        <v>4</v>
      </c>
      <c r="J81" t="str">
        <f t="shared" si="10"/>
        <v/>
      </c>
      <c r="K81">
        <f>VLOOKUP(VLOOKUP(A81,'from file'!$B$4:$K$44,7,FALSE),'from part'!$A$4:$N$29,14)+VLOOKUP(A81,'from file'!$B$4:$K$44,3,FALSE)+B81</f>
        <v>11332</v>
      </c>
      <c r="L81" t="str">
        <f t="shared" si="22"/>
        <v>2C44</v>
      </c>
      <c r="O81">
        <v>12</v>
      </c>
      <c r="P81">
        <v>20</v>
      </c>
      <c r="Q81">
        <v>2</v>
      </c>
      <c r="R81" s="15">
        <v>1</v>
      </c>
      <c r="S81" t="str">
        <f>VLOOKUP(O81,'from file'!$B$4:$K$44,10,FALSE)</f>
        <v>Yes</v>
      </c>
      <c r="T81" t="str">
        <f t="shared" si="15"/>
        <v/>
      </c>
      <c r="U81">
        <f>VLOOKUP(VLOOKUP(O81,'from file'!$B$4:$K$44,7,FALSE),'from part'!$A$4:$N$29,8)+VLOOKUP(O81,'from file'!$B$4:$K$44,3,FALSE)+P81</f>
        <v>1683</v>
      </c>
      <c r="V81" t="str">
        <f t="shared" si="16"/>
        <v>0693</v>
      </c>
      <c r="W81">
        <f>VLOOKUP(O81,'from file'!$B$4:$K$44,7,FALSE)</f>
        <v>1</v>
      </c>
      <c r="X81" t="str">
        <f t="shared" si="17"/>
        <v/>
      </c>
      <c r="Y81">
        <f>VLOOKUP(VLOOKUP(O81,'from file'!$B$4:$K$44,7,FALSE),'from part'!$A$4:$N$29,14)+VLOOKUP(O81,'from file'!$B$4:$K$44,3,FALSE)+P81</f>
        <v>1683</v>
      </c>
      <c r="Z81" t="str">
        <f t="shared" si="18"/>
        <v>0693</v>
      </c>
      <c r="AA81" t="str">
        <f t="shared" si="19"/>
        <v/>
      </c>
    </row>
    <row r="82" spans="1:27" x14ac:dyDescent="0.25">
      <c r="A82">
        <v>8</v>
      </c>
      <c r="B82">
        <v>0</v>
      </c>
      <c r="C82">
        <v>9</v>
      </c>
      <c r="D82" s="15">
        <v>1</v>
      </c>
      <c r="E82" t="str">
        <f>VLOOKUP(A82,'from file'!$B$4:$K$44,10,FALSE)</f>
        <v>Yes</v>
      </c>
      <c r="F82">
        <f t="shared" si="20"/>
        <v>41040</v>
      </c>
      <c r="G82">
        <f>VLOOKUP(VLOOKUP(A82,'from file'!$B$4:$K$44,7,FALSE),'from part'!$A$4:$N$29,8)+VLOOKUP(A82,'from file'!$B$4:$K$44,3,FALSE)+B82</f>
        <v>41048</v>
      </c>
      <c r="H82" t="str">
        <f t="shared" si="21"/>
        <v>A058</v>
      </c>
      <c r="I82">
        <f>VLOOKUP(A82,'from file'!$B$4:$K$44,7,FALSE)</f>
        <v>4</v>
      </c>
      <c r="J82">
        <f t="shared" si="10"/>
        <v>11340</v>
      </c>
      <c r="K82">
        <f>VLOOKUP(VLOOKUP(A82,'from file'!$B$4:$K$44,7,FALSE),'from part'!$A$4:$N$29,14)+VLOOKUP(A82,'from file'!$B$4:$K$44,3,FALSE)+B82</f>
        <v>11348</v>
      </c>
      <c r="L82" t="str">
        <f t="shared" si="22"/>
        <v>2C54</v>
      </c>
      <c r="O82">
        <v>12</v>
      </c>
      <c r="P82">
        <v>22</v>
      </c>
      <c r="Q82">
        <v>2</v>
      </c>
      <c r="R82" s="15">
        <v>1</v>
      </c>
      <c r="S82" t="str">
        <f>VLOOKUP(O82,'from file'!$B$4:$K$44,10,FALSE)</f>
        <v>Yes</v>
      </c>
      <c r="T82" t="str">
        <f t="shared" si="15"/>
        <v/>
      </c>
      <c r="U82">
        <f>VLOOKUP(VLOOKUP(O82,'from file'!$B$4:$K$44,7,FALSE),'from part'!$A$4:$N$29,8)+VLOOKUP(O82,'from file'!$B$4:$K$44,3,FALSE)+P82</f>
        <v>1685</v>
      </c>
      <c r="V82" t="str">
        <f t="shared" si="16"/>
        <v>0695</v>
      </c>
      <c r="W82">
        <f>VLOOKUP(O82,'from file'!$B$4:$K$44,7,FALSE)</f>
        <v>1</v>
      </c>
      <c r="X82" t="str">
        <f t="shared" si="17"/>
        <v/>
      </c>
      <c r="Y82">
        <f>VLOOKUP(VLOOKUP(O82,'from file'!$B$4:$K$44,7,FALSE),'from part'!$A$4:$N$29,14)+VLOOKUP(O82,'from file'!$B$4:$K$44,3,FALSE)+P82</f>
        <v>1685</v>
      </c>
      <c r="Z82" t="str">
        <f t="shared" si="18"/>
        <v>0695</v>
      </c>
      <c r="AA82" t="str">
        <f t="shared" si="19"/>
        <v/>
      </c>
    </row>
    <row r="83" spans="1:27" x14ac:dyDescent="0.25">
      <c r="A83">
        <v>8</v>
      </c>
      <c r="B83">
        <v>0</v>
      </c>
      <c r="C83">
        <v>2</v>
      </c>
      <c r="D83" s="15">
        <v>1</v>
      </c>
      <c r="E83" t="str">
        <f>VLOOKUP(A83,'from file'!$B$4:$K$44,10,FALSE)</f>
        <v>Yes</v>
      </c>
      <c r="F83">
        <f t="shared" si="20"/>
        <v>41040</v>
      </c>
      <c r="G83">
        <f>VLOOKUP(VLOOKUP(A83,'from file'!$B$4:$K$44,7,FALSE),'from part'!$A$4:$N$29,8)+VLOOKUP(A83,'from file'!$B$4:$K$44,3,FALSE)+B83</f>
        <v>41048</v>
      </c>
      <c r="H83" t="str">
        <f t="shared" si="21"/>
        <v>A058</v>
      </c>
      <c r="I83">
        <f>VLOOKUP(A83,'from file'!$B$4:$K$44,7,FALSE)</f>
        <v>4</v>
      </c>
      <c r="J83">
        <f t="shared" si="10"/>
        <v>11340</v>
      </c>
      <c r="K83">
        <f>VLOOKUP(VLOOKUP(A83,'from file'!$B$4:$K$44,7,FALSE),'from part'!$A$4:$N$29,14)+VLOOKUP(A83,'from file'!$B$4:$K$44,3,FALSE)+B83</f>
        <v>11348</v>
      </c>
      <c r="L83" t="str">
        <f t="shared" si="22"/>
        <v>2C54</v>
      </c>
      <c r="O83">
        <v>12</v>
      </c>
      <c r="P83">
        <v>24</v>
      </c>
      <c r="Q83">
        <v>4</v>
      </c>
      <c r="R83" s="15">
        <v>1</v>
      </c>
      <c r="S83" t="str">
        <f>VLOOKUP(O83,'from file'!$B$4:$K$44,10,FALSE)</f>
        <v>Yes</v>
      </c>
      <c r="T83" t="str">
        <f t="shared" si="15"/>
        <v/>
      </c>
      <c r="U83">
        <f>VLOOKUP(VLOOKUP(O83,'from file'!$B$4:$K$44,7,FALSE),'from part'!$A$4:$N$29,8)+VLOOKUP(O83,'from file'!$B$4:$K$44,3,FALSE)+P83</f>
        <v>1687</v>
      </c>
      <c r="V83" t="str">
        <f t="shared" si="16"/>
        <v>0697</v>
      </c>
      <c r="W83">
        <f>VLOOKUP(O83,'from file'!$B$4:$K$44,7,FALSE)</f>
        <v>1</v>
      </c>
      <c r="X83" t="str">
        <f t="shared" si="17"/>
        <v/>
      </c>
      <c r="Y83">
        <f>VLOOKUP(VLOOKUP(O83,'from file'!$B$4:$K$44,7,FALSE),'from part'!$A$4:$N$29,14)+VLOOKUP(O83,'from file'!$B$4:$K$44,3,FALSE)+P83</f>
        <v>1687</v>
      </c>
      <c r="Z83" t="str">
        <f t="shared" si="18"/>
        <v>0697</v>
      </c>
      <c r="AA83" t="str">
        <f t="shared" si="19"/>
        <v/>
      </c>
    </row>
    <row r="84" spans="1:27" x14ac:dyDescent="0.25">
      <c r="A84">
        <v>8</v>
      </c>
      <c r="B84">
        <v>2</v>
      </c>
      <c r="C84">
        <v>1</v>
      </c>
      <c r="D84" s="15">
        <v>1</v>
      </c>
      <c r="E84" t="str">
        <f>VLOOKUP(A84,'from file'!$B$4:$K$44,10,FALSE)</f>
        <v>Yes</v>
      </c>
      <c r="F84" t="str">
        <f t="shared" si="20"/>
        <v/>
      </c>
      <c r="G84">
        <f>VLOOKUP(VLOOKUP(A84,'from file'!$B$4:$K$44,7,FALSE),'from part'!$A$4:$N$29,8)+VLOOKUP(A84,'from file'!$B$4:$K$44,3,FALSE)+B84</f>
        <v>41050</v>
      </c>
      <c r="H84" t="str">
        <f t="shared" si="21"/>
        <v>A05A</v>
      </c>
      <c r="I84">
        <f>VLOOKUP(A84,'from file'!$B$4:$K$44,7,FALSE)</f>
        <v>4</v>
      </c>
      <c r="J84" t="str">
        <f t="shared" si="10"/>
        <v/>
      </c>
      <c r="K84">
        <f>VLOOKUP(VLOOKUP(A84,'from file'!$B$4:$K$44,7,FALSE),'from part'!$A$4:$N$29,14)+VLOOKUP(A84,'from file'!$B$4:$K$44,3,FALSE)+B84</f>
        <v>11350</v>
      </c>
      <c r="L84" t="str">
        <f t="shared" si="22"/>
        <v>2C56</v>
      </c>
      <c r="O84">
        <v>12</v>
      </c>
      <c r="P84">
        <v>28</v>
      </c>
      <c r="Q84">
        <v>1</v>
      </c>
      <c r="R84" s="15">
        <v>1</v>
      </c>
      <c r="S84" t="str">
        <f>VLOOKUP(O84,'from file'!$B$4:$K$44,10,FALSE)</f>
        <v>Yes</v>
      </c>
      <c r="T84" t="str">
        <f t="shared" si="15"/>
        <v/>
      </c>
      <c r="U84">
        <f>VLOOKUP(VLOOKUP(O84,'from file'!$B$4:$K$44,7,FALSE),'from part'!$A$4:$N$29,8)+VLOOKUP(O84,'from file'!$B$4:$K$44,3,FALSE)+P84</f>
        <v>1691</v>
      </c>
      <c r="V84" t="str">
        <f t="shared" si="16"/>
        <v>069B</v>
      </c>
      <c r="W84">
        <f>VLOOKUP(O84,'from file'!$B$4:$K$44,7,FALSE)</f>
        <v>1</v>
      </c>
      <c r="X84" t="str">
        <f t="shared" si="17"/>
        <v/>
      </c>
      <c r="Y84">
        <f>VLOOKUP(VLOOKUP(O84,'from file'!$B$4:$K$44,7,FALSE),'from part'!$A$4:$N$29,14)+VLOOKUP(O84,'from file'!$B$4:$K$44,3,FALSE)+P84</f>
        <v>1691</v>
      </c>
      <c r="Z84" t="str">
        <f t="shared" si="18"/>
        <v>069B</v>
      </c>
      <c r="AA84" t="str">
        <f t="shared" si="19"/>
        <v/>
      </c>
    </row>
    <row r="85" spans="1:27" x14ac:dyDescent="0.25">
      <c r="A85">
        <v>8</v>
      </c>
      <c r="B85">
        <v>3</v>
      </c>
      <c r="C85">
        <v>2</v>
      </c>
      <c r="D85" s="15">
        <v>1</v>
      </c>
      <c r="E85" t="str">
        <f>VLOOKUP(A85,'from file'!$B$4:$K$44,10,FALSE)</f>
        <v>Yes</v>
      </c>
      <c r="F85" t="str">
        <f t="shared" si="20"/>
        <v/>
      </c>
      <c r="G85">
        <f>VLOOKUP(VLOOKUP(A85,'from file'!$B$4:$K$44,7,FALSE),'from part'!$A$4:$N$29,8)+VLOOKUP(A85,'from file'!$B$4:$K$44,3,FALSE)+B85</f>
        <v>41051</v>
      </c>
      <c r="H85" t="str">
        <f t="shared" si="21"/>
        <v>A05B</v>
      </c>
      <c r="I85">
        <f>VLOOKUP(A85,'from file'!$B$4:$K$44,7,FALSE)</f>
        <v>4</v>
      </c>
      <c r="J85" t="str">
        <f t="shared" si="10"/>
        <v/>
      </c>
      <c r="K85">
        <f>VLOOKUP(VLOOKUP(A85,'from file'!$B$4:$K$44,7,FALSE),'from part'!$A$4:$N$29,14)+VLOOKUP(A85,'from file'!$B$4:$K$44,3,FALSE)+B85</f>
        <v>11351</v>
      </c>
      <c r="L85" t="str">
        <f t="shared" si="22"/>
        <v>2C57</v>
      </c>
      <c r="O85">
        <v>12</v>
      </c>
      <c r="P85">
        <v>30</v>
      </c>
      <c r="Q85">
        <v>2</v>
      </c>
      <c r="R85" s="15">
        <v>1</v>
      </c>
      <c r="S85" t="str">
        <f>VLOOKUP(O85,'from file'!$B$4:$K$44,10,FALSE)</f>
        <v>Yes</v>
      </c>
      <c r="T85" t="str">
        <f t="shared" si="15"/>
        <v/>
      </c>
      <c r="U85">
        <f>VLOOKUP(VLOOKUP(O85,'from file'!$B$4:$K$44,7,FALSE),'from part'!$A$4:$N$29,8)+VLOOKUP(O85,'from file'!$B$4:$K$44,3,FALSE)+P85</f>
        <v>1693</v>
      </c>
      <c r="V85" t="str">
        <f t="shared" si="16"/>
        <v>069D</v>
      </c>
      <c r="W85">
        <f>VLOOKUP(O85,'from file'!$B$4:$K$44,7,FALSE)</f>
        <v>1</v>
      </c>
      <c r="X85" t="str">
        <f t="shared" si="17"/>
        <v/>
      </c>
      <c r="Y85">
        <f>VLOOKUP(VLOOKUP(O85,'from file'!$B$4:$K$44,7,FALSE),'from part'!$A$4:$N$29,14)+VLOOKUP(O85,'from file'!$B$4:$K$44,3,FALSE)+P85</f>
        <v>1693</v>
      </c>
      <c r="Z85" t="str">
        <f t="shared" si="18"/>
        <v>069D</v>
      </c>
      <c r="AA85" t="str">
        <f t="shared" si="19"/>
        <v/>
      </c>
    </row>
    <row r="86" spans="1:27" x14ac:dyDescent="0.25">
      <c r="A86">
        <v>8</v>
      </c>
      <c r="B86">
        <v>5</v>
      </c>
      <c r="C86">
        <v>1</v>
      </c>
      <c r="D86" s="15">
        <v>1</v>
      </c>
      <c r="E86" t="str">
        <f>VLOOKUP(A86,'from file'!$B$4:$K$44,10,FALSE)</f>
        <v>Yes</v>
      </c>
      <c r="F86" t="str">
        <f t="shared" si="20"/>
        <v/>
      </c>
      <c r="G86">
        <f>VLOOKUP(VLOOKUP(A86,'from file'!$B$4:$K$44,7,FALSE),'from part'!$A$4:$N$29,8)+VLOOKUP(A86,'from file'!$B$4:$K$44,3,FALSE)+B86</f>
        <v>41053</v>
      </c>
      <c r="H86" t="str">
        <f t="shared" si="21"/>
        <v>A05D</v>
      </c>
      <c r="I86">
        <f>VLOOKUP(A86,'from file'!$B$4:$K$44,7,FALSE)</f>
        <v>4</v>
      </c>
      <c r="J86" t="str">
        <f t="shared" si="10"/>
        <v/>
      </c>
      <c r="K86">
        <f>VLOOKUP(VLOOKUP(A86,'from file'!$B$4:$K$44,7,FALSE),'from part'!$A$4:$N$29,14)+VLOOKUP(A86,'from file'!$B$4:$K$44,3,FALSE)+B86</f>
        <v>11353</v>
      </c>
      <c r="L86" t="str">
        <f t="shared" si="22"/>
        <v>2C59</v>
      </c>
      <c r="O86">
        <v>12</v>
      </c>
      <c r="P86">
        <v>32</v>
      </c>
      <c r="Q86">
        <v>1</v>
      </c>
      <c r="R86" s="15">
        <v>1</v>
      </c>
      <c r="S86" t="str">
        <f>VLOOKUP(O86,'from file'!$B$4:$K$44,10,FALSE)</f>
        <v>Yes</v>
      </c>
      <c r="T86" t="str">
        <f t="shared" si="15"/>
        <v/>
      </c>
      <c r="U86">
        <f>VLOOKUP(VLOOKUP(O86,'from file'!$B$4:$K$44,7,FALSE),'from part'!$A$4:$N$29,8)+VLOOKUP(O86,'from file'!$B$4:$K$44,3,FALSE)+P86</f>
        <v>1695</v>
      </c>
      <c r="V86" t="str">
        <f t="shared" si="16"/>
        <v>069F</v>
      </c>
      <c r="W86">
        <f>VLOOKUP(O86,'from file'!$B$4:$K$44,7,FALSE)</f>
        <v>1</v>
      </c>
      <c r="X86" t="str">
        <f t="shared" si="17"/>
        <v/>
      </c>
      <c r="Y86">
        <f>VLOOKUP(VLOOKUP(O86,'from file'!$B$4:$K$44,7,FALSE),'from part'!$A$4:$N$29,14)+VLOOKUP(O86,'from file'!$B$4:$K$44,3,FALSE)+P86</f>
        <v>1695</v>
      </c>
      <c r="Z86" t="str">
        <f t="shared" si="18"/>
        <v>069F</v>
      </c>
      <c r="AA86" t="str">
        <f t="shared" si="19"/>
        <v/>
      </c>
    </row>
    <row r="87" spans="1:27" x14ac:dyDescent="0.25">
      <c r="A87">
        <v>8</v>
      </c>
      <c r="B87">
        <v>6</v>
      </c>
      <c r="C87">
        <v>1</v>
      </c>
      <c r="D87" s="15">
        <v>1</v>
      </c>
      <c r="E87" t="str">
        <f>VLOOKUP(A87,'from file'!$B$4:$K$44,10,FALSE)</f>
        <v>Yes</v>
      </c>
      <c r="F87" t="str">
        <f t="shared" si="20"/>
        <v/>
      </c>
      <c r="G87">
        <f>VLOOKUP(VLOOKUP(A87,'from file'!$B$4:$K$44,7,FALSE),'from part'!$A$4:$N$29,8)+VLOOKUP(A87,'from file'!$B$4:$K$44,3,FALSE)+B87</f>
        <v>41054</v>
      </c>
      <c r="H87" t="str">
        <f t="shared" si="21"/>
        <v>A05E</v>
      </c>
      <c r="I87">
        <f>VLOOKUP(A87,'from file'!$B$4:$K$44,7,FALSE)</f>
        <v>4</v>
      </c>
      <c r="J87" t="str">
        <f t="shared" si="10"/>
        <v/>
      </c>
      <c r="K87">
        <f>VLOOKUP(VLOOKUP(A87,'from file'!$B$4:$K$44,7,FALSE),'from part'!$A$4:$N$29,14)+VLOOKUP(A87,'from file'!$B$4:$K$44,3,FALSE)+B87</f>
        <v>11354</v>
      </c>
      <c r="L87" t="str">
        <f t="shared" si="22"/>
        <v>2C5A</v>
      </c>
      <c r="O87">
        <v>12</v>
      </c>
      <c r="P87">
        <v>33</v>
      </c>
      <c r="Q87">
        <v>1</v>
      </c>
      <c r="R87" s="15">
        <v>1</v>
      </c>
      <c r="S87" t="str">
        <f>VLOOKUP(O87,'from file'!$B$4:$K$44,10,FALSE)</f>
        <v>Yes</v>
      </c>
      <c r="T87" t="str">
        <f t="shared" si="15"/>
        <v/>
      </c>
      <c r="U87">
        <f>VLOOKUP(VLOOKUP(O87,'from file'!$B$4:$K$44,7,FALSE),'from part'!$A$4:$N$29,8)+VLOOKUP(O87,'from file'!$B$4:$K$44,3,FALSE)+P87</f>
        <v>1696</v>
      </c>
      <c r="V87" t="str">
        <f t="shared" si="16"/>
        <v>06A0</v>
      </c>
      <c r="W87">
        <f>VLOOKUP(O87,'from file'!$B$4:$K$44,7,FALSE)</f>
        <v>1</v>
      </c>
      <c r="X87" t="str">
        <f t="shared" si="17"/>
        <v/>
      </c>
      <c r="Y87">
        <f>VLOOKUP(VLOOKUP(O87,'from file'!$B$4:$K$44,7,FALSE),'from part'!$A$4:$N$29,14)+VLOOKUP(O87,'from file'!$B$4:$K$44,3,FALSE)+P87</f>
        <v>1696</v>
      </c>
      <c r="Z87" t="str">
        <f t="shared" si="18"/>
        <v>06A0</v>
      </c>
      <c r="AA87" t="str">
        <f t="shared" si="19"/>
        <v/>
      </c>
    </row>
    <row r="88" spans="1:27" x14ac:dyDescent="0.25">
      <c r="A88">
        <v>8</v>
      </c>
      <c r="B88">
        <v>7</v>
      </c>
      <c r="C88">
        <v>2</v>
      </c>
      <c r="D88" s="15">
        <v>1</v>
      </c>
      <c r="E88" t="str">
        <f>VLOOKUP(A88,'from file'!$B$4:$K$44,10,FALSE)</f>
        <v>Yes</v>
      </c>
      <c r="F88" t="str">
        <f t="shared" si="20"/>
        <v/>
      </c>
      <c r="G88">
        <f>VLOOKUP(VLOOKUP(A88,'from file'!$B$4:$K$44,7,FALSE),'from part'!$A$4:$N$29,8)+VLOOKUP(A88,'from file'!$B$4:$K$44,3,FALSE)+B88</f>
        <v>41055</v>
      </c>
      <c r="H88" t="str">
        <f t="shared" si="21"/>
        <v>A05F</v>
      </c>
      <c r="I88">
        <f>VLOOKUP(A88,'from file'!$B$4:$K$44,7,FALSE)</f>
        <v>4</v>
      </c>
      <c r="J88" t="str">
        <f t="shared" si="10"/>
        <v/>
      </c>
      <c r="K88">
        <f>VLOOKUP(VLOOKUP(A88,'from file'!$B$4:$K$44,7,FALSE),'from part'!$A$4:$N$29,14)+VLOOKUP(A88,'from file'!$B$4:$K$44,3,FALSE)+B88</f>
        <v>11355</v>
      </c>
      <c r="L88" t="str">
        <f t="shared" si="22"/>
        <v>2C5B</v>
      </c>
      <c r="O88">
        <v>12</v>
      </c>
      <c r="P88">
        <v>34</v>
      </c>
      <c r="Q88">
        <v>1</v>
      </c>
      <c r="R88" s="15">
        <v>1</v>
      </c>
      <c r="S88" t="str">
        <f>VLOOKUP(O88,'from file'!$B$4:$K$44,10,FALSE)</f>
        <v>Yes</v>
      </c>
      <c r="T88" t="str">
        <f t="shared" si="15"/>
        <v/>
      </c>
      <c r="U88">
        <f>VLOOKUP(VLOOKUP(O88,'from file'!$B$4:$K$44,7,FALSE),'from part'!$A$4:$N$29,8)+VLOOKUP(O88,'from file'!$B$4:$K$44,3,FALSE)+P88</f>
        <v>1697</v>
      </c>
      <c r="V88" t="str">
        <f t="shared" si="16"/>
        <v>06A1</v>
      </c>
      <c r="W88">
        <f>VLOOKUP(O88,'from file'!$B$4:$K$44,7,FALSE)</f>
        <v>1</v>
      </c>
      <c r="X88" t="str">
        <f t="shared" si="17"/>
        <v/>
      </c>
      <c r="Y88">
        <f>VLOOKUP(VLOOKUP(O88,'from file'!$B$4:$K$44,7,FALSE),'from part'!$A$4:$N$29,14)+VLOOKUP(O88,'from file'!$B$4:$K$44,3,FALSE)+P88</f>
        <v>1697</v>
      </c>
      <c r="Z88" t="str">
        <f t="shared" si="18"/>
        <v>06A1</v>
      </c>
      <c r="AA88" t="str">
        <f t="shared" si="19"/>
        <v/>
      </c>
    </row>
    <row r="89" spans="1:27" x14ac:dyDescent="0.25">
      <c r="A89">
        <v>8</v>
      </c>
      <c r="B89">
        <v>9</v>
      </c>
      <c r="C89">
        <v>9</v>
      </c>
      <c r="D89" s="15">
        <v>1</v>
      </c>
      <c r="E89" t="str">
        <f>VLOOKUP(A89,'from file'!$B$4:$K$44,10,FALSE)</f>
        <v>Yes</v>
      </c>
      <c r="F89" t="str">
        <f t="shared" si="20"/>
        <v/>
      </c>
      <c r="G89">
        <f>VLOOKUP(VLOOKUP(A89,'from file'!$B$4:$K$44,7,FALSE),'from part'!$A$4:$N$29,8)+VLOOKUP(A89,'from file'!$B$4:$K$44,3,FALSE)+B89</f>
        <v>41057</v>
      </c>
      <c r="H89" t="str">
        <f t="shared" si="21"/>
        <v>A061</v>
      </c>
      <c r="I89">
        <f>VLOOKUP(A89,'from file'!$B$4:$K$44,7,FALSE)</f>
        <v>4</v>
      </c>
      <c r="J89" t="str">
        <f t="shared" si="10"/>
        <v/>
      </c>
      <c r="K89">
        <f>VLOOKUP(VLOOKUP(A89,'from file'!$B$4:$K$44,7,FALSE),'from part'!$A$4:$N$29,14)+VLOOKUP(A89,'from file'!$B$4:$K$44,3,FALSE)+B89</f>
        <v>11357</v>
      </c>
      <c r="L89" t="str">
        <f t="shared" si="22"/>
        <v>2C5D</v>
      </c>
      <c r="O89">
        <v>12</v>
      </c>
      <c r="P89">
        <v>35</v>
      </c>
      <c r="Q89">
        <v>1</v>
      </c>
      <c r="R89" s="15">
        <v>1</v>
      </c>
      <c r="S89" t="str">
        <f>VLOOKUP(O89,'from file'!$B$4:$K$44,10,FALSE)</f>
        <v>Yes</v>
      </c>
      <c r="T89" t="str">
        <f t="shared" si="15"/>
        <v/>
      </c>
      <c r="U89">
        <f>VLOOKUP(VLOOKUP(O89,'from file'!$B$4:$K$44,7,FALSE),'from part'!$A$4:$N$29,8)+VLOOKUP(O89,'from file'!$B$4:$K$44,3,FALSE)+P89</f>
        <v>1698</v>
      </c>
      <c r="V89" t="str">
        <f t="shared" si="16"/>
        <v>06A2</v>
      </c>
      <c r="W89">
        <f>VLOOKUP(O89,'from file'!$B$4:$K$44,7,FALSE)</f>
        <v>1</v>
      </c>
      <c r="X89" t="str">
        <f t="shared" si="17"/>
        <v/>
      </c>
      <c r="Y89">
        <f>VLOOKUP(VLOOKUP(O89,'from file'!$B$4:$K$44,7,FALSE),'from part'!$A$4:$N$29,14)+VLOOKUP(O89,'from file'!$B$4:$K$44,3,FALSE)+P89</f>
        <v>1698</v>
      </c>
      <c r="Z89" t="str">
        <f t="shared" si="18"/>
        <v>06A2</v>
      </c>
      <c r="AA89" t="str">
        <f t="shared" si="19"/>
        <v/>
      </c>
    </row>
    <row r="90" spans="1:27" x14ac:dyDescent="0.25">
      <c r="A90">
        <v>8</v>
      </c>
      <c r="B90">
        <v>9</v>
      </c>
      <c r="C90">
        <v>2</v>
      </c>
      <c r="D90" s="15">
        <v>1</v>
      </c>
      <c r="E90" t="str">
        <f>VLOOKUP(A90,'from file'!$B$4:$K$44,10,FALSE)</f>
        <v>Yes</v>
      </c>
      <c r="F90" t="str">
        <f t="shared" si="20"/>
        <v/>
      </c>
      <c r="G90">
        <f>VLOOKUP(VLOOKUP(A90,'from file'!$B$4:$K$44,7,FALSE),'from part'!$A$4:$N$29,8)+VLOOKUP(A90,'from file'!$B$4:$K$44,3,FALSE)+B90</f>
        <v>41057</v>
      </c>
      <c r="H90" t="str">
        <f t="shared" si="21"/>
        <v>A061</v>
      </c>
      <c r="I90">
        <f>VLOOKUP(A90,'from file'!$B$4:$K$44,7,FALSE)</f>
        <v>4</v>
      </c>
      <c r="J90" t="str">
        <f t="shared" si="10"/>
        <v/>
      </c>
      <c r="K90">
        <f>VLOOKUP(VLOOKUP(A90,'from file'!$B$4:$K$44,7,FALSE),'from part'!$A$4:$N$29,14)+VLOOKUP(A90,'from file'!$B$4:$K$44,3,FALSE)+B90</f>
        <v>11357</v>
      </c>
      <c r="L90" t="str">
        <f t="shared" si="22"/>
        <v>2C5D</v>
      </c>
      <c r="O90">
        <v>12</v>
      </c>
      <c r="P90">
        <v>36</v>
      </c>
      <c r="Q90">
        <v>1</v>
      </c>
      <c r="R90" s="15">
        <v>1</v>
      </c>
      <c r="S90" t="str">
        <f>VLOOKUP(O90,'from file'!$B$4:$K$44,10,FALSE)</f>
        <v>Yes</v>
      </c>
      <c r="T90" t="str">
        <f t="shared" si="15"/>
        <v/>
      </c>
      <c r="U90">
        <f>VLOOKUP(VLOOKUP(O90,'from file'!$B$4:$K$44,7,FALSE),'from part'!$A$4:$N$29,8)+VLOOKUP(O90,'from file'!$B$4:$K$44,3,FALSE)+P90</f>
        <v>1699</v>
      </c>
      <c r="V90" t="str">
        <f t="shared" si="16"/>
        <v>06A3</v>
      </c>
      <c r="W90">
        <f>VLOOKUP(O90,'from file'!$B$4:$K$44,7,FALSE)</f>
        <v>1</v>
      </c>
      <c r="X90" t="str">
        <f t="shared" si="17"/>
        <v/>
      </c>
      <c r="Y90">
        <f>VLOOKUP(VLOOKUP(O90,'from file'!$B$4:$K$44,7,FALSE),'from part'!$A$4:$N$29,14)+VLOOKUP(O90,'from file'!$B$4:$K$44,3,FALSE)+P90</f>
        <v>1699</v>
      </c>
      <c r="Z90" t="str">
        <f t="shared" si="18"/>
        <v>06A3</v>
      </c>
      <c r="AA90" t="str">
        <f t="shared" si="19"/>
        <v/>
      </c>
    </row>
    <row r="91" spans="1:27" x14ac:dyDescent="0.25">
      <c r="A91">
        <v>8</v>
      </c>
      <c r="B91">
        <v>11</v>
      </c>
      <c r="C91">
        <v>1</v>
      </c>
      <c r="D91" s="15">
        <v>3</v>
      </c>
      <c r="E91" t="str">
        <f>VLOOKUP(A91,'from file'!$B$4:$K$44,10,FALSE)</f>
        <v>Yes</v>
      </c>
      <c r="F91" t="str">
        <f t="shared" si="20"/>
        <v/>
      </c>
      <c r="G91">
        <f>VLOOKUP(VLOOKUP(A91,'from file'!$B$4:$K$44,7,FALSE),'from part'!$A$4:$N$29,8)+VLOOKUP(A91,'from file'!$B$4:$K$44,3,FALSE)+B91</f>
        <v>41059</v>
      </c>
      <c r="H91" t="str">
        <f t="shared" si="21"/>
        <v>A063</v>
      </c>
      <c r="I91">
        <f>VLOOKUP(A91,'from file'!$B$4:$K$44,7,FALSE)</f>
        <v>4</v>
      </c>
      <c r="J91" t="str">
        <f t="shared" si="10"/>
        <v/>
      </c>
      <c r="K91">
        <f>VLOOKUP(VLOOKUP(A91,'from file'!$B$4:$K$44,7,FALSE),'from part'!$A$4:$N$29,14)+VLOOKUP(A91,'from file'!$B$4:$K$44,3,FALSE)+B91</f>
        <v>11359</v>
      </c>
      <c r="L91" t="str">
        <f t="shared" si="22"/>
        <v>2C5F</v>
      </c>
      <c r="O91">
        <v>12</v>
      </c>
      <c r="P91">
        <v>37</v>
      </c>
      <c r="Q91">
        <v>1</v>
      </c>
      <c r="R91" s="15">
        <v>1</v>
      </c>
      <c r="S91" t="str">
        <f>VLOOKUP(O91,'from file'!$B$4:$K$44,10,FALSE)</f>
        <v>Yes</v>
      </c>
      <c r="T91" t="str">
        <f t="shared" si="15"/>
        <v/>
      </c>
      <c r="U91">
        <f>VLOOKUP(VLOOKUP(O91,'from file'!$B$4:$K$44,7,FALSE),'from part'!$A$4:$N$29,8)+VLOOKUP(O91,'from file'!$B$4:$K$44,3,FALSE)+P91</f>
        <v>1700</v>
      </c>
      <c r="V91" t="str">
        <f t="shared" si="16"/>
        <v>06A4</v>
      </c>
      <c r="W91">
        <f>VLOOKUP(O91,'from file'!$B$4:$K$44,7,FALSE)</f>
        <v>1</v>
      </c>
      <c r="X91" t="str">
        <f t="shared" si="17"/>
        <v/>
      </c>
      <c r="Y91">
        <f>VLOOKUP(VLOOKUP(O91,'from file'!$B$4:$K$44,7,FALSE),'from part'!$A$4:$N$29,14)+VLOOKUP(O91,'from file'!$B$4:$K$44,3,FALSE)+P91</f>
        <v>1700</v>
      </c>
      <c r="Z91" t="str">
        <f t="shared" si="18"/>
        <v>06A4</v>
      </c>
      <c r="AA91" t="str">
        <f t="shared" si="19"/>
        <v/>
      </c>
    </row>
    <row r="92" spans="1:27" x14ac:dyDescent="0.25">
      <c r="A92">
        <v>8</v>
      </c>
      <c r="B92">
        <v>14</v>
      </c>
      <c r="C92">
        <v>4</v>
      </c>
      <c r="D92" s="15">
        <v>1</v>
      </c>
      <c r="E92" t="str">
        <f>VLOOKUP(A92,'from file'!$B$4:$K$44,10,FALSE)</f>
        <v>Yes</v>
      </c>
      <c r="F92" t="str">
        <f t="shared" si="20"/>
        <v/>
      </c>
      <c r="G92">
        <f>VLOOKUP(VLOOKUP(A92,'from file'!$B$4:$K$44,7,FALSE),'from part'!$A$4:$N$29,8)+VLOOKUP(A92,'from file'!$B$4:$K$44,3,FALSE)+B92</f>
        <v>41062</v>
      </c>
      <c r="H92" t="str">
        <f t="shared" si="21"/>
        <v>A066</v>
      </c>
      <c r="I92">
        <f>VLOOKUP(A92,'from file'!$B$4:$K$44,7,FALSE)</f>
        <v>4</v>
      </c>
      <c r="J92" t="str">
        <f t="shared" si="10"/>
        <v/>
      </c>
      <c r="K92">
        <f>VLOOKUP(VLOOKUP(A92,'from file'!$B$4:$K$44,7,FALSE),'from part'!$A$4:$N$29,14)+VLOOKUP(A92,'from file'!$B$4:$K$44,3,FALSE)+B92</f>
        <v>11362</v>
      </c>
      <c r="L92" t="str">
        <f t="shared" si="22"/>
        <v>2C62</v>
      </c>
      <c r="O92">
        <v>12</v>
      </c>
      <c r="P92">
        <v>38</v>
      </c>
      <c r="Q92">
        <v>2</v>
      </c>
      <c r="R92" s="15">
        <v>1</v>
      </c>
      <c r="S92" t="str">
        <f>VLOOKUP(O92,'from file'!$B$4:$K$44,10,FALSE)</f>
        <v>Yes</v>
      </c>
      <c r="T92" t="str">
        <f t="shared" si="15"/>
        <v/>
      </c>
      <c r="U92">
        <f>VLOOKUP(VLOOKUP(O92,'from file'!$B$4:$K$44,7,FALSE),'from part'!$A$4:$N$29,8)+VLOOKUP(O92,'from file'!$B$4:$K$44,3,FALSE)+P92</f>
        <v>1701</v>
      </c>
      <c r="V92" t="str">
        <f t="shared" si="16"/>
        <v>06A5</v>
      </c>
      <c r="W92">
        <f>VLOOKUP(O92,'from file'!$B$4:$K$44,7,FALSE)</f>
        <v>1</v>
      </c>
      <c r="X92" t="str">
        <f t="shared" si="17"/>
        <v/>
      </c>
      <c r="Y92">
        <f>VLOOKUP(VLOOKUP(O92,'from file'!$B$4:$K$44,7,FALSE),'from part'!$A$4:$N$29,14)+VLOOKUP(O92,'from file'!$B$4:$K$44,3,FALSE)+P92</f>
        <v>1701</v>
      </c>
      <c r="Z92" t="str">
        <f t="shared" si="18"/>
        <v>06A5</v>
      </c>
      <c r="AA92" t="str">
        <f t="shared" si="19"/>
        <v/>
      </c>
    </row>
    <row r="93" spans="1:27" x14ac:dyDescent="0.25">
      <c r="A93">
        <v>8</v>
      </c>
      <c r="B93">
        <v>20</v>
      </c>
      <c r="C93">
        <v>8</v>
      </c>
      <c r="D93" s="15">
        <v>1</v>
      </c>
      <c r="E93" t="str">
        <f>VLOOKUP(A93,'from file'!$B$4:$K$44,10,FALSE)</f>
        <v>Yes</v>
      </c>
      <c r="F93" t="str">
        <f t="shared" si="20"/>
        <v/>
      </c>
      <c r="G93">
        <f>VLOOKUP(VLOOKUP(A93,'from file'!$B$4:$K$44,7,FALSE),'from part'!$A$4:$N$29,8)+VLOOKUP(A93,'from file'!$B$4:$K$44,3,FALSE)+B93</f>
        <v>41068</v>
      </c>
      <c r="H93" t="str">
        <f t="shared" si="21"/>
        <v>A06C</v>
      </c>
      <c r="I93">
        <f>VLOOKUP(A93,'from file'!$B$4:$K$44,7,FALSE)</f>
        <v>4</v>
      </c>
      <c r="J93" t="str">
        <f t="shared" si="10"/>
        <v/>
      </c>
      <c r="K93">
        <f>VLOOKUP(VLOOKUP(A93,'from file'!$B$4:$K$44,7,FALSE),'from part'!$A$4:$N$29,14)+VLOOKUP(A93,'from file'!$B$4:$K$44,3,FALSE)+B93</f>
        <v>11368</v>
      </c>
      <c r="L93" t="str">
        <f t="shared" si="22"/>
        <v>2C68</v>
      </c>
      <c r="O93">
        <v>12</v>
      </c>
      <c r="P93">
        <v>40</v>
      </c>
      <c r="Q93">
        <v>4</v>
      </c>
      <c r="R93" s="15">
        <v>1</v>
      </c>
      <c r="S93" t="str">
        <f>VLOOKUP(O93,'from file'!$B$4:$K$44,10,FALSE)</f>
        <v>Yes</v>
      </c>
      <c r="T93" t="str">
        <f t="shared" si="15"/>
        <v/>
      </c>
      <c r="U93">
        <f>VLOOKUP(VLOOKUP(O93,'from file'!$B$4:$K$44,7,FALSE),'from part'!$A$4:$N$29,8)+VLOOKUP(O93,'from file'!$B$4:$K$44,3,FALSE)+P93</f>
        <v>1703</v>
      </c>
      <c r="V93" t="str">
        <f t="shared" si="16"/>
        <v>06A7</v>
      </c>
      <c r="W93">
        <f>VLOOKUP(O93,'from file'!$B$4:$K$44,7,FALSE)</f>
        <v>1</v>
      </c>
      <c r="X93" t="str">
        <f t="shared" si="17"/>
        <v/>
      </c>
      <c r="Y93">
        <f>VLOOKUP(VLOOKUP(O93,'from file'!$B$4:$K$44,7,FALSE),'from part'!$A$4:$N$29,14)+VLOOKUP(O93,'from file'!$B$4:$K$44,3,FALSE)+P93</f>
        <v>1703</v>
      </c>
      <c r="Z93" t="str">
        <f t="shared" si="18"/>
        <v>06A7</v>
      </c>
      <c r="AA93" t="str">
        <f t="shared" si="19"/>
        <v/>
      </c>
    </row>
    <row r="94" spans="1:27" x14ac:dyDescent="0.25">
      <c r="A94">
        <v>8</v>
      </c>
      <c r="B94">
        <v>20</v>
      </c>
      <c r="C94">
        <v>1</v>
      </c>
      <c r="D94" s="15">
        <v>1</v>
      </c>
      <c r="E94" t="str">
        <f>VLOOKUP(A94,'from file'!$B$4:$K$44,10,FALSE)</f>
        <v>Yes</v>
      </c>
      <c r="F94" t="str">
        <f t="shared" si="20"/>
        <v/>
      </c>
      <c r="G94">
        <f>VLOOKUP(VLOOKUP(A94,'from file'!$B$4:$K$44,7,FALSE),'from part'!$A$4:$N$29,8)+VLOOKUP(A94,'from file'!$B$4:$K$44,3,FALSE)+B94</f>
        <v>41068</v>
      </c>
      <c r="H94" t="str">
        <f t="shared" si="21"/>
        <v>A06C</v>
      </c>
      <c r="I94">
        <f>VLOOKUP(A94,'from file'!$B$4:$K$44,7,FALSE)</f>
        <v>4</v>
      </c>
      <c r="J94" t="str">
        <f t="shared" ref="J94:J141" si="23">IF(B94=0,K94-$C$5,"")</f>
        <v/>
      </c>
      <c r="K94">
        <f>VLOOKUP(VLOOKUP(A94,'from file'!$B$4:$K$44,7,FALSE),'from part'!$A$4:$N$29,14)+VLOOKUP(A94,'from file'!$B$4:$K$44,3,FALSE)+B94</f>
        <v>11368</v>
      </c>
      <c r="L94" t="str">
        <f t="shared" si="22"/>
        <v>2C68</v>
      </c>
      <c r="O94">
        <v>12</v>
      </c>
      <c r="P94">
        <v>44</v>
      </c>
      <c r="Q94">
        <v>4</v>
      </c>
      <c r="R94" s="15">
        <v>1</v>
      </c>
      <c r="S94" t="str">
        <f>VLOOKUP(O94,'from file'!$B$4:$K$44,10,FALSE)</f>
        <v>Yes</v>
      </c>
      <c r="T94" t="str">
        <f t="shared" si="15"/>
        <v/>
      </c>
      <c r="U94">
        <f>VLOOKUP(VLOOKUP(O94,'from file'!$B$4:$K$44,7,FALSE),'from part'!$A$4:$N$29,8)+VLOOKUP(O94,'from file'!$B$4:$K$44,3,FALSE)+P94</f>
        <v>1707</v>
      </c>
      <c r="V94" t="str">
        <f t="shared" si="16"/>
        <v>06AB</v>
      </c>
      <c r="W94">
        <f>VLOOKUP(O94,'from file'!$B$4:$K$44,7,FALSE)</f>
        <v>1</v>
      </c>
      <c r="X94" t="str">
        <f t="shared" si="17"/>
        <v/>
      </c>
      <c r="Y94">
        <f>VLOOKUP(VLOOKUP(O94,'from file'!$B$4:$K$44,7,FALSE),'from part'!$A$4:$N$29,14)+VLOOKUP(O94,'from file'!$B$4:$K$44,3,FALSE)+P94</f>
        <v>1707</v>
      </c>
      <c r="Z94" t="str">
        <f t="shared" si="18"/>
        <v>06AB</v>
      </c>
      <c r="AA94" t="str">
        <f t="shared" si="19"/>
        <v/>
      </c>
    </row>
    <row r="95" spans="1:27" x14ac:dyDescent="0.25">
      <c r="A95">
        <v>8</v>
      </c>
      <c r="B95">
        <v>21</v>
      </c>
      <c r="C95">
        <v>1</v>
      </c>
      <c r="D95" s="15">
        <v>1</v>
      </c>
      <c r="E95" t="str">
        <f>VLOOKUP(A95,'from file'!$B$4:$K$44,10,FALSE)</f>
        <v>Yes</v>
      </c>
      <c r="F95" t="str">
        <f t="shared" si="20"/>
        <v/>
      </c>
      <c r="G95">
        <f>VLOOKUP(VLOOKUP(A95,'from file'!$B$4:$K$44,7,FALSE),'from part'!$A$4:$N$29,8)+VLOOKUP(A95,'from file'!$B$4:$K$44,3,FALSE)+B95</f>
        <v>41069</v>
      </c>
      <c r="H95" t="str">
        <f t="shared" si="21"/>
        <v>A06D</v>
      </c>
      <c r="I95">
        <f>VLOOKUP(A95,'from file'!$B$4:$K$44,7,FALSE)</f>
        <v>4</v>
      </c>
      <c r="J95" t="str">
        <f t="shared" si="23"/>
        <v/>
      </c>
      <c r="K95">
        <f>VLOOKUP(VLOOKUP(A95,'from file'!$B$4:$K$44,7,FALSE),'from part'!$A$4:$N$29,14)+VLOOKUP(A95,'from file'!$B$4:$K$44,3,FALSE)+B95</f>
        <v>11369</v>
      </c>
      <c r="L95" t="str">
        <f t="shared" si="22"/>
        <v>2C69</v>
      </c>
      <c r="O95">
        <v>12</v>
      </c>
      <c r="P95">
        <v>48</v>
      </c>
      <c r="Q95">
        <v>2</v>
      </c>
      <c r="R95" s="15">
        <v>1</v>
      </c>
      <c r="S95" t="str">
        <f>VLOOKUP(O95,'from file'!$B$4:$K$44,10,FALSE)</f>
        <v>Yes</v>
      </c>
      <c r="T95" t="str">
        <f t="shared" si="15"/>
        <v/>
      </c>
      <c r="U95">
        <f>VLOOKUP(VLOOKUP(O95,'from file'!$B$4:$K$44,7,FALSE),'from part'!$A$4:$N$29,8)+VLOOKUP(O95,'from file'!$B$4:$K$44,3,FALSE)+P95</f>
        <v>1711</v>
      </c>
      <c r="V95" t="str">
        <f t="shared" si="16"/>
        <v>06AF</v>
      </c>
      <c r="W95">
        <f>VLOOKUP(O95,'from file'!$B$4:$K$44,7,FALSE)</f>
        <v>1</v>
      </c>
      <c r="X95" t="str">
        <f t="shared" si="17"/>
        <v/>
      </c>
      <c r="Y95">
        <f>VLOOKUP(VLOOKUP(O95,'from file'!$B$4:$K$44,7,FALSE),'from part'!$A$4:$N$29,14)+VLOOKUP(O95,'from file'!$B$4:$K$44,3,FALSE)+P95</f>
        <v>1711</v>
      </c>
      <c r="Z95" t="str">
        <f t="shared" si="18"/>
        <v>06AF</v>
      </c>
      <c r="AA95" t="str">
        <f t="shared" si="19"/>
        <v/>
      </c>
    </row>
    <row r="96" spans="1:27" x14ac:dyDescent="0.25">
      <c r="A96">
        <v>8</v>
      </c>
      <c r="B96">
        <v>22</v>
      </c>
      <c r="C96">
        <v>1</v>
      </c>
      <c r="D96" s="15">
        <v>1</v>
      </c>
      <c r="E96" t="str">
        <f>VLOOKUP(A96,'from file'!$B$4:$K$44,10,FALSE)</f>
        <v>Yes</v>
      </c>
      <c r="F96" t="str">
        <f t="shared" si="20"/>
        <v/>
      </c>
      <c r="G96">
        <f>VLOOKUP(VLOOKUP(A96,'from file'!$B$4:$K$44,7,FALSE),'from part'!$A$4:$N$29,8)+VLOOKUP(A96,'from file'!$B$4:$K$44,3,FALSE)+B96</f>
        <v>41070</v>
      </c>
      <c r="H96" t="str">
        <f t="shared" si="21"/>
        <v>A06E</v>
      </c>
      <c r="I96">
        <f>VLOOKUP(A96,'from file'!$B$4:$K$44,7,FALSE)</f>
        <v>4</v>
      </c>
      <c r="J96" t="str">
        <f t="shared" si="23"/>
        <v/>
      </c>
      <c r="K96">
        <f>VLOOKUP(VLOOKUP(A96,'from file'!$B$4:$K$44,7,FALSE),'from part'!$A$4:$N$29,14)+VLOOKUP(A96,'from file'!$B$4:$K$44,3,FALSE)+B96</f>
        <v>11370</v>
      </c>
      <c r="L96" t="str">
        <f t="shared" si="22"/>
        <v>2C6A</v>
      </c>
      <c r="O96">
        <v>14</v>
      </c>
      <c r="P96">
        <v>0</v>
      </c>
      <c r="Q96">
        <v>1</v>
      </c>
      <c r="R96" s="15">
        <v>1</v>
      </c>
      <c r="S96" t="str">
        <f>VLOOKUP(O96,'from file'!$B$4:$K$44,10,FALSE)</f>
        <v>Yes</v>
      </c>
      <c r="T96">
        <f t="shared" si="15"/>
        <v>1715</v>
      </c>
      <c r="U96">
        <f>VLOOKUP(VLOOKUP(O96,'from file'!$B$4:$K$44,7,FALSE),'from part'!$A$4:$N$29,8)+VLOOKUP(O96,'from file'!$B$4:$K$44,3,FALSE)+P96</f>
        <v>1723</v>
      </c>
      <c r="V96" t="str">
        <f t="shared" si="16"/>
        <v>06BB</v>
      </c>
      <c r="W96">
        <f>VLOOKUP(O96,'from file'!$B$4:$K$44,7,FALSE)</f>
        <v>1</v>
      </c>
      <c r="X96">
        <f t="shared" si="17"/>
        <v>1715</v>
      </c>
      <c r="Y96">
        <f>VLOOKUP(VLOOKUP(O96,'from file'!$B$4:$K$44,7,FALSE),'from part'!$A$4:$N$29,14)+VLOOKUP(O96,'from file'!$B$4:$K$44,3,FALSE)+P96</f>
        <v>1723</v>
      </c>
      <c r="Z96" t="str">
        <f t="shared" si="18"/>
        <v>06BB</v>
      </c>
      <c r="AA96" t="str">
        <f t="shared" si="19"/>
        <v>06B3</v>
      </c>
    </row>
    <row r="97" spans="1:27" x14ac:dyDescent="0.25">
      <c r="A97">
        <v>8</v>
      </c>
      <c r="B97">
        <v>23</v>
      </c>
      <c r="C97">
        <v>1</v>
      </c>
      <c r="D97" s="15">
        <v>1</v>
      </c>
      <c r="E97" t="str">
        <f>VLOOKUP(A97,'from file'!$B$4:$K$44,10,FALSE)</f>
        <v>Yes</v>
      </c>
      <c r="F97" t="str">
        <f t="shared" si="20"/>
        <v/>
      </c>
      <c r="G97">
        <f>VLOOKUP(VLOOKUP(A97,'from file'!$B$4:$K$44,7,FALSE),'from part'!$A$4:$N$29,8)+VLOOKUP(A97,'from file'!$B$4:$K$44,3,FALSE)+B97</f>
        <v>41071</v>
      </c>
      <c r="H97" t="str">
        <f t="shared" si="21"/>
        <v>A06F</v>
      </c>
      <c r="I97">
        <f>VLOOKUP(A97,'from file'!$B$4:$K$44,7,FALSE)</f>
        <v>4</v>
      </c>
      <c r="J97" t="str">
        <f t="shared" si="23"/>
        <v/>
      </c>
      <c r="K97">
        <f>VLOOKUP(VLOOKUP(A97,'from file'!$B$4:$K$44,7,FALSE),'from part'!$A$4:$N$29,14)+VLOOKUP(A97,'from file'!$B$4:$K$44,3,FALSE)+B97</f>
        <v>11371</v>
      </c>
      <c r="L97" t="str">
        <f t="shared" si="22"/>
        <v>2C6B</v>
      </c>
      <c r="O97">
        <v>14</v>
      </c>
      <c r="P97">
        <v>1</v>
      </c>
      <c r="Q97">
        <v>1</v>
      </c>
      <c r="R97" s="15">
        <v>1</v>
      </c>
      <c r="S97" t="str">
        <f>VLOOKUP(O97,'from file'!$B$4:$K$44,10,FALSE)</f>
        <v>Yes</v>
      </c>
      <c r="T97" t="str">
        <f t="shared" si="15"/>
        <v/>
      </c>
      <c r="U97">
        <f>VLOOKUP(VLOOKUP(O97,'from file'!$B$4:$K$44,7,FALSE),'from part'!$A$4:$N$29,8)+VLOOKUP(O97,'from file'!$B$4:$K$44,3,FALSE)+P97</f>
        <v>1724</v>
      </c>
      <c r="V97" t="str">
        <f t="shared" si="16"/>
        <v>06BC</v>
      </c>
      <c r="W97">
        <f>VLOOKUP(O97,'from file'!$B$4:$K$44,7,FALSE)</f>
        <v>1</v>
      </c>
      <c r="X97" t="str">
        <f t="shared" si="17"/>
        <v/>
      </c>
      <c r="Y97">
        <f>VLOOKUP(VLOOKUP(O97,'from file'!$B$4:$K$44,7,FALSE),'from part'!$A$4:$N$29,14)+VLOOKUP(O97,'from file'!$B$4:$K$44,3,FALSE)+P97</f>
        <v>1724</v>
      </c>
      <c r="Z97" t="str">
        <f t="shared" si="18"/>
        <v>06BC</v>
      </c>
      <c r="AA97" t="str">
        <f t="shared" si="19"/>
        <v/>
      </c>
    </row>
    <row r="98" spans="1:27" x14ac:dyDescent="0.25">
      <c r="A98">
        <v>8</v>
      </c>
      <c r="B98">
        <v>24</v>
      </c>
      <c r="C98">
        <v>4</v>
      </c>
      <c r="D98" s="15">
        <v>1</v>
      </c>
      <c r="E98" t="str">
        <f>VLOOKUP(A98,'from file'!$B$4:$K$44,10,FALSE)</f>
        <v>Yes</v>
      </c>
      <c r="F98" t="str">
        <f t="shared" si="20"/>
        <v/>
      </c>
      <c r="G98">
        <f>VLOOKUP(VLOOKUP(A98,'from file'!$B$4:$K$44,7,FALSE),'from part'!$A$4:$N$29,8)+VLOOKUP(A98,'from file'!$B$4:$K$44,3,FALSE)+B98</f>
        <v>41072</v>
      </c>
      <c r="H98" t="str">
        <f t="shared" si="21"/>
        <v>A070</v>
      </c>
      <c r="I98">
        <f>VLOOKUP(A98,'from file'!$B$4:$K$44,7,FALSE)</f>
        <v>4</v>
      </c>
      <c r="J98" t="str">
        <f t="shared" si="23"/>
        <v/>
      </c>
      <c r="K98">
        <f>VLOOKUP(VLOOKUP(A98,'from file'!$B$4:$K$44,7,FALSE),'from part'!$A$4:$N$29,14)+VLOOKUP(A98,'from file'!$B$4:$K$44,3,FALSE)+B98</f>
        <v>11372</v>
      </c>
      <c r="L98" t="str">
        <f t="shared" si="22"/>
        <v>2C6C</v>
      </c>
      <c r="O98">
        <v>14</v>
      </c>
      <c r="P98">
        <v>2</v>
      </c>
      <c r="Q98">
        <v>1</v>
      </c>
      <c r="R98" s="15">
        <v>1</v>
      </c>
      <c r="S98" t="str">
        <f>VLOOKUP(O98,'from file'!$B$4:$K$44,10,FALSE)</f>
        <v>Yes</v>
      </c>
      <c r="T98" t="str">
        <f t="shared" si="15"/>
        <v/>
      </c>
      <c r="U98">
        <f>VLOOKUP(VLOOKUP(O98,'from file'!$B$4:$K$44,7,FALSE),'from part'!$A$4:$N$29,8)+VLOOKUP(O98,'from file'!$B$4:$K$44,3,FALSE)+P98</f>
        <v>1725</v>
      </c>
      <c r="V98" t="str">
        <f t="shared" si="16"/>
        <v>06BD</v>
      </c>
      <c r="W98">
        <f>VLOOKUP(O98,'from file'!$B$4:$K$44,7,FALSE)</f>
        <v>1</v>
      </c>
      <c r="X98" t="str">
        <f t="shared" si="17"/>
        <v/>
      </c>
      <c r="Y98">
        <f>VLOOKUP(VLOOKUP(O98,'from file'!$B$4:$K$44,7,FALSE),'from part'!$A$4:$N$29,14)+VLOOKUP(O98,'from file'!$B$4:$K$44,3,FALSE)+P98</f>
        <v>1725</v>
      </c>
      <c r="Z98" t="str">
        <f t="shared" si="18"/>
        <v>06BD</v>
      </c>
      <c r="AA98" t="str">
        <f t="shared" si="19"/>
        <v/>
      </c>
    </row>
    <row r="99" spans="1:27" x14ac:dyDescent="0.25">
      <c r="A99">
        <v>8</v>
      </c>
      <c r="B99">
        <v>28</v>
      </c>
      <c r="C99">
        <v>8</v>
      </c>
      <c r="D99" s="15">
        <v>1</v>
      </c>
      <c r="E99" t="str">
        <f>VLOOKUP(A99,'from file'!$B$4:$K$44,10,FALSE)</f>
        <v>Yes</v>
      </c>
      <c r="F99" t="str">
        <f t="shared" si="20"/>
        <v/>
      </c>
      <c r="G99">
        <f>VLOOKUP(VLOOKUP(A99,'from file'!$B$4:$K$44,7,FALSE),'from part'!$A$4:$N$29,8)+VLOOKUP(A99,'from file'!$B$4:$K$44,3,FALSE)+B99</f>
        <v>41076</v>
      </c>
      <c r="H99" t="str">
        <f t="shared" si="21"/>
        <v>A074</v>
      </c>
      <c r="I99">
        <f>VLOOKUP(A99,'from file'!$B$4:$K$44,7,FALSE)</f>
        <v>4</v>
      </c>
      <c r="J99" t="str">
        <f t="shared" si="23"/>
        <v/>
      </c>
      <c r="K99">
        <f>VLOOKUP(VLOOKUP(A99,'from file'!$B$4:$K$44,7,FALSE),'from part'!$A$4:$N$29,14)+VLOOKUP(A99,'from file'!$B$4:$K$44,3,FALSE)+B99</f>
        <v>11376</v>
      </c>
      <c r="L99" t="str">
        <f t="shared" si="22"/>
        <v>2C70</v>
      </c>
      <c r="R99" s="15"/>
      <c r="AA99" t="str">
        <f t="shared" si="19"/>
        <v/>
      </c>
    </row>
    <row r="100" spans="1:27" x14ac:dyDescent="0.25">
      <c r="A100">
        <v>8</v>
      </c>
      <c r="B100">
        <v>28</v>
      </c>
      <c r="C100">
        <v>2</v>
      </c>
      <c r="D100" s="15">
        <v>1</v>
      </c>
      <c r="E100" t="str">
        <f>VLOOKUP(A100,'from file'!$B$4:$K$44,10,FALSE)</f>
        <v>Yes</v>
      </c>
      <c r="F100" t="str">
        <f t="shared" si="20"/>
        <v/>
      </c>
      <c r="G100">
        <f>VLOOKUP(VLOOKUP(A100,'from file'!$B$4:$K$44,7,FALSE),'from part'!$A$4:$N$29,8)+VLOOKUP(A100,'from file'!$B$4:$K$44,3,FALSE)+B100</f>
        <v>41076</v>
      </c>
      <c r="H100" t="str">
        <f t="shared" si="21"/>
        <v>A074</v>
      </c>
      <c r="I100">
        <f>VLOOKUP(A100,'from file'!$B$4:$K$44,7,FALSE)</f>
        <v>4</v>
      </c>
      <c r="J100" t="str">
        <f t="shared" si="23"/>
        <v/>
      </c>
      <c r="K100">
        <f>VLOOKUP(VLOOKUP(A100,'from file'!$B$4:$K$44,7,FALSE),'from part'!$A$4:$N$29,14)+VLOOKUP(A100,'from file'!$B$4:$K$44,3,FALSE)+B100</f>
        <v>11376</v>
      </c>
      <c r="L100" t="str">
        <f t="shared" si="22"/>
        <v>2C70</v>
      </c>
      <c r="O100">
        <v>29</v>
      </c>
      <c r="P100">
        <v>0</v>
      </c>
      <c r="Q100">
        <v>2</v>
      </c>
      <c r="R100" s="15">
        <v>1</v>
      </c>
      <c r="S100" t="str">
        <f>VLOOKUP(O100,'from file'!$B$4:$K$44,10,FALSE)</f>
        <v>Yes</v>
      </c>
      <c r="T100">
        <f t="shared" ref="T100:T117" si="24">IF(P100=0,U100-$C$5,"")</f>
        <v>1726</v>
      </c>
      <c r="U100">
        <f>VLOOKUP(VLOOKUP(O100,'from file'!$B$4:$K$44,7,FALSE),'from part'!$A$4:$N$29,8)+VLOOKUP(O100,'from file'!$B$4:$K$44,3,FALSE)+P100</f>
        <v>1734</v>
      </c>
      <c r="V100" t="str">
        <f t="shared" ref="V100:V117" si="25">DEC2HEX(U100,4)</f>
        <v>06C6</v>
      </c>
      <c r="W100">
        <f>VLOOKUP(O100,'from file'!$B$4:$K$44,7,FALSE)</f>
        <v>1</v>
      </c>
      <c r="X100">
        <f t="shared" ref="X100:X117" si="26">IF(P100=0,Y100-$C$5,"")</f>
        <v>1726</v>
      </c>
      <c r="Y100">
        <f>VLOOKUP(VLOOKUP(O100,'from file'!$B$4:$K$44,7,FALSE),'from part'!$A$4:$N$29,14)+VLOOKUP(O100,'from file'!$B$4:$K$44,3,FALSE)+P100</f>
        <v>1734</v>
      </c>
      <c r="Z100" t="str">
        <f t="shared" ref="Z100:Z117" si="27">DEC2HEX(Y100,4)</f>
        <v>06C6</v>
      </c>
      <c r="AA100" t="str">
        <f t="shared" si="19"/>
        <v>06BE</v>
      </c>
    </row>
    <row r="101" spans="1:27" x14ac:dyDescent="0.25">
      <c r="A101">
        <v>8</v>
      </c>
      <c r="B101">
        <v>30</v>
      </c>
      <c r="C101">
        <v>2</v>
      </c>
      <c r="D101" s="15">
        <v>1</v>
      </c>
      <c r="E101" t="str">
        <f>VLOOKUP(A101,'from file'!$B$4:$K$44,10,FALSE)</f>
        <v>Yes</v>
      </c>
      <c r="F101" t="str">
        <f t="shared" si="20"/>
        <v/>
      </c>
      <c r="G101">
        <f>VLOOKUP(VLOOKUP(A101,'from file'!$B$4:$K$44,7,FALSE),'from part'!$A$4:$N$29,8)+VLOOKUP(A101,'from file'!$B$4:$K$44,3,FALSE)+B101</f>
        <v>41078</v>
      </c>
      <c r="H101" t="str">
        <f t="shared" si="21"/>
        <v>A076</v>
      </c>
      <c r="I101">
        <f>VLOOKUP(A101,'from file'!$B$4:$K$44,7,FALSE)</f>
        <v>4</v>
      </c>
      <c r="J101" t="str">
        <f t="shared" si="23"/>
        <v/>
      </c>
      <c r="K101">
        <f>VLOOKUP(VLOOKUP(A101,'from file'!$B$4:$K$44,7,FALSE),'from part'!$A$4:$N$29,14)+VLOOKUP(A101,'from file'!$B$4:$K$44,3,FALSE)+B101</f>
        <v>11378</v>
      </c>
      <c r="L101" t="str">
        <f t="shared" si="22"/>
        <v>2C72</v>
      </c>
      <c r="O101">
        <v>29</v>
      </c>
      <c r="P101">
        <v>2</v>
      </c>
      <c r="Q101">
        <v>1</v>
      </c>
      <c r="R101" s="15">
        <v>1</v>
      </c>
      <c r="S101" t="str">
        <f>VLOOKUP(O101,'from file'!$B$4:$K$44,10,FALSE)</f>
        <v>Yes</v>
      </c>
      <c r="T101" t="str">
        <f t="shared" si="24"/>
        <v/>
      </c>
      <c r="U101">
        <f>VLOOKUP(VLOOKUP(O101,'from file'!$B$4:$K$44,7,FALSE),'from part'!$A$4:$N$29,8)+VLOOKUP(O101,'from file'!$B$4:$K$44,3,FALSE)+P101</f>
        <v>1736</v>
      </c>
      <c r="V101" t="str">
        <f t="shared" si="25"/>
        <v>06C8</v>
      </c>
      <c r="W101">
        <f>VLOOKUP(O101,'from file'!$B$4:$K$44,7,FALSE)</f>
        <v>1</v>
      </c>
      <c r="X101" t="str">
        <f t="shared" si="26"/>
        <v/>
      </c>
      <c r="Y101">
        <f>VLOOKUP(VLOOKUP(O101,'from file'!$B$4:$K$44,7,FALSE),'from part'!$A$4:$N$29,14)+VLOOKUP(O101,'from file'!$B$4:$K$44,3,FALSE)+P101</f>
        <v>1736</v>
      </c>
      <c r="Z101" t="str">
        <f t="shared" si="27"/>
        <v>06C8</v>
      </c>
      <c r="AA101" t="str">
        <f t="shared" si="19"/>
        <v/>
      </c>
    </row>
    <row r="102" spans="1:27" x14ac:dyDescent="0.25">
      <c r="A102">
        <v>8</v>
      </c>
      <c r="B102">
        <v>32</v>
      </c>
      <c r="C102">
        <v>4</v>
      </c>
      <c r="D102" s="15">
        <v>1</v>
      </c>
      <c r="E102" t="str">
        <f>VLOOKUP(A102,'from file'!$B$4:$K$44,10,FALSE)</f>
        <v>Yes</v>
      </c>
      <c r="F102" t="str">
        <f t="shared" si="20"/>
        <v/>
      </c>
      <c r="G102">
        <f>VLOOKUP(VLOOKUP(A102,'from file'!$B$4:$K$44,7,FALSE),'from part'!$A$4:$N$29,8)+VLOOKUP(A102,'from file'!$B$4:$K$44,3,FALSE)+B102</f>
        <v>41080</v>
      </c>
      <c r="H102" t="str">
        <f t="shared" si="21"/>
        <v>A078</v>
      </c>
      <c r="I102">
        <f>VLOOKUP(A102,'from file'!$B$4:$K$44,7,FALSE)</f>
        <v>4</v>
      </c>
      <c r="J102" t="str">
        <f t="shared" si="23"/>
        <v/>
      </c>
      <c r="K102">
        <f>VLOOKUP(VLOOKUP(A102,'from file'!$B$4:$K$44,7,FALSE),'from part'!$A$4:$N$29,14)+VLOOKUP(A102,'from file'!$B$4:$K$44,3,FALSE)+B102</f>
        <v>11380</v>
      </c>
      <c r="L102" t="str">
        <f t="shared" si="22"/>
        <v>2C74</v>
      </c>
      <c r="O102">
        <v>29</v>
      </c>
      <c r="P102">
        <v>3</v>
      </c>
      <c r="Q102">
        <v>1</v>
      </c>
      <c r="R102" s="15">
        <v>1</v>
      </c>
      <c r="S102" t="str">
        <f>VLOOKUP(O102,'from file'!$B$4:$K$44,10,FALSE)</f>
        <v>Yes</v>
      </c>
      <c r="T102" t="str">
        <f t="shared" si="24"/>
        <v/>
      </c>
      <c r="U102">
        <f>VLOOKUP(VLOOKUP(O102,'from file'!$B$4:$K$44,7,FALSE),'from part'!$A$4:$N$29,8)+VLOOKUP(O102,'from file'!$B$4:$K$44,3,FALSE)+P102</f>
        <v>1737</v>
      </c>
      <c r="V102" t="str">
        <f t="shared" si="25"/>
        <v>06C9</v>
      </c>
      <c r="W102">
        <f>VLOOKUP(O102,'from file'!$B$4:$K$44,7,FALSE)</f>
        <v>1</v>
      </c>
      <c r="X102" t="str">
        <f t="shared" si="26"/>
        <v/>
      </c>
      <c r="Y102">
        <f>VLOOKUP(VLOOKUP(O102,'from file'!$B$4:$K$44,7,FALSE),'from part'!$A$4:$N$29,14)+VLOOKUP(O102,'from file'!$B$4:$K$44,3,FALSE)+P102</f>
        <v>1737</v>
      </c>
      <c r="Z102" t="str">
        <f t="shared" si="27"/>
        <v>06C9</v>
      </c>
      <c r="AA102" t="str">
        <f t="shared" si="19"/>
        <v/>
      </c>
    </row>
    <row r="103" spans="1:27" x14ac:dyDescent="0.25">
      <c r="A103">
        <v>8</v>
      </c>
      <c r="B103">
        <v>36</v>
      </c>
      <c r="C103">
        <v>16</v>
      </c>
      <c r="D103" s="15">
        <v>1</v>
      </c>
      <c r="E103" t="str">
        <f>VLOOKUP(A103,'from file'!$B$4:$K$44,10,FALSE)</f>
        <v>Yes</v>
      </c>
      <c r="F103" t="str">
        <f t="shared" si="20"/>
        <v/>
      </c>
      <c r="G103">
        <f>VLOOKUP(VLOOKUP(A103,'from file'!$B$4:$K$44,7,FALSE),'from part'!$A$4:$N$29,8)+VLOOKUP(A103,'from file'!$B$4:$K$44,3,FALSE)+B103</f>
        <v>41084</v>
      </c>
      <c r="H103" t="str">
        <f t="shared" si="21"/>
        <v>A07C</v>
      </c>
      <c r="I103">
        <f>VLOOKUP(A103,'from file'!$B$4:$K$44,7,FALSE)</f>
        <v>4</v>
      </c>
      <c r="J103" t="str">
        <f t="shared" si="23"/>
        <v/>
      </c>
      <c r="K103">
        <f>VLOOKUP(VLOOKUP(A103,'from file'!$B$4:$K$44,7,FALSE),'from part'!$A$4:$N$29,14)+VLOOKUP(A103,'from file'!$B$4:$K$44,3,FALSE)+B103</f>
        <v>11384</v>
      </c>
      <c r="L103" t="str">
        <f t="shared" si="22"/>
        <v>2C78</v>
      </c>
      <c r="O103">
        <v>15</v>
      </c>
      <c r="P103">
        <v>0</v>
      </c>
      <c r="Q103">
        <v>1</v>
      </c>
      <c r="R103" s="15">
        <v>1</v>
      </c>
      <c r="S103" t="str">
        <f>VLOOKUP(O103,'from file'!$B$4:$K$44,10,FALSE)</f>
        <v>Yes</v>
      </c>
      <c r="T103">
        <f t="shared" si="24"/>
        <v>1738</v>
      </c>
      <c r="U103">
        <f>VLOOKUP(VLOOKUP(O103,'from file'!$B$4:$K$44,7,FALSE),'from part'!$A$4:$N$29,8)+VLOOKUP(O103,'from file'!$B$4:$K$44,3,FALSE)+P103</f>
        <v>1746</v>
      </c>
      <c r="V103" t="str">
        <f t="shared" si="25"/>
        <v>06D2</v>
      </c>
      <c r="W103">
        <f>VLOOKUP(O103,'from file'!$B$4:$K$44,7,FALSE)</f>
        <v>1</v>
      </c>
      <c r="X103">
        <f t="shared" si="26"/>
        <v>1738</v>
      </c>
      <c r="Y103">
        <f>VLOOKUP(VLOOKUP(O103,'from file'!$B$4:$K$44,7,FALSE),'from part'!$A$4:$N$29,14)+VLOOKUP(O103,'from file'!$B$4:$K$44,3,FALSE)+P103</f>
        <v>1746</v>
      </c>
      <c r="Z103" t="str">
        <f t="shared" si="27"/>
        <v>06D2</v>
      </c>
      <c r="AA103" t="str">
        <f t="shared" si="19"/>
        <v>06CA</v>
      </c>
    </row>
    <row r="104" spans="1:27" x14ac:dyDescent="0.25">
      <c r="A104">
        <v>8</v>
      </c>
      <c r="B104">
        <v>36</v>
      </c>
      <c r="C104">
        <v>2</v>
      </c>
      <c r="D104" s="15">
        <v>1</v>
      </c>
      <c r="E104" t="str">
        <f>VLOOKUP(A104,'from file'!$B$4:$K$44,10,FALSE)</f>
        <v>Yes</v>
      </c>
      <c r="F104" t="str">
        <f t="shared" si="20"/>
        <v/>
      </c>
      <c r="G104">
        <f>VLOOKUP(VLOOKUP(A104,'from file'!$B$4:$K$44,7,FALSE),'from part'!$A$4:$N$29,8)+VLOOKUP(A104,'from file'!$B$4:$K$44,3,FALSE)+B104</f>
        <v>41084</v>
      </c>
      <c r="H104" t="str">
        <f t="shared" si="21"/>
        <v>A07C</v>
      </c>
      <c r="I104">
        <f>VLOOKUP(A104,'from file'!$B$4:$K$44,7,FALSE)</f>
        <v>4</v>
      </c>
      <c r="J104" t="str">
        <f t="shared" si="23"/>
        <v/>
      </c>
      <c r="K104">
        <f>VLOOKUP(VLOOKUP(A104,'from file'!$B$4:$K$44,7,FALSE),'from part'!$A$4:$N$29,14)+VLOOKUP(A104,'from file'!$B$4:$K$44,3,FALSE)+B104</f>
        <v>11384</v>
      </c>
      <c r="L104" t="str">
        <f t="shared" si="22"/>
        <v>2C78</v>
      </c>
      <c r="O104">
        <v>15</v>
      </c>
      <c r="P104">
        <v>1</v>
      </c>
      <c r="Q104">
        <v>1</v>
      </c>
      <c r="R104" s="15">
        <v>1</v>
      </c>
      <c r="S104" t="str">
        <f>VLOOKUP(O104,'from file'!$B$4:$K$44,10,FALSE)</f>
        <v>Yes</v>
      </c>
      <c r="T104" t="str">
        <f t="shared" si="24"/>
        <v/>
      </c>
      <c r="U104">
        <f>VLOOKUP(VLOOKUP(O104,'from file'!$B$4:$K$44,7,FALSE),'from part'!$A$4:$N$29,8)+VLOOKUP(O104,'from file'!$B$4:$K$44,3,FALSE)+P104</f>
        <v>1747</v>
      </c>
      <c r="V104" t="str">
        <f t="shared" si="25"/>
        <v>06D3</v>
      </c>
      <c r="W104">
        <f>VLOOKUP(O104,'from file'!$B$4:$K$44,7,FALSE)</f>
        <v>1</v>
      </c>
      <c r="X104" t="str">
        <f t="shared" si="26"/>
        <v/>
      </c>
      <c r="Y104">
        <f>VLOOKUP(VLOOKUP(O104,'from file'!$B$4:$K$44,7,FALSE),'from part'!$A$4:$N$29,14)+VLOOKUP(O104,'from file'!$B$4:$K$44,3,FALSE)+P104</f>
        <v>1747</v>
      </c>
      <c r="Z104" t="str">
        <f t="shared" si="27"/>
        <v>06D3</v>
      </c>
      <c r="AA104" t="str">
        <f t="shared" si="19"/>
        <v/>
      </c>
    </row>
    <row r="105" spans="1:27" x14ac:dyDescent="0.25">
      <c r="A105">
        <v>8</v>
      </c>
      <c r="B105">
        <v>38</v>
      </c>
      <c r="C105">
        <v>2</v>
      </c>
      <c r="D105" s="15">
        <v>1</v>
      </c>
      <c r="E105" t="str">
        <f>VLOOKUP(A105,'from file'!$B$4:$K$44,10,FALSE)</f>
        <v>Yes</v>
      </c>
      <c r="F105" t="str">
        <f t="shared" si="20"/>
        <v/>
      </c>
      <c r="G105">
        <f>VLOOKUP(VLOOKUP(A105,'from file'!$B$4:$K$44,7,FALSE),'from part'!$A$4:$N$29,8)+VLOOKUP(A105,'from file'!$B$4:$K$44,3,FALSE)+B105</f>
        <v>41086</v>
      </c>
      <c r="H105" t="str">
        <f t="shared" si="21"/>
        <v>A07E</v>
      </c>
      <c r="I105">
        <f>VLOOKUP(A105,'from file'!$B$4:$K$44,7,FALSE)</f>
        <v>4</v>
      </c>
      <c r="J105" t="str">
        <f t="shared" si="23"/>
        <v/>
      </c>
      <c r="K105">
        <f>VLOOKUP(VLOOKUP(A105,'from file'!$B$4:$K$44,7,FALSE),'from part'!$A$4:$N$29,14)+VLOOKUP(A105,'from file'!$B$4:$K$44,3,FALSE)+B105</f>
        <v>11386</v>
      </c>
      <c r="L105" t="str">
        <f t="shared" si="22"/>
        <v>2C7A</v>
      </c>
      <c r="O105">
        <v>15</v>
      </c>
      <c r="P105">
        <v>2</v>
      </c>
      <c r="Q105">
        <v>2</v>
      </c>
      <c r="R105" s="15">
        <v>1</v>
      </c>
      <c r="S105" t="str">
        <f>VLOOKUP(O105,'from file'!$B$4:$K$44,10,FALSE)</f>
        <v>Yes</v>
      </c>
      <c r="T105" t="str">
        <f t="shared" si="24"/>
        <v/>
      </c>
      <c r="U105">
        <f>VLOOKUP(VLOOKUP(O105,'from file'!$B$4:$K$44,7,FALSE),'from part'!$A$4:$N$29,8)+VLOOKUP(O105,'from file'!$B$4:$K$44,3,FALSE)+P105</f>
        <v>1748</v>
      </c>
      <c r="V105" t="str">
        <f t="shared" si="25"/>
        <v>06D4</v>
      </c>
      <c r="W105">
        <f>VLOOKUP(O105,'from file'!$B$4:$K$44,7,FALSE)</f>
        <v>1</v>
      </c>
      <c r="X105" t="str">
        <f t="shared" si="26"/>
        <v/>
      </c>
      <c r="Y105">
        <f>VLOOKUP(VLOOKUP(O105,'from file'!$B$4:$K$44,7,FALSE),'from part'!$A$4:$N$29,14)+VLOOKUP(O105,'from file'!$B$4:$K$44,3,FALSE)+P105</f>
        <v>1748</v>
      </c>
      <c r="Z105" t="str">
        <f t="shared" si="27"/>
        <v>06D4</v>
      </c>
      <c r="AA105" t="str">
        <f t="shared" si="19"/>
        <v/>
      </c>
    </row>
    <row r="106" spans="1:27" x14ac:dyDescent="0.25">
      <c r="A106">
        <v>8</v>
      </c>
      <c r="B106">
        <v>40</v>
      </c>
      <c r="C106">
        <v>2</v>
      </c>
      <c r="D106" s="15">
        <v>1</v>
      </c>
      <c r="E106" t="str">
        <f>VLOOKUP(A106,'from file'!$B$4:$K$44,10,FALSE)</f>
        <v>Yes</v>
      </c>
      <c r="F106" t="str">
        <f t="shared" si="20"/>
        <v/>
      </c>
      <c r="G106">
        <f>VLOOKUP(VLOOKUP(A106,'from file'!$B$4:$K$44,7,FALSE),'from part'!$A$4:$N$29,8)+VLOOKUP(A106,'from file'!$B$4:$K$44,3,FALSE)+B106</f>
        <v>41088</v>
      </c>
      <c r="H106" t="str">
        <f t="shared" si="21"/>
        <v>A080</v>
      </c>
      <c r="I106">
        <f>VLOOKUP(A106,'from file'!$B$4:$K$44,7,FALSE)</f>
        <v>4</v>
      </c>
      <c r="J106" t="str">
        <f t="shared" si="23"/>
        <v/>
      </c>
      <c r="K106">
        <f>VLOOKUP(VLOOKUP(A106,'from file'!$B$4:$K$44,7,FALSE),'from part'!$A$4:$N$29,14)+VLOOKUP(A106,'from file'!$B$4:$K$44,3,FALSE)+B106</f>
        <v>11388</v>
      </c>
      <c r="L106" t="str">
        <f t="shared" si="22"/>
        <v>2C7C</v>
      </c>
      <c r="O106">
        <v>15</v>
      </c>
      <c r="P106">
        <v>4</v>
      </c>
      <c r="Q106">
        <v>4</v>
      </c>
      <c r="R106" s="15">
        <v>1</v>
      </c>
      <c r="S106" t="str">
        <f>VLOOKUP(O106,'from file'!$B$4:$K$44,10,FALSE)</f>
        <v>Yes</v>
      </c>
      <c r="T106" t="str">
        <f t="shared" si="24"/>
        <v/>
      </c>
      <c r="U106">
        <f>VLOOKUP(VLOOKUP(O106,'from file'!$B$4:$K$44,7,FALSE),'from part'!$A$4:$N$29,8)+VLOOKUP(O106,'from file'!$B$4:$K$44,3,FALSE)+P106</f>
        <v>1750</v>
      </c>
      <c r="V106" t="str">
        <f t="shared" si="25"/>
        <v>06D6</v>
      </c>
      <c r="W106">
        <f>VLOOKUP(O106,'from file'!$B$4:$K$44,7,FALSE)</f>
        <v>1</v>
      </c>
      <c r="X106" t="str">
        <f t="shared" si="26"/>
        <v/>
      </c>
      <c r="Y106">
        <f>VLOOKUP(VLOOKUP(O106,'from file'!$B$4:$K$44,7,FALSE),'from part'!$A$4:$N$29,14)+VLOOKUP(O106,'from file'!$B$4:$K$44,3,FALSE)+P106</f>
        <v>1750</v>
      </c>
      <c r="Z106" t="str">
        <f t="shared" si="27"/>
        <v>06D6</v>
      </c>
      <c r="AA106" t="str">
        <f t="shared" si="19"/>
        <v/>
      </c>
    </row>
    <row r="107" spans="1:27" x14ac:dyDescent="0.25">
      <c r="A107">
        <v>8</v>
      </c>
      <c r="B107">
        <v>44</v>
      </c>
      <c r="C107">
        <v>2</v>
      </c>
      <c r="D107" s="15">
        <v>1</v>
      </c>
      <c r="E107" t="str">
        <f>VLOOKUP(A107,'from file'!$B$4:$K$44,10,FALSE)</f>
        <v>Yes</v>
      </c>
      <c r="F107" t="str">
        <f t="shared" si="20"/>
        <v/>
      </c>
      <c r="G107">
        <f>VLOOKUP(VLOOKUP(A107,'from file'!$B$4:$K$44,7,FALSE),'from part'!$A$4:$N$29,8)+VLOOKUP(A107,'from file'!$B$4:$K$44,3,FALSE)+B107</f>
        <v>41092</v>
      </c>
      <c r="H107" t="str">
        <f t="shared" si="21"/>
        <v>A084</v>
      </c>
      <c r="I107">
        <f>VLOOKUP(A107,'from file'!$B$4:$K$44,7,FALSE)</f>
        <v>4</v>
      </c>
      <c r="J107" t="str">
        <f t="shared" si="23"/>
        <v/>
      </c>
      <c r="K107">
        <f>VLOOKUP(VLOOKUP(A107,'from file'!$B$4:$K$44,7,FALSE),'from part'!$A$4:$N$29,14)+VLOOKUP(A107,'from file'!$B$4:$K$44,3,FALSE)+B107</f>
        <v>11392</v>
      </c>
      <c r="L107" t="str">
        <f t="shared" si="22"/>
        <v>2C80</v>
      </c>
      <c r="O107">
        <v>15</v>
      </c>
      <c r="P107">
        <v>8</v>
      </c>
      <c r="Q107">
        <v>4</v>
      </c>
      <c r="R107" s="15">
        <v>1</v>
      </c>
      <c r="S107" t="str">
        <f>VLOOKUP(O107,'from file'!$B$4:$K$44,10,FALSE)</f>
        <v>Yes</v>
      </c>
      <c r="T107" t="str">
        <f t="shared" si="24"/>
        <v/>
      </c>
      <c r="U107">
        <f>VLOOKUP(VLOOKUP(O107,'from file'!$B$4:$K$44,7,FALSE),'from part'!$A$4:$N$29,8)+VLOOKUP(O107,'from file'!$B$4:$K$44,3,FALSE)+P107</f>
        <v>1754</v>
      </c>
      <c r="V107" t="str">
        <f t="shared" si="25"/>
        <v>06DA</v>
      </c>
      <c r="W107">
        <f>VLOOKUP(O107,'from file'!$B$4:$K$44,7,FALSE)</f>
        <v>1</v>
      </c>
      <c r="X107" t="str">
        <f t="shared" si="26"/>
        <v/>
      </c>
      <c r="Y107">
        <f>VLOOKUP(VLOOKUP(O107,'from file'!$B$4:$K$44,7,FALSE),'from part'!$A$4:$N$29,14)+VLOOKUP(O107,'from file'!$B$4:$K$44,3,FALSE)+P107</f>
        <v>1754</v>
      </c>
      <c r="Z107" t="str">
        <f t="shared" si="27"/>
        <v>06DA</v>
      </c>
      <c r="AA107" t="str">
        <f t="shared" si="19"/>
        <v/>
      </c>
    </row>
    <row r="108" spans="1:27" x14ac:dyDescent="0.25">
      <c r="A108">
        <v>8</v>
      </c>
      <c r="B108">
        <v>48</v>
      </c>
      <c r="C108">
        <v>1</v>
      </c>
      <c r="D108" s="15">
        <v>1</v>
      </c>
      <c r="E108" t="str">
        <f>VLOOKUP(A108,'from file'!$B$4:$K$44,10,FALSE)</f>
        <v>Yes</v>
      </c>
      <c r="F108" t="str">
        <f t="shared" si="20"/>
        <v/>
      </c>
      <c r="G108">
        <f>VLOOKUP(VLOOKUP(A108,'from file'!$B$4:$K$44,7,FALSE),'from part'!$A$4:$N$29,8)+VLOOKUP(A108,'from file'!$B$4:$K$44,3,FALSE)+B108</f>
        <v>41096</v>
      </c>
      <c r="H108" t="str">
        <f t="shared" si="21"/>
        <v>A088</v>
      </c>
      <c r="I108">
        <f>VLOOKUP(A108,'from file'!$B$4:$K$44,7,FALSE)</f>
        <v>4</v>
      </c>
      <c r="J108" t="str">
        <f t="shared" si="23"/>
        <v/>
      </c>
      <c r="K108">
        <f>VLOOKUP(VLOOKUP(A108,'from file'!$B$4:$K$44,7,FALSE),'from part'!$A$4:$N$29,14)+VLOOKUP(A108,'from file'!$B$4:$K$44,3,FALSE)+B108</f>
        <v>11396</v>
      </c>
      <c r="L108" t="str">
        <f t="shared" si="22"/>
        <v>2C84</v>
      </c>
      <c r="O108">
        <v>15</v>
      </c>
      <c r="P108">
        <v>12</v>
      </c>
      <c r="Q108">
        <v>4</v>
      </c>
      <c r="R108" s="15">
        <v>1</v>
      </c>
      <c r="S108" t="str">
        <f>VLOOKUP(O108,'from file'!$B$4:$K$44,10,FALSE)</f>
        <v>Yes</v>
      </c>
      <c r="T108" t="str">
        <f t="shared" si="24"/>
        <v/>
      </c>
      <c r="U108">
        <f>VLOOKUP(VLOOKUP(O108,'from file'!$B$4:$K$44,7,FALSE),'from part'!$A$4:$N$29,8)+VLOOKUP(O108,'from file'!$B$4:$K$44,3,FALSE)+P108</f>
        <v>1758</v>
      </c>
      <c r="V108" t="str">
        <f t="shared" si="25"/>
        <v>06DE</v>
      </c>
      <c r="W108">
        <f>VLOOKUP(O108,'from file'!$B$4:$K$44,7,FALSE)</f>
        <v>1</v>
      </c>
      <c r="X108" t="str">
        <f t="shared" si="26"/>
        <v/>
      </c>
      <c r="Y108">
        <f>VLOOKUP(VLOOKUP(O108,'from file'!$B$4:$K$44,7,FALSE),'from part'!$A$4:$N$29,14)+VLOOKUP(O108,'from file'!$B$4:$K$44,3,FALSE)+P108</f>
        <v>1758</v>
      </c>
      <c r="Z108" t="str">
        <f t="shared" si="27"/>
        <v>06DE</v>
      </c>
      <c r="AA108" t="str">
        <f t="shared" si="19"/>
        <v/>
      </c>
    </row>
    <row r="109" spans="1:27" x14ac:dyDescent="0.25">
      <c r="A109">
        <v>9</v>
      </c>
      <c r="B109">
        <v>0</v>
      </c>
      <c r="C109">
        <v>8</v>
      </c>
      <c r="D109" s="15">
        <v>1</v>
      </c>
      <c r="E109" t="str">
        <f>VLOOKUP(A109,'from file'!$B$4:$K$44,10,FALSE)</f>
        <v>Yes</v>
      </c>
      <c r="F109">
        <f t="shared" si="20"/>
        <v>41476</v>
      </c>
      <c r="G109">
        <f>VLOOKUP(VLOOKUP(A109,'from file'!$B$4:$K$44,7,FALSE),'from part'!$A$4:$N$29,8)+VLOOKUP(A109,'from file'!$B$4:$K$44,3,FALSE)+B109</f>
        <v>41484</v>
      </c>
      <c r="H109" t="str">
        <f t="shared" si="21"/>
        <v>A20C</v>
      </c>
      <c r="I109">
        <f>VLOOKUP(A109,'from file'!$B$4:$K$44,7,FALSE)</f>
        <v>4</v>
      </c>
      <c r="J109">
        <f t="shared" si="23"/>
        <v>11776</v>
      </c>
      <c r="K109">
        <f>VLOOKUP(VLOOKUP(A109,'from file'!$B$4:$K$44,7,FALSE),'from part'!$A$4:$N$29,14)+VLOOKUP(A109,'from file'!$B$4:$K$44,3,FALSE)+B109</f>
        <v>11784</v>
      </c>
      <c r="L109" t="str">
        <f t="shared" si="22"/>
        <v>2E08</v>
      </c>
      <c r="O109">
        <v>15</v>
      </c>
      <c r="P109">
        <v>16</v>
      </c>
      <c r="Q109">
        <v>4</v>
      </c>
      <c r="R109" s="15">
        <v>1</v>
      </c>
      <c r="S109" t="str">
        <f>VLOOKUP(O109,'from file'!$B$4:$K$44,10,FALSE)</f>
        <v>Yes</v>
      </c>
      <c r="T109" t="str">
        <f t="shared" si="24"/>
        <v/>
      </c>
      <c r="U109">
        <f>VLOOKUP(VLOOKUP(O109,'from file'!$B$4:$K$44,7,FALSE),'from part'!$A$4:$N$29,8)+VLOOKUP(O109,'from file'!$B$4:$K$44,3,FALSE)+P109</f>
        <v>1762</v>
      </c>
      <c r="V109" t="str">
        <f t="shared" si="25"/>
        <v>06E2</v>
      </c>
      <c r="W109">
        <f>VLOOKUP(O109,'from file'!$B$4:$K$44,7,FALSE)</f>
        <v>1</v>
      </c>
      <c r="X109" t="str">
        <f t="shared" si="26"/>
        <v/>
      </c>
      <c r="Y109">
        <f>VLOOKUP(VLOOKUP(O109,'from file'!$B$4:$K$44,7,FALSE),'from part'!$A$4:$N$29,14)+VLOOKUP(O109,'from file'!$B$4:$K$44,3,FALSE)+P109</f>
        <v>1762</v>
      </c>
      <c r="Z109" t="str">
        <f t="shared" si="27"/>
        <v>06E2</v>
      </c>
      <c r="AA109" t="str">
        <f t="shared" si="19"/>
        <v/>
      </c>
    </row>
    <row r="110" spans="1:27" x14ac:dyDescent="0.25">
      <c r="A110">
        <v>9</v>
      </c>
      <c r="B110">
        <v>0</v>
      </c>
      <c r="C110">
        <v>4</v>
      </c>
      <c r="D110" s="15">
        <v>1</v>
      </c>
      <c r="E110" t="str">
        <f>VLOOKUP(A110,'from file'!$B$4:$K$44,10,FALSE)</f>
        <v>Yes</v>
      </c>
      <c r="F110">
        <f t="shared" si="20"/>
        <v>41476</v>
      </c>
      <c r="G110">
        <f>VLOOKUP(VLOOKUP(A110,'from file'!$B$4:$K$44,7,FALSE),'from part'!$A$4:$N$29,8)+VLOOKUP(A110,'from file'!$B$4:$K$44,3,FALSE)+B110</f>
        <v>41484</v>
      </c>
      <c r="H110" t="str">
        <f t="shared" si="21"/>
        <v>A20C</v>
      </c>
      <c r="I110">
        <f>VLOOKUP(A110,'from file'!$B$4:$K$44,7,FALSE)</f>
        <v>4</v>
      </c>
      <c r="J110">
        <f t="shared" si="23"/>
        <v>11776</v>
      </c>
      <c r="K110">
        <f>VLOOKUP(VLOOKUP(A110,'from file'!$B$4:$K$44,7,FALSE),'from part'!$A$4:$N$29,14)+VLOOKUP(A110,'from file'!$B$4:$K$44,3,FALSE)+B110</f>
        <v>11784</v>
      </c>
      <c r="L110" t="str">
        <f t="shared" si="22"/>
        <v>2E08</v>
      </c>
      <c r="O110">
        <v>31</v>
      </c>
      <c r="P110">
        <v>0</v>
      </c>
      <c r="Q110">
        <v>1</v>
      </c>
      <c r="R110" s="15">
        <v>1</v>
      </c>
      <c r="S110" t="str">
        <f>VLOOKUP(O110,'from file'!$B$4:$K$44,10,FALSE)</f>
        <v>Yes</v>
      </c>
      <c r="T110">
        <f t="shared" si="24"/>
        <v>1766</v>
      </c>
      <c r="U110">
        <f>VLOOKUP(VLOOKUP(O110,'from file'!$B$4:$K$44,7,FALSE),'from part'!$A$4:$N$29,8)+VLOOKUP(O110,'from file'!$B$4:$K$44,3,FALSE)+P110</f>
        <v>1774</v>
      </c>
      <c r="V110" t="str">
        <f t="shared" si="25"/>
        <v>06EE</v>
      </c>
      <c r="W110">
        <f>VLOOKUP(O110,'from file'!$B$4:$K$44,7,FALSE)</f>
        <v>1</v>
      </c>
      <c r="X110">
        <f t="shared" si="26"/>
        <v>1766</v>
      </c>
      <c r="Y110">
        <f>VLOOKUP(VLOOKUP(O110,'from file'!$B$4:$K$44,7,FALSE),'from part'!$A$4:$N$29,14)+VLOOKUP(O110,'from file'!$B$4:$K$44,3,FALSE)+P110</f>
        <v>1774</v>
      </c>
      <c r="Z110" t="str">
        <f t="shared" si="27"/>
        <v>06EE</v>
      </c>
      <c r="AA110" t="str">
        <f t="shared" si="19"/>
        <v>06E6</v>
      </c>
    </row>
    <row r="111" spans="1:27" x14ac:dyDescent="0.25">
      <c r="A111">
        <v>9</v>
      </c>
      <c r="B111">
        <v>4</v>
      </c>
      <c r="C111">
        <v>4</v>
      </c>
      <c r="D111" s="15">
        <v>1</v>
      </c>
      <c r="E111" t="str">
        <f>VLOOKUP(A111,'from file'!$B$4:$K$44,10,FALSE)</f>
        <v>Yes</v>
      </c>
      <c r="F111" t="str">
        <f t="shared" si="20"/>
        <v/>
      </c>
      <c r="G111">
        <f>VLOOKUP(VLOOKUP(A111,'from file'!$B$4:$K$44,7,FALSE),'from part'!$A$4:$N$29,8)+VLOOKUP(A111,'from file'!$B$4:$K$44,3,FALSE)+B111</f>
        <v>41488</v>
      </c>
      <c r="H111" t="str">
        <f t="shared" si="21"/>
        <v>A210</v>
      </c>
      <c r="I111">
        <f>VLOOKUP(A111,'from file'!$B$4:$K$44,7,FALSE)</f>
        <v>4</v>
      </c>
      <c r="J111" t="str">
        <f t="shared" si="23"/>
        <v/>
      </c>
      <c r="K111">
        <f>VLOOKUP(VLOOKUP(A111,'from file'!$B$4:$K$44,7,FALSE),'from part'!$A$4:$N$29,14)+VLOOKUP(A111,'from file'!$B$4:$K$44,3,FALSE)+B111</f>
        <v>11788</v>
      </c>
      <c r="L111" t="str">
        <f t="shared" si="22"/>
        <v>2E0C</v>
      </c>
      <c r="O111">
        <v>31</v>
      </c>
      <c r="P111">
        <v>1</v>
      </c>
      <c r="Q111">
        <v>1</v>
      </c>
      <c r="R111" s="15">
        <v>1</v>
      </c>
      <c r="S111" t="str">
        <f>VLOOKUP(O111,'from file'!$B$4:$K$44,10,FALSE)</f>
        <v>Yes</v>
      </c>
      <c r="T111" t="str">
        <f t="shared" si="24"/>
        <v/>
      </c>
      <c r="U111">
        <f>VLOOKUP(VLOOKUP(O111,'from file'!$B$4:$K$44,7,FALSE),'from part'!$A$4:$N$29,8)+VLOOKUP(O111,'from file'!$B$4:$K$44,3,FALSE)+P111</f>
        <v>1775</v>
      </c>
      <c r="V111" t="str">
        <f t="shared" si="25"/>
        <v>06EF</v>
      </c>
      <c r="W111">
        <f>VLOOKUP(O111,'from file'!$B$4:$K$44,7,FALSE)</f>
        <v>1</v>
      </c>
      <c r="X111" t="str">
        <f t="shared" si="26"/>
        <v/>
      </c>
      <c r="Y111">
        <f>VLOOKUP(VLOOKUP(O111,'from file'!$B$4:$K$44,7,FALSE),'from part'!$A$4:$N$29,14)+VLOOKUP(O111,'from file'!$B$4:$K$44,3,FALSE)+P111</f>
        <v>1775</v>
      </c>
      <c r="Z111" t="str">
        <f t="shared" si="27"/>
        <v>06EF</v>
      </c>
      <c r="AA111" t="str">
        <f t="shared" si="19"/>
        <v/>
      </c>
    </row>
    <row r="112" spans="1:27" x14ac:dyDescent="0.25">
      <c r="A112">
        <v>9</v>
      </c>
      <c r="B112">
        <v>8</v>
      </c>
      <c r="C112">
        <v>2</v>
      </c>
      <c r="D112" s="15">
        <v>1</v>
      </c>
      <c r="E112" t="str">
        <f>VLOOKUP(A112,'from file'!$B$4:$K$44,10,FALSE)</f>
        <v>Yes</v>
      </c>
      <c r="F112" t="str">
        <f t="shared" si="20"/>
        <v/>
      </c>
      <c r="G112">
        <f>VLOOKUP(VLOOKUP(A112,'from file'!$B$4:$K$44,7,FALSE),'from part'!$A$4:$N$29,8)+VLOOKUP(A112,'from file'!$B$4:$K$44,3,FALSE)+B112</f>
        <v>41492</v>
      </c>
      <c r="H112" t="str">
        <f t="shared" si="21"/>
        <v>A214</v>
      </c>
      <c r="I112">
        <f>VLOOKUP(A112,'from file'!$B$4:$K$44,7,FALSE)</f>
        <v>4</v>
      </c>
      <c r="J112" t="str">
        <f t="shared" si="23"/>
        <v/>
      </c>
      <c r="K112">
        <f>VLOOKUP(VLOOKUP(A112,'from file'!$B$4:$K$44,7,FALSE),'from part'!$A$4:$N$29,14)+VLOOKUP(A112,'from file'!$B$4:$K$44,3,FALSE)+B112</f>
        <v>11792</v>
      </c>
      <c r="L112" t="str">
        <f t="shared" si="22"/>
        <v>2E10</v>
      </c>
      <c r="O112">
        <v>31</v>
      </c>
      <c r="P112">
        <v>2</v>
      </c>
      <c r="Q112">
        <v>1</v>
      </c>
      <c r="R112" s="15">
        <v>1</v>
      </c>
      <c r="S112" t="str">
        <f>VLOOKUP(O112,'from file'!$B$4:$K$44,10,FALSE)</f>
        <v>Yes</v>
      </c>
      <c r="T112" t="str">
        <f t="shared" si="24"/>
        <v/>
      </c>
      <c r="U112">
        <f>VLOOKUP(VLOOKUP(O112,'from file'!$B$4:$K$44,7,FALSE),'from part'!$A$4:$N$29,8)+VLOOKUP(O112,'from file'!$B$4:$K$44,3,FALSE)+P112</f>
        <v>1776</v>
      </c>
      <c r="V112" t="str">
        <f t="shared" si="25"/>
        <v>06F0</v>
      </c>
      <c r="W112">
        <f>VLOOKUP(O112,'from file'!$B$4:$K$44,7,FALSE)</f>
        <v>1</v>
      </c>
      <c r="X112" t="str">
        <f t="shared" si="26"/>
        <v/>
      </c>
      <c r="Y112">
        <f>VLOOKUP(VLOOKUP(O112,'from file'!$B$4:$K$44,7,FALSE),'from part'!$A$4:$N$29,14)+VLOOKUP(O112,'from file'!$B$4:$K$44,3,FALSE)+P112</f>
        <v>1776</v>
      </c>
      <c r="Z112" t="str">
        <f t="shared" si="27"/>
        <v>06F0</v>
      </c>
      <c r="AA112" t="str">
        <f t="shared" si="19"/>
        <v/>
      </c>
    </row>
    <row r="113" spans="1:27" x14ac:dyDescent="0.25">
      <c r="A113">
        <v>9</v>
      </c>
      <c r="B113">
        <v>12</v>
      </c>
      <c r="C113">
        <v>4</v>
      </c>
      <c r="D113" s="15">
        <v>1</v>
      </c>
      <c r="E113" t="str">
        <f>VLOOKUP(A113,'from file'!$B$4:$K$44,10,FALSE)</f>
        <v>Yes</v>
      </c>
      <c r="F113" t="str">
        <f t="shared" si="20"/>
        <v/>
      </c>
      <c r="G113">
        <f>VLOOKUP(VLOOKUP(A113,'from file'!$B$4:$K$44,7,FALSE),'from part'!$A$4:$N$29,8)+VLOOKUP(A113,'from file'!$B$4:$K$44,3,FALSE)+B113</f>
        <v>41496</v>
      </c>
      <c r="H113" t="str">
        <f t="shared" si="21"/>
        <v>A218</v>
      </c>
      <c r="I113">
        <f>VLOOKUP(A113,'from file'!$B$4:$K$44,7,FALSE)</f>
        <v>4</v>
      </c>
      <c r="J113" t="str">
        <f t="shared" si="23"/>
        <v/>
      </c>
      <c r="K113">
        <f>VLOOKUP(VLOOKUP(A113,'from file'!$B$4:$K$44,7,FALSE),'from part'!$A$4:$N$29,14)+VLOOKUP(A113,'from file'!$B$4:$K$44,3,FALSE)+B113</f>
        <v>11796</v>
      </c>
      <c r="L113" t="str">
        <f t="shared" si="22"/>
        <v>2E14</v>
      </c>
      <c r="O113">
        <v>31</v>
      </c>
      <c r="P113">
        <v>4</v>
      </c>
      <c r="Q113">
        <v>4</v>
      </c>
      <c r="R113" s="15">
        <v>1</v>
      </c>
      <c r="S113" t="str">
        <f>VLOOKUP(O113,'from file'!$B$4:$K$44,10,FALSE)</f>
        <v>Yes</v>
      </c>
      <c r="T113" t="str">
        <f t="shared" si="24"/>
        <v/>
      </c>
      <c r="U113">
        <f>VLOOKUP(VLOOKUP(O113,'from file'!$B$4:$K$44,7,FALSE),'from part'!$A$4:$N$29,8)+VLOOKUP(O113,'from file'!$B$4:$K$44,3,FALSE)+P113</f>
        <v>1778</v>
      </c>
      <c r="V113" t="str">
        <f t="shared" si="25"/>
        <v>06F2</v>
      </c>
      <c r="W113">
        <f>VLOOKUP(O113,'from file'!$B$4:$K$44,7,FALSE)</f>
        <v>1</v>
      </c>
      <c r="X113" t="str">
        <f t="shared" si="26"/>
        <v/>
      </c>
      <c r="Y113">
        <f>VLOOKUP(VLOOKUP(O113,'from file'!$B$4:$K$44,7,FALSE),'from part'!$A$4:$N$29,14)+VLOOKUP(O113,'from file'!$B$4:$K$44,3,FALSE)+P113</f>
        <v>1778</v>
      </c>
      <c r="Z113" t="str">
        <f t="shared" si="27"/>
        <v>06F2</v>
      </c>
      <c r="AA113" t="str">
        <f t="shared" si="19"/>
        <v/>
      </c>
    </row>
    <row r="114" spans="1:27" x14ac:dyDescent="0.25">
      <c r="A114">
        <v>9</v>
      </c>
      <c r="B114">
        <v>16</v>
      </c>
      <c r="C114">
        <v>4</v>
      </c>
      <c r="D114" s="15">
        <v>1</v>
      </c>
      <c r="E114" t="str">
        <f>VLOOKUP(A114,'from file'!$B$4:$K$44,10,FALSE)</f>
        <v>Yes</v>
      </c>
      <c r="F114" t="str">
        <f t="shared" si="20"/>
        <v/>
      </c>
      <c r="G114">
        <f>VLOOKUP(VLOOKUP(A114,'from file'!$B$4:$K$44,7,FALSE),'from part'!$A$4:$N$29,8)+VLOOKUP(A114,'from file'!$B$4:$K$44,3,FALSE)+B114</f>
        <v>41500</v>
      </c>
      <c r="H114" t="str">
        <f t="shared" si="21"/>
        <v>A21C</v>
      </c>
      <c r="I114">
        <f>VLOOKUP(A114,'from file'!$B$4:$K$44,7,FALSE)</f>
        <v>4</v>
      </c>
      <c r="J114" t="str">
        <f t="shared" si="23"/>
        <v/>
      </c>
      <c r="K114">
        <f>VLOOKUP(VLOOKUP(A114,'from file'!$B$4:$K$44,7,FALSE),'from part'!$A$4:$N$29,14)+VLOOKUP(A114,'from file'!$B$4:$K$44,3,FALSE)+B114</f>
        <v>11800</v>
      </c>
      <c r="L114" t="str">
        <f t="shared" si="22"/>
        <v>2E18</v>
      </c>
      <c r="O114">
        <v>31</v>
      </c>
      <c r="P114">
        <v>8</v>
      </c>
      <c r="Q114">
        <v>2</v>
      </c>
      <c r="R114" s="15">
        <v>6</v>
      </c>
      <c r="S114" t="str">
        <f>VLOOKUP(O114,'from file'!$B$4:$K$44,10,FALSE)</f>
        <v>Yes</v>
      </c>
      <c r="T114" t="str">
        <f t="shared" si="24"/>
        <v/>
      </c>
      <c r="U114">
        <f>VLOOKUP(VLOOKUP(O114,'from file'!$B$4:$K$44,7,FALSE),'from part'!$A$4:$N$29,8)+VLOOKUP(O114,'from file'!$B$4:$K$44,3,FALSE)+P114</f>
        <v>1782</v>
      </c>
      <c r="V114" t="str">
        <f t="shared" si="25"/>
        <v>06F6</v>
      </c>
      <c r="W114">
        <f>VLOOKUP(O114,'from file'!$B$4:$K$44,7,FALSE)</f>
        <v>1</v>
      </c>
      <c r="X114" t="str">
        <f t="shared" si="26"/>
        <v/>
      </c>
      <c r="Y114">
        <f>VLOOKUP(VLOOKUP(O114,'from file'!$B$4:$K$44,7,FALSE),'from part'!$A$4:$N$29,14)+VLOOKUP(O114,'from file'!$B$4:$K$44,3,FALSE)+P114</f>
        <v>1782</v>
      </c>
      <c r="Z114" t="str">
        <f t="shared" si="27"/>
        <v>06F6</v>
      </c>
      <c r="AA114" t="str">
        <f t="shared" si="19"/>
        <v/>
      </c>
    </row>
    <row r="115" spans="1:27" x14ac:dyDescent="0.25">
      <c r="A115">
        <v>9</v>
      </c>
      <c r="B115">
        <v>20</v>
      </c>
      <c r="C115">
        <v>4</v>
      </c>
      <c r="D115" s="15">
        <v>1</v>
      </c>
      <c r="E115" t="str">
        <f>VLOOKUP(A115,'from file'!$B$4:$K$44,10,FALSE)</f>
        <v>Yes</v>
      </c>
      <c r="F115" t="str">
        <f t="shared" si="20"/>
        <v/>
      </c>
      <c r="G115">
        <f>VLOOKUP(VLOOKUP(A115,'from file'!$B$4:$K$44,7,FALSE),'from part'!$A$4:$N$29,8)+VLOOKUP(A115,'from file'!$B$4:$K$44,3,FALSE)+B115</f>
        <v>41504</v>
      </c>
      <c r="H115" t="str">
        <f t="shared" si="21"/>
        <v>A220</v>
      </c>
      <c r="I115">
        <f>VLOOKUP(A115,'from file'!$B$4:$K$44,7,FALSE)</f>
        <v>4</v>
      </c>
      <c r="J115" t="str">
        <f t="shared" si="23"/>
        <v/>
      </c>
      <c r="K115">
        <f>VLOOKUP(VLOOKUP(A115,'from file'!$B$4:$K$44,7,FALSE),'from part'!$A$4:$N$29,14)+VLOOKUP(A115,'from file'!$B$4:$K$44,3,FALSE)+B115</f>
        <v>11804</v>
      </c>
      <c r="L115" t="str">
        <f t="shared" si="22"/>
        <v>2E1C</v>
      </c>
      <c r="O115">
        <v>31</v>
      </c>
      <c r="P115">
        <v>20</v>
      </c>
      <c r="Q115">
        <v>1</v>
      </c>
      <c r="R115" s="15">
        <v>8</v>
      </c>
      <c r="S115" t="str">
        <f>VLOOKUP(O115,'from file'!$B$4:$K$44,10,FALSE)</f>
        <v>Yes</v>
      </c>
      <c r="T115" t="str">
        <f t="shared" si="24"/>
        <v/>
      </c>
      <c r="U115">
        <f>VLOOKUP(VLOOKUP(O115,'from file'!$B$4:$K$44,7,FALSE),'from part'!$A$4:$N$29,8)+VLOOKUP(O115,'from file'!$B$4:$K$44,3,FALSE)+P115</f>
        <v>1794</v>
      </c>
      <c r="V115" t="str">
        <f t="shared" si="25"/>
        <v>0702</v>
      </c>
      <c r="W115">
        <f>VLOOKUP(O115,'from file'!$B$4:$K$44,7,FALSE)</f>
        <v>1</v>
      </c>
      <c r="X115" t="str">
        <f t="shared" si="26"/>
        <v/>
      </c>
      <c r="Y115">
        <f>VLOOKUP(VLOOKUP(O115,'from file'!$B$4:$K$44,7,FALSE),'from part'!$A$4:$N$29,14)+VLOOKUP(O115,'from file'!$B$4:$K$44,3,FALSE)+P115</f>
        <v>1794</v>
      </c>
      <c r="Z115" t="str">
        <f t="shared" si="27"/>
        <v>0702</v>
      </c>
      <c r="AA115" t="str">
        <f t="shared" si="19"/>
        <v/>
      </c>
    </row>
    <row r="116" spans="1:27" x14ac:dyDescent="0.25">
      <c r="A116">
        <v>9</v>
      </c>
      <c r="B116">
        <v>24</v>
      </c>
      <c r="C116">
        <v>4</v>
      </c>
      <c r="D116" s="15">
        <v>1</v>
      </c>
      <c r="E116" t="str">
        <f>VLOOKUP(A116,'from file'!$B$4:$K$44,10,FALSE)</f>
        <v>Yes</v>
      </c>
      <c r="F116" t="str">
        <f t="shared" si="20"/>
        <v/>
      </c>
      <c r="G116">
        <f>VLOOKUP(VLOOKUP(A116,'from file'!$B$4:$K$44,7,FALSE),'from part'!$A$4:$N$29,8)+VLOOKUP(A116,'from file'!$B$4:$K$44,3,FALSE)+B116</f>
        <v>41508</v>
      </c>
      <c r="H116" t="str">
        <f t="shared" si="21"/>
        <v>A224</v>
      </c>
      <c r="I116">
        <f>VLOOKUP(A116,'from file'!$B$4:$K$44,7,FALSE)</f>
        <v>4</v>
      </c>
      <c r="J116" t="str">
        <f t="shared" si="23"/>
        <v/>
      </c>
      <c r="K116">
        <f>VLOOKUP(VLOOKUP(A116,'from file'!$B$4:$K$44,7,FALSE),'from part'!$A$4:$N$29,14)+VLOOKUP(A116,'from file'!$B$4:$K$44,3,FALSE)+B116</f>
        <v>11808</v>
      </c>
      <c r="L116" t="str">
        <f t="shared" si="22"/>
        <v>2E20</v>
      </c>
      <c r="O116">
        <v>32</v>
      </c>
      <c r="P116">
        <v>0</v>
      </c>
      <c r="Q116">
        <v>2</v>
      </c>
      <c r="R116" s="15">
        <v>6</v>
      </c>
      <c r="S116" t="str">
        <f>VLOOKUP(O116,'from file'!$B$4:$K$44,10,FALSE)</f>
        <v>Yes</v>
      </c>
      <c r="T116">
        <f t="shared" si="24"/>
        <v>1802</v>
      </c>
      <c r="U116">
        <f>VLOOKUP(VLOOKUP(O116,'from file'!$B$4:$K$44,7,FALSE),'from part'!$A$4:$N$29,8)+VLOOKUP(O116,'from file'!$B$4:$K$44,3,FALSE)+P116</f>
        <v>1810</v>
      </c>
      <c r="V116" t="str">
        <f t="shared" si="25"/>
        <v>0712</v>
      </c>
      <c r="W116">
        <f>VLOOKUP(O116,'from file'!$B$4:$K$44,7,FALSE)</f>
        <v>1</v>
      </c>
      <c r="X116">
        <f t="shared" si="26"/>
        <v>1802</v>
      </c>
      <c r="Y116">
        <f>VLOOKUP(VLOOKUP(O116,'from file'!$B$4:$K$44,7,FALSE),'from part'!$A$4:$N$29,14)+VLOOKUP(O116,'from file'!$B$4:$K$44,3,FALSE)+P116</f>
        <v>1810</v>
      </c>
      <c r="Z116" t="str">
        <f t="shared" si="27"/>
        <v>0712</v>
      </c>
      <c r="AA116" t="str">
        <f t="shared" si="19"/>
        <v>070A</v>
      </c>
    </row>
    <row r="117" spans="1:27" x14ac:dyDescent="0.25">
      <c r="A117">
        <v>9</v>
      </c>
      <c r="B117">
        <v>28</v>
      </c>
      <c r="C117">
        <v>4</v>
      </c>
      <c r="D117" s="15">
        <v>1</v>
      </c>
      <c r="E117" t="str">
        <f>VLOOKUP(A117,'from file'!$B$4:$K$44,10,FALSE)</f>
        <v>Yes</v>
      </c>
      <c r="F117" t="str">
        <f t="shared" si="20"/>
        <v/>
      </c>
      <c r="G117">
        <f>VLOOKUP(VLOOKUP(A117,'from file'!$B$4:$K$44,7,FALSE),'from part'!$A$4:$N$29,8)+VLOOKUP(A117,'from file'!$B$4:$K$44,3,FALSE)+B117</f>
        <v>41512</v>
      </c>
      <c r="H117" t="str">
        <f t="shared" si="21"/>
        <v>A228</v>
      </c>
      <c r="I117">
        <f>VLOOKUP(A117,'from file'!$B$4:$K$44,7,FALSE)</f>
        <v>4</v>
      </c>
      <c r="J117" t="str">
        <f t="shared" si="23"/>
        <v/>
      </c>
      <c r="K117">
        <f>VLOOKUP(VLOOKUP(A117,'from file'!$B$4:$K$44,7,FALSE),'from part'!$A$4:$N$29,14)+VLOOKUP(A117,'from file'!$B$4:$K$44,3,FALSE)+B117</f>
        <v>11812</v>
      </c>
      <c r="L117" t="str">
        <f t="shared" si="22"/>
        <v>2E24</v>
      </c>
      <c r="O117">
        <v>32</v>
      </c>
      <c r="P117">
        <v>12</v>
      </c>
      <c r="Q117">
        <v>1</v>
      </c>
      <c r="R117" s="15">
        <v>8</v>
      </c>
      <c r="S117" t="str">
        <f>VLOOKUP(O117,'from file'!$B$4:$K$44,10,FALSE)</f>
        <v>Yes</v>
      </c>
      <c r="T117" t="str">
        <f t="shared" si="24"/>
        <v/>
      </c>
      <c r="U117">
        <f>VLOOKUP(VLOOKUP(O117,'from file'!$B$4:$K$44,7,FALSE),'from part'!$A$4:$N$29,8)+VLOOKUP(O117,'from file'!$B$4:$K$44,3,FALSE)+P117</f>
        <v>1822</v>
      </c>
      <c r="V117" t="str">
        <f t="shared" si="25"/>
        <v>071E</v>
      </c>
      <c r="W117">
        <f>VLOOKUP(O117,'from file'!$B$4:$K$44,7,FALSE)</f>
        <v>1</v>
      </c>
      <c r="X117" t="str">
        <f t="shared" si="26"/>
        <v/>
      </c>
      <c r="Y117">
        <f>VLOOKUP(VLOOKUP(O117,'from file'!$B$4:$K$44,7,FALSE),'from part'!$A$4:$N$29,14)+VLOOKUP(O117,'from file'!$B$4:$K$44,3,FALSE)+P117</f>
        <v>1822</v>
      </c>
      <c r="Z117" t="str">
        <f t="shared" si="27"/>
        <v>071E</v>
      </c>
      <c r="AA117" t="str">
        <f t="shared" si="19"/>
        <v/>
      </c>
    </row>
    <row r="118" spans="1:27" x14ac:dyDescent="0.25">
      <c r="A118">
        <v>9</v>
      </c>
      <c r="B118">
        <v>32</v>
      </c>
      <c r="C118">
        <v>4</v>
      </c>
      <c r="D118" s="15">
        <v>1</v>
      </c>
      <c r="E118" t="str">
        <f>VLOOKUP(A118,'from file'!$B$4:$K$44,10,FALSE)</f>
        <v>Yes</v>
      </c>
      <c r="F118" t="str">
        <f t="shared" si="20"/>
        <v/>
      </c>
      <c r="G118">
        <f>VLOOKUP(VLOOKUP(A118,'from file'!$B$4:$K$44,7,FALSE),'from part'!$A$4:$N$29,8)+VLOOKUP(A118,'from file'!$B$4:$K$44,3,FALSE)+B118</f>
        <v>41516</v>
      </c>
      <c r="H118" t="str">
        <f t="shared" si="21"/>
        <v>A22C</v>
      </c>
      <c r="I118">
        <f>VLOOKUP(A118,'from file'!$B$4:$K$44,7,FALSE)</f>
        <v>4</v>
      </c>
      <c r="J118" t="str">
        <f t="shared" si="23"/>
        <v/>
      </c>
      <c r="K118">
        <f>VLOOKUP(VLOOKUP(A118,'from file'!$B$4:$K$44,7,FALSE),'from part'!$A$4:$N$29,14)+VLOOKUP(A118,'from file'!$B$4:$K$44,3,FALSE)+B118</f>
        <v>11816</v>
      </c>
      <c r="L118" t="str">
        <f t="shared" si="22"/>
        <v>2E28</v>
      </c>
      <c r="R118" s="15"/>
      <c r="AA118" t="str">
        <f t="shared" si="19"/>
        <v/>
      </c>
    </row>
    <row r="119" spans="1:27" x14ac:dyDescent="0.25">
      <c r="A119">
        <v>9</v>
      </c>
      <c r="B119">
        <v>36</v>
      </c>
      <c r="C119">
        <v>4</v>
      </c>
      <c r="D119" s="15">
        <v>1</v>
      </c>
      <c r="E119" t="str">
        <f>VLOOKUP(A119,'from file'!$B$4:$K$44,10,FALSE)</f>
        <v>Yes</v>
      </c>
      <c r="F119" t="str">
        <f t="shared" si="20"/>
        <v/>
      </c>
      <c r="G119">
        <f>VLOOKUP(VLOOKUP(A119,'from file'!$B$4:$K$44,7,FALSE),'from part'!$A$4:$N$29,8)+VLOOKUP(A119,'from file'!$B$4:$K$44,3,FALSE)+B119</f>
        <v>41520</v>
      </c>
      <c r="H119" t="str">
        <f t="shared" si="21"/>
        <v>A230</v>
      </c>
      <c r="I119">
        <f>VLOOKUP(A119,'from file'!$B$4:$K$44,7,FALSE)</f>
        <v>4</v>
      </c>
      <c r="J119" t="str">
        <f t="shared" si="23"/>
        <v/>
      </c>
      <c r="K119">
        <f>VLOOKUP(VLOOKUP(A119,'from file'!$B$4:$K$44,7,FALSE),'from part'!$A$4:$N$29,14)+VLOOKUP(A119,'from file'!$B$4:$K$44,3,FALSE)+B119</f>
        <v>11820</v>
      </c>
      <c r="L119" t="str">
        <f t="shared" si="22"/>
        <v>2E2C</v>
      </c>
      <c r="R119" s="15"/>
      <c r="AA119" t="str">
        <f t="shared" si="19"/>
        <v/>
      </c>
    </row>
    <row r="120" spans="1:27" x14ac:dyDescent="0.25">
      <c r="A120">
        <v>9</v>
      </c>
      <c r="B120">
        <v>40</v>
      </c>
      <c r="C120">
        <v>4</v>
      </c>
      <c r="D120" s="15">
        <v>1</v>
      </c>
      <c r="E120" t="str">
        <f>VLOOKUP(A120,'from file'!$B$4:$K$44,10,FALSE)</f>
        <v>Yes</v>
      </c>
      <c r="F120" t="str">
        <f t="shared" si="20"/>
        <v/>
      </c>
      <c r="G120">
        <f>VLOOKUP(VLOOKUP(A120,'from file'!$B$4:$K$44,7,FALSE),'from part'!$A$4:$N$29,8)+VLOOKUP(A120,'from file'!$B$4:$K$44,3,FALSE)+B120</f>
        <v>41524</v>
      </c>
      <c r="H120" t="str">
        <f t="shared" si="21"/>
        <v>A234</v>
      </c>
      <c r="I120">
        <f>VLOOKUP(A120,'from file'!$B$4:$K$44,7,FALSE)</f>
        <v>4</v>
      </c>
      <c r="J120" t="str">
        <f t="shared" si="23"/>
        <v/>
      </c>
      <c r="K120">
        <f>VLOOKUP(VLOOKUP(A120,'from file'!$B$4:$K$44,7,FALSE),'from part'!$A$4:$N$29,14)+VLOOKUP(A120,'from file'!$B$4:$K$44,3,FALSE)+B120</f>
        <v>11824</v>
      </c>
      <c r="L120" t="str">
        <f t="shared" si="22"/>
        <v>2E30</v>
      </c>
      <c r="R120" s="15"/>
      <c r="AA120" t="str">
        <f t="shared" si="19"/>
        <v/>
      </c>
    </row>
    <row r="121" spans="1:27" x14ac:dyDescent="0.25">
      <c r="A121">
        <v>9</v>
      </c>
      <c r="B121">
        <v>44</v>
      </c>
      <c r="C121">
        <v>22</v>
      </c>
      <c r="D121" s="15">
        <v>1</v>
      </c>
      <c r="E121" t="str">
        <f>VLOOKUP(A121,'from file'!$B$4:$K$44,10,FALSE)</f>
        <v>Yes</v>
      </c>
      <c r="F121" t="str">
        <f t="shared" si="20"/>
        <v/>
      </c>
      <c r="G121">
        <f>VLOOKUP(VLOOKUP(A121,'from file'!$B$4:$K$44,7,FALSE),'from part'!$A$4:$N$29,8)+VLOOKUP(A121,'from file'!$B$4:$K$44,3,FALSE)+B121</f>
        <v>41528</v>
      </c>
      <c r="H121" t="str">
        <f t="shared" si="21"/>
        <v>A238</v>
      </c>
      <c r="I121">
        <f>VLOOKUP(A121,'from file'!$B$4:$K$44,7,FALSE)</f>
        <v>4</v>
      </c>
      <c r="J121" t="str">
        <f t="shared" si="23"/>
        <v/>
      </c>
      <c r="K121">
        <f>VLOOKUP(VLOOKUP(A121,'from file'!$B$4:$K$44,7,FALSE),'from part'!$A$4:$N$29,14)+VLOOKUP(A121,'from file'!$B$4:$K$44,3,FALSE)+B121</f>
        <v>11828</v>
      </c>
      <c r="L121" t="str">
        <f t="shared" si="22"/>
        <v>2E34</v>
      </c>
      <c r="R121" s="15"/>
      <c r="AA121" t="str">
        <f t="shared" si="19"/>
        <v/>
      </c>
    </row>
    <row r="122" spans="1:27" x14ac:dyDescent="0.25">
      <c r="A122">
        <v>9</v>
      </c>
      <c r="B122">
        <v>44</v>
      </c>
      <c r="C122">
        <v>1</v>
      </c>
      <c r="D122" s="15">
        <v>1</v>
      </c>
      <c r="E122" t="str">
        <f>VLOOKUP(A122,'from file'!$B$4:$K$44,10,FALSE)</f>
        <v>Yes</v>
      </c>
      <c r="F122" t="str">
        <f t="shared" si="20"/>
        <v/>
      </c>
      <c r="G122">
        <f>VLOOKUP(VLOOKUP(A122,'from file'!$B$4:$K$44,7,FALSE),'from part'!$A$4:$N$29,8)+VLOOKUP(A122,'from file'!$B$4:$K$44,3,FALSE)+B122</f>
        <v>41528</v>
      </c>
      <c r="H122" t="str">
        <f t="shared" si="21"/>
        <v>A238</v>
      </c>
      <c r="I122">
        <f>VLOOKUP(A122,'from file'!$B$4:$K$44,7,FALSE)</f>
        <v>4</v>
      </c>
      <c r="J122" t="str">
        <f t="shared" si="23"/>
        <v/>
      </c>
      <c r="K122">
        <f>VLOOKUP(VLOOKUP(A122,'from file'!$B$4:$K$44,7,FALSE),'from part'!$A$4:$N$29,14)+VLOOKUP(A122,'from file'!$B$4:$K$44,3,FALSE)+B122</f>
        <v>11828</v>
      </c>
      <c r="L122" t="str">
        <f t="shared" si="22"/>
        <v>2E34</v>
      </c>
      <c r="R122" s="15"/>
      <c r="AA122" t="str">
        <f t="shared" si="19"/>
        <v/>
      </c>
    </row>
    <row r="123" spans="1:27" x14ac:dyDescent="0.25">
      <c r="A123">
        <v>9</v>
      </c>
      <c r="B123">
        <v>46</v>
      </c>
      <c r="C123">
        <v>2</v>
      </c>
      <c r="D123" s="15">
        <v>10</v>
      </c>
      <c r="E123" t="str">
        <f>VLOOKUP(A123,'from file'!$B$4:$K$44,10,FALSE)</f>
        <v>Yes</v>
      </c>
      <c r="F123" t="str">
        <f t="shared" si="20"/>
        <v/>
      </c>
      <c r="G123">
        <f>VLOOKUP(VLOOKUP(A123,'from file'!$B$4:$K$44,7,FALSE),'from part'!$A$4:$N$29,8)+VLOOKUP(A123,'from file'!$B$4:$K$44,3,FALSE)+B123</f>
        <v>41530</v>
      </c>
      <c r="H123" t="str">
        <f t="shared" si="21"/>
        <v>A23A</v>
      </c>
      <c r="I123">
        <f>VLOOKUP(A123,'from file'!$B$4:$K$44,7,FALSE)</f>
        <v>4</v>
      </c>
      <c r="J123" t="str">
        <f t="shared" si="23"/>
        <v/>
      </c>
      <c r="K123">
        <f>VLOOKUP(VLOOKUP(A123,'from file'!$B$4:$K$44,7,FALSE),'from part'!$A$4:$N$29,14)+VLOOKUP(A123,'from file'!$B$4:$K$44,3,FALSE)+B123</f>
        <v>11830</v>
      </c>
      <c r="L123" t="str">
        <f t="shared" si="22"/>
        <v>2E36</v>
      </c>
      <c r="O123">
        <v>27</v>
      </c>
      <c r="P123">
        <v>0</v>
      </c>
      <c r="Q123">
        <v>1024</v>
      </c>
      <c r="R123" s="15">
        <v>1</v>
      </c>
      <c r="S123" t="str">
        <f>VLOOKUP(O123,'from file'!$B$4:$K$44,10,FALSE)</f>
        <v>Yes</v>
      </c>
      <c r="T123">
        <f>IF(P123=0,U123-$C$5,"")</f>
        <v>1830</v>
      </c>
      <c r="U123">
        <f>VLOOKUP(VLOOKUP(O123,'from file'!$B$4:$K$44,7,FALSE),'from part'!$A$4:$N$29,8)+VLOOKUP(O123,'from file'!$B$4:$K$44,3,FALSE)+P123</f>
        <v>1838</v>
      </c>
      <c r="V123" t="str">
        <f>DEC2HEX(U123,4)</f>
        <v>072E</v>
      </c>
      <c r="W123">
        <f>VLOOKUP(O123,'from file'!$B$4:$K$44,7,FALSE)</f>
        <v>1</v>
      </c>
      <c r="X123">
        <f>IF(P123=0,Y123-$C$5,"")</f>
        <v>1830</v>
      </c>
      <c r="Y123">
        <f>VLOOKUP(VLOOKUP(O123,'from file'!$B$4:$K$44,7,FALSE),'from part'!$A$4:$N$29,14)+VLOOKUP(O123,'from file'!$B$4:$K$44,3,FALSE)+P123</f>
        <v>1838</v>
      </c>
      <c r="Z123" t="str">
        <f>DEC2HEX(Y123,4)</f>
        <v>072E</v>
      </c>
      <c r="AA123" t="str">
        <f t="shared" si="19"/>
        <v>0726</v>
      </c>
    </row>
    <row r="124" spans="1:27" x14ac:dyDescent="0.25">
      <c r="A124">
        <v>9</v>
      </c>
      <c r="B124">
        <v>68</v>
      </c>
      <c r="C124">
        <v>4</v>
      </c>
      <c r="D124" s="15">
        <v>1</v>
      </c>
      <c r="E124" t="str">
        <f>VLOOKUP(A124,'from file'!$B$4:$K$44,10,FALSE)</f>
        <v>Yes</v>
      </c>
      <c r="F124" t="str">
        <f t="shared" si="20"/>
        <v/>
      </c>
      <c r="G124">
        <f>VLOOKUP(VLOOKUP(A124,'from file'!$B$4:$K$44,7,FALSE),'from part'!$A$4:$N$29,8)+VLOOKUP(A124,'from file'!$B$4:$K$44,3,FALSE)+B124</f>
        <v>41552</v>
      </c>
      <c r="H124" t="str">
        <f t="shared" si="21"/>
        <v>A250</v>
      </c>
      <c r="I124">
        <f>VLOOKUP(A124,'from file'!$B$4:$K$44,7,FALSE)</f>
        <v>4</v>
      </c>
      <c r="J124" t="str">
        <f t="shared" si="23"/>
        <v/>
      </c>
      <c r="K124">
        <f>VLOOKUP(VLOOKUP(A124,'from file'!$B$4:$K$44,7,FALSE),'from part'!$A$4:$N$29,14)+VLOOKUP(A124,'from file'!$B$4:$K$44,3,FALSE)+B124</f>
        <v>11852</v>
      </c>
      <c r="L124" t="str">
        <f t="shared" si="22"/>
        <v>2E4C</v>
      </c>
      <c r="R124" s="15"/>
      <c r="AA124" t="str">
        <f t="shared" si="19"/>
        <v/>
      </c>
    </row>
    <row r="125" spans="1:27" x14ac:dyDescent="0.25">
      <c r="A125">
        <v>9</v>
      </c>
      <c r="B125">
        <v>72</v>
      </c>
      <c r="C125">
        <v>4</v>
      </c>
      <c r="D125" s="15">
        <v>1</v>
      </c>
      <c r="E125" t="str">
        <f>VLOOKUP(A125,'from file'!$B$4:$K$44,10,FALSE)</f>
        <v>Yes</v>
      </c>
      <c r="F125" t="str">
        <f t="shared" si="20"/>
        <v/>
      </c>
      <c r="G125">
        <f>VLOOKUP(VLOOKUP(A125,'from file'!$B$4:$K$44,7,FALSE),'from part'!$A$4:$N$29,8)+VLOOKUP(A125,'from file'!$B$4:$K$44,3,FALSE)+B125</f>
        <v>41556</v>
      </c>
      <c r="H125" t="str">
        <f t="shared" si="21"/>
        <v>A254</v>
      </c>
      <c r="I125">
        <f>VLOOKUP(A125,'from file'!$B$4:$K$44,7,FALSE)</f>
        <v>4</v>
      </c>
      <c r="J125" t="str">
        <f t="shared" si="23"/>
        <v/>
      </c>
      <c r="K125">
        <f>VLOOKUP(VLOOKUP(A125,'from file'!$B$4:$K$44,7,FALSE),'from part'!$A$4:$N$29,14)+VLOOKUP(A125,'from file'!$B$4:$K$44,3,FALSE)+B125</f>
        <v>11856</v>
      </c>
      <c r="L125" t="str">
        <f t="shared" si="22"/>
        <v>2E50</v>
      </c>
      <c r="R125" s="15"/>
      <c r="AA125" t="str">
        <f t="shared" si="19"/>
        <v/>
      </c>
    </row>
    <row r="126" spans="1:27" x14ac:dyDescent="0.25">
      <c r="A126">
        <v>9</v>
      </c>
      <c r="B126">
        <v>76</v>
      </c>
      <c r="C126">
        <v>4</v>
      </c>
      <c r="D126" s="15">
        <v>1</v>
      </c>
      <c r="E126" t="str">
        <f>VLOOKUP(A126,'from file'!$B$4:$K$44,10,FALSE)</f>
        <v>Yes</v>
      </c>
      <c r="F126" t="str">
        <f t="shared" si="20"/>
        <v/>
      </c>
      <c r="G126">
        <f>VLOOKUP(VLOOKUP(A126,'from file'!$B$4:$K$44,7,FALSE),'from part'!$A$4:$N$29,8)+VLOOKUP(A126,'from file'!$B$4:$K$44,3,FALSE)+B126</f>
        <v>41560</v>
      </c>
      <c r="H126" t="str">
        <f t="shared" si="21"/>
        <v>A258</v>
      </c>
      <c r="I126">
        <f>VLOOKUP(A126,'from file'!$B$4:$K$44,7,FALSE)</f>
        <v>4</v>
      </c>
      <c r="J126" t="str">
        <f t="shared" si="23"/>
        <v/>
      </c>
      <c r="K126">
        <f>VLOOKUP(VLOOKUP(A126,'from file'!$B$4:$K$44,7,FALSE),'from part'!$A$4:$N$29,14)+VLOOKUP(A126,'from file'!$B$4:$K$44,3,FALSE)+B126</f>
        <v>11860</v>
      </c>
      <c r="L126" t="str">
        <f t="shared" si="22"/>
        <v>2E54</v>
      </c>
      <c r="R126" s="15"/>
      <c r="AA126" t="str">
        <f t="shared" si="19"/>
        <v/>
      </c>
    </row>
    <row r="127" spans="1:27" x14ac:dyDescent="0.25">
      <c r="A127">
        <v>9</v>
      </c>
      <c r="B127">
        <v>80</v>
      </c>
      <c r="C127">
        <v>4</v>
      </c>
      <c r="D127" s="15">
        <v>1</v>
      </c>
      <c r="E127" t="str">
        <f>VLOOKUP(A127,'from file'!$B$4:$K$44,10,FALSE)</f>
        <v>Yes</v>
      </c>
      <c r="F127" t="str">
        <f t="shared" si="20"/>
        <v/>
      </c>
      <c r="G127">
        <f>VLOOKUP(VLOOKUP(A127,'from file'!$B$4:$K$44,7,FALSE),'from part'!$A$4:$N$29,8)+VLOOKUP(A127,'from file'!$B$4:$K$44,3,FALSE)+B127</f>
        <v>41564</v>
      </c>
      <c r="H127" t="str">
        <f t="shared" si="21"/>
        <v>A25C</v>
      </c>
      <c r="I127">
        <f>VLOOKUP(A127,'from file'!$B$4:$K$44,7,FALSE)</f>
        <v>4</v>
      </c>
      <c r="J127" t="str">
        <f t="shared" si="23"/>
        <v/>
      </c>
      <c r="K127">
        <f>VLOOKUP(VLOOKUP(A127,'from file'!$B$4:$K$44,7,FALSE),'from part'!$A$4:$N$29,14)+VLOOKUP(A127,'from file'!$B$4:$K$44,3,FALSE)+B127</f>
        <v>11864</v>
      </c>
      <c r="L127" t="str">
        <f t="shared" si="22"/>
        <v>2E58</v>
      </c>
      <c r="R127" s="15"/>
      <c r="AA127" t="str">
        <f t="shared" si="19"/>
        <v/>
      </c>
    </row>
    <row r="128" spans="1:27" x14ac:dyDescent="0.25">
      <c r="A128">
        <v>10</v>
      </c>
      <c r="B128">
        <v>0</v>
      </c>
      <c r="C128">
        <v>1</v>
      </c>
      <c r="D128" s="15">
        <v>1</v>
      </c>
      <c r="E128" t="str">
        <f>VLOOKUP(A128,'from file'!$B$4:$K$44,10,FALSE)</f>
        <v>Yes</v>
      </c>
      <c r="F128">
        <f t="shared" si="20"/>
        <v>1423</v>
      </c>
      <c r="G128">
        <f>VLOOKUP(VLOOKUP(A128,'from file'!$B$4:$K$44,7,FALSE),'from part'!$A$4:$N$29,8)+VLOOKUP(A128,'from file'!$B$4:$K$44,3,FALSE)+B128</f>
        <v>1431</v>
      </c>
      <c r="H128" t="str">
        <f t="shared" si="21"/>
        <v>0597</v>
      </c>
      <c r="I128">
        <f>VLOOKUP(A128,'from file'!$B$4:$K$44,7,FALSE)</f>
        <v>1</v>
      </c>
      <c r="J128">
        <f t="shared" si="23"/>
        <v>1423</v>
      </c>
      <c r="K128">
        <f>VLOOKUP(VLOOKUP(A128,'from file'!$B$4:$K$44,7,FALSE),'from part'!$A$4:$N$29,14)+VLOOKUP(A128,'from file'!$B$4:$K$44,3,FALSE)+B128</f>
        <v>1431</v>
      </c>
      <c r="L128" t="str">
        <f t="shared" si="22"/>
        <v>0597</v>
      </c>
      <c r="R128" s="15"/>
      <c r="AA128" t="str">
        <f t="shared" si="19"/>
        <v/>
      </c>
    </row>
    <row r="129" spans="1:27" x14ac:dyDescent="0.25">
      <c r="A129">
        <v>10</v>
      </c>
      <c r="B129">
        <v>2</v>
      </c>
      <c r="C129">
        <v>2</v>
      </c>
      <c r="D129" s="15">
        <v>1</v>
      </c>
      <c r="E129" t="str">
        <f>VLOOKUP(A129,'from file'!$B$4:$K$44,10,FALSE)</f>
        <v>Yes</v>
      </c>
      <c r="F129" t="str">
        <f t="shared" si="20"/>
        <v/>
      </c>
      <c r="G129">
        <f>VLOOKUP(VLOOKUP(A129,'from file'!$B$4:$K$44,7,FALSE),'from part'!$A$4:$N$29,8)+VLOOKUP(A129,'from file'!$B$4:$K$44,3,FALSE)+B129</f>
        <v>1433</v>
      </c>
      <c r="H129" t="str">
        <f t="shared" si="21"/>
        <v>0599</v>
      </c>
      <c r="I129">
        <f>VLOOKUP(A129,'from file'!$B$4:$K$44,7,FALSE)</f>
        <v>1</v>
      </c>
      <c r="J129" t="str">
        <f t="shared" si="23"/>
        <v/>
      </c>
      <c r="K129">
        <f>VLOOKUP(VLOOKUP(A129,'from file'!$B$4:$K$44,7,FALSE),'from part'!$A$4:$N$29,14)+VLOOKUP(A129,'from file'!$B$4:$K$44,3,FALSE)+B129</f>
        <v>1433</v>
      </c>
      <c r="L129" t="str">
        <f t="shared" si="22"/>
        <v>0599</v>
      </c>
      <c r="R129" s="15"/>
      <c r="AA129" t="str">
        <f t="shared" si="19"/>
        <v/>
      </c>
    </row>
    <row r="130" spans="1:27" x14ac:dyDescent="0.25">
      <c r="A130">
        <v>10</v>
      </c>
      <c r="B130">
        <v>4</v>
      </c>
      <c r="C130">
        <v>2</v>
      </c>
      <c r="D130" s="15">
        <v>1</v>
      </c>
      <c r="E130" t="str">
        <f>VLOOKUP(A130,'from file'!$B$4:$K$44,10,FALSE)</f>
        <v>Yes</v>
      </c>
      <c r="F130" t="str">
        <f t="shared" si="20"/>
        <v/>
      </c>
      <c r="G130">
        <f>VLOOKUP(VLOOKUP(A130,'from file'!$B$4:$K$44,7,FALSE),'from part'!$A$4:$N$29,8)+VLOOKUP(A130,'from file'!$B$4:$K$44,3,FALSE)+B130</f>
        <v>1435</v>
      </c>
      <c r="H130" t="str">
        <f t="shared" si="21"/>
        <v>059B</v>
      </c>
      <c r="I130">
        <f>VLOOKUP(A130,'from file'!$B$4:$K$44,7,FALSE)</f>
        <v>1</v>
      </c>
      <c r="J130" t="str">
        <f t="shared" si="23"/>
        <v/>
      </c>
      <c r="K130">
        <f>VLOOKUP(VLOOKUP(A130,'from file'!$B$4:$K$44,7,FALSE),'from part'!$A$4:$N$29,14)+VLOOKUP(A130,'from file'!$B$4:$K$44,3,FALSE)+B130</f>
        <v>1435</v>
      </c>
      <c r="L130" t="str">
        <f t="shared" si="22"/>
        <v>059B</v>
      </c>
      <c r="R130" s="15"/>
      <c r="AA130" t="str">
        <f t="shared" si="19"/>
        <v/>
      </c>
    </row>
    <row r="131" spans="1:27" x14ac:dyDescent="0.25">
      <c r="A131">
        <v>10</v>
      </c>
      <c r="B131">
        <v>6</v>
      </c>
      <c r="C131">
        <v>1</v>
      </c>
      <c r="D131" s="15">
        <v>2</v>
      </c>
      <c r="E131" t="str">
        <f>VLOOKUP(A131,'from file'!$B$4:$K$44,10,FALSE)</f>
        <v>Yes</v>
      </c>
      <c r="F131" t="str">
        <f t="shared" si="20"/>
        <v/>
      </c>
      <c r="G131">
        <f>VLOOKUP(VLOOKUP(A131,'from file'!$B$4:$K$44,7,FALSE),'from part'!$A$4:$N$29,8)+VLOOKUP(A131,'from file'!$B$4:$K$44,3,FALSE)+B131</f>
        <v>1437</v>
      </c>
      <c r="H131" t="str">
        <f t="shared" si="21"/>
        <v>059D</v>
      </c>
      <c r="I131">
        <f>VLOOKUP(A131,'from file'!$B$4:$K$44,7,FALSE)</f>
        <v>1</v>
      </c>
      <c r="J131" t="str">
        <f t="shared" si="23"/>
        <v/>
      </c>
      <c r="K131">
        <f>VLOOKUP(VLOOKUP(A131,'from file'!$B$4:$K$44,7,FALSE),'from part'!$A$4:$N$29,14)+VLOOKUP(A131,'from file'!$B$4:$K$44,3,FALSE)+B131</f>
        <v>1437</v>
      </c>
      <c r="L131" t="str">
        <f t="shared" si="22"/>
        <v>059D</v>
      </c>
      <c r="R131" s="15"/>
      <c r="AA131" t="str">
        <f t="shared" si="19"/>
        <v/>
      </c>
    </row>
    <row r="132" spans="1:27" x14ac:dyDescent="0.25">
      <c r="A132">
        <v>10</v>
      </c>
      <c r="B132">
        <v>8</v>
      </c>
      <c r="C132">
        <v>2</v>
      </c>
      <c r="D132" s="15">
        <v>1</v>
      </c>
      <c r="E132" t="str">
        <f>VLOOKUP(A132,'from file'!$B$4:$K$44,10,FALSE)</f>
        <v>Yes</v>
      </c>
      <c r="F132" t="str">
        <f t="shared" si="20"/>
        <v/>
      </c>
      <c r="G132">
        <f>VLOOKUP(VLOOKUP(A132,'from file'!$B$4:$K$44,7,FALSE),'from part'!$A$4:$N$29,8)+VLOOKUP(A132,'from file'!$B$4:$K$44,3,FALSE)+B132</f>
        <v>1439</v>
      </c>
      <c r="H132" t="str">
        <f t="shared" si="21"/>
        <v>059F</v>
      </c>
      <c r="I132">
        <f>VLOOKUP(A132,'from file'!$B$4:$K$44,7,FALSE)</f>
        <v>1</v>
      </c>
      <c r="J132" t="str">
        <f t="shared" si="23"/>
        <v/>
      </c>
      <c r="K132">
        <f>VLOOKUP(VLOOKUP(A132,'from file'!$B$4:$K$44,7,FALSE),'from part'!$A$4:$N$29,14)+VLOOKUP(A132,'from file'!$B$4:$K$44,3,FALSE)+B132</f>
        <v>1439</v>
      </c>
      <c r="L132" t="str">
        <f t="shared" si="22"/>
        <v>059F</v>
      </c>
      <c r="R132" s="15"/>
      <c r="AA132" t="str">
        <f t="shared" si="19"/>
        <v/>
      </c>
    </row>
    <row r="133" spans="1:27" x14ac:dyDescent="0.25">
      <c r="A133">
        <v>10</v>
      </c>
      <c r="B133">
        <v>10</v>
      </c>
      <c r="C133">
        <v>1</v>
      </c>
      <c r="D133" s="15">
        <v>1</v>
      </c>
      <c r="E133" t="str">
        <f>VLOOKUP(A133,'from file'!$B$4:$K$44,10,FALSE)</f>
        <v>Yes</v>
      </c>
      <c r="F133" t="str">
        <f t="shared" si="20"/>
        <v/>
      </c>
      <c r="G133">
        <f>VLOOKUP(VLOOKUP(A133,'from file'!$B$4:$K$44,7,FALSE),'from part'!$A$4:$N$29,8)+VLOOKUP(A133,'from file'!$B$4:$K$44,3,FALSE)+B133</f>
        <v>1441</v>
      </c>
      <c r="H133" t="str">
        <f t="shared" si="21"/>
        <v>05A1</v>
      </c>
      <c r="I133">
        <f>VLOOKUP(A133,'from file'!$B$4:$K$44,7,FALSE)</f>
        <v>1</v>
      </c>
      <c r="J133" t="str">
        <f t="shared" si="23"/>
        <v/>
      </c>
      <c r="K133">
        <f>VLOOKUP(VLOOKUP(A133,'from file'!$B$4:$K$44,7,FALSE),'from part'!$A$4:$N$29,14)+VLOOKUP(A133,'from file'!$B$4:$K$44,3,FALSE)+B133</f>
        <v>1441</v>
      </c>
      <c r="L133" t="str">
        <f t="shared" si="22"/>
        <v>05A1</v>
      </c>
      <c r="R133" s="15"/>
      <c r="AA133" t="str">
        <f t="shared" si="19"/>
        <v/>
      </c>
    </row>
    <row r="134" spans="1:27" x14ac:dyDescent="0.25">
      <c r="A134">
        <v>10</v>
      </c>
      <c r="B134">
        <v>11</v>
      </c>
      <c r="C134">
        <v>1</v>
      </c>
      <c r="D134" s="15">
        <v>1</v>
      </c>
      <c r="E134" t="str">
        <f>VLOOKUP(A134,'from file'!$B$4:$K$44,10,FALSE)</f>
        <v>Yes</v>
      </c>
      <c r="F134" t="str">
        <f t="shared" si="20"/>
        <v/>
      </c>
      <c r="G134">
        <f>VLOOKUP(VLOOKUP(A134,'from file'!$B$4:$K$44,7,FALSE),'from part'!$A$4:$N$29,8)+VLOOKUP(A134,'from file'!$B$4:$K$44,3,FALSE)+B134</f>
        <v>1442</v>
      </c>
      <c r="H134" t="str">
        <f t="shared" si="21"/>
        <v>05A2</v>
      </c>
      <c r="I134">
        <f>VLOOKUP(A134,'from file'!$B$4:$K$44,7,FALSE)</f>
        <v>1</v>
      </c>
      <c r="J134" t="str">
        <f t="shared" si="23"/>
        <v/>
      </c>
      <c r="K134">
        <f>VLOOKUP(VLOOKUP(A134,'from file'!$B$4:$K$44,7,FALSE),'from part'!$A$4:$N$29,14)+VLOOKUP(A134,'from file'!$B$4:$K$44,3,FALSE)+B134</f>
        <v>1442</v>
      </c>
      <c r="L134" t="str">
        <f t="shared" si="22"/>
        <v>05A2</v>
      </c>
      <c r="R134" s="15"/>
      <c r="AA134" t="str">
        <f t="shared" si="19"/>
        <v/>
      </c>
    </row>
    <row r="135" spans="1:27" x14ac:dyDescent="0.25">
      <c r="A135">
        <v>10</v>
      </c>
      <c r="B135">
        <v>12</v>
      </c>
      <c r="C135">
        <v>2</v>
      </c>
      <c r="D135" s="15">
        <v>1</v>
      </c>
      <c r="E135" t="str">
        <f>VLOOKUP(A135,'from file'!$B$4:$K$44,10,FALSE)</f>
        <v>Yes</v>
      </c>
      <c r="F135" t="str">
        <f t="shared" si="20"/>
        <v/>
      </c>
      <c r="G135">
        <f>VLOOKUP(VLOOKUP(A135,'from file'!$B$4:$K$44,7,FALSE),'from part'!$A$4:$N$29,8)+VLOOKUP(A135,'from file'!$B$4:$K$44,3,FALSE)+B135</f>
        <v>1443</v>
      </c>
      <c r="H135" t="str">
        <f t="shared" si="21"/>
        <v>05A3</v>
      </c>
      <c r="I135">
        <f>VLOOKUP(A135,'from file'!$B$4:$K$44,7,FALSE)</f>
        <v>1</v>
      </c>
      <c r="J135" t="str">
        <f t="shared" si="23"/>
        <v/>
      </c>
      <c r="K135">
        <f>VLOOKUP(VLOOKUP(A135,'from file'!$B$4:$K$44,7,FALSE),'from part'!$A$4:$N$29,14)+VLOOKUP(A135,'from file'!$B$4:$K$44,3,FALSE)+B135</f>
        <v>1443</v>
      </c>
      <c r="L135" t="str">
        <f t="shared" si="22"/>
        <v>05A3</v>
      </c>
      <c r="R135" s="15"/>
      <c r="AA135" t="str">
        <f t="shared" si="19"/>
        <v/>
      </c>
    </row>
    <row r="136" spans="1:27" x14ac:dyDescent="0.25">
      <c r="A136">
        <v>10</v>
      </c>
      <c r="B136">
        <v>14</v>
      </c>
      <c r="C136">
        <v>2</v>
      </c>
      <c r="D136" s="15">
        <v>32</v>
      </c>
      <c r="E136" t="str">
        <f>VLOOKUP(A136,'from file'!$B$4:$K$44,10,FALSE)</f>
        <v>Yes</v>
      </c>
      <c r="F136" t="str">
        <f t="shared" si="20"/>
        <v/>
      </c>
      <c r="G136">
        <f>VLOOKUP(VLOOKUP(A136,'from file'!$B$4:$K$44,7,FALSE),'from part'!$A$4:$N$29,8)+VLOOKUP(A136,'from file'!$B$4:$K$44,3,FALSE)+B136</f>
        <v>1445</v>
      </c>
      <c r="H136" t="str">
        <f t="shared" si="21"/>
        <v>05A5</v>
      </c>
      <c r="I136">
        <f>VLOOKUP(A136,'from file'!$B$4:$K$44,7,FALSE)</f>
        <v>1</v>
      </c>
      <c r="J136" t="str">
        <f t="shared" si="23"/>
        <v/>
      </c>
      <c r="K136">
        <f>VLOOKUP(VLOOKUP(A136,'from file'!$B$4:$K$44,7,FALSE),'from part'!$A$4:$N$29,14)+VLOOKUP(A136,'from file'!$B$4:$K$44,3,FALSE)+B136</f>
        <v>1445</v>
      </c>
      <c r="L136" t="str">
        <f t="shared" si="22"/>
        <v>05A5</v>
      </c>
      <c r="R136" s="15"/>
      <c r="AA136" t="str">
        <f t="shared" si="19"/>
        <v/>
      </c>
    </row>
    <row r="137" spans="1:27" x14ac:dyDescent="0.25">
      <c r="A137">
        <v>10</v>
      </c>
      <c r="B137">
        <v>78</v>
      </c>
      <c r="C137">
        <v>2</v>
      </c>
      <c r="D137" s="15">
        <v>32</v>
      </c>
      <c r="E137" t="str">
        <f>VLOOKUP(A137,'from file'!$B$4:$K$44,10,FALSE)</f>
        <v>Yes</v>
      </c>
      <c r="F137" t="str">
        <f t="shared" si="20"/>
        <v/>
      </c>
      <c r="G137">
        <f>VLOOKUP(VLOOKUP(A137,'from file'!$B$4:$K$44,7,FALSE),'from part'!$A$4:$N$29,8)+VLOOKUP(A137,'from file'!$B$4:$K$44,3,FALSE)+B137</f>
        <v>1509</v>
      </c>
      <c r="H137" t="str">
        <f t="shared" si="21"/>
        <v>05E5</v>
      </c>
      <c r="I137">
        <f>VLOOKUP(A137,'from file'!$B$4:$K$44,7,FALSE)</f>
        <v>1</v>
      </c>
      <c r="J137" t="str">
        <f t="shared" si="23"/>
        <v/>
      </c>
      <c r="K137">
        <f>VLOOKUP(VLOOKUP(A137,'from file'!$B$4:$K$44,7,FALSE),'from part'!$A$4:$N$29,14)+VLOOKUP(A137,'from file'!$B$4:$K$44,3,FALSE)+B137</f>
        <v>1509</v>
      </c>
      <c r="L137" t="str">
        <f t="shared" si="22"/>
        <v>05E5</v>
      </c>
      <c r="R137" s="15"/>
      <c r="AA137" t="str">
        <f t="shared" si="19"/>
        <v/>
      </c>
    </row>
    <row r="138" spans="1:27" x14ac:dyDescent="0.25">
      <c r="A138">
        <v>10</v>
      </c>
      <c r="B138">
        <v>142</v>
      </c>
      <c r="C138">
        <v>1</v>
      </c>
      <c r="D138" s="15">
        <v>1</v>
      </c>
      <c r="E138" t="str">
        <f>VLOOKUP(A138,'from file'!$B$4:$K$44,10,FALSE)</f>
        <v>Yes</v>
      </c>
      <c r="F138" t="str">
        <f t="shared" si="20"/>
        <v/>
      </c>
      <c r="G138">
        <f>VLOOKUP(VLOOKUP(A138,'from file'!$B$4:$K$44,7,FALSE),'from part'!$A$4:$N$29,8)+VLOOKUP(A138,'from file'!$B$4:$K$44,3,FALSE)+B138</f>
        <v>1573</v>
      </c>
      <c r="H138" t="str">
        <f t="shared" si="21"/>
        <v>0625</v>
      </c>
      <c r="I138">
        <f>VLOOKUP(A138,'from file'!$B$4:$K$44,7,FALSE)</f>
        <v>1</v>
      </c>
      <c r="J138" t="str">
        <f t="shared" si="23"/>
        <v/>
      </c>
      <c r="K138">
        <f>VLOOKUP(VLOOKUP(A138,'from file'!$B$4:$K$44,7,FALSE),'from part'!$A$4:$N$29,14)+VLOOKUP(A138,'from file'!$B$4:$K$44,3,FALSE)+B138</f>
        <v>1573</v>
      </c>
      <c r="L138" t="str">
        <f t="shared" si="22"/>
        <v>0625</v>
      </c>
      <c r="R138" s="15"/>
      <c r="AA138" t="str">
        <f t="shared" ref="AA138:AA201" si="28">IF(X138&lt;&gt;"",DEC2HEX(X138,4),"")</f>
        <v/>
      </c>
    </row>
    <row r="139" spans="1:27" x14ac:dyDescent="0.25">
      <c r="A139">
        <v>10</v>
      </c>
      <c r="B139">
        <v>144</v>
      </c>
      <c r="C139">
        <v>4</v>
      </c>
      <c r="D139" s="15">
        <v>20</v>
      </c>
      <c r="E139" t="str">
        <f>VLOOKUP(A139,'from file'!$B$4:$K$44,10,FALSE)</f>
        <v>Yes</v>
      </c>
      <c r="F139" t="str">
        <f t="shared" ref="F139:F146" si="29">IF(B139=0,G139-$C$5,"")</f>
        <v/>
      </c>
      <c r="G139">
        <f>VLOOKUP(VLOOKUP(A139,'from file'!$B$4:$K$44,7,FALSE),'from part'!$A$4:$N$29,8)+VLOOKUP(A139,'from file'!$B$4:$K$44,3,FALSE)+B139</f>
        <v>1575</v>
      </c>
      <c r="H139" t="str">
        <f t="shared" ref="H139:H146" si="30">DEC2HEX(G139,4)</f>
        <v>0627</v>
      </c>
      <c r="I139">
        <f>VLOOKUP(A139,'from file'!$B$4:$K$44,7,FALSE)</f>
        <v>1</v>
      </c>
      <c r="J139" t="str">
        <f t="shared" si="23"/>
        <v/>
      </c>
      <c r="K139">
        <f>VLOOKUP(VLOOKUP(A139,'from file'!$B$4:$K$44,7,FALSE),'from part'!$A$4:$N$29,14)+VLOOKUP(A139,'from file'!$B$4:$K$44,3,FALSE)+B139</f>
        <v>1575</v>
      </c>
      <c r="L139" t="str">
        <f t="shared" si="22"/>
        <v>0627</v>
      </c>
      <c r="R139" s="15"/>
      <c r="AA139" t="str">
        <f t="shared" si="28"/>
        <v/>
      </c>
    </row>
    <row r="140" spans="1:27" x14ac:dyDescent="0.25">
      <c r="A140">
        <v>11</v>
      </c>
      <c r="B140">
        <v>0</v>
      </c>
      <c r="C140">
        <v>8</v>
      </c>
      <c r="D140" s="15">
        <v>1</v>
      </c>
      <c r="E140" t="str">
        <f>VLOOKUP(A140,'from file'!$B$4:$K$44,10,FALSE)</f>
        <v>Yes</v>
      </c>
      <c r="F140">
        <f t="shared" si="29"/>
        <v>41568</v>
      </c>
      <c r="G140">
        <f>VLOOKUP(VLOOKUP(A140,'from file'!$B$4:$K$44,7,FALSE),'from part'!$A$4:$N$29,8)+VLOOKUP(A140,'from file'!$B$4:$K$44,3,FALSE)+B140</f>
        <v>41576</v>
      </c>
      <c r="H140" t="str">
        <f t="shared" si="30"/>
        <v>A268</v>
      </c>
      <c r="I140">
        <f>VLOOKUP(A140,'from file'!$B$4:$K$44,7,FALSE)</f>
        <v>4</v>
      </c>
      <c r="J140">
        <f t="shared" si="23"/>
        <v>11868</v>
      </c>
      <c r="K140">
        <f>VLOOKUP(VLOOKUP(A140,'from file'!$B$4:$K$44,7,FALSE),'from part'!$A$4:$N$29,14)+VLOOKUP(A140,'from file'!$B$4:$K$44,3,FALSE)+B140</f>
        <v>11876</v>
      </c>
      <c r="L140" t="str">
        <f t="shared" ref="L140:L146" si="31">DEC2HEX(K140,4)</f>
        <v>2E64</v>
      </c>
      <c r="R140" s="15"/>
      <c r="AA140" t="str">
        <f t="shared" si="28"/>
        <v/>
      </c>
    </row>
    <row r="141" spans="1:27" x14ac:dyDescent="0.25">
      <c r="A141">
        <v>11</v>
      </c>
      <c r="B141">
        <v>0</v>
      </c>
      <c r="C141">
        <v>4</v>
      </c>
      <c r="D141" s="15">
        <v>1</v>
      </c>
      <c r="E141" t="str">
        <f>VLOOKUP(A141,'from file'!$B$4:$K$44,10,FALSE)</f>
        <v>Yes</v>
      </c>
      <c r="F141">
        <f t="shared" si="29"/>
        <v>41568</v>
      </c>
      <c r="G141">
        <f>VLOOKUP(VLOOKUP(A141,'from file'!$B$4:$K$44,7,FALSE),'from part'!$A$4:$N$29,8)+VLOOKUP(A141,'from file'!$B$4:$K$44,3,FALSE)+B141</f>
        <v>41576</v>
      </c>
      <c r="H141" t="str">
        <f t="shared" si="30"/>
        <v>A268</v>
      </c>
      <c r="I141">
        <f>VLOOKUP(A141,'from file'!$B$4:$K$44,7,FALSE)</f>
        <v>4</v>
      </c>
      <c r="J141">
        <f t="shared" si="23"/>
        <v>11868</v>
      </c>
      <c r="K141">
        <f>VLOOKUP(VLOOKUP(A141,'from file'!$B$4:$K$44,7,FALSE),'from part'!$A$4:$N$29,14)+VLOOKUP(A141,'from file'!$B$4:$K$44,3,FALSE)+B141</f>
        <v>11876</v>
      </c>
      <c r="L141" t="str">
        <f t="shared" si="31"/>
        <v>2E64</v>
      </c>
      <c r="R141" s="15"/>
      <c r="AA141" t="str">
        <f t="shared" si="28"/>
        <v/>
      </c>
    </row>
    <row r="142" spans="1:27" x14ac:dyDescent="0.25">
      <c r="A142">
        <v>11</v>
      </c>
      <c r="B142">
        <v>4</v>
      </c>
      <c r="C142">
        <v>4</v>
      </c>
      <c r="D142" s="15">
        <v>1</v>
      </c>
      <c r="E142" t="str">
        <f>VLOOKUP(A142,'from file'!$B$4:$K$44,10,FALSE)</f>
        <v>Yes</v>
      </c>
      <c r="F142" t="str">
        <f t="shared" si="29"/>
        <v/>
      </c>
      <c r="G142">
        <f>VLOOKUP(VLOOKUP(A142,'from file'!$B$4:$K$44,7,FALSE),'from part'!$A$4:$N$29,8)+VLOOKUP(A142,'from file'!$B$4:$K$44,3,FALSE)+B142</f>
        <v>41580</v>
      </c>
      <c r="H142" t="str">
        <f t="shared" si="30"/>
        <v>A26C</v>
      </c>
      <c r="I142">
        <f>VLOOKUP(A142,'from file'!$B$4:$K$44,7,FALSE)</f>
        <v>4</v>
      </c>
      <c r="J142" t="str">
        <f t="shared" ref="J142:J146" si="32">IF(B142=0,K142-$C$5,"")</f>
        <v/>
      </c>
      <c r="K142">
        <f>VLOOKUP(VLOOKUP(A142,'from file'!$B$4:$K$44,7,FALSE),'from part'!$A$4:$N$29,14)+VLOOKUP(A142,'from file'!$B$4:$K$44,3,FALSE)+B142</f>
        <v>11880</v>
      </c>
      <c r="L142" t="str">
        <f t="shared" si="31"/>
        <v>2E68</v>
      </c>
      <c r="R142" s="15"/>
      <c r="AA142" t="str">
        <f t="shared" si="28"/>
        <v/>
      </c>
    </row>
    <row r="143" spans="1:27" x14ac:dyDescent="0.25">
      <c r="A143">
        <v>11</v>
      </c>
      <c r="B143">
        <v>8</v>
      </c>
      <c r="C143">
        <v>4</v>
      </c>
      <c r="D143" s="15">
        <v>1</v>
      </c>
      <c r="E143" t="str">
        <f>VLOOKUP(A143,'from file'!$B$4:$K$44,10,FALSE)</f>
        <v>Yes</v>
      </c>
      <c r="F143" t="str">
        <f t="shared" si="29"/>
        <v/>
      </c>
      <c r="G143">
        <f>VLOOKUP(VLOOKUP(A143,'from file'!$B$4:$K$44,7,FALSE),'from part'!$A$4:$N$29,8)+VLOOKUP(A143,'from file'!$B$4:$K$44,3,FALSE)+B143</f>
        <v>41584</v>
      </c>
      <c r="H143" t="str">
        <f t="shared" si="30"/>
        <v>A270</v>
      </c>
      <c r="I143">
        <f>VLOOKUP(A143,'from file'!$B$4:$K$44,7,FALSE)</f>
        <v>4</v>
      </c>
      <c r="J143" t="str">
        <f t="shared" si="32"/>
        <v/>
      </c>
      <c r="K143">
        <f>VLOOKUP(VLOOKUP(A143,'from file'!$B$4:$K$44,7,FALSE),'from part'!$A$4:$N$29,14)+VLOOKUP(A143,'from file'!$B$4:$K$44,3,FALSE)+B143</f>
        <v>11884</v>
      </c>
      <c r="L143" t="str">
        <f t="shared" si="31"/>
        <v>2E6C</v>
      </c>
      <c r="R143" s="15"/>
      <c r="AA143" t="str">
        <f t="shared" si="28"/>
        <v/>
      </c>
    </row>
    <row r="144" spans="1:27" x14ac:dyDescent="0.25">
      <c r="A144">
        <v>11</v>
      </c>
      <c r="B144">
        <v>12</v>
      </c>
      <c r="C144">
        <v>4</v>
      </c>
      <c r="D144" s="15">
        <v>1</v>
      </c>
      <c r="E144" t="str">
        <f>VLOOKUP(A144,'from file'!$B$4:$K$44,10,FALSE)</f>
        <v>Yes</v>
      </c>
      <c r="F144" t="str">
        <f t="shared" si="29"/>
        <v/>
      </c>
      <c r="G144">
        <f>VLOOKUP(VLOOKUP(A144,'from file'!$B$4:$K$44,7,FALSE),'from part'!$A$4:$N$29,8)+VLOOKUP(A144,'from file'!$B$4:$K$44,3,FALSE)+B144</f>
        <v>41588</v>
      </c>
      <c r="H144" t="str">
        <f t="shared" si="30"/>
        <v>A274</v>
      </c>
      <c r="I144">
        <f>VLOOKUP(A144,'from file'!$B$4:$K$44,7,FALSE)</f>
        <v>4</v>
      </c>
      <c r="J144" t="str">
        <f t="shared" si="32"/>
        <v/>
      </c>
      <c r="K144">
        <f>VLOOKUP(VLOOKUP(A144,'from file'!$B$4:$K$44,7,FALSE),'from part'!$A$4:$N$29,14)+VLOOKUP(A144,'from file'!$B$4:$K$44,3,FALSE)+B144</f>
        <v>11888</v>
      </c>
      <c r="L144" t="str">
        <f t="shared" si="31"/>
        <v>2E70</v>
      </c>
      <c r="R144" s="15"/>
      <c r="AA144" t="str">
        <f t="shared" si="28"/>
        <v/>
      </c>
    </row>
    <row r="145" spans="1:27" x14ac:dyDescent="0.25">
      <c r="A145">
        <v>11</v>
      </c>
      <c r="B145">
        <v>16</v>
      </c>
      <c r="C145">
        <v>4</v>
      </c>
      <c r="D145" s="15">
        <v>1</v>
      </c>
      <c r="E145" t="str">
        <f>VLOOKUP(A145,'from file'!$B$4:$K$44,10,FALSE)</f>
        <v>Yes</v>
      </c>
      <c r="F145" t="str">
        <f t="shared" si="29"/>
        <v/>
      </c>
      <c r="G145">
        <f>VLOOKUP(VLOOKUP(A145,'from file'!$B$4:$K$44,7,FALSE),'from part'!$A$4:$N$29,8)+VLOOKUP(A145,'from file'!$B$4:$K$44,3,FALSE)+B145</f>
        <v>41592</v>
      </c>
      <c r="H145" t="str">
        <f t="shared" si="30"/>
        <v>A278</v>
      </c>
      <c r="I145">
        <f>VLOOKUP(A145,'from file'!$B$4:$K$44,7,FALSE)</f>
        <v>4</v>
      </c>
      <c r="J145" t="str">
        <f t="shared" si="32"/>
        <v/>
      </c>
      <c r="K145">
        <f>VLOOKUP(VLOOKUP(A145,'from file'!$B$4:$K$44,7,FALSE),'from part'!$A$4:$N$29,14)+VLOOKUP(A145,'from file'!$B$4:$K$44,3,FALSE)+B145</f>
        <v>11892</v>
      </c>
      <c r="L145" t="str">
        <f t="shared" si="31"/>
        <v>2E74</v>
      </c>
      <c r="R145" s="15"/>
      <c r="AA145" t="str">
        <f t="shared" si="28"/>
        <v/>
      </c>
    </row>
    <row r="146" spans="1:27" x14ac:dyDescent="0.25">
      <c r="A146">
        <v>11</v>
      </c>
      <c r="B146">
        <v>20</v>
      </c>
      <c r="C146">
        <v>4</v>
      </c>
      <c r="D146" s="15">
        <v>1</v>
      </c>
      <c r="E146" t="str">
        <f>VLOOKUP(A146,'from file'!$B$4:$K$44,10,FALSE)</f>
        <v>Yes</v>
      </c>
      <c r="F146" t="str">
        <f t="shared" si="29"/>
        <v/>
      </c>
      <c r="G146">
        <f>VLOOKUP(VLOOKUP(A146,'from file'!$B$4:$K$44,7,FALSE),'from part'!$A$4:$N$29,8)+VLOOKUP(A146,'from file'!$B$4:$K$44,3,FALSE)+B146</f>
        <v>41596</v>
      </c>
      <c r="H146" t="str">
        <f t="shared" si="30"/>
        <v>A27C</v>
      </c>
      <c r="I146">
        <f>VLOOKUP(A146,'from file'!$B$4:$K$44,7,FALSE)</f>
        <v>4</v>
      </c>
      <c r="J146" t="str">
        <f t="shared" si="32"/>
        <v/>
      </c>
      <c r="K146">
        <f>VLOOKUP(VLOOKUP(A146,'from file'!$B$4:$K$44,7,FALSE),'from part'!$A$4:$N$29,14)+VLOOKUP(A146,'from file'!$B$4:$K$44,3,FALSE)+B146</f>
        <v>11896</v>
      </c>
      <c r="L146" t="str">
        <f t="shared" si="31"/>
        <v>2E78</v>
      </c>
      <c r="O146">
        <v>4</v>
      </c>
      <c r="P146">
        <v>0</v>
      </c>
      <c r="Q146">
        <v>4</v>
      </c>
      <c r="R146" s="15">
        <v>1</v>
      </c>
      <c r="S146" t="str">
        <f>VLOOKUP(O146,'from file'!$B$4:$K$44,10,FALSE)</f>
        <v>Yes</v>
      </c>
      <c r="T146">
        <f t="shared" ref="T146:T177" si="33">IF(P146=0,U146-$C$5,"")</f>
        <v>8192</v>
      </c>
      <c r="U146">
        <f>VLOOKUP(VLOOKUP(O146,'from file'!$B$4:$K$44,7,FALSE),'from part'!$A$4:$N$29,8)+VLOOKUP(O146,'from file'!$B$4:$K$44,3,FALSE)+P146</f>
        <v>8200</v>
      </c>
      <c r="V146" t="str">
        <f t="shared" ref="V146:V177" si="34">DEC2HEX(U146,4)</f>
        <v>2008</v>
      </c>
      <c r="W146">
        <f>VLOOKUP(O146,'from file'!$B$4:$K$44,7,FALSE)</f>
        <v>2</v>
      </c>
      <c r="X146">
        <f t="shared" ref="X146:X177" si="35">IF(P146=0,Y146-$C$5,"")</f>
        <v>8192</v>
      </c>
      <c r="Y146">
        <f>VLOOKUP(VLOOKUP(O146,'from file'!$B$4:$K$44,7,FALSE),'from part'!$A$4:$N$29,14)+VLOOKUP(O146,'from file'!$B$4:$K$44,3,FALSE)+P146</f>
        <v>8200</v>
      </c>
      <c r="Z146" t="str">
        <f t="shared" ref="Z146:Z177" si="36">DEC2HEX(Y146,4)</f>
        <v>2008</v>
      </c>
      <c r="AA146" t="str">
        <f t="shared" si="28"/>
        <v>2000</v>
      </c>
    </row>
    <row r="147" spans="1:27" x14ac:dyDescent="0.25">
      <c r="A147">
        <v>11</v>
      </c>
      <c r="B147">
        <v>24</v>
      </c>
      <c r="C147">
        <v>4</v>
      </c>
      <c r="D147">
        <v>1</v>
      </c>
      <c r="E147" t="str">
        <f>VLOOKUP(A147,'from file'!$B$4:$K$44,10,FALSE)</f>
        <v>Yes</v>
      </c>
      <c r="F147" t="str">
        <f t="shared" ref="F147:F210" si="37">IF(B147=0,G147-$C$5,"")</f>
        <v/>
      </c>
      <c r="G147">
        <f>VLOOKUP(VLOOKUP(A147,'from file'!$B$4:$K$44,7,FALSE),'from part'!$A$4:$N$29,8)+VLOOKUP(A147,'from file'!$B$4:$K$44,3,FALSE)+B147</f>
        <v>41600</v>
      </c>
      <c r="H147" t="str">
        <f t="shared" ref="H147:H210" si="38">DEC2HEX(G147,4)</f>
        <v>A280</v>
      </c>
      <c r="I147">
        <f>VLOOKUP(A147,'from file'!$B$4:$K$44,7,FALSE)</f>
        <v>4</v>
      </c>
      <c r="J147" t="str">
        <f t="shared" ref="J147:J210" si="39">IF(B147=0,K147-$C$5,"")</f>
        <v/>
      </c>
      <c r="K147">
        <f>VLOOKUP(VLOOKUP(A147,'from file'!$B$4:$K$44,7,FALSE),'from part'!$A$4:$N$29,14)+VLOOKUP(A147,'from file'!$B$4:$K$44,3,FALSE)+B147</f>
        <v>11900</v>
      </c>
      <c r="L147" t="str">
        <f t="shared" ref="L147:L210" si="40">DEC2HEX(K147,4)</f>
        <v>2E7C</v>
      </c>
      <c r="O147">
        <v>4</v>
      </c>
      <c r="P147">
        <v>4</v>
      </c>
      <c r="Q147">
        <v>2</v>
      </c>
      <c r="R147" s="15">
        <v>1</v>
      </c>
      <c r="S147" t="str">
        <f>VLOOKUP(O147,'from file'!$B$4:$K$44,10,FALSE)</f>
        <v>Yes</v>
      </c>
      <c r="T147" t="str">
        <f t="shared" si="33"/>
        <v/>
      </c>
      <c r="U147">
        <f>VLOOKUP(VLOOKUP(O147,'from file'!$B$4:$K$44,7,FALSE),'from part'!$A$4:$N$29,8)+VLOOKUP(O147,'from file'!$B$4:$K$44,3,FALSE)+P147</f>
        <v>8204</v>
      </c>
      <c r="V147" t="str">
        <f t="shared" si="34"/>
        <v>200C</v>
      </c>
      <c r="W147">
        <f>VLOOKUP(O147,'from file'!$B$4:$K$44,7,FALSE)</f>
        <v>2</v>
      </c>
      <c r="X147" t="str">
        <f t="shared" si="35"/>
        <v/>
      </c>
      <c r="Y147">
        <f>VLOOKUP(VLOOKUP(O147,'from file'!$B$4:$K$44,7,FALSE),'from part'!$A$4:$N$29,14)+VLOOKUP(O147,'from file'!$B$4:$K$44,3,FALSE)+P147</f>
        <v>8204</v>
      </c>
      <c r="Z147" t="str">
        <f t="shared" si="36"/>
        <v>200C</v>
      </c>
      <c r="AA147" t="str">
        <f t="shared" si="28"/>
        <v/>
      </c>
    </row>
    <row r="148" spans="1:27" x14ac:dyDescent="0.25">
      <c r="A148">
        <v>11</v>
      </c>
      <c r="B148">
        <v>28</v>
      </c>
      <c r="C148">
        <v>4</v>
      </c>
      <c r="D148">
        <v>1</v>
      </c>
      <c r="E148" t="str">
        <f>VLOOKUP(A148,'from file'!$B$4:$K$44,10,FALSE)</f>
        <v>Yes</v>
      </c>
      <c r="F148" t="str">
        <f t="shared" si="37"/>
        <v/>
      </c>
      <c r="G148">
        <f>VLOOKUP(VLOOKUP(A148,'from file'!$B$4:$K$44,7,FALSE),'from part'!$A$4:$N$29,8)+VLOOKUP(A148,'from file'!$B$4:$K$44,3,FALSE)+B148</f>
        <v>41604</v>
      </c>
      <c r="H148" t="str">
        <f t="shared" si="38"/>
        <v>A284</v>
      </c>
      <c r="I148">
        <f>VLOOKUP(A148,'from file'!$B$4:$K$44,7,FALSE)</f>
        <v>4</v>
      </c>
      <c r="J148" t="str">
        <f t="shared" si="39"/>
        <v/>
      </c>
      <c r="K148">
        <f>VLOOKUP(VLOOKUP(A148,'from file'!$B$4:$K$44,7,FALSE),'from part'!$A$4:$N$29,14)+VLOOKUP(A148,'from file'!$B$4:$K$44,3,FALSE)+B148</f>
        <v>11904</v>
      </c>
      <c r="L148" t="str">
        <f t="shared" si="40"/>
        <v>2E80</v>
      </c>
      <c r="O148">
        <v>4</v>
      </c>
      <c r="P148">
        <v>6</v>
      </c>
      <c r="Q148">
        <v>2</v>
      </c>
      <c r="R148" s="15">
        <v>1</v>
      </c>
      <c r="S148" t="str">
        <f>VLOOKUP(O148,'from file'!$B$4:$K$44,10,FALSE)</f>
        <v>Yes</v>
      </c>
      <c r="T148" t="str">
        <f t="shared" si="33"/>
        <v/>
      </c>
      <c r="U148">
        <f>VLOOKUP(VLOOKUP(O148,'from file'!$B$4:$K$44,7,FALSE),'from part'!$A$4:$N$29,8)+VLOOKUP(O148,'from file'!$B$4:$K$44,3,FALSE)+P148</f>
        <v>8206</v>
      </c>
      <c r="V148" t="str">
        <f t="shared" si="34"/>
        <v>200E</v>
      </c>
      <c r="W148">
        <f>VLOOKUP(O148,'from file'!$B$4:$K$44,7,FALSE)</f>
        <v>2</v>
      </c>
      <c r="X148" t="str">
        <f t="shared" si="35"/>
        <v/>
      </c>
      <c r="Y148">
        <f>VLOOKUP(VLOOKUP(O148,'from file'!$B$4:$K$44,7,FALSE),'from part'!$A$4:$N$29,14)+VLOOKUP(O148,'from file'!$B$4:$K$44,3,FALSE)+P148</f>
        <v>8206</v>
      </c>
      <c r="Z148" t="str">
        <f t="shared" si="36"/>
        <v>200E</v>
      </c>
      <c r="AA148" t="str">
        <f t="shared" si="28"/>
        <v/>
      </c>
    </row>
    <row r="149" spans="1:27" x14ac:dyDescent="0.25">
      <c r="A149">
        <v>11</v>
      </c>
      <c r="B149">
        <v>32</v>
      </c>
      <c r="C149">
        <v>4</v>
      </c>
      <c r="D149">
        <v>1</v>
      </c>
      <c r="E149" t="str">
        <f>VLOOKUP(A149,'from file'!$B$4:$K$44,10,FALSE)</f>
        <v>Yes</v>
      </c>
      <c r="F149" t="str">
        <f t="shared" si="37"/>
        <v/>
      </c>
      <c r="G149">
        <f>VLOOKUP(VLOOKUP(A149,'from file'!$B$4:$K$44,7,FALSE),'from part'!$A$4:$N$29,8)+VLOOKUP(A149,'from file'!$B$4:$K$44,3,FALSE)+B149</f>
        <v>41608</v>
      </c>
      <c r="H149" t="str">
        <f t="shared" si="38"/>
        <v>A288</v>
      </c>
      <c r="I149">
        <f>VLOOKUP(A149,'from file'!$B$4:$K$44,7,FALSE)</f>
        <v>4</v>
      </c>
      <c r="J149" t="str">
        <f t="shared" si="39"/>
        <v/>
      </c>
      <c r="K149">
        <f>VLOOKUP(VLOOKUP(A149,'from file'!$B$4:$K$44,7,FALSE),'from part'!$A$4:$N$29,14)+VLOOKUP(A149,'from file'!$B$4:$K$44,3,FALSE)+B149</f>
        <v>11908</v>
      </c>
      <c r="L149" t="str">
        <f t="shared" si="40"/>
        <v>2E84</v>
      </c>
      <c r="O149">
        <v>4</v>
      </c>
      <c r="P149">
        <v>8</v>
      </c>
      <c r="Q149">
        <v>2</v>
      </c>
      <c r="R149" s="15">
        <v>1</v>
      </c>
      <c r="S149" t="str">
        <f>VLOOKUP(O149,'from file'!$B$4:$K$44,10,FALSE)</f>
        <v>Yes</v>
      </c>
      <c r="T149" t="str">
        <f t="shared" si="33"/>
        <v/>
      </c>
      <c r="U149">
        <f>VLOOKUP(VLOOKUP(O149,'from file'!$B$4:$K$44,7,FALSE),'from part'!$A$4:$N$29,8)+VLOOKUP(O149,'from file'!$B$4:$K$44,3,FALSE)+P149</f>
        <v>8208</v>
      </c>
      <c r="V149" t="str">
        <f t="shared" si="34"/>
        <v>2010</v>
      </c>
      <c r="W149">
        <f>VLOOKUP(O149,'from file'!$B$4:$K$44,7,FALSE)</f>
        <v>2</v>
      </c>
      <c r="X149" t="str">
        <f t="shared" si="35"/>
        <v/>
      </c>
      <c r="Y149">
        <f>VLOOKUP(VLOOKUP(O149,'from file'!$B$4:$K$44,7,FALSE),'from part'!$A$4:$N$29,14)+VLOOKUP(O149,'from file'!$B$4:$K$44,3,FALSE)+P149</f>
        <v>8208</v>
      </c>
      <c r="Z149" t="str">
        <f t="shared" si="36"/>
        <v>2010</v>
      </c>
      <c r="AA149" t="str">
        <f t="shared" si="28"/>
        <v/>
      </c>
    </row>
    <row r="150" spans="1:27" x14ac:dyDescent="0.25">
      <c r="A150">
        <v>11</v>
      </c>
      <c r="B150">
        <v>36</v>
      </c>
      <c r="C150">
        <v>4</v>
      </c>
      <c r="D150">
        <v>1</v>
      </c>
      <c r="E150" t="str">
        <f>VLOOKUP(A150,'from file'!$B$4:$K$44,10,FALSE)</f>
        <v>Yes</v>
      </c>
      <c r="F150" t="str">
        <f t="shared" si="37"/>
        <v/>
      </c>
      <c r="G150">
        <f>VLOOKUP(VLOOKUP(A150,'from file'!$B$4:$K$44,7,FALSE),'from part'!$A$4:$N$29,8)+VLOOKUP(A150,'from file'!$B$4:$K$44,3,FALSE)+B150</f>
        <v>41612</v>
      </c>
      <c r="H150" t="str">
        <f t="shared" si="38"/>
        <v>A28C</v>
      </c>
      <c r="I150">
        <f>VLOOKUP(A150,'from file'!$B$4:$K$44,7,FALSE)</f>
        <v>4</v>
      </c>
      <c r="J150" t="str">
        <f t="shared" si="39"/>
        <v/>
      </c>
      <c r="K150">
        <f>VLOOKUP(VLOOKUP(A150,'from file'!$B$4:$K$44,7,FALSE),'from part'!$A$4:$N$29,14)+VLOOKUP(A150,'from file'!$B$4:$K$44,3,FALSE)+B150</f>
        <v>11912</v>
      </c>
      <c r="L150" t="str">
        <f t="shared" si="40"/>
        <v>2E88</v>
      </c>
      <c r="O150">
        <v>4</v>
      </c>
      <c r="P150">
        <v>10</v>
      </c>
      <c r="Q150">
        <v>1</v>
      </c>
      <c r="R150" s="15">
        <v>1</v>
      </c>
      <c r="S150" t="str">
        <f>VLOOKUP(O150,'from file'!$B$4:$K$44,10,FALSE)</f>
        <v>Yes</v>
      </c>
      <c r="T150" t="str">
        <f t="shared" si="33"/>
        <v/>
      </c>
      <c r="U150">
        <f>VLOOKUP(VLOOKUP(O150,'from file'!$B$4:$K$44,7,FALSE),'from part'!$A$4:$N$29,8)+VLOOKUP(O150,'from file'!$B$4:$K$44,3,FALSE)+P150</f>
        <v>8210</v>
      </c>
      <c r="V150" t="str">
        <f t="shared" si="34"/>
        <v>2012</v>
      </c>
      <c r="W150">
        <f>VLOOKUP(O150,'from file'!$B$4:$K$44,7,FALSE)</f>
        <v>2</v>
      </c>
      <c r="X150" t="str">
        <f t="shared" si="35"/>
        <v/>
      </c>
      <c r="Y150">
        <f>VLOOKUP(VLOOKUP(O150,'from file'!$B$4:$K$44,7,FALSE),'from part'!$A$4:$N$29,14)+VLOOKUP(O150,'from file'!$B$4:$K$44,3,FALSE)+P150</f>
        <v>8210</v>
      </c>
      <c r="Z150" t="str">
        <f t="shared" si="36"/>
        <v>2012</v>
      </c>
      <c r="AA150" t="str">
        <f t="shared" si="28"/>
        <v/>
      </c>
    </row>
    <row r="151" spans="1:27" x14ac:dyDescent="0.25">
      <c r="A151">
        <v>11</v>
      </c>
      <c r="B151">
        <v>40</v>
      </c>
      <c r="C151">
        <v>4</v>
      </c>
      <c r="D151">
        <v>1</v>
      </c>
      <c r="E151" t="str">
        <f>VLOOKUP(A151,'from file'!$B$4:$K$44,10,FALSE)</f>
        <v>Yes</v>
      </c>
      <c r="F151" t="str">
        <f t="shared" si="37"/>
        <v/>
      </c>
      <c r="G151">
        <f>VLOOKUP(VLOOKUP(A151,'from file'!$B$4:$K$44,7,FALSE),'from part'!$A$4:$N$29,8)+VLOOKUP(A151,'from file'!$B$4:$K$44,3,FALSE)+B151</f>
        <v>41616</v>
      </c>
      <c r="H151" t="str">
        <f t="shared" si="38"/>
        <v>A290</v>
      </c>
      <c r="I151">
        <f>VLOOKUP(A151,'from file'!$B$4:$K$44,7,FALSE)</f>
        <v>4</v>
      </c>
      <c r="J151" t="str">
        <f t="shared" si="39"/>
        <v/>
      </c>
      <c r="K151">
        <f>VLOOKUP(VLOOKUP(A151,'from file'!$B$4:$K$44,7,FALSE),'from part'!$A$4:$N$29,14)+VLOOKUP(A151,'from file'!$B$4:$K$44,3,FALSE)+B151</f>
        <v>11916</v>
      </c>
      <c r="L151" t="str">
        <f t="shared" si="40"/>
        <v>2E8C</v>
      </c>
      <c r="O151">
        <v>5</v>
      </c>
      <c r="P151">
        <v>0</v>
      </c>
      <c r="Q151">
        <v>8</v>
      </c>
      <c r="R151" s="15">
        <v>210</v>
      </c>
      <c r="S151" t="str">
        <f>VLOOKUP(O151,'from file'!$B$4:$K$44,10,FALSE)</f>
        <v>Yes</v>
      </c>
      <c r="T151">
        <f t="shared" si="33"/>
        <v>24576</v>
      </c>
      <c r="U151">
        <f>VLOOKUP(VLOOKUP(O151,'from file'!$B$4:$K$44,7,FALSE),'from part'!$A$4:$N$29,8)+VLOOKUP(O151,'from file'!$B$4:$K$44,3,FALSE)+P151</f>
        <v>24584</v>
      </c>
      <c r="V151" t="str">
        <f t="shared" si="34"/>
        <v>6008</v>
      </c>
      <c r="W151">
        <f>VLOOKUP(O151,'from file'!$B$4:$K$44,7,FALSE)</f>
        <v>3</v>
      </c>
      <c r="X151">
        <f t="shared" si="35"/>
        <v>9214</v>
      </c>
      <c r="Y151">
        <f>VLOOKUP(VLOOKUP(O151,'from file'!$B$4:$K$44,7,FALSE),'from part'!$A$4:$N$29,14)+VLOOKUP(O151,'from file'!$B$4:$K$44,3,FALSE)+P151</f>
        <v>9222</v>
      </c>
      <c r="Z151" t="str">
        <f t="shared" si="36"/>
        <v>2406</v>
      </c>
      <c r="AA151" t="str">
        <f t="shared" si="28"/>
        <v>23FE</v>
      </c>
    </row>
    <row r="152" spans="1:27" x14ac:dyDescent="0.25">
      <c r="A152">
        <v>11</v>
      </c>
      <c r="B152">
        <v>44</v>
      </c>
      <c r="C152">
        <v>4</v>
      </c>
      <c r="D152">
        <v>1</v>
      </c>
      <c r="E152" t="str">
        <f>VLOOKUP(A152,'from file'!$B$4:$K$44,10,FALSE)</f>
        <v>Yes</v>
      </c>
      <c r="F152" t="str">
        <f t="shared" si="37"/>
        <v/>
      </c>
      <c r="G152">
        <f>VLOOKUP(VLOOKUP(A152,'from file'!$B$4:$K$44,7,FALSE),'from part'!$A$4:$N$29,8)+VLOOKUP(A152,'from file'!$B$4:$K$44,3,FALSE)+B152</f>
        <v>41620</v>
      </c>
      <c r="H152" t="str">
        <f t="shared" si="38"/>
        <v>A294</v>
      </c>
      <c r="I152">
        <f>VLOOKUP(A152,'from file'!$B$4:$K$44,7,FALSE)</f>
        <v>4</v>
      </c>
      <c r="J152" t="str">
        <f t="shared" si="39"/>
        <v/>
      </c>
      <c r="K152">
        <f>VLOOKUP(VLOOKUP(A152,'from file'!$B$4:$K$44,7,FALSE),'from part'!$A$4:$N$29,14)+VLOOKUP(A152,'from file'!$B$4:$K$44,3,FALSE)+B152</f>
        <v>11920</v>
      </c>
      <c r="L152" t="str">
        <f t="shared" si="40"/>
        <v>2E90</v>
      </c>
      <c r="O152">
        <v>5</v>
      </c>
      <c r="P152">
        <v>1680</v>
      </c>
      <c r="Q152">
        <v>4</v>
      </c>
      <c r="R152" s="15">
        <v>35</v>
      </c>
      <c r="S152" t="str">
        <f>VLOOKUP(O152,'from file'!$B$4:$K$44,10,FALSE)</f>
        <v>Yes</v>
      </c>
      <c r="T152" t="str">
        <f t="shared" si="33"/>
        <v/>
      </c>
      <c r="U152">
        <f>VLOOKUP(VLOOKUP(O152,'from file'!$B$4:$K$44,7,FALSE),'from part'!$A$4:$N$29,8)+VLOOKUP(O152,'from file'!$B$4:$K$44,3,FALSE)+P152</f>
        <v>26264</v>
      </c>
      <c r="V152" t="str">
        <f t="shared" si="34"/>
        <v>6698</v>
      </c>
      <c r="W152">
        <f>VLOOKUP(O152,'from file'!$B$4:$K$44,7,FALSE)</f>
        <v>3</v>
      </c>
      <c r="X152" t="str">
        <f t="shared" si="35"/>
        <v/>
      </c>
      <c r="Y152">
        <f>VLOOKUP(VLOOKUP(O152,'from file'!$B$4:$K$44,7,FALSE),'from part'!$A$4:$N$29,14)+VLOOKUP(O152,'from file'!$B$4:$K$44,3,FALSE)+P152</f>
        <v>10902</v>
      </c>
      <c r="Z152" t="str">
        <f t="shared" si="36"/>
        <v>2A96</v>
      </c>
      <c r="AA152" t="str">
        <f t="shared" si="28"/>
        <v/>
      </c>
    </row>
    <row r="153" spans="1:27" x14ac:dyDescent="0.25">
      <c r="A153">
        <v>11</v>
      </c>
      <c r="B153">
        <v>48</v>
      </c>
      <c r="C153">
        <v>4</v>
      </c>
      <c r="D153">
        <v>1</v>
      </c>
      <c r="E153" t="str">
        <f>VLOOKUP(A153,'from file'!$B$4:$K$44,10,FALSE)</f>
        <v>Yes</v>
      </c>
      <c r="F153" t="str">
        <f t="shared" si="37"/>
        <v/>
      </c>
      <c r="G153">
        <f>VLOOKUP(VLOOKUP(A153,'from file'!$B$4:$K$44,7,FALSE),'from part'!$A$4:$N$29,8)+VLOOKUP(A153,'from file'!$B$4:$K$44,3,FALSE)+B153</f>
        <v>41624</v>
      </c>
      <c r="H153" t="str">
        <f t="shared" si="38"/>
        <v>A298</v>
      </c>
      <c r="I153">
        <f>VLOOKUP(A153,'from file'!$B$4:$K$44,7,FALSE)</f>
        <v>4</v>
      </c>
      <c r="J153" t="str">
        <f t="shared" si="39"/>
        <v/>
      </c>
      <c r="K153">
        <f>VLOOKUP(VLOOKUP(A153,'from file'!$B$4:$K$44,7,FALSE),'from part'!$A$4:$N$29,14)+VLOOKUP(A153,'from file'!$B$4:$K$44,3,FALSE)+B153</f>
        <v>11924</v>
      </c>
      <c r="L153" t="str">
        <f t="shared" si="40"/>
        <v>2E94</v>
      </c>
      <c r="O153">
        <v>5</v>
      </c>
      <c r="P153">
        <v>1820</v>
      </c>
      <c r="Q153">
        <v>4</v>
      </c>
      <c r="R153" s="15">
        <v>35</v>
      </c>
      <c r="S153" t="str">
        <f>VLOOKUP(O153,'from file'!$B$4:$K$44,10,FALSE)</f>
        <v>Yes</v>
      </c>
      <c r="T153" t="str">
        <f t="shared" si="33"/>
        <v/>
      </c>
      <c r="U153">
        <f>VLOOKUP(VLOOKUP(O153,'from file'!$B$4:$K$44,7,FALSE),'from part'!$A$4:$N$29,8)+VLOOKUP(O153,'from file'!$B$4:$K$44,3,FALSE)+P153</f>
        <v>26404</v>
      </c>
      <c r="V153" t="str">
        <f t="shared" si="34"/>
        <v>6724</v>
      </c>
      <c r="W153">
        <f>VLOOKUP(O153,'from file'!$B$4:$K$44,7,FALSE)</f>
        <v>3</v>
      </c>
      <c r="X153" t="str">
        <f t="shared" si="35"/>
        <v/>
      </c>
      <c r="Y153">
        <f>VLOOKUP(VLOOKUP(O153,'from file'!$B$4:$K$44,7,FALSE),'from part'!$A$4:$N$29,14)+VLOOKUP(O153,'from file'!$B$4:$K$44,3,FALSE)+P153</f>
        <v>11042</v>
      </c>
      <c r="Z153" t="str">
        <f t="shared" si="36"/>
        <v>2B22</v>
      </c>
      <c r="AA153" t="str">
        <f t="shared" si="28"/>
        <v/>
      </c>
    </row>
    <row r="154" spans="1:27" x14ac:dyDescent="0.25">
      <c r="A154">
        <v>11</v>
      </c>
      <c r="B154">
        <v>52</v>
      </c>
      <c r="C154">
        <v>4</v>
      </c>
      <c r="D154">
        <v>1</v>
      </c>
      <c r="E154" t="str">
        <f>VLOOKUP(A154,'from file'!$B$4:$K$44,10,FALSE)</f>
        <v>Yes</v>
      </c>
      <c r="F154" t="str">
        <f t="shared" si="37"/>
        <v/>
      </c>
      <c r="G154">
        <f>VLOOKUP(VLOOKUP(A154,'from file'!$B$4:$K$44,7,FALSE),'from part'!$A$4:$N$29,8)+VLOOKUP(A154,'from file'!$B$4:$K$44,3,FALSE)+B154</f>
        <v>41628</v>
      </c>
      <c r="H154" t="str">
        <f t="shared" si="38"/>
        <v>A29C</v>
      </c>
      <c r="I154">
        <f>VLOOKUP(A154,'from file'!$B$4:$K$44,7,FALSE)</f>
        <v>4</v>
      </c>
      <c r="J154" t="str">
        <f t="shared" si="39"/>
        <v/>
      </c>
      <c r="K154">
        <f>VLOOKUP(VLOOKUP(A154,'from file'!$B$4:$K$44,7,FALSE),'from part'!$A$4:$N$29,14)+VLOOKUP(A154,'from file'!$B$4:$K$44,3,FALSE)+B154</f>
        <v>11928</v>
      </c>
      <c r="L154" t="str">
        <f t="shared" si="40"/>
        <v>2E98</v>
      </c>
      <c r="O154">
        <v>5</v>
      </c>
      <c r="P154">
        <v>1960</v>
      </c>
      <c r="Q154">
        <v>1</v>
      </c>
      <c r="R154" s="15">
        <v>1</v>
      </c>
      <c r="S154" t="str">
        <f>VLOOKUP(O154,'from file'!$B$4:$K$44,10,FALSE)</f>
        <v>Yes</v>
      </c>
      <c r="T154" t="str">
        <f t="shared" si="33"/>
        <v/>
      </c>
      <c r="U154">
        <f>VLOOKUP(VLOOKUP(O154,'from file'!$B$4:$K$44,7,FALSE),'from part'!$A$4:$N$29,8)+VLOOKUP(O154,'from file'!$B$4:$K$44,3,FALSE)+P154</f>
        <v>26544</v>
      </c>
      <c r="V154" t="str">
        <f t="shared" si="34"/>
        <v>67B0</v>
      </c>
      <c r="W154">
        <f>VLOOKUP(O154,'from file'!$B$4:$K$44,7,FALSE)</f>
        <v>3</v>
      </c>
      <c r="X154" t="str">
        <f t="shared" si="35"/>
        <v/>
      </c>
      <c r="Y154">
        <f>VLOOKUP(VLOOKUP(O154,'from file'!$B$4:$K$44,7,FALSE),'from part'!$A$4:$N$29,14)+VLOOKUP(O154,'from file'!$B$4:$K$44,3,FALSE)+P154</f>
        <v>11182</v>
      </c>
      <c r="Z154" t="str">
        <f t="shared" si="36"/>
        <v>2BAE</v>
      </c>
      <c r="AA154" t="str">
        <f t="shared" si="28"/>
        <v/>
      </c>
    </row>
    <row r="155" spans="1:27" x14ac:dyDescent="0.25">
      <c r="A155">
        <v>11</v>
      </c>
      <c r="B155">
        <v>56</v>
      </c>
      <c r="C155">
        <v>4</v>
      </c>
      <c r="D155">
        <v>1</v>
      </c>
      <c r="E155" t="str">
        <f>VLOOKUP(A155,'from file'!$B$4:$K$44,10,FALSE)</f>
        <v>Yes</v>
      </c>
      <c r="F155" t="str">
        <f t="shared" si="37"/>
        <v/>
      </c>
      <c r="G155">
        <f>VLOOKUP(VLOOKUP(A155,'from file'!$B$4:$K$44,7,FALSE),'from part'!$A$4:$N$29,8)+VLOOKUP(A155,'from file'!$B$4:$K$44,3,FALSE)+B155</f>
        <v>41632</v>
      </c>
      <c r="H155" t="str">
        <f t="shared" si="38"/>
        <v>A2A0</v>
      </c>
      <c r="I155">
        <f>VLOOKUP(A155,'from file'!$B$4:$K$44,7,FALSE)</f>
        <v>4</v>
      </c>
      <c r="J155" t="str">
        <f t="shared" si="39"/>
        <v/>
      </c>
      <c r="K155">
        <f>VLOOKUP(VLOOKUP(A155,'from file'!$B$4:$K$44,7,FALSE),'from part'!$A$4:$N$29,14)+VLOOKUP(A155,'from file'!$B$4:$K$44,3,FALSE)+B155</f>
        <v>11932</v>
      </c>
      <c r="L155" t="str">
        <f t="shared" si="40"/>
        <v>2E9C</v>
      </c>
      <c r="O155">
        <v>5</v>
      </c>
      <c r="P155">
        <v>1962</v>
      </c>
      <c r="Q155">
        <v>32</v>
      </c>
      <c r="R155" s="15">
        <v>1</v>
      </c>
      <c r="S155" t="str">
        <f>VLOOKUP(O155,'from file'!$B$4:$K$44,10,FALSE)</f>
        <v>Yes</v>
      </c>
      <c r="T155" t="str">
        <f t="shared" si="33"/>
        <v/>
      </c>
      <c r="U155">
        <f>VLOOKUP(VLOOKUP(O155,'from file'!$B$4:$K$44,7,FALSE),'from part'!$A$4:$N$29,8)+VLOOKUP(O155,'from file'!$B$4:$K$44,3,FALSE)+P155</f>
        <v>26546</v>
      </c>
      <c r="V155" t="str">
        <f t="shared" si="34"/>
        <v>67B2</v>
      </c>
      <c r="W155">
        <f>VLOOKUP(O155,'from file'!$B$4:$K$44,7,FALSE)</f>
        <v>3</v>
      </c>
      <c r="X155" t="str">
        <f t="shared" si="35"/>
        <v/>
      </c>
      <c r="Y155">
        <f>VLOOKUP(VLOOKUP(O155,'from file'!$B$4:$K$44,7,FALSE),'from part'!$A$4:$N$29,14)+VLOOKUP(O155,'from file'!$B$4:$K$44,3,FALSE)+P155</f>
        <v>11184</v>
      </c>
      <c r="Z155" t="str">
        <f t="shared" si="36"/>
        <v>2BB0</v>
      </c>
      <c r="AA155" t="str">
        <f t="shared" si="28"/>
        <v/>
      </c>
    </row>
    <row r="156" spans="1:27" x14ac:dyDescent="0.25">
      <c r="A156">
        <v>11</v>
      </c>
      <c r="B156">
        <v>60</v>
      </c>
      <c r="C156">
        <v>4</v>
      </c>
      <c r="D156">
        <v>1</v>
      </c>
      <c r="E156" t="str">
        <f>VLOOKUP(A156,'from file'!$B$4:$K$44,10,FALSE)</f>
        <v>Yes</v>
      </c>
      <c r="F156" t="str">
        <f t="shared" si="37"/>
        <v/>
      </c>
      <c r="G156">
        <f>VLOOKUP(VLOOKUP(A156,'from file'!$B$4:$K$44,7,FALSE),'from part'!$A$4:$N$29,8)+VLOOKUP(A156,'from file'!$B$4:$K$44,3,FALSE)+B156</f>
        <v>41636</v>
      </c>
      <c r="H156" t="str">
        <f t="shared" si="38"/>
        <v>A2A4</v>
      </c>
      <c r="I156">
        <f>VLOOKUP(A156,'from file'!$B$4:$K$44,7,FALSE)</f>
        <v>4</v>
      </c>
      <c r="J156" t="str">
        <f t="shared" si="39"/>
        <v/>
      </c>
      <c r="K156">
        <f>VLOOKUP(VLOOKUP(A156,'from file'!$B$4:$K$44,7,FALSE),'from part'!$A$4:$N$29,14)+VLOOKUP(A156,'from file'!$B$4:$K$44,3,FALSE)+B156</f>
        <v>11936</v>
      </c>
      <c r="L156" t="str">
        <f t="shared" si="40"/>
        <v>2EA0</v>
      </c>
      <c r="O156">
        <v>16</v>
      </c>
      <c r="P156">
        <v>0</v>
      </c>
      <c r="Q156">
        <v>1</v>
      </c>
      <c r="R156" s="15">
        <v>1</v>
      </c>
      <c r="S156" t="str">
        <f>VLOOKUP(O156,'from file'!$B$4:$K$44,10,FALSE)</f>
        <v>Yes</v>
      </c>
      <c r="T156">
        <f t="shared" si="33"/>
        <v>40960</v>
      </c>
      <c r="U156">
        <f>VLOOKUP(VLOOKUP(O156,'from file'!$B$4:$K$44,7,FALSE),'from part'!$A$4:$N$29,8)+VLOOKUP(O156,'from file'!$B$4:$K$44,3,FALSE)+P156</f>
        <v>40968</v>
      </c>
      <c r="V156" t="str">
        <f t="shared" si="34"/>
        <v>A008</v>
      </c>
      <c r="W156">
        <f>VLOOKUP(O156,'from file'!$B$4:$K$44,7,FALSE)</f>
        <v>4</v>
      </c>
      <c r="X156">
        <f t="shared" si="35"/>
        <v>11260</v>
      </c>
      <c r="Y156">
        <f>VLOOKUP(VLOOKUP(O156,'from file'!$B$4:$K$44,7,FALSE),'from part'!$A$4:$N$29,14)+VLOOKUP(O156,'from file'!$B$4:$K$44,3,FALSE)+P156</f>
        <v>11268</v>
      </c>
      <c r="Z156" t="str">
        <f t="shared" si="36"/>
        <v>2C04</v>
      </c>
      <c r="AA156" t="str">
        <f t="shared" si="28"/>
        <v>2BFC</v>
      </c>
    </row>
    <row r="157" spans="1:27" x14ac:dyDescent="0.25">
      <c r="A157">
        <v>11</v>
      </c>
      <c r="B157">
        <v>64</v>
      </c>
      <c r="C157">
        <v>4</v>
      </c>
      <c r="D157">
        <v>1</v>
      </c>
      <c r="E157" t="str">
        <f>VLOOKUP(A157,'from file'!$B$4:$K$44,10,FALSE)</f>
        <v>Yes</v>
      </c>
      <c r="F157" t="str">
        <f t="shared" si="37"/>
        <v/>
      </c>
      <c r="G157">
        <f>VLOOKUP(VLOOKUP(A157,'from file'!$B$4:$K$44,7,FALSE),'from part'!$A$4:$N$29,8)+VLOOKUP(A157,'from file'!$B$4:$K$44,3,FALSE)+B157</f>
        <v>41640</v>
      </c>
      <c r="H157" t="str">
        <f t="shared" si="38"/>
        <v>A2A8</v>
      </c>
      <c r="I157">
        <f>VLOOKUP(A157,'from file'!$B$4:$K$44,7,FALSE)</f>
        <v>4</v>
      </c>
      <c r="J157" t="str">
        <f t="shared" si="39"/>
        <v/>
      </c>
      <c r="K157">
        <f>VLOOKUP(VLOOKUP(A157,'from file'!$B$4:$K$44,7,FALSE),'from part'!$A$4:$N$29,14)+VLOOKUP(A157,'from file'!$B$4:$K$44,3,FALSE)+B157</f>
        <v>11940</v>
      </c>
      <c r="L157" t="str">
        <f t="shared" si="40"/>
        <v>2EA4</v>
      </c>
      <c r="O157">
        <v>16</v>
      </c>
      <c r="P157">
        <v>2</v>
      </c>
      <c r="Q157">
        <v>2</v>
      </c>
      <c r="R157" s="15">
        <v>1</v>
      </c>
      <c r="S157" t="str">
        <f>VLOOKUP(O157,'from file'!$B$4:$K$44,10,FALSE)</f>
        <v>Yes</v>
      </c>
      <c r="T157" t="str">
        <f t="shared" si="33"/>
        <v/>
      </c>
      <c r="U157">
        <f>VLOOKUP(VLOOKUP(O157,'from file'!$B$4:$K$44,7,FALSE),'from part'!$A$4:$N$29,8)+VLOOKUP(O157,'from file'!$B$4:$K$44,3,FALSE)+P157</f>
        <v>40970</v>
      </c>
      <c r="V157" t="str">
        <f t="shared" si="34"/>
        <v>A00A</v>
      </c>
      <c r="W157">
        <f>VLOOKUP(O157,'from file'!$B$4:$K$44,7,FALSE)</f>
        <v>4</v>
      </c>
      <c r="X157" t="str">
        <f t="shared" si="35"/>
        <v/>
      </c>
      <c r="Y157">
        <f>VLOOKUP(VLOOKUP(O157,'from file'!$B$4:$K$44,7,FALSE),'from part'!$A$4:$N$29,14)+VLOOKUP(O157,'from file'!$B$4:$K$44,3,FALSE)+P157</f>
        <v>11270</v>
      </c>
      <c r="Z157" t="str">
        <f t="shared" si="36"/>
        <v>2C06</v>
      </c>
      <c r="AA157" t="str">
        <f t="shared" si="28"/>
        <v/>
      </c>
    </row>
    <row r="158" spans="1:27" x14ac:dyDescent="0.25">
      <c r="A158">
        <v>11</v>
      </c>
      <c r="B158">
        <v>68</v>
      </c>
      <c r="C158">
        <v>4</v>
      </c>
      <c r="D158">
        <v>1</v>
      </c>
      <c r="E158" t="str">
        <f>VLOOKUP(A158,'from file'!$B$4:$K$44,10,FALSE)</f>
        <v>Yes</v>
      </c>
      <c r="F158" t="str">
        <f t="shared" si="37"/>
        <v/>
      </c>
      <c r="G158">
        <f>VLOOKUP(VLOOKUP(A158,'from file'!$B$4:$K$44,7,FALSE),'from part'!$A$4:$N$29,8)+VLOOKUP(A158,'from file'!$B$4:$K$44,3,FALSE)+B158</f>
        <v>41644</v>
      </c>
      <c r="H158" t="str">
        <f t="shared" si="38"/>
        <v>A2AC</v>
      </c>
      <c r="I158">
        <f>VLOOKUP(A158,'from file'!$B$4:$K$44,7,FALSE)</f>
        <v>4</v>
      </c>
      <c r="J158" t="str">
        <f t="shared" si="39"/>
        <v/>
      </c>
      <c r="K158">
        <f>VLOOKUP(VLOOKUP(A158,'from file'!$B$4:$K$44,7,FALSE),'from part'!$A$4:$N$29,14)+VLOOKUP(A158,'from file'!$B$4:$K$44,3,FALSE)+B158</f>
        <v>11944</v>
      </c>
      <c r="L158" t="str">
        <f t="shared" si="40"/>
        <v>2EA8</v>
      </c>
      <c r="O158">
        <v>16</v>
      </c>
      <c r="P158">
        <v>4</v>
      </c>
      <c r="Q158">
        <v>2</v>
      </c>
      <c r="R158" s="15">
        <v>1</v>
      </c>
      <c r="S158" t="str">
        <f>VLOOKUP(O158,'from file'!$B$4:$K$44,10,FALSE)</f>
        <v>Yes</v>
      </c>
      <c r="T158" t="str">
        <f t="shared" si="33"/>
        <v/>
      </c>
      <c r="U158">
        <f>VLOOKUP(VLOOKUP(O158,'from file'!$B$4:$K$44,7,FALSE),'from part'!$A$4:$N$29,8)+VLOOKUP(O158,'from file'!$B$4:$K$44,3,FALSE)+P158</f>
        <v>40972</v>
      </c>
      <c r="V158" t="str">
        <f t="shared" si="34"/>
        <v>A00C</v>
      </c>
      <c r="W158">
        <f>VLOOKUP(O158,'from file'!$B$4:$K$44,7,FALSE)</f>
        <v>4</v>
      </c>
      <c r="X158" t="str">
        <f t="shared" si="35"/>
        <v/>
      </c>
      <c r="Y158">
        <f>VLOOKUP(VLOOKUP(O158,'from file'!$B$4:$K$44,7,FALSE),'from part'!$A$4:$N$29,14)+VLOOKUP(O158,'from file'!$B$4:$K$44,3,FALSE)+P158</f>
        <v>11272</v>
      </c>
      <c r="Z158" t="str">
        <f t="shared" si="36"/>
        <v>2C08</v>
      </c>
      <c r="AA158" t="str">
        <f t="shared" si="28"/>
        <v/>
      </c>
    </row>
    <row r="159" spans="1:27" x14ac:dyDescent="0.25">
      <c r="A159">
        <v>11</v>
      </c>
      <c r="B159">
        <v>72</v>
      </c>
      <c r="C159">
        <v>4</v>
      </c>
      <c r="D159">
        <v>1</v>
      </c>
      <c r="E159" t="str">
        <f>VLOOKUP(A159,'from file'!$B$4:$K$44,10,FALSE)</f>
        <v>Yes</v>
      </c>
      <c r="F159" t="str">
        <f t="shared" si="37"/>
        <v/>
      </c>
      <c r="G159">
        <f>VLOOKUP(VLOOKUP(A159,'from file'!$B$4:$K$44,7,FALSE),'from part'!$A$4:$N$29,8)+VLOOKUP(A159,'from file'!$B$4:$K$44,3,FALSE)+B159</f>
        <v>41648</v>
      </c>
      <c r="H159" t="str">
        <f t="shared" si="38"/>
        <v>A2B0</v>
      </c>
      <c r="I159">
        <f>VLOOKUP(A159,'from file'!$B$4:$K$44,7,FALSE)</f>
        <v>4</v>
      </c>
      <c r="J159" t="str">
        <f t="shared" si="39"/>
        <v/>
      </c>
      <c r="K159">
        <f>VLOOKUP(VLOOKUP(A159,'from file'!$B$4:$K$44,7,FALSE),'from part'!$A$4:$N$29,14)+VLOOKUP(A159,'from file'!$B$4:$K$44,3,FALSE)+B159</f>
        <v>11948</v>
      </c>
      <c r="L159" t="str">
        <f t="shared" si="40"/>
        <v>2EAC</v>
      </c>
      <c r="O159">
        <v>16</v>
      </c>
      <c r="P159">
        <v>8</v>
      </c>
      <c r="Q159">
        <v>4</v>
      </c>
      <c r="R159" s="15">
        <v>1</v>
      </c>
      <c r="S159" t="str">
        <f>VLOOKUP(O159,'from file'!$B$4:$K$44,10,FALSE)</f>
        <v>Yes</v>
      </c>
      <c r="T159" t="str">
        <f t="shared" si="33"/>
        <v/>
      </c>
      <c r="U159">
        <f>VLOOKUP(VLOOKUP(O159,'from file'!$B$4:$K$44,7,FALSE),'from part'!$A$4:$N$29,8)+VLOOKUP(O159,'from file'!$B$4:$K$44,3,FALSE)+P159</f>
        <v>40976</v>
      </c>
      <c r="V159" t="str">
        <f t="shared" si="34"/>
        <v>A010</v>
      </c>
      <c r="W159">
        <f>VLOOKUP(O159,'from file'!$B$4:$K$44,7,FALSE)</f>
        <v>4</v>
      </c>
      <c r="X159" t="str">
        <f t="shared" si="35"/>
        <v/>
      </c>
      <c r="Y159">
        <f>VLOOKUP(VLOOKUP(O159,'from file'!$B$4:$K$44,7,FALSE),'from part'!$A$4:$N$29,14)+VLOOKUP(O159,'from file'!$B$4:$K$44,3,FALSE)+P159</f>
        <v>11276</v>
      </c>
      <c r="Z159" t="str">
        <f t="shared" si="36"/>
        <v>2C0C</v>
      </c>
      <c r="AA159" t="str">
        <f t="shared" si="28"/>
        <v/>
      </c>
    </row>
    <row r="160" spans="1:27" x14ac:dyDescent="0.25">
      <c r="A160">
        <v>11</v>
      </c>
      <c r="B160">
        <v>76</v>
      </c>
      <c r="C160">
        <v>4</v>
      </c>
      <c r="D160">
        <v>1</v>
      </c>
      <c r="E160" t="str">
        <f>VLOOKUP(A160,'from file'!$B$4:$K$44,10,FALSE)</f>
        <v>Yes</v>
      </c>
      <c r="F160" t="str">
        <f t="shared" si="37"/>
        <v/>
      </c>
      <c r="G160">
        <f>VLOOKUP(VLOOKUP(A160,'from file'!$B$4:$K$44,7,FALSE),'from part'!$A$4:$N$29,8)+VLOOKUP(A160,'from file'!$B$4:$K$44,3,FALSE)+B160</f>
        <v>41652</v>
      </c>
      <c r="H160" t="str">
        <f t="shared" si="38"/>
        <v>A2B4</v>
      </c>
      <c r="I160">
        <f>VLOOKUP(A160,'from file'!$B$4:$K$44,7,FALSE)</f>
        <v>4</v>
      </c>
      <c r="J160" t="str">
        <f t="shared" si="39"/>
        <v/>
      </c>
      <c r="K160">
        <f>VLOOKUP(VLOOKUP(A160,'from file'!$B$4:$K$44,7,FALSE),'from part'!$A$4:$N$29,14)+VLOOKUP(A160,'from file'!$B$4:$K$44,3,FALSE)+B160</f>
        <v>11952</v>
      </c>
      <c r="L160" t="str">
        <f t="shared" si="40"/>
        <v>2EB0</v>
      </c>
      <c r="O160">
        <v>16</v>
      </c>
      <c r="P160">
        <v>12</v>
      </c>
      <c r="Q160">
        <v>4</v>
      </c>
      <c r="R160" s="15">
        <v>1</v>
      </c>
      <c r="S160" t="str">
        <f>VLOOKUP(O160,'from file'!$B$4:$K$44,10,FALSE)</f>
        <v>Yes</v>
      </c>
      <c r="T160" t="str">
        <f t="shared" si="33"/>
        <v/>
      </c>
      <c r="U160">
        <f>VLOOKUP(VLOOKUP(O160,'from file'!$B$4:$K$44,7,FALSE),'from part'!$A$4:$N$29,8)+VLOOKUP(O160,'from file'!$B$4:$K$44,3,FALSE)+P160</f>
        <v>40980</v>
      </c>
      <c r="V160" t="str">
        <f t="shared" si="34"/>
        <v>A014</v>
      </c>
      <c r="W160">
        <f>VLOOKUP(O160,'from file'!$B$4:$K$44,7,FALSE)</f>
        <v>4</v>
      </c>
      <c r="X160" t="str">
        <f t="shared" si="35"/>
        <v/>
      </c>
      <c r="Y160">
        <f>VLOOKUP(VLOOKUP(O160,'from file'!$B$4:$K$44,7,FALSE),'from part'!$A$4:$N$29,14)+VLOOKUP(O160,'from file'!$B$4:$K$44,3,FALSE)+P160</f>
        <v>11280</v>
      </c>
      <c r="Z160" t="str">
        <f t="shared" si="36"/>
        <v>2C10</v>
      </c>
      <c r="AA160" t="str">
        <f t="shared" si="28"/>
        <v/>
      </c>
    </row>
    <row r="161" spans="1:27" x14ac:dyDescent="0.25">
      <c r="A161">
        <v>11</v>
      </c>
      <c r="B161">
        <v>80</v>
      </c>
      <c r="C161">
        <v>4</v>
      </c>
      <c r="D161">
        <v>1</v>
      </c>
      <c r="E161" t="str">
        <f>VLOOKUP(A161,'from file'!$B$4:$K$44,10,FALSE)</f>
        <v>Yes</v>
      </c>
      <c r="F161" t="str">
        <f t="shared" si="37"/>
        <v/>
      </c>
      <c r="G161">
        <f>VLOOKUP(VLOOKUP(A161,'from file'!$B$4:$K$44,7,FALSE),'from part'!$A$4:$N$29,8)+VLOOKUP(A161,'from file'!$B$4:$K$44,3,FALSE)+B161</f>
        <v>41656</v>
      </c>
      <c r="H161" t="str">
        <f t="shared" si="38"/>
        <v>A2B8</v>
      </c>
      <c r="I161">
        <f>VLOOKUP(A161,'from file'!$B$4:$K$44,7,FALSE)</f>
        <v>4</v>
      </c>
      <c r="J161" t="str">
        <f t="shared" si="39"/>
        <v/>
      </c>
      <c r="K161">
        <f>VLOOKUP(VLOOKUP(A161,'from file'!$B$4:$K$44,7,FALSE),'from part'!$A$4:$N$29,14)+VLOOKUP(A161,'from file'!$B$4:$K$44,3,FALSE)+B161</f>
        <v>11956</v>
      </c>
      <c r="L161" t="str">
        <f t="shared" si="40"/>
        <v>2EB4</v>
      </c>
      <c r="O161">
        <v>7</v>
      </c>
      <c r="P161">
        <v>0</v>
      </c>
      <c r="Q161">
        <v>2</v>
      </c>
      <c r="R161" s="15">
        <v>1</v>
      </c>
      <c r="S161" t="str">
        <f>VLOOKUP(O161,'from file'!$B$4:$K$44,10,FALSE)</f>
        <v>Yes</v>
      </c>
      <c r="T161">
        <f t="shared" si="33"/>
        <v>40984</v>
      </c>
      <c r="U161">
        <f>VLOOKUP(VLOOKUP(O161,'from file'!$B$4:$K$44,7,FALSE),'from part'!$A$4:$N$29,8)+VLOOKUP(O161,'from file'!$B$4:$K$44,3,FALSE)+P161</f>
        <v>40992</v>
      </c>
      <c r="V161" t="str">
        <f t="shared" si="34"/>
        <v>A020</v>
      </c>
      <c r="W161">
        <f>VLOOKUP(O161,'from file'!$B$4:$K$44,7,FALSE)</f>
        <v>4</v>
      </c>
      <c r="X161">
        <f t="shared" si="35"/>
        <v>11284</v>
      </c>
      <c r="Y161">
        <f>VLOOKUP(VLOOKUP(O161,'from file'!$B$4:$K$44,7,FALSE),'from part'!$A$4:$N$29,14)+VLOOKUP(O161,'from file'!$B$4:$K$44,3,FALSE)+P161</f>
        <v>11292</v>
      </c>
      <c r="Z161" t="str">
        <f t="shared" si="36"/>
        <v>2C1C</v>
      </c>
      <c r="AA161" t="str">
        <f t="shared" si="28"/>
        <v>2C14</v>
      </c>
    </row>
    <row r="162" spans="1:27" x14ac:dyDescent="0.25">
      <c r="A162">
        <v>11</v>
      </c>
      <c r="B162">
        <v>84</v>
      </c>
      <c r="C162">
        <v>28</v>
      </c>
      <c r="D162">
        <v>3</v>
      </c>
      <c r="E162" t="str">
        <f>VLOOKUP(A162,'from file'!$B$4:$K$44,10,FALSE)</f>
        <v>Yes</v>
      </c>
      <c r="F162" t="str">
        <f t="shared" si="37"/>
        <v/>
      </c>
      <c r="G162">
        <f>VLOOKUP(VLOOKUP(A162,'from file'!$B$4:$K$44,7,FALSE),'from part'!$A$4:$N$29,8)+VLOOKUP(A162,'from file'!$B$4:$K$44,3,FALSE)+B162</f>
        <v>41660</v>
      </c>
      <c r="H162" t="str">
        <f t="shared" si="38"/>
        <v>A2BC</v>
      </c>
      <c r="I162">
        <f>VLOOKUP(A162,'from file'!$B$4:$K$44,7,FALSE)</f>
        <v>4</v>
      </c>
      <c r="J162" t="str">
        <f t="shared" si="39"/>
        <v/>
      </c>
      <c r="K162">
        <f>VLOOKUP(VLOOKUP(A162,'from file'!$B$4:$K$44,7,FALSE),'from part'!$A$4:$N$29,14)+VLOOKUP(A162,'from file'!$B$4:$K$44,3,FALSE)+B162</f>
        <v>11960</v>
      </c>
      <c r="L162" t="str">
        <f t="shared" si="40"/>
        <v>2EB8</v>
      </c>
      <c r="O162">
        <v>7</v>
      </c>
      <c r="P162">
        <v>2</v>
      </c>
      <c r="Q162">
        <v>2</v>
      </c>
      <c r="R162" s="15">
        <v>1</v>
      </c>
      <c r="S162" t="str">
        <f>VLOOKUP(O162,'from file'!$B$4:$K$44,10,FALSE)</f>
        <v>Yes</v>
      </c>
      <c r="T162" t="str">
        <f t="shared" si="33"/>
        <v/>
      </c>
      <c r="U162">
        <f>VLOOKUP(VLOOKUP(O162,'from file'!$B$4:$K$44,7,FALSE),'from part'!$A$4:$N$29,8)+VLOOKUP(O162,'from file'!$B$4:$K$44,3,FALSE)+P162</f>
        <v>40994</v>
      </c>
      <c r="V162" t="str">
        <f t="shared" si="34"/>
        <v>A022</v>
      </c>
      <c r="W162">
        <f>VLOOKUP(O162,'from file'!$B$4:$K$44,7,FALSE)</f>
        <v>4</v>
      </c>
      <c r="X162" t="str">
        <f t="shared" si="35"/>
        <v/>
      </c>
      <c r="Y162">
        <f>VLOOKUP(VLOOKUP(O162,'from file'!$B$4:$K$44,7,FALSE),'from part'!$A$4:$N$29,14)+VLOOKUP(O162,'from file'!$B$4:$K$44,3,FALSE)+P162</f>
        <v>11294</v>
      </c>
      <c r="Z162" t="str">
        <f t="shared" si="36"/>
        <v>2C1E</v>
      </c>
      <c r="AA162" t="str">
        <f t="shared" si="28"/>
        <v/>
      </c>
    </row>
    <row r="163" spans="1:27" x14ac:dyDescent="0.25">
      <c r="A163">
        <v>11</v>
      </c>
      <c r="B163">
        <v>84</v>
      </c>
      <c r="C163">
        <v>1</v>
      </c>
      <c r="D163">
        <v>1</v>
      </c>
      <c r="E163" t="str">
        <f>VLOOKUP(A163,'from file'!$B$4:$K$44,10,FALSE)</f>
        <v>Yes</v>
      </c>
      <c r="F163" t="str">
        <f t="shared" si="37"/>
        <v/>
      </c>
      <c r="G163">
        <f>VLOOKUP(VLOOKUP(A163,'from file'!$B$4:$K$44,7,FALSE),'from part'!$A$4:$N$29,8)+VLOOKUP(A163,'from file'!$B$4:$K$44,3,FALSE)+B163</f>
        <v>41660</v>
      </c>
      <c r="H163" t="str">
        <f t="shared" si="38"/>
        <v>A2BC</v>
      </c>
      <c r="I163">
        <f>VLOOKUP(A163,'from file'!$B$4:$K$44,7,FALSE)</f>
        <v>4</v>
      </c>
      <c r="J163" t="str">
        <f t="shared" si="39"/>
        <v/>
      </c>
      <c r="K163">
        <f>VLOOKUP(VLOOKUP(A163,'from file'!$B$4:$K$44,7,FALSE),'from part'!$A$4:$N$29,14)+VLOOKUP(A163,'from file'!$B$4:$K$44,3,FALSE)+B163</f>
        <v>11960</v>
      </c>
      <c r="L163" t="str">
        <f t="shared" si="40"/>
        <v>2EB8</v>
      </c>
      <c r="O163">
        <v>7</v>
      </c>
      <c r="P163">
        <v>4</v>
      </c>
      <c r="Q163">
        <v>2</v>
      </c>
      <c r="R163" s="15">
        <v>1</v>
      </c>
      <c r="S163" t="str">
        <f>VLOOKUP(O163,'from file'!$B$4:$K$44,10,FALSE)</f>
        <v>Yes</v>
      </c>
      <c r="T163" t="str">
        <f t="shared" si="33"/>
        <v/>
      </c>
      <c r="U163">
        <f>VLOOKUP(VLOOKUP(O163,'from file'!$B$4:$K$44,7,FALSE),'from part'!$A$4:$N$29,8)+VLOOKUP(O163,'from file'!$B$4:$K$44,3,FALSE)+P163</f>
        <v>40996</v>
      </c>
      <c r="V163" t="str">
        <f t="shared" si="34"/>
        <v>A024</v>
      </c>
      <c r="W163">
        <f>VLOOKUP(O163,'from file'!$B$4:$K$44,7,FALSE)</f>
        <v>4</v>
      </c>
      <c r="X163" t="str">
        <f t="shared" si="35"/>
        <v/>
      </c>
      <c r="Y163">
        <f>VLOOKUP(VLOOKUP(O163,'from file'!$B$4:$K$44,7,FALSE),'from part'!$A$4:$N$29,14)+VLOOKUP(O163,'from file'!$B$4:$K$44,3,FALSE)+P163</f>
        <v>11296</v>
      </c>
      <c r="Z163" t="str">
        <f t="shared" si="36"/>
        <v>2C20</v>
      </c>
      <c r="AA163" t="str">
        <f t="shared" si="28"/>
        <v/>
      </c>
    </row>
    <row r="164" spans="1:27" x14ac:dyDescent="0.25">
      <c r="A164">
        <v>11</v>
      </c>
      <c r="B164">
        <v>85</v>
      </c>
      <c r="C164">
        <v>1</v>
      </c>
      <c r="D164">
        <v>5</v>
      </c>
      <c r="E164" t="str">
        <f>VLOOKUP(A164,'from file'!$B$4:$K$44,10,FALSE)</f>
        <v>Yes</v>
      </c>
      <c r="F164" t="str">
        <f t="shared" si="37"/>
        <v/>
      </c>
      <c r="G164">
        <f>VLOOKUP(VLOOKUP(A164,'from file'!$B$4:$K$44,7,FALSE),'from part'!$A$4:$N$29,8)+VLOOKUP(A164,'from file'!$B$4:$K$44,3,FALSE)+B164</f>
        <v>41661</v>
      </c>
      <c r="H164" t="str">
        <f t="shared" si="38"/>
        <v>A2BD</v>
      </c>
      <c r="I164">
        <f>VLOOKUP(A164,'from file'!$B$4:$K$44,7,FALSE)</f>
        <v>4</v>
      </c>
      <c r="J164" t="str">
        <f t="shared" si="39"/>
        <v/>
      </c>
      <c r="K164">
        <f>VLOOKUP(VLOOKUP(A164,'from file'!$B$4:$K$44,7,FALSE),'from part'!$A$4:$N$29,14)+VLOOKUP(A164,'from file'!$B$4:$K$44,3,FALSE)+B164</f>
        <v>11961</v>
      </c>
      <c r="L164" t="str">
        <f t="shared" si="40"/>
        <v>2EB9</v>
      </c>
      <c r="O164">
        <v>7</v>
      </c>
      <c r="P164">
        <v>6</v>
      </c>
      <c r="Q164">
        <v>2</v>
      </c>
      <c r="R164" s="15">
        <v>1</v>
      </c>
      <c r="S164" t="str">
        <f>VLOOKUP(O164,'from file'!$B$4:$K$44,10,FALSE)</f>
        <v>Yes</v>
      </c>
      <c r="T164" t="str">
        <f t="shared" si="33"/>
        <v/>
      </c>
      <c r="U164">
        <f>VLOOKUP(VLOOKUP(O164,'from file'!$B$4:$K$44,7,FALSE),'from part'!$A$4:$N$29,8)+VLOOKUP(O164,'from file'!$B$4:$K$44,3,FALSE)+P164</f>
        <v>40998</v>
      </c>
      <c r="V164" t="str">
        <f t="shared" si="34"/>
        <v>A026</v>
      </c>
      <c r="W164">
        <f>VLOOKUP(O164,'from file'!$B$4:$K$44,7,FALSE)</f>
        <v>4</v>
      </c>
      <c r="X164" t="str">
        <f t="shared" si="35"/>
        <v/>
      </c>
      <c r="Y164">
        <f>VLOOKUP(VLOOKUP(O164,'from file'!$B$4:$K$44,7,FALSE),'from part'!$A$4:$N$29,14)+VLOOKUP(O164,'from file'!$B$4:$K$44,3,FALSE)+P164</f>
        <v>11298</v>
      </c>
      <c r="Z164" t="str">
        <f t="shared" si="36"/>
        <v>2C22</v>
      </c>
      <c r="AA164" t="str">
        <f t="shared" si="28"/>
        <v/>
      </c>
    </row>
    <row r="165" spans="1:27" x14ac:dyDescent="0.25">
      <c r="A165">
        <v>11</v>
      </c>
      <c r="B165">
        <v>92</v>
      </c>
      <c r="C165">
        <v>4</v>
      </c>
      <c r="D165">
        <v>1</v>
      </c>
      <c r="E165" t="str">
        <f>VLOOKUP(A165,'from file'!$B$4:$K$44,10,FALSE)</f>
        <v>Yes</v>
      </c>
      <c r="F165" t="str">
        <f t="shared" si="37"/>
        <v/>
      </c>
      <c r="G165">
        <f>VLOOKUP(VLOOKUP(A165,'from file'!$B$4:$K$44,7,FALSE),'from part'!$A$4:$N$29,8)+VLOOKUP(A165,'from file'!$B$4:$K$44,3,FALSE)+B165</f>
        <v>41668</v>
      </c>
      <c r="H165" t="str">
        <f t="shared" si="38"/>
        <v>A2C4</v>
      </c>
      <c r="I165">
        <f>VLOOKUP(A165,'from file'!$B$4:$K$44,7,FALSE)</f>
        <v>4</v>
      </c>
      <c r="J165" t="str">
        <f t="shared" si="39"/>
        <v/>
      </c>
      <c r="K165">
        <f>VLOOKUP(VLOOKUP(A165,'from file'!$B$4:$K$44,7,FALSE),'from part'!$A$4:$N$29,14)+VLOOKUP(A165,'from file'!$B$4:$K$44,3,FALSE)+B165</f>
        <v>11968</v>
      </c>
      <c r="L165" t="str">
        <f t="shared" si="40"/>
        <v>2EC0</v>
      </c>
      <c r="O165">
        <v>7</v>
      </c>
      <c r="P165">
        <v>8</v>
      </c>
      <c r="Q165">
        <v>2</v>
      </c>
      <c r="R165" s="15">
        <v>1</v>
      </c>
      <c r="S165" t="str">
        <f>VLOOKUP(O165,'from file'!$B$4:$K$44,10,FALSE)</f>
        <v>Yes</v>
      </c>
      <c r="T165" t="str">
        <f t="shared" si="33"/>
        <v/>
      </c>
      <c r="U165">
        <f>VLOOKUP(VLOOKUP(O165,'from file'!$B$4:$K$44,7,FALSE),'from part'!$A$4:$N$29,8)+VLOOKUP(O165,'from file'!$B$4:$K$44,3,FALSE)+P165</f>
        <v>41000</v>
      </c>
      <c r="V165" t="str">
        <f t="shared" si="34"/>
        <v>A028</v>
      </c>
      <c r="W165">
        <f>VLOOKUP(O165,'from file'!$B$4:$K$44,7,FALSE)</f>
        <v>4</v>
      </c>
      <c r="X165" t="str">
        <f t="shared" si="35"/>
        <v/>
      </c>
      <c r="Y165">
        <f>VLOOKUP(VLOOKUP(O165,'from file'!$B$4:$K$44,7,FALSE),'from part'!$A$4:$N$29,14)+VLOOKUP(O165,'from file'!$B$4:$K$44,3,FALSE)+P165</f>
        <v>11300</v>
      </c>
      <c r="Z165" t="str">
        <f t="shared" si="36"/>
        <v>2C24</v>
      </c>
      <c r="AA165" t="str">
        <f t="shared" si="28"/>
        <v/>
      </c>
    </row>
    <row r="166" spans="1:27" x14ac:dyDescent="0.25">
      <c r="A166">
        <v>11</v>
      </c>
      <c r="B166">
        <v>96</v>
      </c>
      <c r="C166">
        <v>4</v>
      </c>
      <c r="D166">
        <v>1</v>
      </c>
      <c r="E166" t="str">
        <f>VLOOKUP(A166,'from file'!$B$4:$K$44,10,FALSE)</f>
        <v>Yes</v>
      </c>
      <c r="F166" t="str">
        <f t="shared" si="37"/>
        <v/>
      </c>
      <c r="G166">
        <f>VLOOKUP(VLOOKUP(A166,'from file'!$B$4:$K$44,7,FALSE),'from part'!$A$4:$N$29,8)+VLOOKUP(A166,'from file'!$B$4:$K$44,3,FALSE)+B166</f>
        <v>41672</v>
      </c>
      <c r="H166" t="str">
        <f t="shared" si="38"/>
        <v>A2C8</v>
      </c>
      <c r="I166">
        <f>VLOOKUP(A166,'from file'!$B$4:$K$44,7,FALSE)</f>
        <v>4</v>
      </c>
      <c r="J166" t="str">
        <f t="shared" si="39"/>
        <v/>
      </c>
      <c r="K166">
        <f>VLOOKUP(VLOOKUP(A166,'from file'!$B$4:$K$44,7,FALSE),'from part'!$A$4:$N$29,14)+VLOOKUP(A166,'from file'!$B$4:$K$44,3,FALSE)+B166</f>
        <v>11972</v>
      </c>
      <c r="L166" t="str">
        <f t="shared" si="40"/>
        <v>2EC4</v>
      </c>
      <c r="O166">
        <v>7</v>
      </c>
      <c r="P166">
        <v>10</v>
      </c>
      <c r="Q166">
        <v>2</v>
      </c>
      <c r="R166" s="15">
        <v>1</v>
      </c>
      <c r="S166" t="str">
        <f>VLOOKUP(O166,'from file'!$B$4:$K$44,10,FALSE)</f>
        <v>Yes</v>
      </c>
      <c r="T166" t="str">
        <f t="shared" si="33"/>
        <v/>
      </c>
      <c r="U166">
        <f>VLOOKUP(VLOOKUP(O166,'from file'!$B$4:$K$44,7,FALSE),'from part'!$A$4:$N$29,8)+VLOOKUP(O166,'from file'!$B$4:$K$44,3,FALSE)+P166</f>
        <v>41002</v>
      </c>
      <c r="V166" t="str">
        <f t="shared" si="34"/>
        <v>A02A</v>
      </c>
      <c r="W166">
        <f>VLOOKUP(O166,'from file'!$B$4:$K$44,7,FALSE)</f>
        <v>4</v>
      </c>
      <c r="X166" t="str">
        <f t="shared" si="35"/>
        <v/>
      </c>
      <c r="Y166">
        <f>VLOOKUP(VLOOKUP(O166,'from file'!$B$4:$K$44,7,FALSE),'from part'!$A$4:$N$29,14)+VLOOKUP(O166,'from file'!$B$4:$K$44,3,FALSE)+P166</f>
        <v>11302</v>
      </c>
      <c r="Z166" t="str">
        <f t="shared" si="36"/>
        <v>2C26</v>
      </c>
      <c r="AA166" t="str">
        <f t="shared" si="28"/>
        <v/>
      </c>
    </row>
    <row r="167" spans="1:27" x14ac:dyDescent="0.25">
      <c r="A167">
        <v>11</v>
      </c>
      <c r="B167">
        <v>100</v>
      </c>
      <c r="C167">
        <v>4</v>
      </c>
      <c r="D167">
        <v>1</v>
      </c>
      <c r="E167" t="str">
        <f>VLOOKUP(A167,'from file'!$B$4:$K$44,10,FALSE)</f>
        <v>Yes</v>
      </c>
      <c r="F167" t="str">
        <f t="shared" si="37"/>
        <v/>
      </c>
      <c r="G167">
        <f>VLOOKUP(VLOOKUP(A167,'from file'!$B$4:$K$44,7,FALSE),'from part'!$A$4:$N$29,8)+VLOOKUP(A167,'from file'!$B$4:$K$44,3,FALSE)+B167</f>
        <v>41676</v>
      </c>
      <c r="H167" t="str">
        <f t="shared" si="38"/>
        <v>A2CC</v>
      </c>
      <c r="I167">
        <f>VLOOKUP(A167,'from file'!$B$4:$K$44,7,FALSE)</f>
        <v>4</v>
      </c>
      <c r="J167" t="str">
        <f t="shared" si="39"/>
        <v/>
      </c>
      <c r="K167">
        <f>VLOOKUP(VLOOKUP(A167,'from file'!$B$4:$K$44,7,FALSE),'from part'!$A$4:$N$29,14)+VLOOKUP(A167,'from file'!$B$4:$K$44,3,FALSE)+B167</f>
        <v>11976</v>
      </c>
      <c r="L167" t="str">
        <f t="shared" si="40"/>
        <v>2EC8</v>
      </c>
      <c r="O167">
        <v>7</v>
      </c>
      <c r="P167">
        <v>12</v>
      </c>
      <c r="Q167">
        <v>2</v>
      </c>
      <c r="R167" s="15">
        <v>1</v>
      </c>
      <c r="S167" t="str">
        <f>VLOOKUP(O167,'from file'!$B$4:$K$44,10,FALSE)</f>
        <v>Yes</v>
      </c>
      <c r="T167" t="str">
        <f t="shared" si="33"/>
        <v/>
      </c>
      <c r="U167">
        <f>VLOOKUP(VLOOKUP(O167,'from file'!$B$4:$K$44,7,FALSE),'from part'!$A$4:$N$29,8)+VLOOKUP(O167,'from file'!$B$4:$K$44,3,FALSE)+P167</f>
        <v>41004</v>
      </c>
      <c r="V167" t="str">
        <f t="shared" si="34"/>
        <v>A02C</v>
      </c>
      <c r="W167">
        <f>VLOOKUP(O167,'from file'!$B$4:$K$44,7,FALSE)</f>
        <v>4</v>
      </c>
      <c r="X167" t="str">
        <f t="shared" si="35"/>
        <v/>
      </c>
      <c r="Y167">
        <f>VLOOKUP(VLOOKUP(O167,'from file'!$B$4:$K$44,7,FALSE),'from part'!$A$4:$N$29,14)+VLOOKUP(O167,'from file'!$B$4:$K$44,3,FALSE)+P167</f>
        <v>11304</v>
      </c>
      <c r="Z167" t="str">
        <f t="shared" si="36"/>
        <v>2C28</v>
      </c>
      <c r="AA167" t="str">
        <f t="shared" si="28"/>
        <v/>
      </c>
    </row>
    <row r="168" spans="1:27" x14ac:dyDescent="0.25">
      <c r="A168">
        <v>11</v>
      </c>
      <c r="B168">
        <v>104</v>
      </c>
      <c r="C168">
        <v>2</v>
      </c>
      <c r="D168">
        <v>4</v>
      </c>
      <c r="E168" t="str">
        <f>VLOOKUP(A168,'from file'!$B$4:$K$44,10,FALSE)</f>
        <v>Yes</v>
      </c>
      <c r="F168" t="str">
        <f t="shared" si="37"/>
        <v/>
      </c>
      <c r="G168">
        <f>VLOOKUP(VLOOKUP(A168,'from file'!$B$4:$K$44,7,FALSE),'from part'!$A$4:$N$29,8)+VLOOKUP(A168,'from file'!$B$4:$K$44,3,FALSE)+B168</f>
        <v>41680</v>
      </c>
      <c r="H168" t="str">
        <f t="shared" si="38"/>
        <v>A2D0</v>
      </c>
      <c r="I168">
        <f>VLOOKUP(A168,'from file'!$B$4:$K$44,7,FALSE)</f>
        <v>4</v>
      </c>
      <c r="J168" t="str">
        <f t="shared" si="39"/>
        <v/>
      </c>
      <c r="K168">
        <f>VLOOKUP(VLOOKUP(A168,'from file'!$B$4:$K$44,7,FALSE),'from part'!$A$4:$N$29,14)+VLOOKUP(A168,'from file'!$B$4:$K$44,3,FALSE)+B168</f>
        <v>11980</v>
      </c>
      <c r="L168" t="str">
        <f t="shared" si="40"/>
        <v>2ECC</v>
      </c>
      <c r="O168">
        <v>7</v>
      </c>
      <c r="P168">
        <v>14</v>
      </c>
      <c r="Q168">
        <v>2</v>
      </c>
      <c r="R168" s="15">
        <v>1</v>
      </c>
      <c r="S168" t="str">
        <f>VLOOKUP(O168,'from file'!$B$4:$K$44,10,FALSE)</f>
        <v>Yes</v>
      </c>
      <c r="T168" t="str">
        <f t="shared" si="33"/>
        <v/>
      </c>
      <c r="U168">
        <f>VLOOKUP(VLOOKUP(O168,'from file'!$B$4:$K$44,7,FALSE),'from part'!$A$4:$N$29,8)+VLOOKUP(O168,'from file'!$B$4:$K$44,3,FALSE)+P168</f>
        <v>41006</v>
      </c>
      <c r="V168" t="str">
        <f t="shared" si="34"/>
        <v>A02E</v>
      </c>
      <c r="W168">
        <f>VLOOKUP(O168,'from file'!$B$4:$K$44,7,FALSE)</f>
        <v>4</v>
      </c>
      <c r="X168" t="str">
        <f t="shared" si="35"/>
        <v/>
      </c>
      <c r="Y168">
        <f>VLOOKUP(VLOOKUP(O168,'from file'!$B$4:$K$44,7,FALSE),'from part'!$A$4:$N$29,14)+VLOOKUP(O168,'from file'!$B$4:$K$44,3,FALSE)+P168</f>
        <v>11306</v>
      </c>
      <c r="Z168" t="str">
        <f t="shared" si="36"/>
        <v>2C2A</v>
      </c>
      <c r="AA168" t="str">
        <f t="shared" si="28"/>
        <v/>
      </c>
    </row>
    <row r="169" spans="1:27" x14ac:dyDescent="0.25">
      <c r="A169">
        <v>12</v>
      </c>
      <c r="B169">
        <v>0</v>
      </c>
      <c r="C169">
        <v>2</v>
      </c>
      <c r="D169">
        <v>1</v>
      </c>
      <c r="E169" t="str">
        <f>VLOOKUP(A169,'from file'!$B$4:$K$44,10,FALSE)</f>
        <v>Yes</v>
      </c>
      <c r="F169">
        <f t="shared" si="37"/>
        <v>1655</v>
      </c>
      <c r="G169">
        <f>VLOOKUP(VLOOKUP(A169,'from file'!$B$4:$K$44,7,FALSE),'from part'!$A$4:$N$29,8)+VLOOKUP(A169,'from file'!$B$4:$K$44,3,FALSE)+B169</f>
        <v>1663</v>
      </c>
      <c r="H169" t="str">
        <f t="shared" si="38"/>
        <v>067F</v>
      </c>
      <c r="I169">
        <f>VLOOKUP(A169,'from file'!$B$4:$K$44,7,FALSE)</f>
        <v>1</v>
      </c>
      <c r="J169">
        <f t="shared" si="39"/>
        <v>1655</v>
      </c>
      <c r="K169">
        <f>VLOOKUP(VLOOKUP(A169,'from file'!$B$4:$K$44,7,FALSE),'from part'!$A$4:$N$29,14)+VLOOKUP(A169,'from file'!$B$4:$K$44,3,FALSE)+B169</f>
        <v>1663</v>
      </c>
      <c r="L169" t="str">
        <f t="shared" si="40"/>
        <v>067F</v>
      </c>
      <c r="O169">
        <v>7</v>
      </c>
      <c r="P169">
        <v>16</v>
      </c>
      <c r="Q169">
        <v>2</v>
      </c>
      <c r="R169" s="15">
        <v>1</v>
      </c>
      <c r="S169" t="str">
        <f>VLOOKUP(O169,'from file'!$B$4:$K$44,10,FALSE)</f>
        <v>Yes</v>
      </c>
      <c r="T169" t="str">
        <f t="shared" si="33"/>
        <v/>
      </c>
      <c r="U169">
        <f>VLOOKUP(VLOOKUP(O169,'from file'!$B$4:$K$44,7,FALSE),'from part'!$A$4:$N$29,8)+VLOOKUP(O169,'from file'!$B$4:$K$44,3,FALSE)+P169</f>
        <v>41008</v>
      </c>
      <c r="V169" t="str">
        <f t="shared" si="34"/>
        <v>A030</v>
      </c>
      <c r="W169">
        <f>VLOOKUP(O169,'from file'!$B$4:$K$44,7,FALSE)</f>
        <v>4</v>
      </c>
      <c r="X169" t="str">
        <f t="shared" si="35"/>
        <v/>
      </c>
      <c r="Y169">
        <f>VLOOKUP(VLOOKUP(O169,'from file'!$B$4:$K$44,7,FALSE),'from part'!$A$4:$N$29,14)+VLOOKUP(O169,'from file'!$B$4:$K$44,3,FALSE)+P169</f>
        <v>11308</v>
      </c>
      <c r="Z169" t="str">
        <f t="shared" si="36"/>
        <v>2C2C</v>
      </c>
      <c r="AA169" t="str">
        <f t="shared" si="28"/>
        <v/>
      </c>
    </row>
    <row r="170" spans="1:27" x14ac:dyDescent="0.25">
      <c r="A170">
        <v>12</v>
      </c>
      <c r="B170">
        <v>2</v>
      </c>
      <c r="C170">
        <v>1</v>
      </c>
      <c r="D170">
        <v>1</v>
      </c>
      <c r="E170" t="str">
        <f>VLOOKUP(A170,'from file'!$B$4:$K$44,10,FALSE)</f>
        <v>Yes</v>
      </c>
      <c r="F170" t="str">
        <f t="shared" si="37"/>
        <v/>
      </c>
      <c r="G170">
        <f>VLOOKUP(VLOOKUP(A170,'from file'!$B$4:$K$44,7,FALSE),'from part'!$A$4:$N$29,8)+VLOOKUP(A170,'from file'!$B$4:$K$44,3,FALSE)+B170</f>
        <v>1665</v>
      </c>
      <c r="H170" t="str">
        <f t="shared" si="38"/>
        <v>0681</v>
      </c>
      <c r="I170">
        <f>VLOOKUP(A170,'from file'!$B$4:$K$44,7,FALSE)</f>
        <v>1</v>
      </c>
      <c r="J170" t="str">
        <f t="shared" si="39"/>
        <v/>
      </c>
      <c r="K170">
        <f>VLOOKUP(VLOOKUP(A170,'from file'!$B$4:$K$44,7,FALSE),'from part'!$A$4:$N$29,14)+VLOOKUP(A170,'from file'!$B$4:$K$44,3,FALSE)+B170</f>
        <v>1665</v>
      </c>
      <c r="L170" t="str">
        <f t="shared" si="40"/>
        <v>0681</v>
      </c>
      <c r="O170">
        <v>7</v>
      </c>
      <c r="P170">
        <v>18</v>
      </c>
      <c r="Q170">
        <v>2</v>
      </c>
      <c r="R170" s="15">
        <v>1</v>
      </c>
      <c r="S170" t="str">
        <f>VLOOKUP(O170,'from file'!$B$4:$K$44,10,FALSE)</f>
        <v>Yes</v>
      </c>
      <c r="T170" t="str">
        <f t="shared" si="33"/>
        <v/>
      </c>
      <c r="U170">
        <f>VLOOKUP(VLOOKUP(O170,'from file'!$B$4:$K$44,7,FALSE),'from part'!$A$4:$N$29,8)+VLOOKUP(O170,'from file'!$B$4:$K$44,3,FALSE)+P170</f>
        <v>41010</v>
      </c>
      <c r="V170" t="str">
        <f t="shared" si="34"/>
        <v>A032</v>
      </c>
      <c r="W170">
        <f>VLOOKUP(O170,'from file'!$B$4:$K$44,7,FALSE)</f>
        <v>4</v>
      </c>
      <c r="X170" t="str">
        <f t="shared" si="35"/>
        <v/>
      </c>
      <c r="Y170">
        <f>VLOOKUP(VLOOKUP(O170,'from file'!$B$4:$K$44,7,FALSE),'from part'!$A$4:$N$29,14)+VLOOKUP(O170,'from file'!$B$4:$K$44,3,FALSE)+P170</f>
        <v>11310</v>
      </c>
      <c r="Z170" t="str">
        <f t="shared" si="36"/>
        <v>2C2E</v>
      </c>
      <c r="AA170" t="str">
        <f t="shared" si="28"/>
        <v/>
      </c>
    </row>
    <row r="171" spans="1:27" x14ac:dyDescent="0.25">
      <c r="A171">
        <v>12</v>
      </c>
      <c r="B171">
        <v>3</v>
      </c>
      <c r="C171">
        <v>1</v>
      </c>
      <c r="D171">
        <v>1</v>
      </c>
      <c r="E171" t="str">
        <f>VLOOKUP(A171,'from file'!$B$4:$K$44,10,FALSE)</f>
        <v>Yes</v>
      </c>
      <c r="F171" t="str">
        <f t="shared" si="37"/>
        <v/>
      </c>
      <c r="G171">
        <f>VLOOKUP(VLOOKUP(A171,'from file'!$B$4:$K$44,7,FALSE),'from part'!$A$4:$N$29,8)+VLOOKUP(A171,'from file'!$B$4:$K$44,3,FALSE)+B171</f>
        <v>1666</v>
      </c>
      <c r="H171" t="str">
        <f t="shared" si="38"/>
        <v>0682</v>
      </c>
      <c r="I171">
        <f>VLOOKUP(A171,'from file'!$B$4:$K$44,7,FALSE)</f>
        <v>1</v>
      </c>
      <c r="J171" t="str">
        <f t="shared" si="39"/>
        <v/>
      </c>
      <c r="K171">
        <f>VLOOKUP(VLOOKUP(A171,'from file'!$B$4:$K$44,7,FALSE),'from part'!$A$4:$N$29,14)+VLOOKUP(A171,'from file'!$B$4:$K$44,3,FALSE)+B171</f>
        <v>1666</v>
      </c>
      <c r="L171" t="str">
        <f t="shared" si="40"/>
        <v>0682</v>
      </c>
      <c r="O171">
        <v>7</v>
      </c>
      <c r="P171">
        <v>20</v>
      </c>
      <c r="Q171">
        <v>2</v>
      </c>
      <c r="R171" s="15">
        <v>1</v>
      </c>
      <c r="S171" t="str">
        <f>VLOOKUP(O171,'from file'!$B$4:$K$44,10,FALSE)</f>
        <v>Yes</v>
      </c>
      <c r="T171" t="str">
        <f t="shared" si="33"/>
        <v/>
      </c>
      <c r="U171">
        <f>VLOOKUP(VLOOKUP(O171,'from file'!$B$4:$K$44,7,FALSE),'from part'!$A$4:$N$29,8)+VLOOKUP(O171,'from file'!$B$4:$K$44,3,FALSE)+P171</f>
        <v>41012</v>
      </c>
      <c r="V171" t="str">
        <f t="shared" si="34"/>
        <v>A034</v>
      </c>
      <c r="W171">
        <f>VLOOKUP(O171,'from file'!$B$4:$K$44,7,FALSE)</f>
        <v>4</v>
      </c>
      <c r="X171" t="str">
        <f t="shared" si="35"/>
        <v/>
      </c>
      <c r="Y171">
        <f>VLOOKUP(VLOOKUP(O171,'from file'!$B$4:$K$44,7,FALSE),'from part'!$A$4:$N$29,14)+VLOOKUP(O171,'from file'!$B$4:$K$44,3,FALSE)+P171</f>
        <v>11312</v>
      </c>
      <c r="Z171" t="str">
        <f t="shared" si="36"/>
        <v>2C30</v>
      </c>
      <c r="AA171" t="str">
        <f t="shared" si="28"/>
        <v/>
      </c>
    </row>
    <row r="172" spans="1:27" x14ac:dyDescent="0.25">
      <c r="A172">
        <v>12</v>
      </c>
      <c r="B172">
        <v>4</v>
      </c>
      <c r="C172">
        <v>1</v>
      </c>
      <c r="D172">
        <v>1</v>
      </c>
      <c r="E172" t="str">
        <f>VLOOKUP(A172,'from file'!$B$4:$K$44,10,FALSE)</f>
        <v>Yes</v>
      </c>
      <c r="F172" t="str">
        <f t="shared" si="37"/>
        <v/>
      </c>
      <c r="G172">
        <f>VLOOKUP(VLOOKUP(A172,'from file'!$B$4:$K$44,7,FALSE),'from part'!$A$4:$N$29,8)+VLOOKUP(A172,'from file'!$B$4:$K$44,3,FALSE)+B172</f>
        <v>1667</v>
      </c>
      <c r="H172" t="str">
        <f t="shared" si="38"/>
        <v>0683</v>
      </c>
      <c r="I172">
        <f>VLOOKUP(A172,'from file'!$B$4:$K$44,7,FALSE)</f>
        <v>1</v>
      </c>
      <c r="J172" t="str">
        <f t="shared" si="39"/>
        <v/>
      </c>
      <c r="K172">
        <f>VLOOKUP(VLOOKUP(A172,'from file'!$B$4:$K$44,7,FALSE),'from part'!$A$4:$N$29,14)+VLOOKUP(A172,'from file'!$B$4:$K$44,3,FALSE)+B172</f>
        <v>1667</v>
      </c>
      <c r="L172" t="str">
        <f t="shared" si="40"/>
        <v>0683</v>
      </c>
      <c r="O172">
        <v>7</v>
      </c>
      <c r="P172">
        <v>22</v>
      </c>
      <c r="Q172">
        <v>2</v>
      </c>
      <c r="R172" s="15">
        <v>1</v>
      </c>
      <c r="S172" t="str">
        <f>VLOOKUP(O172,'from file'!$B$4:$K$44,10,FALSE)</f>
        <v>Yes</v>
      </c>
      <c r="T172" t="str">
        <f t="shared" si="33"/>
        <v/>
      </c>
      <c r="U172">
        <f>VLOOKUP(VLOOKUP(O172,'from file'!$B$4:$K$44,7,FALSE),'from part'!$A$4:$N$29,8)+VLOOKUP(O172,'from file'!$B$4:$K$44,3,FALSE)+P172</f>
        <v>41014</v>
      </c>
      <c r="V172" t="str">
        <f t="shared" si="34"/>
        <v>A036</v>
      </c>
      <c r="W172">
        <f>VLOOKUP(O172,'from file'!$B$4:$K$44,7,FALSE)</f>
        <v>4</v>
      </c>
      <c r="X172" t="str">
        <f t="shared" si="35"/>
        <v/>
      </c>
      <c r="Y172">
        <f>VLOOKUP(VLOOKUP(O172,'from file'!$B$4:$K$44,7,FALSE),'from part'!$A$4:$N$29,14)+VLOOKUP(O172,'from file'!$B$4:$K$44,3,FALSE)+P172</f>
        <v>11314</v>
      </c>
      <c r="Z172" t="str">
        <f t="shared" si="36"/>
        <v>2C32</v>
      </c>
      <c r="AA172" t="str">
        <f t="shared" si="28"/>
        <v/>
      </c>
    </row>
    <row r="173" spans="1:27" x14ac:dyDescent="0.25">
      <c r="A173">
        <v>12</v>
      </c>
      <c r="B173">
        <v>5</v>
      </c>
      <c r="C173">
        <v>8</v>
      </c>
      <c r="D173">
        <v>1</v>
      </c>
      <c r="E173" t="str">
        <f>VLOOKUP(A173,'from file'!$B$4:$K$44,10,FALSE)</f>
        <v>Yes</v>
      </c>
      <c r="F173" t="str">
        <f t="shared" si="37"/>
        <v/>
      </c>
      <c r="G173">
        <f>VLOOKUP(VLOOKUP(A173,'from file'!$B$4:$K$44,7,FALSE),'from part'!$A$4:$N$29,8)+VLOOKUP(A173,'from file'!$B$4:$K$44,3,FALSE)+B173</f>
        <v>1668</v>
      </c>
      <c r="H173" t="str">
        <f t="shared" si="38"/>
        <v>0684</v>
      </c>
      <c r="I173">
        <f>VLOOKUP(A173,'from file'!$B$4:$K$44,7,FALSE)</f>
        <v>1</v>
      </c>
      <c r="J173" t="str">
        <f t="shared" si="39"/>
        <v/>
      </c>
      <c r="K173">
        <f>VLOOKUP(VLOOKUP(A173,'from file'!$B$4:$K$44,7,FALSE),'from part'!$A$4:$N$29,14)+VLOOKUP(A173,'from file'!$B$4:$K$44,3,FALSE)+B173</f>
        <v>1668</v>
      </c>
      <c r="L173" t="str">
        <f t="shared" si="40"/>
        <v>0684</v>
      </c>
      <c r="O173">
        <v>7</v>
      </c>
      <c r="P173">
        <v>24</v>
      </c>
      <c r="Q173">
        <v>2</v>
      </c>
      <c r="R173" s="15">
        <v>1</v>
      </c>
      <c r="S173" t="str">
        <f>VLOOKUP(O173,'from file'!$B$4:$K$44,10,FALSE)</f>
        <v>Yes</v>
      </c>
      <c r="T173" t="str">
        <f t="shared" si="33"/>
        <v/>
      </c>
      <c r="U173">
        <f>VLOOKUP(VLOOKUP(O173,'from file'!$B$4:$K$44,7,FALSE),'from part'!$A$4:$N$29,8)+VLOOKUP(O173,'from file'!$B$4:$K$44,3,FALSE)+P173</f>
        <v>41016</v>
      </c>
      <c r="V173" t="str">
        <f t="shared" si="34"/>
        <v>A038</v>
      </c>
      <c r="W173">
        <f>VLOOKUP(O173,'from file'!$B$4:$K$44,7,FALSE)</f>
        <v>4</v>
      </c>
      <c r="X173" t="str">
        <f t="shared" si="35"/>
        <v/>
      </c>
      <c r="Y173">
        <f>VLOOKUP(VLOOKUP(O173,'from file'!$B$4:$K$44,7,FALSE),'from part'!$A$4:$N$29,14)+VLOOKUP(O173,'from file'!$B$4:$K$44,3,FALSE)+P173</f>
        <v>11316</v>
      </c>
      <c r="Z173" t="str">
        <f t="shared" si="36"/>
        <v>2C34</v>
      </c>
      <c r="AA173" t="str">
        <f t="shared" si="28"/>
        <v/>
      </c>
    </row>
    <row r="174" spans="1:27" x14ac:dyDescent="0.25">
      <c r="A174">
        <v>12</v>
      </c>
      <c r="B174">
        <v>5</v>
      </c>
      <c r="C174">
        <v>1</v>
      </c>
      <c r="D174">
        <v>8</v>
      </c>
      <c r="E174" t="str">
        <f>VLOOKUP(A174,'from file'!$B$4:$K$44,10,FALSE)</f>
        <v>Yes</v>
      </c>
      <c r="F174" t="str">
        <f t="shared" si="37"/>
        <v/>
      </c>
      <c r="G174">
        <f>VLOOKUP(VLOOKUP(A174,'from file'!$B$4:$K$44,7,FALSE),'from part'!$A$4:$N$29,8)+VLOOKUP(A174,'from file'!$B$4:$K$44,3,FALSE)+B174</f>
        <v>1668</v>
      </c>
      <c r="H174" t="str">
        <f t="shared" si="38"/>
        <v>0684</v>
      </c>
      <c r="I174">
        <f>VLOOKUP(A174,'from file'!$B$4:$K$44,7,FALSE)</f>
        <v>1</v>
      </c>
      <c r="J174" t="str">
        <f t="shared" si="39"/>
        <v/>
      </c>
      <c r="K174">
        <f>VLOOKUP(VLOOKUP(A174,'from file'!$B$4:$K$44,7,FALSE),'from part'!$A$4:$N$29,14)+VLOOKUP(A174,'from file'!$B$4:$K$44,3,FALSE)+B174</f>
        <v>1668</v>
      </c>
      <c r="L174" t="str">
        <f t="shared" si="40"/>
        <v>0684</v>
      </c>
      <c r="O174">
        <v>7</v>
      </c>
      <c r="P174">
        <v>32</v>
      </c>
      <c r="Q174">
        <v>8</v>
      </c>
      <c r="R174" s="15">
        <v>1</v>
      </c>
      <c r="S174" t="str">
        <f>VLOOKUP(O174,'from file'!$B$4:$K$44,10,FALSE)</f>
        <v>Yes</v>
      </c>
      <c r="T174" t="str">
        <f t="shared" si="33"/>
        <v/>
      </c>
      <c r="U174">
        <f>VLOOKUP(VLOOKUP(O174,'from file'!$B$4:$K$44,7,FALSE),'from part'!$A$4:$N$29,8)+VLOOKUP(O174,'from file'!$B$4:$K$44,3,FALSE)+P174</f>
        <v>41024</v>
      </c>
      <c r="V174" t="str">
        <f t="shared" si="34"/>
        <v>A040</v>
      </c>
      <c r="W174">
        <f>VLOOKUP(O174,'from file'!$B$4:$K$44,7,FALSE)</f>
        <v>4</v>
      </c>
      <c r="X174" t="str">
        <f t="shared" si="35"/>
        <v/>
      </c>
      <c r="Y174">
        <f>VLOOKUP(VLOOKUP(O174,'from file'!$B$4:$K$44,7,FALSE),'from part'!$A$4:$N$29,14)+VLOOKUP(O174,'from file'!$B$4:$K$44,3,FALSE)+P174</f>
        <v>11324</v>
      </c>
      <c r="Z174" t="str">
        <f t="shared" si="36"/>
        <v>2C3C</v>
      </c>
      <c r="AA174" t="str">
        <f t="shared" si="28"/>
        <v/>
      </c>
    </row>
    <row r="175" spans="1:27" x14ac:dyDescent="0.25">
      <c r="A175">
        <v>12</v>
      </c>
      <c r="B175">
        <v>13</v>
      </c>
      <c r="C175">
        <v>1</v>
      </c>
      <c r="D175">
        <v>1</v>
      </c>
      <c r="E175" t="str">
        <f>VLOOKUP(A175,'from file'!$B$4:$K$44,10,FALSE)</f>
        <v>Yes</v>
      </c>
      <c r="F175" t="str">
        <f t="shared" si="37"/>
        <v/>
      </c>
      <c r="G175">
        <f>VLOOKUP(VLOOKUP(A175,'from file'!$B$4:$K$44,7,FALSE),'from part'!$A$4:$N$29,8)+VLOOKUP(A175,'from file'!$B$4:$K$44,3,FALSE)+B175</f>
        <v>1676</v>
      </c>
      <c r="H175" t="str">
        <f t="shared" si="38"/>
        <v>068C</v>
      </c>
      <c r="I175">
        <f>VLOOKUP(A175,'from file'!$B$4:$K$44,7,FALSE)</f>
        <v>1</v>
      </c>
      <c r="J175" t="str">
        <f t="shared" si="39"/>
        <v/>
      </c>
      <c r="K175">
        <f>VLOOKUP(VLOOKUP(A175,'from file'!$B$4:$K$44,7,FALSE),'from part'!$A$4:$N$29,14)+VLOOKUP(A175,'from file'!$B$4:$K$44,3,FALSE)+B175</f>
        <v>1676</v>
      </c>
      <c r="L175" t="str">
        <f t="shared" si="40"/>
        <v>068C</v>
      </c>
      <c r="O175">
        <v>7</v>
      </c>
      <c r="P175">
        <v>40</v>
      </c>
      <c r="Q175">
        <v>8</v>
      </c>
      <c r="R175" s="15">
        <v>1</v>
      </c>
      <c r="S175" t="str">
        <f>VLOOKUP(O175,'from file'!$B$4:$K$44,10,FALSE)</f>
        <v>Yes</v>
      </c>
      <c r="T175" t="str">
        <f t="shared" si="33"/>
        <v/>
      </c>
      <c r="U175">
        <f>VLOOKUP(VLOOKUP(O175,'from file'!$B$4:$K$44,7,FALSE),'from part'!$A$4:$N$29,8)+VLOOKUP(O175,'from file'!$B$4:$K$44,3,FALSE)+P175</f>
        <v>41032</v>
      </c>
      <c r="V175" t="str">
        <f t="shared" si="34"/>
        <v>A048</v>
      </c>
      <c r="W175">
        <f>VLOOKUP(O175,'from file'!$B$4:$K$44,7,FALSE)</f>
        <v>4</v>
      </c>
      <c r="X175" t="str">
        <f t="shared" si="35"/>
        <v/>
      </c>
      <c r="Y175">
        <f>VLOOKUP(VLOOKUP(O175,'from file'!$B$4:$K$44,7,FALSE),'from part'!$A$4:$N$29,14)+VLOOKUP(O175,'from file'!$B$4:$K$44,3,FALSE)+P175</f>
        <v>11332</v>
      </c>
      <c r="Z175" t="str">
        <f t="shared" si="36"/>
        <v>2C44</v>
      </c>
      <c r="AA175" t="str">
        <f t="shared" si="28"/>
        <v/>
      </c>
    </row>
    <row r="176" spans="1:27" x14ac:dyDescent="0.25">
      <c r="A176">
        <v>12</v>
      </c>
      <c r="B176">
        <v>14</v>
      </c>
      <c r="C176">
        <v>2</v>
      </c>
      <c r="D176">
        <v>1</v>
      </c>
      <c r="E176" t="str">
        <f>VLOOKUP(A176,'from file'!$B$4:$K$44,10,FALSE)</f>
        <v>Yes</v>
      </c>
      <c r="F176" t="str">
        <f t="shared" si="37"/>
        <v/>
      </c>
      <c r="G176">
        <f>VLOOKUP(VLOOKUP(A176,'from file'!$B$4:$K$44,7,FALSE),'from part'!$A$4:$N$29,8)+VLOOKUP(A176,'from file'!$B$4:$K$44,3,FALSE)+B176</f>
        <v>1677</v>
      </c>
      <c r="H176" t="str">
        <f t="shared" si="38"/>
        <v>068D</v>
      </c>
      <c r="I176">
        <f>VLOOKUP(A176,'from file'!$B$4:$K$44,7,FALSE)</f>
        <v>1</v>
      </c>
      <c r="J176" t="str">
        <f t="shared" si="39"/>
        <v/>
      </c>
      <c r="K176">
        <f>VLOOKUP(VLOOKUP(A176,'from file'!$B$4:$K$44,7,FALSE),'from part'!$A$4:$N$29,14)+VLOOKUP(A176,'from file'!$B$4:$K$44,3,FALSE)+B176</f>
        <v>1677</v>
      </c>
      <c r="L176" t="str">
        <f t="shared" si="40"/>
        <v>068D</v>
      </c>
      <c r="O176">
        <v>8</v>
      </c>
      <c r="P176">
        <v>0</v>
      </c>
      <c r="Q176">
        <v>9</v>
      </c>
      <c r="R176" s="15">
        <v>1</v>
      </c>
      <c r="S176" t="str">
        <f>VLOOKUP(O176,'from file'!$B$4:$K$44,10,FALSE)</f>
        <v>Yes</v>
      </c>
      <c r="T176">
        <f t="shared" si="33"/>
        <v>41040</v>
      </c>
      <c r="U176">
        <f>VLOOKUP(VLOOKUP(O176,'from file'!$B$4:$K$44,7,FALSE),'from part'!$A$4:$N$29,8)+VLOOKUP(O176,'from file'!$B$4:$K$44,3,FALSE)+P176</f>
        <v>41048</v>
      </c>
      <c r="V176" t="str">
        <f t="shared" si="34"/>
        <v>A058</v>
      </c>
      <c r="W176">
        <f>VLOOKUP(O176,'from file'!$B$4:$K$44,7,FALSE)</f>
        <v>4</v>
      </c>
      <c r="X176">
        <f t="shared" si="35"/>
        <v>11340</v>
      </c>
      <c r="Y176">
        <f>VLOOKUP(VLOOKUP(O176,'from file'!$B$4:$K$44,7,FALSE),'from part'!$A$4:$N$29,14)+VLOOKUP(O176,'from file'!$B$4:$K$44,3,FALSE)+P176</f>
        <v>11348</v>
      </c>
      <c r="Z176" t="str">
        <f t="shared" si="36"/>
        <v>2C54</v>
      </c>
      <c r="AA176" t="str">
        <f t="shared" si="28"/>
        <v>2C4C</v>
      </c>
    </row>
    <row r="177" spans="1:27" x14ac:dyDescent="0.25">
      <c r="A177">
        <v>12</v>
      </c>
      <c r="B177">
        <v>16</v>
      </c>
      <c r="C177">
        <v>2</v>
      </c>
      <c r="D177">
        <v>1</v>
      </c>
      <c r="E177" t="str">
        <f>VLOOKUP(A177,'from file'!$B$4:$K$44,10,FALSE)</f>
        <v>Yes</v>
      </c>
      <c r="F177" t="str">
        <f t="shared" si="37"/>
        <v/>
      </c>
      <c r="G177">
        <f>VLOOKUP(VLOOKUP(A177,'from file'!$B$4:$K$44,7,FALSE),'from part'!$A$4:$N$29,8)+VLOOKUP(A177,'from file'!$B$4:$K$44,3,FALSE)+B177</f>
        <v>1679</v>
      </c>
      <c r="H177" t="str">
        <f t="shared" si="38"/>
        <v>068F</v>
      </c>
      <c r="I177">
        <f>VLOOKUP(A177,'from file'!$B$4:$K$44,7,FALSE)</f>
        <v>1</v>
      </c>
      <c r="J177" t="str">
        <f t="shared" si="39"/>
        <v/>
      </c>
      <c r="K177">
        <f>VLOOKUP(VLOOKUP(A177,'from file'!$B$4:$K$44,7,FALSE),'from part'!$A$4:$N$29,14)+VLOOKUP(A177,'from file'!$B$4:$K$44,3,FALSE)+B177</f>
        <v>1679</v>
      </c>
      <c r="L177" t="str">
        <f t="shared" si="40"/>
        <v>068F</v>
      </c>
      <c r="O177">
        <v>8</v>
      </c>
      <c r="P177">
        <v>0</v>
      </c>
      <c r="Q177">
        <v>2</v>
      </c>
      <c r="R177" s="15">
        <v>1</v>
      </c>
      <c r="S177" t="str">
        <f>VLOOKUP(O177,'from file'!$B$4:$K$44,10,FALSE)</f>
        <v>Yes</v>
      </c>
      <c r="T177">
        <f t="shared" si="33"/>
        <v>41040</v>
      </c>
      <c r="U177">
        <f>VLOOKUP(VLOOKUP(O177,'from file'!$B$4:$K$44,7,FALSE),'from part'!$A$4:$N$29,8)+VLOOKUP(O177,'from file'!$B$4:$K$44,3,FALSE)+P177</f>
        <v>41048</v>
      </c>
      <c r="V177" t="str">
        <f t="shared" si="34"/>
        <v>A058</v>
      </c>
      <c r="W177">
        <f>VLOOKUP(O177,'from file'!$B$4:$K$44,7,FALSE)</f>
        <v>4</v>
      </c>
      <c r="X177">
        <f t="shared" si="35"/>
        <v>11340</v>
      </c>
      <c r="Y177">
        <f>VLOOKUP(VLOOKUP(O177,'from file'!$B$4:$K$44,7,FALSE),'from part'!$A$4:$N$29,14)+VLOOKUP(O177,'from file'!$B$4:$K$44,3,FALSE)+P177</f>
        <v>11348</v>
      </c>
      <c r="Z177" t="str">
        <f t="shared" si="36"/>
        <v>2C54</v>
      </c>
      <c r="AA177" t="str">
        <f t="shared" si="28"/>
        <v>2C4C</v>
      </c>
    </row>
    <row r="178" spans="1:27" x14ac:dyDescent="0.25">
      <c r="A178">
        <v>12</v>
      </c>
      <c r="B178">
        <v>18</v>
      </c>
      <c r="C178">
        <v>1</v>
      </c>
      <c r="D178">
        <v>1</v>
      </c>
      <c r="E178" t="str">
        <f>VLOOKUP(A178,'from file'!$B$4:$K$44,10,FALSE)</f>
        <v>Yes</v>
      </c>
      <c r="F178" t="str">
        <f t="shared" si="37"/>
        <v/>
      </c>
      <c r="G178">
        <f>VLOOKUP(VLOOKUP(A178,'from file'!$B$4:$K$44,7,FALSE),'from part'!$A$4:$N$29,8)+VLOOKUP(A178,'from file'!$B$4:$K$44,3,FALSE)+B178</f>
        <v>1681</v>
      </c>
      <c r="H178" t="str">
        <f t="shared" si="38"/>
        <v>0691</v>
      </c>
      <c r="I178">
        <f>VLOOKUP(A178,'from file'!$B$4:$K$44,7,FALSE)</f>
        <v>1</v>
      </c>
      <c r="J178" t="str">
        <f t="shared" si="39"/>
        <v/>
      </c>
      <c r="K178">
        <f>VLOOKUP(VLOOKUP(A178,'from file'!$B$4:$K$44,7,FALSE),'from part'!$A$4:$N$29,14)+VLOOKUP(A178,'from file'!$B$4:$K$44,3,FALSE)+B178</f>
        <v>1681</v>
      </c>
      <c r="L178" t="str">
        <f t="shared" si="40"/>
        <v>0691</v>
      </c>
      <c r="O178">
        <v>8</v>
      </c>
      <c r="P178">
        <v>2</v>
      </c>
      <c r="Q178">
        <v>1</v>
      </c>
      <c r="R178" s="15">
        <v>1</v>
      </c>
      <c r="S178" t="str">
        <f>VLOOKUP(O178,'from file'!$B$4:$K$44,10,FALSE)</f>
        <v>Yes</v>
      </c>
      <c r="T178" t="str">
        <f t="shared" ref="T178:T209" si="41">IF(P178=0,U178-$C$5,"")</f>
        <v/>
      </c>
      <c r="U178">
        <f>VLOOKUP(VLOOKUP(O178,'from file'!$B$4:$K$44,7,FALSE),'from part'!$A$4:$N$29,8)+VLOOKUP(O178,'from file'!$B$4:$K$44,3,FALSE)+P178</f>
        <v>41050</v>
      </c>
      <c r="V178" t="str">
        <f t="shared" ref="V178:V209" si="42">DEC2HEX(U178,4)</f>
        <v>A05A</v>
      </c>
      <c r="W178">
        <f>VLOOKUP(O178,'from file'!$B$4:$K$44,7,FALSE)</f>
        <v>4</v>
      </c>
      <c r="X178" t="str">
        <f t="shared" ref="X178:X209" si="43">IF(P178=0,Y178-$C$5,"")</f>
        <v/>
      </c>
      <c r="Y178">
        <f>VLOOKUP(VLOOKUP(O178,'from file'!$B$4:$K$44,7,FALSE),'from part'!$A$4:$N$29,14)+VLOOKUP(O178,'from file'!$B$4:$K$44,3,FALSE)+P178</f>
        <v>11350</v>
      </c>
      <c r="Z178" t="str">
        <f t="shared" ref="Z178:Z209" si="44">DEC2HEX(Y178,4)</f>
        <v>2C56</v>
      </c>
      <c r="AA178" t="str">
        <f t="shared" si="28"/>
        <v/>
      </c>
    </row>
    <row r="179" spans="1:27" x14ac:dyDescent="0.25">
      <c r="A179">
        <v>12</v>
      </c>
      <c r="B179">
        <v>20</v>
      </c>
      <c r="C179">
        <v>2</v>
      </c>
      <c r="D179">
        <v>1</v>
      </c>
      <c r="E179" t="str">
        <f>VLOOKUP(A179,'from file'!$B$4:$K$44,10,FALSE)</f>
        <v>Yes</v>
      </c>
      <c r="F179" t="str">
        <f t="shared" si="37"/>
        <v/>
      </c>
      <c r="G179">
        <f>VLOOKUP(VLOOKUP(A179,'from file'!$B$4:$K$44,7,FALSE),'from part'!$A$4:$N$29,8)+VLOOKUP(A179,'from file'!$B$4:$K$44,3,FALSE)+B179</f>
        <v>1683</v>
      </c>
      <c r="H179" t="str">
        <f t="shared" si="38"/>
        <v>0693</v>
      </c>
      <c r="I179">
        <f>VLOOKUP(A179,'from file'!$B$4:$K$44,7,FALSE)</f>
        <v>1</v>
      </c>
      <c r="J179" t="str">
        <f t="shared" si="39"/>
        <v/>
      </c>
      <c r="K179">
        <f>VLOOKUP(VLOOKUP(A179,'from file'!$B$4:$K$44,7,FALSE),'from part'!$A$4:$N$29,14)+VLOOKUP(A179,'from file'!$B$4:$K$44,3,FALSE)+B179</f>
        <v>1683</v>
      </c>
      <c r="L179" t="str">
        <f t="shared" si="40"/>
        <v>0693</v>
      </c>
      <c r="O179">
        <v>8</v>
      </c>
      <c r="P179">
        <v>3</v>
      </c>
      <c r="Q179">
        <v>2</v>
      </c>
      <c r="R179" s="15">
        <v>1</v>
      </c>
      <c r="S179" t="str">
        <f>VLOOKUP(O179,'from file'!$B$4:$K$44,10,FALSE)</f>
        <v>Yes</v>
      </c>
      <c r="T179" t="str">
        <f t="shared" si="41"/>
        <v/>
      </c>
      <c r="U179">
        <f>VLOOKUP(VLOOKUP(O179,'from file'!$B$4:$K$44,7,FALSE),'from part'!$A$4:$N$29,8)+VLOOKUP(O179,'from file'!$B$4:$K$44,3,FALSE)+P179</f>
        <v>41051</v>
      </c>
      <c r="V179" t="str">
        <f t="shared" si="42"/>
        <v>A05B</v>
      </c>
      <c r="W179">
        <f>VLOOKUP(O179,'from file'!$B$4:$K$44,7,FALSE)</f>
        <v>4</v>
      </c>
      <c r="X179" t="str">
        <f t="shared" si="43"/>
        <v/>
      </c>
      <c r="Y179">
        <f>VLOOKUP(VLOOKUP(O179,'from file'!$B$4:$K$44,7,FALSE),'from part'!$A$4:$N$29,14)+VLOOKUP(O179,'from file'!$B$4:$K$44,3,FALSE)+P179</f>
        <v>11351</v>
      </c>
      <c r="Z179" t="str">
        <f t="shared" si="44"/>
        <v>2C57</v>
      </c>
      <c r="AA179" t="str">
        <f t="shared" si="28"/>
        <v/>
      </c>
    </row>
    <row r="180" spans="1:27" x14ac:dyDescent="0.25">
      <c r="A180">
        <v>12</v>
      </c>
      <c r="B180">
        <v>22</v>
      </c>
      <c r="C180">
        <v>2</v>
      </c>
      <c r="D180">
        <v>1</v>
      </c>
      <c r="E180" t="str">
        <f>VLOOKUP(A180,'from file'!$B$4:$K$44,10,FALSE)</f>
        <v>Yes</v>
      </c>
      <c r="F180" t="str">
        <f t="shared" si="37"/>
        <v/>
      </c>
      <c r="G180">
        <f>VLOOKUP(VLOOKUP(A180,'from file'!$B$4:$K$44,7,FALSE),'from part'!$A$4:$N$29,8)+VLOOKUP(A180,'from file'!$B$4:$K$44,3,FALSE)+B180</f>
        <v>1685</v>
      </c>
      <c r="H180" t="str">
        <f t="shared" si="38"/>
        <v>0695</v>
      </c>
      <c r="I180">
        <f>VLOOKUP(A180,'from file'!$B$4:$K$44,7,FALSE)</f>
        <v>1</v>
      </c>
      <c r="J180" t="str">
        <f t="shared" si="39"/>
        <v/>
      </c>
      <c r="K180">
        <f>VLOOKUP(VLOOKUP(A180,'from file'!$B$4:$K$44,7,FALSE),'from part'!$A$4:$N$29,14)+VLOOKUP(A180,'from file'!$B$4:$K$44,3,FALSE)+B180</f>
        <v>1685</v>
      </c>
      <c r="L180" t="str">
        <f t="shared" si="40"/>
        <v>0695</v>
      </c>
      <c r="O180">
        <v>8</v>
      </c>
      <c r="P180">
        <v>5</v>
      </c>
      <c r="Q180">
        <v>1</v>
      </c>
      <c r="R180" s="13">
        <v>1</v>
      </c>
      <c r="S180" t="str">
        <f>VLOOKUP(O180,'from file'!$B$4:$K$44,10,FALSE)</f>
        <v>Yes</v>
      </c>
      <c r="T180" t="str">
        <f t="shared" si="41"/>
        <v/>
      </c>
      <c r="U180">
        <f>VLOOKUP(VLOOKUP(O180,'from file'!$B$4:$K$44,7,FALSE),'from part'!$A$4:$N$29,8)+VLOOKUP(O180,'from file'!$B$4:$K$44,3,FALSE)+P180</f>
        <v>41053</v>
      </c>
      <c r="V180" t="str">
        <f t="shared" si="42"/>
        <v>A05D</v>
      </c>
      <c r="W180">
        <f>VLOOKUP(O180,'from file'!$B$4:$K$44,7,FALSE)</f>
        <v>4</v>
      </c>
      <c r="X180" t="str">
        <f t="shared" si="43"/>
        <v/>
      </c>
      <c r="Y180">
        <f>VLOOKUP(VLOOKUP(O180,'from file'!$B$4:$K$44,7,FALSE),'from part'!$A$4:$N$29,14)+VLOOKUP(O180,'from file'!$B$4:$K$44,3,FALSE)+P180</f>
        <v>11353</v>
      </c>
      <c r="Z180" t="str">
        <f t="shared" si="44"/>
        <v>2C59</v>
      </c>
      <c r="AA180" t="str">
        <f t="shared" si="28"/>
        <v/>
      </c>
    </row>
    <row r="181" spans="1:27" x14ac:dyDescent="0.25">
      <c r="A181">
        <v>12</v>
      </c>
      <c r="B181">
        <v>24</v>
      </c>
      <c r="C181">
        <v>4</v>
      </c>
      <c r="D181">
        <v>1</v>
      </c>
      <c r="E181" t="str">
        <f>VLOOKUP(A181,'from file'!$B$4:$K$44,10,FALSE)</f>
        <v>Yes</v>
      </c>
      <c r="F181" t="str">
        <f t="shared" si="37"/>
        <v/>
      </c>
      <c r="G181">
        <f>VLOOKUP(VLOOKUP(A181,'from file'!$B$4:$K$44,7,FALSE),'from part'!$A$4:$N$29,8)+VLOOKUP(A181,'from file'!$B$4:$K$44,3,FALSE)+B181</f>
        <v>1687</v>
      </c>
      <c r="H181" t="str">
        <f t="shared" si="38"/>
        <v>0697</v>
      </c>
      <c r="I181">
        <f>VLOOKUP(A181,'from file'!$B$4:$K$44,7,FALSE)</f>
        <v>1</v>
      </c>
      <c r="J181" t="str">
        <f t="shared" si="39"/>
        <v/>
      </c>
      <c r="K181">
        <f>VLOOKUP(VLOOKUP(A181,'from file'!$B$4:$K$44,7,FALSE),'from part'!$A$4:$N$29,14)+VLOOKUP(A181,'from file'!$B$4:$K$44,3,FALSE)+B181</f>
        <v>1687</v>
      </c>
      <c r="L181" t="str">
        <f t="shared" si="40"/>
        <v>0697</v>
      </c>
      <c r="O181">
        <v>8</v>
      </c>
      <c r="P181">
        <v>6</v>
      </c>
      <c r="Q181">
        <v>1</v>
      </c>
      <c r="R181" s="13">
        <v>1</v>
      </c>
      <c r="S181" t="str">
        <f>VLOOKUP(O181,'from file'!$B$4:$K$44,10,FALSE)</f>
        <v>Yes</v>
      </c>
      <c r="T181" t="str">
        <f t="shared" si="41"/>
        <v/>
      </c>
      <c r="U181">
        <f>VLOOKUP(VLOOKUP(O181,'from file'!$B$4:$K$44,7,FALSE),'from part'!$A$4:$N$29,8)+VLOOKUP(O181,'from file'!$B$4:$K$44,3,FALSE)+P181</f>
        <v>41054</v>
      </c>
      <c r="V181" t="str">
        <f t="shared" si="42"/>
        <v>A05E</v>
      </c>
      <c r="W181">
        <f>VLOOKUP(O181,'from file'!$B$4:$K$44,7,FALSE)</f>
        <v>4</v>
      </c>
      <c r="X181" t="str">
        <f t="shared" si="43"/>
        <v/>
      </c>
      <c r="Y181">
        <f>VLOOKUP(VLOOKUP(O181,'from file'!$B$4:$K$44,7,FALSE),'from part'!$A$4:$N$29,14)+VLOOKUP(O181,'from file'!$B$4:$K$44,3,FALSE)+P181</f>
        <v>11354</v>
      </c>
      <c r="Z181" t="str">
        <f t="shared" si="44"/>
        <v>2C5A</v>
      </c>
      <c r="AA181" t="str">
        <f t="shared" si="28"/>
        <v/>
      </c>
    </row>
    <row r="182" spans="1:27" x14ac:dyDescent="0.25">
      <c r="A182">
        <v>12</v>
      </c>
      <c r="B182">
        <v>28</v>
      </c>
      <c r="C182">
        <v>1</v>
      </c>
      <c r="D182">
        <v>1</v>
      </c>
      <c r="E182" t="str">
        <f>VLOOKUP(A182,'from file'!$B$4:$K$44,10,FALSE)</f>
        <v>Yes</v>
      </c>
      <c r="F182" t="str">
        <f t="shared" si="37"/>
        <v/>
      </c>
      <c r="G182">
        <f>VLOOKUP(VLOOKUP(A182,'from file'!$B$4:$K$44,7,FALSE),'from part'!$A$4:$N$29,8)+VLOOKUP(A182,'from file'!$B$4:$K$44,3,FALSE)+B182</f>
        <v>1691</v>
      </c>
      <c r="H182" t="str">
        <f t="shared" si="38"/>
        <v>069B</v>
      </c>
      <c r="I182">
        <f>VLOOKUP(A182,'from file'!$B$4:$K$44,7,FALSE)</f>
        <v>1</v>
      </c>
      <c r="J182" t="str">
        <f t="shared" si="39"/>
        <v/>
      </c>
      <c r="K182">
        <f>VLOOKUP(VLOOKUP(A182,'from file'!$B$4:$K$44,7,FALSE),'from part'!$A$4:$N$29,14)+VLOOKUP(A182,'from file'!$B$4:$K$44,3,FALSE)+B182</f>
        <v>1691</v>
      </c>
      <c r="L182" t="str">
        <f t="shared" si="40"/>
        <v>069B</v>
      </c>
      <c r="O182">
        <v>8</v>
      </c>
      <c r="P182">
        <v>7</v>
      </c>
      <c r="Q182">
        <v>2</v>
      </c>
      <c r="R182" s="13">
        <v>1</v>
      </c>
      <c r="S182" t="str">
        <f>VLOOKUP(O182,'from file'!$B$4:$K$44,10,FALSE)</f>
        <v>Yes</v>
      </c>
      <c r="T182" t="str">
        <f t="shared" si="41"/>
        <v/>
      </c>
      <c r="U182">
        <f>VLOOKUP(VLOOKUP(O182,'from file'!$B$4:$K$44,7,FALSE),'from part'!$A$4:$N$29,8)+VLOOKUP(O182,'from file'!$B$4:$K$44,3,FALSE)+P182</f>
        <v>41055</v>
      </c>
      <c r="V182" t="str">
        <f t="shared" si="42"/>
        <v>A05F</v>
      </c>
      <c r="W182">
        <f>VLOOKUP(O182,'from file'!$B$4:$K$44,7,FALSE)</f>
        <v>4</v>
      </c>
      <c r="X182" t="str">
        <f t="shared" si="43"/>
        <v/>
      </c>
      <c r="Y182">
        <f>VLOOKUP(VLOOKUP(O182,'from file'!$B$4:$K$44,7,FALSE),'from part'!$A$4:$N$29,14)+VLOOKUP(O182,'from file'!$B$4:$K$44,3,FALSE)+P182</f>
        <v>11355</v>
      </c>
      <c r="Z182" t="str">
        <f t="shared" si="44"/>
        <v>2C5B</v>
      </c>
      <c r="AA182" t="str">
        <f t="shared" si="28"/>
        <v/>
      </c>
    </row>
    <row r="183" spans="1:27" x14ac:dyDescent="0.25">
      <c r="A183">
        <v>12</v>
      </c>
      <c r="B183">
        <v>30</v>
      </c>
      <c r="C183">
        <v>2</v>
      </c>
      <c r="D183">
        <v>1</v>
      </c>
      <c r="E183" t="str">
        <f>VLOOKUP(A183,'from file'!$B$4:$K$44,10,FALSE)</f>
        <v>Yes</v>
      </c>
      <c r="F183" t="str">
        <f t="shared" si="37"/>
        <v/>
      </c>
      <c r="G183">
        <f>VLOOKUP(VLOOKUP(A183,'from file'!$B$4:$K$44,7,FALSE),'from part'!$A$4:$N$29,8)+VLOOKUP(A183,'from file'!$B$4:$K$44,3,FALSE)+B183</f>
        <v>1693</v>
      </c>
      <c r="H183" t="str">
        <f t="shared" si="38"/>
        <v>069D</v>
      </c>
      <c r="I183">
        <f>VLOOKUP(A183,'from file'!$B$4:$K$44,7,FALSE)</f>
        <v>1</v>
      </c>
      <c r="J183" t="str">
        <f t="shared" si="39"/>
        <v/>
      </c>
      <c r="K183">
        <f>VLOOKUP(VLOOKUP(A183,'from file'!$B$4:$K$44,7,FALSE),'from part'!$A$4:$N$29,14)+VLOOKUP(A183,'from file'!$B$4:$K$44,3,FALSE)+B183</f>
        <v>1693</v>
      </c>
      <c r="L183" t="str">
        <f t="shared" si="40"/>
        <v>069D</v>
      </c>
      <c r="O183">
        <v>8</v>
      </c>
      <c r="P183">
        <v>9</v>
      </c>
      <c r="Q183">
        <v>9</v>
      </c>
      <c r="R183" s="13">
        <v>1</v>
      </c>
      <c r="S183" t="str">
        <f>VLOOKUP(O183,'from file'!$B$4:$K$44,10,FALSE)</f>
        <v>Yes</v>
      </c>
      <c r="T183" t="str">
        <f t="shared" si="41"/>
        <v/>
      </c>
      <c r="U183">
        <f>VLOOKUP(VLOOKUP(O183,'from file'!$B$4:$K$44,7,FALSE),'from part'!$A$4:$N$29,8)+VLOOKUP(O183,'from file'!$B$4:$K$44,3,FALSE)+P183</f>
        <v>41057</v>
      </c>
      <c r="V183" t="str">
        <f t="shared" si="42"/>
        <v>A061</v>
      </c>
      <c r="W183">
        <f>VLOOKUP(O183,'from file'!$B$4:$K$44,7,FALSE)</f>
        <v>4</v>
      </c>
      <c r="X183" t="str">
        <f t="shared" si="43"/>
        <v/>
      </c>
      <c r="Y183">
        <f>VLOOKUP(VLOOKUP(O183,'from file'!$B$4:$K$44,7,FALSE),'from part'!$A$4:$N$29,14)+VLOOKUP(O183,'from file'!$B$4:$K$44,3,FALSE)+P183</f>
        <v>11357</v>
      </c>
      <c r="Z183" t="str">
        <f t="shared" si="44"/>
        <v>2C5D</v>
      </c>
      <c r="AA183" t="str">
        <f t="shared" si="28"/>
        <v/>
      </c>
    </row>
    <row r="184" spans="1:27" x14ac:dyDescent="0.25">
      <c r="A184">
        <v>12</v>
      </c>
      <c r="B184">
        <v>32</v>
      </c>
      <c r="C184">
        <v>1</v>
      </c>
      <c r="D184">
        <v>1</v>
      </c>
      <c r="E184" t="str">
        <f>VLOOKUP(A184,'from file'!$B$4:$K$44,10,FALSE)</f>
        <v>Yes</v>
      </c>
      <c r="F184" t="str">
        <f t="shared" si="37"/>
        <v/>
      </c>
      <c r="G184">
        <f>VLOOKUP(VLOOKUP(A184,'from file'!$B$4:$K$44,7,FALSE),'from part'!$A$4:$N$29,8)+VLOOKUP(A184,'from file'!$B$4:$K$44,3,FALSE)+B184</f>
        <v>1695</v>
      </c>
      <c r="H184" t="str">
        <f t="shared" si="38"/>
        <v>069F</v>
      </c>
      <c r="I184">
        <f>VLOOKUP(A184,'from file'!$B$4:$K$44,7,FALSE)</f>
        <v>1</v>
      </c>
      <c r="J184" t="str">
        <f t="shared" si="39"/>
        <v/>
      </c>
      <c r="K184">
        <f>VLOOKUP(VLOOKUP(A184,'from file'!$B$4:$K$44,7,FALSE),'from part'!$A$4:$N$29,14)+VLOOKUP(A184,'from file'!$B$4:$K$44,3,FALSE)+B184</f>
        <v>1695</v>
      </c>
      <c r="L184" t="str">
        <f t="shared" si="40"/>
        <v>069F</v>
      </c>
      <c r="O184">
        <v>8</v>
      </c>
      <c r="P184">
        <v>9</v>
      </c>
      <c r="Q184">
        <v>2</v>
      </c>
      <c r="R184" s="13">
        <v>1</v>
      </c>
      <c r="S184" t="str">
        <f>VLOOKUP(O184,'from file'!$B$4:$K$44,10,FALSE)</f>
        <v>Yes</v>
      </c>
      <c r="T184" t="str">
        <f t="shared" si="41"/>
        <v/>
      </c>
      <c r="U184">
        <f>VLOOKUP(VLOOKUP(O184,'from file'!$B$4:$K$44,7,FALSE),'from part'!$A$4:$N$29,8)+VLOOKUP(O184,'from file'!$B$4:$K$44,3,FALSE)+P184</f>
        <v>41057</v>
      </c>
      <c r="V184" t="str">
        <f t="shared" si="42"/>
        <v>A061</v>
      </c>
      <c r="W184">
        <f>VLOOKUP(O184,'from file'!$B$4:$K$44,7,FALSE)</f>
        <v>4</v>
      </c>
      <c r="X184" t="str">
        <f t="shared" si="43"/>
        <v/>
      </c>
      <c r="Y184">
        <f>VLOOKUP(VLOOKUP(O184,'from file'!$B$4:$K$44,7,FALSE),'from part'!$A$4:$N$29,14)+VLOOKUP(O184,'from file'!$B$4:$K$44,3,FALSE)+P184</f>
        <v>11357</v>
      </c>
      <c r="Z184" t="str">
        <f t="shared" si="44"/>
        <v>2C5D</v>
      </c>
      <c r="AA184" t="str">
        <f t="shared" si="28"/>
        <v/>
      </c>
    </row>
    <row r="185" spans="1:27" x14ac:dyDescent="0.25">
      <c r="A185">
        <v>12</v>
      </c>
      <c r="B185">
        <v>33</v>
      </c>
      <c r="C185">
        <v>1</v>
      </c>
      <c r="D185">
        <v>1</v>
      </c>
      <c r="E185" t="str">
        <f>VLOOKUP(A185,'from file'!$B$4:$K$44,10,FALSE)</f>
        <v>Yes</v>
      </c>
      <c r="F185" t="str">
        <f t="shared" si="37"/>
        <v/>
      </c>
      <c r="G185">
        <f>VLOOKUP(VLOOKUP(A185,'from file'!$B$4:$K$44,7,FALSE),'from part'!$A$4:$N$29,8)+VLOOKUP(A185,'from file'!$B$4:$K$44,3,FALSE)+B185</f>
        <v>1696</v>
      </c>
      <c r="H185" t="str">
        <f t="shared" si="38"/>
        <v>06A0</v>
      </c>
      <c r="I185">
        <f>VLOOKUP(A185,'from file'!$B$4:$K$44,7,FALSE)</f>
        <v>1</v>
      </c>
      <c r="J185" t="str">
        <f t="shared" si="39"/>
        <v/>
      </c>
      <c r="K185">
        <f>VLOOKUP(VLOOKUP(A185,'from file'!$B$4:$K$44,7,FALSE),'from part'!$A$4:$N$29,14)+VLOOKUP(A185,'from file'!$B$4:$K$44,3,FALSE)+B185</f>
        <v>1696</v>
      </c>
      <c r="L185" t="str">
        <f t="shared" si="40"/>
        <v>06A0</v>
      </c>
      <c r="O185">
        <v>8</v>
      </c>
      <c r="P185">
        <v>11</v>
      </c>
      <c r="Q185">
        <v>1</v>
      </c>
      <c r="R185" s="13">
        <v>3</v>
      </c>
      <c r="S185" t="str">
        <f>VLOOKUP(O185,'from file'!$B$4:$K$44,10,FALSE)</f>
        <v>Yes</v>
      </c>
      <c r="T185" t="str">
        <f t="shared" si="41"/>
        <v/>
      </c>
      <c r="U185">
        <f>VLOOKUP(VLOOKUP(O185,'from file'!$B$4:$K$44,7,FALSE),'from part'!$A$4:$N$29,8)+VLOOKUP(O185,'from file'!$B$4:$K$44,3,FALSE)+P185</f>
        <v>41059</v>
      </c>
      <c r="V185" t="str">
        <f t="shared" si="42"/>
        <v>A063</v>
      </c>
      <c r="W185">
        <f>VLOOKUP(O185,'from file'!$B$4:$K$44,7,FALSE)</f>
        <v>4</v>
      </c>
      <c r="X185" t="str">
        <f t="shared" si="43"/>
        <v/>
      </c>
      <c r="Y185">
        <f>VLOOKUP(VLOOKUP(O185,'from file'!$B$4:$K$44,7,FALSE),'from part'!$A$4:$N$29,14)+VLOOKUP(O185,'from file'!$B$4:$K$44,3,FALSE)+P185</f>
        <v>11359</v>
      </c>
      <c r="Z185" t="str">
        <f t="shared" si="44"/>
        <v>2C5F</v>
      </c>
      <c r="AA185" t="str">
        <f t="shared" si="28"/>
        <v/>
      </c>
    </row>
    <row r="186" spans="1:27" x14ac:dyDescent="0.25">
      <c r="A186">
        <v>12</v>
      </c>
      <c r="B186">
        <v>34</v>
      </c>
      <c r="C186">
        <v>1</v>
      </c>
      <c r="D186">
        <v>1</v>
      </c>
      <c r="E186" t="str">
        <f>VLOOKUP(A186,'from file'!$B$4:$K$44,10,FALSE)</f>
        <v>Yes</v>
      </c>
      <c r="F186" t="str">
        <f t="shared" si="37"/>
        <v/>
      </c>
      <c r="G186">
        <f>VLOOKUP(VLOOKUP(A186,'from file'!$B$4:$K$44,7,FALSE),'from part'!$A$4:$N$29,8)+VLOOKUP(A186,'from file'!$B$4:$K$44,3,FALSE)+B186</f>
        <v>1697</v>
      </c>
      <c r="H186" t="str">
        <f t="shared" si="38"/>
        <v>06A1</v>
      </c>
      <c r="I186">
        <f>VLOOKUP(A186,'from file'!$B$4:$K$44,7,FALSE)</f>
        <v>1</v>
      </c>
      <c r="J186" t="str">
        <f t="shared" si="39"/>
        <v/>
      </c>
      <c r="K186">
        <f>VLOOKUP(VLOOKUP(A186,'from file'!$B$4:$K$44,7,FALSE),'from part'!$A$4:$N$29,14)+VLOOKUP(A186,'from file'!$B$4:$K$44,3,FALSE)+B186</f>
        <v>1697</v>
      </c>
      <c r="L186" t="str">
        <f t="shared" si="40"/>
        <v>06A1</v>
      </c>
      <c r="O186">
        <v>8</v>
      </c>
      <c r="P186">
        <v>14</v>
      </c>
      <c r="Q186">
        <v>4</v>
      </c>
      <c r="R186" s="13">
        <v>1</v>
      </c>
      <c r="S186" t="str">
        <f>VLOOKUP(O186,'from file'!$B$4:$K$44,10,FALSE)</f>
        <v>Yes</v>
      </c>
      <c r="T186" t="str">
        <f t="shared" si="41"/>
        <v/>
      </c>
      <c r="U186">
        <f>VLOOKUP(VLOOKUP(O186,'from file'!$B$4:$K$44,7,FALSE),'from part'!$A$4:$N$29,8)+VLOOKUP(O186,'from file'!$B$4:$K$44,3,FALSE)+P186</f>
        <v>41062</v>
      </c>
      <c r="V186" t="str">
        <f t="shared" si="42"/>
        <v>A066</v>
      </c>
      <c r="W186">
        <f>VLOOKUP(O186,'from file'!$B$4:$K$44,7,FALSE)</f>
        <v>4</v>
      </c>
      <c r="X186" t="str">
        <f t="shared" si="43"/>
        <v/>
      </c>
      <c r="Y186">
        <f>VLOOKUP(VLOOKUP(O186,'from file'!$B$4:$K$44,7,FALSE),'from part'!$A$4:$N$29,14)+VLOOKUP(O186,'from file'!$B$4:$K$44,3,FALSE)+P186</f>
        <v>11362</v>
      </c>
      <c r="Z186" t="str">
        <f t="shared" si="44"/>
        <v>2C62</v>
      </c>
      <c r="AA186" t="str">
        <f t="shared" si="28"/>
        <v/>
      </c>
    </row>
    <row r="187" spans="1:27" x14ac:dyDescent="0.25">
      <c r="A187">
        <v>12</v>
      </c>
      <c r="B187">
        <v>35</v>
      </c>
      <c r="C187">
        <v>1</v>
      </c>
      <c r="D187">
        <v>1</v>
      </c>
      <c r="E187" t="str">
        <f>VLOOKUP(A187,'from file'!$B$4:$K$44,10,FALSE)</f>
        <v>Yes</v>
      </c>
      <c r="F187" t="str">
        <f t="shared" si="37"/>
        <v/>
      </c>
      <c r="G187">
        <f>VLOOKUP(VLOOKUP(A187,'from file'!$B$4:$K$44,7,FALSE),'from part'!$A$4:$N$29,8)+VLOOKUP(A187,'from file'!$B$4:$K$44,3,FALSE)+B187</f>
        <v>1698</v>
      </c>
      <c r="H187" t="str">
        <f t="shared" si="38"/>
        <v>06A2</v>
      </c>
      <c r="I187">
        <f>VLOOKUP(A187,'from file'!$B$4:$K$44,7,FALSE)</f>
        <v>1</v>
      </c>
      <c r="J187" t="str">
        <f t="shared" si="39"/>
        <v/>
      </c>
      <c r="K187">
        <f>VLOOKUP(VLOOKUP(A187,'from file'!$B$4:$K$44,7,FALSE),'from part'!$A$4:$N$29,14)+VLOOKUP(A187,'from file'!$B$4:$K$44,3,FALSE)+B187</f>
        <v>1698</v>
      </c>
      <c r="L187" t="str">
        <f t="shared" si="40"/>
        <v>06A2</v>
      </c>
      <c r="O187">
        <v>8</v>
      </c>
      <c r="P187">
        <v>20</v>
      </c>
      <c r="Q187">
        <v>8</v>
      </c>
      <c r="R187" s="13">
        <v>1</v>
      </c>
      <c r="S187" t="str">
        <f>VLOOKUP(O187,'from file'!$B$4:$K$44,10,FALSE)</f>
        <v>Yes</v>
      </c>
      <c r="T187" t="str">
        <f t="shared" si="41"/>
        <v/>
      </c>
      <c r="U187">
        <f>VLOOKUP(VLOOKUP(O187,'from file'!$B$4:$K$44,7,FALSE),'from part'!$A$4:$N$29,8)+VLOOKUP(O187,'from file'!$B$4:$K$44,3,FALSE)+P187</f>
        <v>41068</v>
      </c>
      <c r="V187" t="str">
        <f t="shared" si="42"/>
        <v>A06C</v>
      </c>
      <c r="W187">
        <f>VLOOKUP(O187,'from file'!$B$4:$K$44,7,FALSE)</f>
        <v>4</v>
      </c>
      <c r="X187" t="str">
        <f t="shared" si="43"/>
        <v/>
      </c>
      <c r="Y187">
        <f>VLOOKUP(VLOOKUP(O187,'from file'!$B$4:$K$44,7,FALSE),'from part'!$A$4:$N$29,14)+VLOOKUP(O187,'from file'!$B$4:$K$44,3,FALSE)+P187</f>
        <v>11368</v>
      </c>
      <c r="Z187" t="str">
        <f t="shared" si="44"/>
        <v>2C68</v>
      </c>
      <c r="AA187" t="str">
        <f t="shared" si="28"/>
        <v/>
      </c>
    </row>
    <row r="188" spans="1:27" x14ac:dyDescent="0.25">
      <c r="A188">
        <v>12</v>
      </c>
      <c r="B188">
        <v>36</v>
      </c>
      <c r="C188">
        <v>1</v>
      </c>
      <c r="D188">
        <v>1</v>
      </c>
      <c r="E188" t="str">
        <f>VLOOKUP(A188,'from file'!$B$4:$K$44,10,FALSE)</f>
        <v>Yes</v>
      </c>
      <c r="F188" t="str">
        <f t="shared" si="37"/>
        <v/>
      </c>
      <c r="G188">
        <f>VLOOKUP(VLOOKUP(A188,'from file'!$B$4:$K$44,7,FALSE),'from part'!$A$4:$N$29,8)+VLOOKUP(A188,'from file'!$B$4:$K$44,3,FALSE)+B188</f>
        <v>1699</v>
      </c>
      <c r="H188" t="str">
        <f t="shared" si="38"/>
        <v>06A3</v>
      </c>
      <c r="I188">
        <f>VLOOKUP(A188,'from file'!$B$4:$K$44,7,FALSE)</f>
        <v>1</v>
      </c>
      <c r="J188" t="str">
        <f t="shared" si="39"/>
        <v/>
      </c>
      <c r="K188">
        <f>VLOOKUP(VLOOKUP(A188,'from file'!$B$4:$K$44,7,FALSE),'from part'!$A$4:$N$29,14)+VLOOKUP(A188,'from file'!$B$4:$K$44,3,FALSE)+B188</f>
        <v>1699</v>
      </c>
      <c r="L188" t="str">
        <f t="shared" si="40"/>
        <v>06A3</v>
      </c>
      <c r="O188">
        <v>8</v>
      </c>
      <c r="P188">
        <v>20</v>
      </c>
      <c r="Q188">
        <v>1</v>
      </c>
      <c r="R188" s="13">
        <v>1</v>
      </c>
      <c r="S188" t="str">
        <f>VLOOKUP(O188,'from file'!$B$4:$K$44,10,FALSE)</f>
        <v>Yes</v>
      </c>
      <c r="T188" t="str">
        <f t="shared" si="41"/>
        <v/>
      </c>
      <c r="U188">
        <f>VLOOKUP(VLOOKUP(O188,'from file'!$B$4:$K$44,7,FALSE),'from part'!$A$4:$N$29,8)+VLOOKUP(O188,'from file'!$B$4:$K$44,3,FALSE)+P188</f>
        <v>41068</v>
      </c>
      <c r="V188" t="str">
        <f t="shared" si="42"/>
        <v>A06C</v>
      </c>
      <c r="W188">
        <f>VLOOKUP(O188,'from file'!$B$4:$K$44,7,FALSE)</f>
        <v>4</v>
      </c>
      <c r="X188" t="str">
        <f t="shared" si="43"/>
        <v/>
      </c>
      <c r="Y188">
        <f>VLOOKUP(VLOOKUP(O188,'from file'!$B$4:$K$44,7,FALSE),'from part'!$A$4:$N$29,14)+VLOOKUP(O188,'from file'!$B$4:$K$44,3,FALSE)+P188</f>
        <v>11368</v>
      </c>
      <c r="Z188" t="str">
        <f t="shared" si="44"/>
        <v>2C68</v>
      </c>
      <c r="AA188" t="str">
        <f t="shared" si="28"/>
        <v/>
      </c>
    </row>
    <row r="189" spans="1:27" x14ac:dyDescent="0.25">
      <c r="A189">
        <v>12</v>
      </c>
      <c r="B189">
        <v>37</v>
      </c>
      <c r="C189">
        <v>1</v>
      </c>
      <c r="D189">
        <v>1</v>
      </c>
      <c r="E189" t="str">
        <f>VLOOKUP(A189,'from file'!$B$4:$K$44,10,FALSE)</f>
        <v>Yes</v>
      </c>
      <c r="F189" t="str">
        <f t="shared" si="37"/>
        <v/>
      </c>
      <c r="G189">
        <f>VLOOKUP(VLOOKUP(A189,'from file'!$B$4:$K$44,7,FALSE),'from part'!$A$4:$N$29,8)+VLOOKUP(A189,'from file'!$B$4:$K$44,3,FALSE)+B189</f>
        <v>1700</v>
      </c>
      <c r="H189" t="str">
        <f t="shared" si="38"/>
        <v>06A4</v>
      </c>
      <c r="I189">
        <f>VLOOKUP(A189,'from file'!$B$4:$K$44,7,FALSE)</f>
        <v>1</v>
      </c>
      <c r="J189" t="str">
        <f t="shared" si="39"/>
        <v/>
      </c>
      <c r="K189">
        <f>VLOOKUP(VLOOKUP(A189,'from file'!$B$4:$K$44,7,FALSE),'from part'!$A$4:$N$29,14)+VLOOKUP(A189,'from file'!$B$4:$K$44,3,FALSE)+B189</f>
        <v>1700</v>
      </c>
      <c r="L189" t="str">
        <f t="shared" si="40"/>
        <v>06A4</v>
      </c>
      <c r="O189">
        <v>8</v>
      </c>
      <c r="P189">
        <v>21</v>
      </c>
      <c r="Q189">
        <v>1</v>
      </c>
      <c r="R189" s="13">
        <v>1</v>
      </c>
      <c r="S189" t="str">
        <f>VLOOKUP(O189,'from file'!$B$4:$K$44,10,FALSE)</f>
        <v>Yes</v>
      </c>
      <c r="T189" t="str">
        <f t="shared" si="41"/>
        <v/>
      </c>
      <c r="U189">
        <f>VLOOKUP(VLOOKUP(O189,'from file'!$B$4:$K$44,7,FALSE),'from part'!$A$4:$N$29,8)+VLOOKUP(O189,'from file'!$B$4:$K$44,3,FALSE)+P189</f>
        <v>41069</v>
      </c>
      <c r="V189" t="str">
        <f t="shared" si="42"/>
        <v>A06D</v>
      </c>
      <c r="W189">
        <f>VLOOKUP(O189,'from file'!$B$4:$K$44,7,FALSE)</f>
        <v>4</v>
      </c>
      <c r="X189" t="str">
        <f t="shared" si="43"/>
        <v/>
      </c>
      <c r="Y189">
        <f>VLOOKUP(VLOOKUP(O189,'from file'!$B$4:$K$44,7,FALSE),'from part'!$A$4:$N$29,14)+VLOOKUP(O189,'from file'!$B$4:$K$44,3,FALSE)+P189</f>
        <v>11369</v>
      </c>
      <c r="Z189" t="str">
        <f t="shared" si="44"/>
        <v>2C69</v>
      </c>
      <c r="AA189" t="str">
        <f t="shared" si="28"/>
        <v/>
      </c>
    </row>
    <row r="190" spans="1:27" x14ac:dyDescent="0.25">
      <c r="A190">
        <v>12</v>
      </c>
      <c r="B190">
        <v>38</v>
      </c>
      <c r="C190">
        <v>2</v>
      </c>
      <c r="D190">
        <v>1</v>
      </c>
      <c r="E190" t="str">
        <f>VLOOKUP(A190,'from file'!$B$4:$K$44,10,FALSE)</f>
        <v>Yes</v>
      </c>
      <c r="F190" t="str">
        <f t="shared" si="37"/>
        <v/>
      </c>
      <c r="G190">
        <f>VLOOKUP(VLOOKUP(A190,'from file'!$B$4:$K$44,7,FALSE),'from part'!$A$4:$N$29,8)+VLOOKUP(A190,'from file'!$B$4:$K$44,3,FALSE)+B190</f>
        <v>1701</v>
      </c>
      <c r="H190" t="str">
        <f t="shared" si="38"/>
        <v>06A5</v>
      </c>
      <c r="I190">
        <f>VLOOKUP(A190,'from file'!$B$4:$K$44,7,FALSE)</f>
        <v>1</v>
      </c>
      <c r="J190" t="str">
        <f t="shared" si="39"/>
        <v/>
      </c>
      <c r="K190">
        <f>VLOOKUP(VLOOKUP(A190,'from file'!$B$4:$K$44,7,FALSE),'from part'!$A$4:$N$29,14)+VLOOKUP(A190,'from file'!$B$4:$K$44,3,FALSE)+B190</f>
        <v>1701</v>
      </c>
      <c r="L190" t="str">
        <f t="shared" si="40"/>
        <v>06A5</v>
      </c>
      <c r="O190">
        <v>8</v>
      </c>
      <c r="P190">
        <v>22</v>
      </c>
      <c r="Q190">
        <v>1</v>
      </c>
      <c r="R190" s="13">
        <v>1</v>
      </c>
      <c r="S190" t="str">
        <f>VLOOKUP(O190,'from file'!$B$4:$K$44,10,FALSE)</f>
        <v>Yes</v>
      </c>
      <c r="T190" t="str">
        <f t="shared" si="41"/>
        <v/>
      </c>
      <c r="U190">
        <f>VLOOKUP(VLOOKUP(O190,'from file'!$B$4:$K$44,7,FALSE),'from part'!$A$4:$N$29,8)+VLOOKUP(O190,'from file'!$B$4:$K$44,3,FALSE)+P190</f>
        <v>41070</v>
      </c>
      <c r="V190" t="str">
        <f t="shared" si="42"/>
        <v>A06E</v>
      </c>
      <c r="W190">
        <f>VLOOKUP(O190,'from file'!$B$4:$K$44,7,FALSE)</f>
        <v>4</v>
      </c>
      <c r="X190" t="str">
        <f t="shared" si="43"/>
        <v/>
      </c>
      <c r="Y190">
        <f>VLOOKUP(VLOOKUP(O190,'from file'!$B$4:$K$44,7,FALSE),'from part'!$A$4:$N$29,14)+VLOOKUP(O190,'from file'!$B$4:$K$44,3,FALSE)+P190</f>
        <v>11370</v>
      </c>
      <c r="Z190" t="str">
        <f t="shared" si="44"/>
        <v>2C6A</v>
      </c>
      <c r="AA190" t="str">
        <f t="shared" si="28"/>
        <v/>
      </c>
    </row>
    <row r="191" spans="1:27" x14ac:dyDescent="0.25">
      <c r="A191">
        <v>12</v>
      </c>
      <c r="B191">
        <v>40</v>
      </c>
      <c r="C191">
        <v>4</v>
      </c>
      <c r="D191">
        <v>1</v>
      </c>
      <c r="E191" t="str">
        <f>VLOOKUP(A191,'from file'!$B$4:$K$44,10,FALSE)</f>
        <v>Yes</v>
      </c>
      <c r="F191" t="str">
        <f t="shared" si="37"/>
        <v/>
      </c>
      <c r="G191">
        <f>VLOOKUP(VLOOKUP(A191,'from file'!$B$4:$K$44,7,FALSE),'from part'!$A$4:$N$29,8)+VLOOKUP(A191,'from file'!$B$4:$K$44,3,FALSE)+B191</f>
        <v>1703</v>
      </c>
      <c r="H191" t="str">
        <f t="shared" si="38"/>
        <v>06A7</v>
      </c>
      <c r="I191">
        <f>VLOOKUP(A191,'from file'!$B$4:$K$44,7,FALSE)</f>
        <v>1</v>
      </c>
      <c r="J191" t="str">
        <f t="shared" si="39"/>
        <v/>
      </c>
      <c r="K191">
        <f>VLOOKUP(VLOOKUP(A191,'from file'!$B$4:$K$44,7,FALSE),'from part'!$A$4:$N$29,14)+VLOOKUP(A191,'from file'!$B$4:$K$44,3,FALSE)+B191</f>
        <v>1703</v>
      </c>
      <c r="L191" t="str">
        <f t="shared" si="40"/>
        <v>06A7</v>
      </c>
      <c r="O191">
        <v>8</v>
      </c>
      <c r="P191">
        <v>23</v>
      </c>
      <c r="Q191">
        <v>1</v>
      </c>
      <c r="R191" s="13">
        <v>1</v>
      </c>
      <c r="S191" t="str">
        <f>VLOOKUP(O191,'from file'!$B$4:$K$44,10,FALSE)</f>
        <v>Yes</v>
      </c>
      <c r="T191" t="str">
        <f t="shared" si="41"/>
        <v/>
      </c>
      <c r="U191">
        <f>VLOOKUP(VLOOKUP(O191,'from file'!$B$4:$K$44,7,FALSE),'from part'!$A$4:$N$29,8)+VLOOKUP(O191,'from file'!$B$4:$K$44,3,FALSE)+P191</f>
        <v>41071</v>
      </c>
      <c r="V191" t="str">
        <f t="shared" si="42"/>
        <v>A06F</v>
      </c>
      <c r="W191">
        <f>VLOOKUP(O191,'from file'!$B$4:$K$44,7,FALSE)</f>
        <v>4</v>
      </c>
      <c r="X191" t="str">
        <f t="shared" si="43"/>
        <v/>
      </c>
      <c r="Y191">
        <f>VLOOKUP(VLOOKUP(O191,'from file'!$B$4:$K$44,7,FALSE),'from part'!$A$4:$N$29,14)+VLOOKUP(O191,'from file'!$B$4:$K$44,3,FALSE)+P191</f>
        <v>11371</v>
      </c>
      <c r="Z191" t="str">
        <f t="shared" si="44"/>
        <v>2C6B</v>
      </c>
      <c r="AA191" t="str">
        <f t="shared" si="28"/>
        <v/>
      </c>
    </row>
    <row r="192" spans="1:27" x14ac:dyDescent="0.25">
      <c r="A192">
        <v>12</v>
      </c>
      <c r="B192">
        <v>44</v>
      </c>
      <c r="C192">
        <v>4</v>
      </c>
      <c r="D192">
        <v>1</v>
      </c>
      <c r="E192" t="str">
        <f>VLOOKUP(A192,'from file'!$B$4:$K$44,10,FALSE)</f>
        <v>Yes</v>
      </c>
      <c r="F192" t="str">
        <f t="shared" si="37"/>
        <v/>
      </c>
      <c r="G192">
        <f>VLOOKUP(VLOOKUP(A192,'from file'!$B$4:$K$44,7,FALSE),'from part'!$A$4:$N$29,8)+VLOOKUP(A192,'from file'!$B$4:$K$44,3,FALSE)+B192</f>
        <v>1707</v>
      </c>
      <c r="H192" t="str">
        <f t="shared" si="38"/>
        <v>06AB</v>
      </c>
      <c r="I192">
        <f>VLOOKUP(A192,'from file'!$B$4:$K$44,7,FALSE)</f>
        <v>1</v>
      </c>
      <c r="J192" t="str">
        <f t="shared" si="39"/>
        <v/>
      </c>
      <c r="K192">
        <f>VLOOKUP(VLOOKUP(A192,'from file'!$B$4:$K$44,7,FALSE),'from part'!$A$4:$N$29,14)+VLOOKUP(A192,'from file'!$B$4:$K$44,3,FALSE)+B192</f>
        <v>1707</v>
      </c>
      <c r="L192" t="str">
        <f t="shared" si="40"/>
        <v>06AB</v>
      </c>
      <c r="O192">
        <v>8</v>
      </c>
      <c r="P192">
        <v>24</v>
      </c>
      <c r="Q192">
        <v>4</v>
      </c>
      <c r="R192" s="13">
        <v>1</v>
      </c>
      <c r="S192" t="str">
        <f>VLOOKUP(O192,'from file'!$B$4:$K$44,10,FALSE)</f>
        <v>Yes</v>
      </c>
      <c r="T192" t="str">
        <f t="shared" si="41"/>
        <v/>
      </c>
      <c r="U192">
        <f>VLOOKUP(VLOOKUP(O192,'from file'!$B$4:$K$44,7,FALSE),'from part'!$A$4:$N$29,8)+VLOOKUP(O192,'from file'!$B$4:$K$44,3,FALSE)+P192</f>
        <v>41072</v>
      </c>
      <c r="V192" t="str">
        <f t="shared" si="42"/>
        <v>A070</v>
      </c>
      <c r="W192">
        <f>VLOOKUP(O192,'from file'!$B$4:$K$44,7,FALSE)</f>
        <v>4</v>
      </c>
      <c r="X192" t="str">
        <f t="shared" si="43"/>
        <v/>
      </c>
      <c r="Y192">
        <f>VLOOKUP(VLOOKUP(O192,'from file'!$B$4:$K$44,7,FALSE),'from part'!$A$4:$N$29,14)+VLOOKUP(O192,'from file'!$B$4:$K$44,3,FALSE)+P192</f>
        <v>11372</v>
      </c>
      <c r="Z192" t="str">
        <f t="shared" si="44"/>
        <v>2C6C</v>
      </c>
      <c r="AA192" t="str">
        <f t="shared" si="28"/>
        <v/>
      </c>
    </row>
    <row r="193" spans="1:27" x14ac:dyDescent="0.25">
      <c r="A193">
        <v>12</v>
      </c>
      <c r="B193">
        <v>48</v>
      </c>
      <c r="C193">
        <v>2</v>
      </c>
      <c r="D193">
        <v>1</v>
      </c>
      <c r="E193" t="str">
        <f>VLOOKUP(A193,'from file'!$B$4:$K$44,10,FALSE)</f>
        <v>Yes</v>
      </c>
      <c r="F193" t="str">
        <f t="shared" si="37"/>
        <v/>
      </c>
      <c r="G193">
        <f>VLOOKUP(VLOOKUP(A193,'from file'!$B$4:$K$44,7,FALSE),'from part'!$A$4:$N$29,8)+VLOOKUP(A193,'from file'!$B$4:$K$44,3,FALSE)+B193</f>
        <v>1711</v>
      </c>
      <c r="H193" t="str">
        <f t="shared" si="38"/>
        <v>06AF</v>
      </c>
      <c r="I193">
        <f>VLOOKUP(A193,'from file'!$B$4:$K$44,7,FALSE)</f>
        <v>1</v>
      </c>
      <c r="J193" t="str">
        <f t="shared" si="39"/>
        <v/>
      </c>
      <c r="K193">
        <f>VLOOKUP(VLOOKUP(A193,'from file'!$B$4:$K$44,7,FALSE),'from part'!$A$4:$N$29,14)+VLOOKUP(A193,'from file'!$B$4:$K$44,3,FALSE)+B193</f>
        <v>1711</v>
      </c>
      <c r="L193" t="str">
        <f t="shared" si="40"/>
        <v>06AF</v>
      </c>
      <c r="O193">
        <v>8</v>
      </c>
      <c r="P193">
        <v>28</v>
      </c>
      <c r="Q193">
        <v>8</v>
      </c>
      <c r="R193" s="13">
        <v>1</v>
      </c>
      <c r="S193" t="str">
        <f>VLOOKUP(O193,'from file'!$B$4:$K$44,10,FALSE)</f>
        <v>Yes</v>
      </c>
      <c r="T193" t="str">
        <f t="shared" si="41"/>
        <v/>
      </c>
      <c r="U193">
        <f>VLOOKUP(VLOOKUP(O193,'from file'!$B$4:$K$44,7,FALSE),'from part'!$A$4:$N$29,8)+VLOOKUP(O193,'from file'!$B$4:$K$44,3,FALSE)+P193</f>
        <v>41076</v>
      </c>
      <c r="V193" t="str">
        <f t="shared" si="42"/>
        <v>A074</v>
      </c>
      <c r="W193">
        <f>VLOOKUP(O193,'from file'!$B$4:$K$44,7,FALSE)</f>
        <v>4</v>
      </c>
      <c r="X193" t="str">
        <f t="shared" si="43"/>
        <v/>
      </c>
      <c r="Y193">
        <f>VLOOKUP(VLOOKUP(O193,'from file'!$B$4:$K$44,7,FALSE),'from part'!$A$4:$N$29,14)+VLOOKUP(O193,'from file'!$B$4:$K$44,3,FALSE)+P193</f>
        <v>11376</v>
      </c>
      <c r="Z193" t="str">
        <f t="shared" si="44"/>
        <v>2C70</v>
      </c>
      <c r="AA193" t="str">
        <f t="shared" si="28"/>
        <v/>
      </c>
    </row>
    <row r="194" spans="1:27" x14ac:dyDescent="0.25">
      <c r="A194">
        <v>13</v>
      </c>
      <c r="B194">
        <v>0</v>
      </c>
      <c r="C194">
        <v>8</v>
      </c>
      <c r="D194">
        <v>1</v>
      </c>
      <c r="E194" t="str">
        <f>VLOOKUP(A194,'from file'!$B$4:$K$44,10,FALSE)</f>
        <v>Yes</v>
      </c>
      <c r="F194">
        <f t="shared" si="37"/>
        <v>41744</v>
      </c>
      <c r="G194">
        <f>VLOOKUP(VLOOKUP(A194,'from file'!$B$4:$K$44,7,FALSE),'from part'!$A$4:$N$29,8)+VLOOKUP(A194,'from file'!$B$4:$K$44,3,FALSE)+B194</f>
        <v>41752</v>
      </c>
      <c r="H194" t="str">
        <f t="shared" si="38"/>
        <v>A318</v>
      </c>
      <c r="I194">
        <f>VLOOKUP(A194,'from file'!$B$4:$K$44,7,FALSE)</f>
        <v>4</v>
      </c>
      <c r="J194">
        <f t="shared" si="39"/>
        <v>12044</v>
      </c>
      <c r="K194">
        <f>VLOOKUP(VLOOKUP(A194,'from file'!$B$4:$K$44,7,FALSE),'from part'!$A$4:$N$29,14)+VLOOKUP(A194,'from file'!$B$4:$K$44,3,FALSE)+B194</f>
        <v>12052</v>
      </c>
      <c r="L194" t="str">
        <f t="shared" si="40"/>
        <v>2F14</v>
      </c>
      <c r="O194">
        <v>8</v>
      </c>
      <c r="P194">
        <v>28</v>
      </c>
      <c r="Q194">
        <v>2</v>
      </c>
      <c r="R194" s="13">
        <v>1</v>
      </c>
      <c r="S194" t="str">
        <f>VLOOKUP(O194,'from file'!$B$4:$K$44,10,FALSE)</f>
        <v>Yes</v>
      </c>
      <c r="T194" t="str">
        <f t="shared" si="41"/>
        <v/>
      </c>
      <c r="U194">
        <f>VLOOKUP(VLOOKUP(O194,'from file'!$B$4:$K$44,7,FALSE),'from part'!$A$4:$N$29,8)+VLOOKUP(O194,'from file'!$B$4:$K$44,3,FALSE)+P194</f>
        <v>41076</v>
      </c>
      <c r="V194" t="str">
        <f t="shared" si="42"/>
        <v>A074</v>
      </c>
      <c r="W194">
        <f>VLOOKUP(O194,'from file'!$B$4:$K$44,7,FALSE)</f>
        <v>4</v>
      </c>
      <c r="X194" t="str">
        <f t="shared" si="43"/>
        <v/>
      </c>
      <c r="Y194">
        <f>VLOOKUP(VLOOKUP(O194,'from file'!$B$4:$K$44,7,FALSE),'from part'!$A$4:$N$29,14)+VLOOKUP(O194,'from file'!$B$4:$K$44,3,FALSE)+P194</f>
        <v>11376</v>
      </c>
      <c r="Z194" t="str">
        <f t="shared" si="44"/>
        <v>2C70</v>
      </c>
      <c r="AA194" t="str">
        <f t="shared" si="28"/>
        <v/>
      </c>
    </row>
    <row r="195" spans="1:27" x14ac:dyDescent="0.25">
      <c r="A195">
        <v>13</v>
      </c>
      <c r="B195">
        <v>0</v>
      </c>
      <c r="C195">
        <v>4</v>
      </c>
      <c r="D195">
        <v>1</v>
      </c>
      <c r="E195" t="str">
        <f>VLOOKUP(A195,'from file'!$B$4:$K$44,10,FALSE)</f>
        <v>Yes</v>
      </c>
      <c r="F195">
        <f t="shared" si="37"/>
        <v>41744</v>
      </c>
      <c r="G195">
        <f>VLOOKUP(VLOOKUP(A195,'from file'!$B$4:$K$44,7,FALSE),'from part'!$A$4:$N$29,8)+VLOOKUP(A195,'from file'!$B$4:$K$44,3,FALSE)+B195</f>
        <v>41752</v>
      </c>
      <c r="H195" t="str">
        <f t="shared" si="38"/>
        <v>A318</v>
      </c>
      <c r="I195">
        <f>VLOOKUP(A195,'from file'!$B$4:$K$44,7,FALSE)</f>
        <v>4</v>
      </c>
      <c r="J195">
        <f t="shared" si="39"/>
        <v>12044</v>
      </c>
      <c r="K195">
        <f>VLOOKUP(VLOOKUP(A195,'from file'!$B$4:$K$44,7,FALSE),'from part'!$A$4:$N$29,14)+VLOOKUP(A195,'from file'!$B$4:$K$44,3,FALSE)+B195</f>
        <v>12052</v>
      </c>
      <c r="L195" t="str">
        <f t="shared" si="40"/>
        <v>2F14</v>
      </c>
      <c r="O195">
        <v>8</v>
      </c>
      <c r="P195">
        <v>30</v>
      </c>
      <c r="Q195">
        <v>2</v>
      </c>
      <c r="R195" s="13">
        <v>1</v>
      </c>
      <c r="S195" t="str">
        <f>VLOOKUP(O195,'from file'!$B$4:$K$44,10,FALSE)</f>
        <v>Yes</v>
      </c>
      <c r="T195" t="str">
        <f t="shared" si="41"/>
        <v/>
      </c>
      <c r="U195">
        <f>VLOOKUP(VLOOKUP(O195,'from file'!$B$4:$K$44,7,FALSE),'from part'!$A$4:$N$29,8)+VLOOKUP(O195,'from file'!$B$4:$K$44,3,FALSE)+P195</f>
        <v>41078</v>
      </c>
      <c r="V195" t="str">
        <f t="shared" si="42"/>
        <v>A076</v>
      </c>
      <c r="W195">
        <f>VLOOKUP(O195,'from file'!$B$4:$K$44,7,FALSE)</f>
        <v>4</v>
      </c>
      <c r="X195" t="str">
        <f t="shared" si="43"/>
        <v/>
      </c>
      <c r="Y195">
        <f>VLOOKUP(VLOOKUP(O195,'from file'!$B$4:$K$44,7,FALSE),'from part'!$A$4:$N$29,14)+VLOOKUP(O195,'from file'!$B$4:$K$44,3,FALSE)+P195</f>
        <v>11378</v>
      </c>
      <c r="Z195" t="str">
        <f t="shared" si="44"/>
        <v>2C72</v>
      </c>
      <c r="AA195" t="str">
        <f t="shared" si="28"/>
        <v/>
      </c>
    </row>
    <row r="196" spans="1:27" x14ac:dyDescent="0.25">
      <c r="A196">
        <v>13</v>
      </c>
      <c r="B196">
        <v>4</v>
      </c>
      <c r="C196">
        <v>4</v>
      </c>
      <c r="D196">
        <v>1</v>
      </c>
      <c r="E196" t="str">
        <f>VLOOKUP(A196,'from file'!$B$4:$K$44,10,FALSE)</f>
        <v>Yes</v>
      </c>
      <c r="F196" t="str">
        <f t="shared" si="37"/>
        <v/>
      </c>
      <c r="G196">
        <f>VLOOKUP(VLOOKUP(A196,'from file'!$B$4:$K$44,7,FALSE),'from part'!$A$4:$N$29,8)+VLOOKUP(A196,'from file'!$B$4:$K$44,3,FALSE)+B196</f>
        <v>41756</v>
      </c>
      <c r="H196" t="str">
        <f t="shared" si="38"/>
        <v>A31C</v>
      </c>
      <c r="I196">
        <f>VLOOKUP(A196,'from file'!$B$4:$K$44,7,FALSE)</f>
        <v>4</v>
      </c>
      <c r="J196" t="str">
        <f t="shared" si="39"/>
        <v/>
      </c>
      <c r="K196">
        <f>VLOOKUP(VLOOKUP(A196,'from file'!$B$4:$K$44,7,FALSE),'from part'!$A$4:$N$29,14)+VLOOKUP(A196,'from file'!$B$4:$K$44,3,FALSE)+B196</f>
        <v>12056</v>
      </c>
      <c r="L196" t="str">
        <f t="shared" si="40"/>
        <v>2F18</v>
      </c>
      <c r="O196">
        <v>8</v>
      </c>
      <c r="P196">
        <v>32</v>
      </c>
      <c r="Q196">
        <v>4</v>
      </c>
      <c r="R196" s="13">
        <v>1</v>
      </c>
      <c r="S196" t="str">
        <f>VLOOKUP(O196,'from file'!$B$4:$K$44,10,FALSE)</f>
        <v>Yes</v>
      </c>
      <c r="T196" t="str">
        <f t="shared" si="41"/>
        <v/>
      </c>
      <c r="U196">
        <f>VLOOKUP(VLOOKUP(O196,'from file'!$B$4:$K$44,7,FALSE),'from part'!$A$4:$N$29,8)+VLOOKUP(O196,'from file'!$B$4:$K$44,3,FALSE)+P196</f>
        <v>41080</v>
      </c>
      <c r="V196" t="str">
        <f t="shared" si="42"/>
        <v>A078</v>
      </c>
      <c r="W196">
        <f>VLOOKUP(O196,'from file'!$B$4:$K$44,7,FALSE)</f>
        <v>4</v>
      </c>
      <c r="X196" t="str">
        <f t="shared" si="43"/>
        <v/>
      </c>
      <c r="Y196">
        <f>VLOOKUP(VLOOKUP(O196,'from file'!$B$4:$K$44,7,FALSE),'from part'!$A$4:$N$29,14)+VLOOKUP(O196,'from file'!$B$4:$K$44,3,FALSE)+P196</f>
        <v>11380</v>
      </c>
      <c r="Z196" t="str">
        <f t="shared" si="44"/>
        <v>2C74</v>
      </c>
      <c r="AA196" t="str">
        <f t="shared" si="28"/>
        <v/>
      </c>
    </row>
    <row r="197" spans="1:27" x14ac:dyDescent="0.25">
      <c r="A197">
        <v>13</v>
      </c>
      <c r="B197">
        <v>8</v>
      </c>
      <c r="C197">
        <v>4</v>
      </c>
      <c r="D197">
        <v>1</v>
      </c>
      <c r="E197" t="str">
        <f>VLOOKUP(A197,'from file'!$B$4:$K$44,10,FALSE)</f>
        <v>Yes</v>
      </c>
      <c r="F197" t="str">
        <f t="shared" si="37"/>
        <v/>
      </c>
      <c r="G197">
        <f>VLOOKUP(VLOOKUP(A197,'from file'!$B$4:$K$44,7,FALSE),'from part'!$A$4:$N$29,8)+VLOOKUP(A197,'from file'!$B$4:$K$44,3,FALSE)+B197</f>
        <v>41760</v>
      </c>
      <c r="H197" t="str">
        <f t="shared" si="38"/>
        <v>A320</v>
      </c>
      <c r="I197">
        <f>VLOOKUP(A197,'from file'!$B$4:$K$44,7,FALSE)</f>
        <v>4</v>
      </c>
      <c r="J197" t="str">
        <f t="shared" si="39"/>
        <v/>
      </c>
      <c r="K197">
        <f>VLOOKUP(VLOOKUP(A197,'from file'!$B$4:$K$44,7,FALSE),'from part'!$A$4:$N$29,14)+VLOOKUP(A197,'from file'!$B$4:$K$44,3,FALSE)+B197</f>
        <v>12060</v>
      </c>
      <c r="L197" t="str">
        <f t="shared" si="40"/>
        <v>2F1C</v>
      </c>
      <c r="O197">
        <v>8</v>
      </c>
      <c r="P197">
        <v>36</v>
      </c>
      <c r="Q197">
        <v>16</v>
      </c>
      <c r="R197" s="13">
        <v>1</v>
      </c>
      <c r="S197" t="str">
        <f>VLOOKUP(O197,'from file'!$B$4:$K$44,10,FALSE)</f>
        <v>Yes</v>
      </c>
      <c r="T197" t="str">
        <f t="shared" si="41"/>
        <v/>
      </c>
      <c r="U197">
        <f>VLOOKUP(VLOOKUP(O197,'from file'!$B$4:$K$44,7,FALSE),'from part'!$A$4:$N$29,8)+VLOOKUP(O197,'from file'!$B$4:$K$44,3,FALSE)+P197</f>
        <v>41084</v>
      </c>
      <c r="V197" t="str">
        <f t="shared" si="42"/>
        <v>A07C</v>
      </c>
      <c r="W197">
        <f>VLOOKUP(O197,'from file'!$B$4:$K$44,7,FALSE)</f>
        <v>4</v>
      </c>
      <c r="X197" t="str">
        <f t="shared" si="43"/>
        <v/>
      </c>
      <c r="Y197">
        <f>VLOOKUP(VLOOKUP(O197,'from file'!$B$4:$K$44,7,FALSE),'from part'!$A$4:$N$29,14)+VLOOKUP(O197,'from file'!$B$4:$K$44,3,FALSE)+P197</f>
        <v>11384</v>
      </c>
      <c r="Z197" t="str">
        <f t="shared" si="44"/>
        <v>2C78</v>
      </c>
      <c r="AA197" t="str">
        <f t="shared" si="28"/>
        <v/>
      </c>
    </row>
    <row r="198" spans="1:27" x14ac:dyDescent="0.25">
      <c r="A198">
        <v>13</v>
      </c>
      <c r="B198">
        <v>12</v>
      </c>
      <c r="C198">
        <v>4</v>
      </c>
      <c r="D198">
        <v>1</v>
      </c>
      <c r="E198" t="str">
        <f>VLOOKUP(A198,'from file'!$B$4:$K$44,10,FALSE)</f>
        <v>Yes</v>
      </c>
      <c r="F198" t="str">
        <f t="shared" si="37"/>
        <v/>
      </c>
      <c r="G198">
        <f>VLOOKUP(VLOOKUP(A198,'from file'!$B$4:$K$44,7,FALSE),'from part'!$A$4:$N$29,8)+VLOOKUP(A198,'from file'!$B$4:$K$44,3,FALSE)+B198</f>
        <v>41764</v>
      </c>
      <c r="H198" t="str">
        <f t="shared" si="38"/>
        <v>A324</v>
      </c>
      <c r="I198">
        <f>VLOOKUP(A198,'from file'!$B$4:$K$44,7,FALSE)</f>
        <v>4</v>
      </c>
      <c r="J198" t="str">
        <f t="shared" si="39"/>
        <v/>
      </c>
      <c r="K198">
        <f>VLOOKUP(VLOOKUP(A198,'from file'!$B$4:$K$44,7,FALSE),'from part'!$A$4:$N$29,14)+VLOOKUP(A198,'from file'!$B$4:$K$44,3,FALSE)+B198</f>
        <v>12064</v>
      </c>
      <c r="L198" t="str">
        <f t="shared" si="40"/>
        <v>2F20</v>
      </c>
      <c r="O198">
        <v>8</v>
      </c>
      <c r="P198">
        <v>36</v>
      </c>
      <c r="Q198">
        <v>2</v>
      </c>
      <c r="R198" s="13">
        <v>1</v>
      </c>
      <c r="S198" t="str">
        <f>VLOOKUP(O198,'from file'!$B$4:$K$44,10,FALSE)</f>
        <v>Yes</v>
      </c>
      <c r="T198" t="str">
        <f t="shared" si="41"/>
        <v/>
      </c>
      <c r="U198">
        <f>VLOOKUP(VLOOKUP(O198,'from file'!$B$4:$K$44,7,FALSE),'from part'!$A$4:$N$29,8)+VLOOKUP(O198,'from file'!$B$4:$K$44,3,FALSE)+P198</f>
        <v>41084</v>
      </c>
      <c r="V198" t="str">
        <f t="shared" si="42"/>
        <v>A07C</v>
      </c>
      <c r="W198">
        <f>VLOOKUP(O198,'from file'!$B$4:$K$44,7,FALSE)</f>
        <v>4</v>
      </c>
      <c r="X198" t="str">
        <f t="shared" si="43"/>
        <v/>
      </c>
      <c r="Y198">
        <f>VLOOKUP(VLOOKUP(O198,'from file'!$B$4:$K$44,7,FALSE),'from part'!$A$4:$N$29,14)+VLOOKUP(O198,'from file'!$B$4:$K$44,3,FALSE)+P198</f>
        <v>11384</v>
      </c>
      <c r="Z198" t="str">
        <f t="shared" si="44"/>
        <v>2C78</v>
      </c>
      <c r="AA198" t="str">
        <f t="shared" si="28"/>
        <v/>
      </c>
    </row>
    <row r="199" spans="1:27" x14ac:dyDescent="0.25">
      <c r="A199">
        <v>13</v>
      </c>
      <c r="B199">
        <v>16</v>
      </c>
      <c r="C199">
        <v>4</v>
      </c>
      <c r="D199">
        <v>1</v>
      </c>
      <c r="E199" t="str">
        <f>VLOOKUP(A199,'from file'!$B$4:$K$44,10,FALSE)</f>
        <v>Yes</v>
      </c>
      <c r="F199" t="str">
        <f t="shared" si="37"/>
        <v/>
      </c>
      <c r="G199">
        <f>VLOOKUP(VLOOKUP(A199,'from file'!$B$4:$K$44,7,FALSE),'from part'!$A$4:$N$29,8)+VLOOKUP(A199,'from file'!$B$4:$K$44,3,FALSE)+B199</f>
        <v>41768</v>
      </c>
      <c r="H199" t="str">
        <f t="shared" si="38"/>
        <v>A328</v>
      </c>
      <c r="I199">
        <f>VLOOKUP(A199,'from file'!$B$4:$K$44,7,FALSE)</f>
        <v>4</v>
      </c>
      <c r="J199" t="str">
        <f t="shared" si="39"/>
        <v/>
      </c>
      <c r="K199">
        <f>VLOOKUP(VLOOKUP(A199,'from file'!$B$4:$K$44,7,FALSE),'from part'!$A$4:$N$29,14)+VLOOKUP(A199,'from file'!$B$4:$K$44,3,FALSE)+B199</f>
        <v>12068</v>
      </c>
      <c r="L199" t="str">
        <f t="shared" si="40"/>
        <v>2F24</v>
      </c>
      <c r="O199">
        <v>8</v>
      </c>
      <c r="P199">
        <v>38</v>
      </c>
      <c r="Q199">
        <v>2</v>
      </c>
      <c r="R199" s="13">
        <v>1</v>
      </c>
      <c r="S199" t="str">
        <f>VLOOKUP(O199,'from file'!$B$4:$K$44,10,FALSE)</f>
        <v>Yes</v>
      </c>
      <c r="T199" t="str">
        <f t="shared" si="41"/>
        <v/>
      </c>
      <c r="U199">
        <f>VLOOKUP(VLOOKUP(O199,'from file'!$B$4:$K$44,7,FALSE),'from part'!$A$4:$N$29,8)+VLOOKUP(O199,'from file'!$B$4:$K$44,3,FALSE)+P199</f>
        <v>41086</v>
      </c>
      <c r="V199" t="str">
        <f t="shared" si="42"/>
        <v>A07E</v>
      </c>
      <c r="W199">
        <f>VLOOKUP(O199,'from file'!$B$4:$K$44,7,FALSE)</f>
        <v>4</v>
      </c>
      <c r="X199" t="str">
        <f t="shared" si="43"/>
        <v/>
      </c>
      <c r="Y199">
        <f>VLOOKUP(VLOOKUP(O199,'from file'!$B$4:$K$44,7,FALSE),'from part'!$A$4:$N$29,14)+VLOOKUP(O199,'from file'!$B$4:$K$44,3,FALSE)+P199</f>
        <v>11386</v>
      </c>
      <c r="Z199" t="str">
        <f t="shared" si="44"/>
        <v>2C7A</v>
      </c>
      <c r="AA199" t="str">
        <f t="shared" si="28"/>
        <v/>
      </c>
    </row>
    <row r="200" spans="1:27" x14ac:dyDescent="0.25">
      <c r="A200">
        <v>13</v>
      </c>
      <c r="B200">
        <v>20</v>
      </c>
      <c r="C200">
        <v>4</v>
      </c>
      <c r="D200">
        <v>1</v>
      </c>
      <c r="E200" t="str">
        <f>VLOOKUP(A200,'from file'!$B$4:$K$44,10,FALSE)</f>
        <v>Yes</v>
      </c>
      <c r="F200" t="str">
        <f t="shared" si="37"/>
        <v/>
      </c>
      <c r="G200">
        <f>VLOOKUP(VLOOKUP(A200,'from file'!$B$4:$K$44,7,FALSE),'from part'!$A$4:$N$29,8)+VLOOKUP(A200,'from file'!$B$4:$K$44,3,FALSE)+B200</f>
        <v>41772</v>
      </c>
      <c r="H200" t="str">
        <f t="shared" si="38"/>
        <v>A32C</v>
      </c>
      <c r="I200">
        <f>VLOOKUP(A200,'from file'!$B$4:$K$44,7,FALSE)</f>
        <v>4</v>
      </c>
      <c r="J200" t="str">
        <f t="shared" si="39"/>
        <v/>
      </c>
      <c r="K200">
        <f>VLOOKUP(VLOOKUP(A200,'from file'!$B$4:$K$44,7,FALSE),'from part'!$A$4:$N$29,14)+VLOOKUP(A200,'from file'!$B$4:$K$44,3,FALSE)+B200</f>
        <v>12072</v>
      </c>
      <c r="L200" t="str">
        <f t="shared" si="40"/>
        <v>2F28</v>
      </c>
      <c r="O200">
        <v>8</v>
      </c>
      <c r="P200">
        <v>40</v>
      </c>
      <c r="Q200">
        <v>2</v>
      </c>
      <c r="R200" s="13">
        <v>1</v>
      </c>
      <c r="S200" t="str">
        <f>VLOOKUP(O200,'from file'!$B$4:$K$44,10,FALSE)</f>
        <v>Yes</v>
      </c>
      <c r="T200" t="str">
        <f t="shared" si="41"/>
        <v/>
      </c>
      <c r="U200">
        <f>VLOOKUP(VLOOKUP(O200,'from file'!$B$4:$K$44,7,FALSE),'from part'!$A$4:$N$29,8)+VLOOKUP(O200,'from file'!$B$4:$K$44,3,FALSE)+P200</f>
        <v>41088</v>
      </c>
      <c r="V200" t="str">
        <f t="shared" si="42"/>
        <v>A080</v>
      </c>
      <c r="W200">
        <f>VLOOKUP(O200,'from file'!$B$4:$K$44,7,FALSE)</f>
        <v>4</v>
      </c>
      <c r="X200" t="str">
        <f t="shared" si="43"/>
        <v/>
      </c>
      <c r="Y200">
        <f>VLOOKUP(VLOOKUP(O200,'from file'!$B$4:$K$44,7,FALSE),'from part'!$A$4:$N$29,14)+VLOOKUP(O200,'from file'!$B$4:$K$44,3,FALSE)+P200</f>
        <v>11388</v>
      </c>
      <c r="Z200" t="str">
        <f t="shared" si="44"/>
        <v>2C7C</v>
      </c>
      <c r="AA200" t="str">
        <f t="shared" si="28"/>
        <v/>
      </c>
    </row>
    <row r="201" spans="1:27" x14ac:dyDescent="0.25">
      <c r="A201">
        <v>13</v>
      </c>
      <c r="B201">
        <v>24</v>
      </c>
      <c r="C201">
        <v>4</v>
      </c>
      <c r="D201">
        <v>1</v>
      </c>
      <c r="E201" t="str">
        <f>VLOOKUP(A201,'from file'!$B$4:$K$44,10,FALSE)</f>
        <v>Yes</v>
      </c>
      <c r="F201" t="str">
        <f t="shared" si="37"/>
        <v/>
      </c>
      <c r="G201">
        <f>VLOOKUP(VLOOKUP(A201,'from file'!$B$4:$K$44,7,FALSE),'from part'!$A$4:$N$29,8)+VLOOKUP(A201,'from file'!$B$4:$K$44,3,FALSE)+B201</f>
        <v>41776</v>
      </c>
      <c r="H201" t="str">
        <f t="shared" si="38"/>
        <v>A330</v>
      </c>
      <c r="I201">
        <f>VLOOKUP(A201,'from file'!$B$4:$K$44,7,FALSE)</f>
        <v>4</v>
      </c>
      <c r="J201" t="str">
        <f t="shared" si="39"/>
        <v/>
      </c>
      <c r="K201">
        <f>VLOOKUP(VLOOKUP(A201,'from file'!$B$4:$K$44,7,FALSE),'from part'!$A$4:$N$29,14)+VLOOKUP(A201,'from file'!$B$4:$K$44,3,FALSE)+B201</f>
        <v>12076</v>
      </c>
      <c r="L201" t="str">
        <f t="shared" si="40"/>
        <v>2F2C</v>
      </c>
      <c r="O201">
        <v>8</v>
      </c>
      <c r="P201">
        <v>44</v>
      </c>
      <c r="Q201">
        <v>2</v>
      </c>
      <c r="R201" s="13">
        <v>1</v>
      </c>
      <c r="S201" t="str">
        <f>VLOOKUP(O201,'from file'!$B$4:$K$44,10,FALSE)</f>
        <v>Yes</v>
      </c>
      <c r="T201" t="str">
        <f t="shared" si="41"/>
        <v/>
      </c>
      <c r="U201">
        <f>VLOOKUP(VLOOKUP(O201,'from file'!$B$4:$K$44,7,FALSE),'from part'!$A$4:$N$29,8)+VLOOKUP(O201,'from file'!$B$4:$K$44,3,FALSE)+P201</f>
        <v>41092</v>
      </c>
      <c r="V201" t="str">
        <f t="shared" si="42"/>
        <v>A084</v>
      </c>
      <c r="W201">
        <f>VLOOKUP(O201,'from file'!$B$4:$K$44,7,FALSE)</f>
        <v>4</v>
      </c>
      <c r="X201" t="str">
        <f t="shared" si="43"/>
        <v/>
      </c>
      <c r="Y201">
        <f>VLOOKUP(VLOOKUP(O201,'from file'!$B$4:$K$44,7,FALSE),'from part'!$A$4:$N$29,14)+VLOOKUP(O201,'from file'!$B$4:$K$44,3,FALSE)+P201</f>
        <v>11392</v>
      </c>
      <c r="Z201" t="str">
        <f t="shared" si="44"/>
        <v>2C80</v>
      </c>
      <c r="AA201" t="str">
        <f t="shared" si="28"/>
        <v/>
      </c>
    </row>
    <row r="202" spans="1:27" x14ac:dyDescent="0.25">
      <c r="A202">
        <v>13</v>
      </c>
      <c r="B202">
        <v>28</v>
      </c>
      <c r="C202">
        <v>4</v>
      </c>
      <c r="D202">
        <v>1</v>
      </c>
      <c r="E202" t="str">
        <f>VLOOKUP(A202,'from file'!$B$4:$K$44,10,FALSE)</f>
        <v>Yes</v>
      </c>
      <c r="F202" t="str">
        <f t="shared" si="37"/>
        <v/>
      </c>
      <c r="G202">
        <f>VLOOKUP(VLOOKUP(A202,'from file'!$B$4:$K$44,7,FALSE),'from part'!$A$4:$N$29,8)+VLOOKUP(A202,'from file'!$B$4:$K$44,3,FALSE)+B202</f>
        <v>41780</v>
      </c>
      <c r="H202" t="str">
        <f t="shared" si="38"/>
        <v>A334</v>
      </c>
      <c r="I202">
        <f>VLOOKUP(A202,'from file'!$B$4:$K$44,7,FALSE)</f>
        <v>4</v>
      </c>
      <c r="J202" t="str">
        <f t="shared" si="39"/>
        <v/>
      </c>
      <c r="K202">
        <f>VLOOKUP(VLOOKUP(A202,'from file'!$B$4:$K$44,7,FALSE),'from part'!$A$4:$N$29,14)+VLOOKUP(A202,'from file'!$B$4:$K$44,3,FALSE)+B202</f>
        <v>12080</v>
      </c>
      <c r="L202" t="str">
        <f t="shared" si="40"/>
        <v>2F30</v>
      </c>
      <c r="O202">
        <v>8</v>
      </c>
      <c r="P202">
        <v>48</v>
      </c>
      <c r="Q202">
        <v>1</v>
      </c>
      <c r="R202" s="13">
        <v>1</v>
      </c>
      <c r="S202" t="str">
        <f>VLOOKUP(O202,'from file'!$B$4:$K$44,10,FALSE)</f>
        <v>Yes</v>
      </c>
      <c r="T202" t="str">
        <f t="shared" si="41"/>
        <v/>
      </c>
      <c r="U202">
        <f>VLOOKUP(VLOOKUP(O202,'from file'!$B$4:$K$44,7,FALSE),'from part'!$A$4:$N$29,8)+VLOOKUP(O202,'from file'!$B$4:$K$44,3,FALSE)+P202</f>
        <v>41096</v>
      </c>
      <c r="V202" t="str">
        <f t="shared" si="42"/>
        <v>A088</v>
      </c>
      <c r="W202">
        <f>VLOOKUP(O202,'from file'!$B$4:$K$44,7,FALSE)</f>
        <v>4</v>
      </c>
      <c r="X202" t="str">
        <f t="shared" si="43"/>
        <v/>
      </c>
      <c r="Y202">
        <f>VLOOKUP(VLOOKUP(O202,'from file'!$B$4:$K$44,7,FALSE),'from part'!$A$4:$N$29,14)+VLOOKUP(O202,'from file'!$B$4:$K$44,3,FALSE)+P202</f>
        <v>11396</v>
      </c>
      <c r="Z202" t="str">
        <f t="shared" si="44"/>
        <v>2C84</v>
      </c>
      <c r="AA202" t="str">
        <f t="shared" ref="AA202:AA265" si="45">IF(X202&lt;&gt;"",DEC2HEX(X202,4),"")</f>
        <v/>
      </c>
    </row>
    <row r="203" spans="1:27" x14ac:dyDescent="0.25">
      <c r="A203">
        <v>13</v>
      </c>
      <c r="B203">
        <v>32</v>
      </c>
      <c r="C203">
        <v>4</v>
      </c>
      <c r="D203">
        <v>1</v>
      </c>
      <c r="E203" t="str">
        <f>VLOOKUP(A203,'from file'!$B$4:$K$44,10,FALSE)</f>
        <v>Yes</v>
      </c>
      <c r="F203" t="str">
        <f t="shared" si="37"/>
        <v/>
      </c>
      <c r="G203">
        <f>VLOOKUP(VLOOKUP(A203,'from file'!$B$4:$K$44,7,FALSE),'from part'!$A$4:$N$29,8)+VLOOKUP(A203,'from file'!$B$4:$K$44,3,FALSE)+B203</f>
        <v>41784</v>
      </c>
      <c r="H203" t="str">
        <f t="shared" si="38"/>
        <v>A338</v>
      </c>
      <c r="I203">
        <f>VLOOKUP(A203,'from file'!$B$4:$K$44,7,FALSE)</f>
        <v>4</v>
      </c>
      <c r="J203" t="str">
        <f t="shared" si="39"/>
        <v/>
      </c>
      <c r="K203">
        <f>VLOOKUP(VLOOKUP(A203,'from file'!$B$4:$K$44,7,FALSE),'from part'!$A$4:$N$29,14)+VLOOKUP(A203,'from file'!$B$4:$K$44,3,FALSE)+B203</f>
        <v>12084</v>
      </c>
      <c r="L203" t="str">
        <f t="shared" si="40"/>
        <v>2F34</v>
      </c>
      <c r="O203">
        <v>17</v>
      </c>
      <c r="P203">
        <v>0</v>
      </c>
      <c r="Q203">
        <v>1</v>
      </c>
      <c r="R203">
        <v>1</v>
      </c>
      <c r="S203" t="str">
        <f>VLOOKUP(O203,'from file'!$B$4:$K$44,10,FALSE)</f>
        <v>Yes</v>
      </c>
      <c r="T203">
        <f t="shared" si="41"/>
        <v>41100</v>
      </c>
      <c r="U203">
        <f>VLOOKUP(VLOOKUP(O203,'from file'!$B$4:$K$44,7,FALSE),'from part'!$A$4:$N$29,8)+VLOOKUP(O203,'from file'!$B$4:$K$44,3,FALSE)+P203</f>
        <v>41108</v>
      </c>
      <c r="V203" t="str">
        <f t="shared" si="42"/>
        <v>A094</v>
      </c>
      <c r="W203">
        <f>VLOOKUP(O203,'from file'!$B$4:$K$44,7,FALSE)</f>
        <v>4</v>
      </c>
      <c r="X203">
        <f t="shared" si="43"/>
        <v>11400</v>
      </c>
      <c r="Y203">
        <f>VLOOKUP(VLOOKUP(O203,'from file'!$B$4:$K$44,7,FALSE),'from part'!$A$4:$N$29,14)+VLOOKUP(O203,'from file'!$B$4:$K$44,3,FALSE)+P203</f>
        <v>11408</v>
      </c>
      <c r="Z203" t="str">
        <f t="shared" si="44"/>
        <v>2C90</v>
      </c>
      <c r="AA203" t="str">
        <f t="shared" si="45"/>
        <v>2C88</v>
      </c>
    </row>
    <row r="204" spans="1:27" x14ac:dyDescent="0.25">
      <c r="A204">
        <v>13</v>
      </c>
      <c r="B204">
        <v>36</v>
      </c>
      <c r="C204">
        <v>4</v>
      </c>
      <c r="D204">
        <v>1</v>
      </c>
      <c r="E204" t="str">
        <f>VLOOKUP(A204,'from file'!$B$4:$K$44,10,FALSE)</f>
        <v>Yes</v>
      </c>
      <c r="F204" t="str">
        <f t="shared" si="37"/>
        <v/>
      </c>
      <c r="G204">
        <f>VLOOKUP(VLOOKUP(A204,'from file'!$B$4:$K$44,7,FALSE),'from part'!$A$4:$N$29,8)+VLOOKUP(A204,'from file'!$B$4:$K$44,3,FALSE)+B204</f>
        <v>41788</v>
      </c>
      <c r="H204" t="str">
        <f t="shared" si="38"/>
        <v>A33C</v>
      </c>
      <c r="I204">
        <f>VLOOKUP(A204,'from file'!$B$4:$K$44,7,FALSE)</f>
        <v>4</v>
      </c>
      <c r="J204" t="str">
        <f t="shared" si="39"/>
        <v/>
      </c>
      <c r="K204">
        <f>VLOOKUP(VLOOKUP(A204,'from file'!$B$4:$K$44,7,FALSE),'from part'!$A$4:$N$29,14)+VLOOKUP(A204,'from file'!$B$4:$K$44,3,FALSE)+B204</f>
        <v>12088</v>
      </c>
      <c r="L204" t="str">
        <f t="shared" si="40"/>
        <v>2F38</v>
      </c>
      <c r="O204">
        <v>17</v>
      </c>
      <c r="P204">
        <v>1</v>
      </c>
      <c r="Q204">
        <v>1</v>
      </c>
      <c r="R204">
        <v>1</v>
      </c>
      <c r="S204" t="str">
        <f>VLOOKUP(O204,'from file'!$B$4:$K$44,10,FALSE)</f>
        <v>Yes</v>
      </c>
      <c r="T204" t="str">
        <f t="shared" si="41"/>
        <v/>
      </c>
      <c r="U204">
        <f>VLOOKUP(VLOOKUP(O204,'from file'!$B$4:$K$44,7,FALSE),'from part'!$A$4:$N$29,8)+VLOOKUP(O204,'from file'!$B$4:$K$44,3,FALSE)+P204</f>
        <v>41109</v>
      </c>
      <c r="V204" t="str">
        <f t="shared" si="42"/>
        <v>A095</v>
      </c>
      <c r="W204">
        <f>VLOOKUP(O204,'from file'!$B$4:$K$44,7,FALSE)</f>
        <v>4</v>
      </c>
      <c r="X204" t="str">
        <f t="shared" si="43"/>
        <v/>
      </c>
      <c r="Y204">
        <f>VLOOKUP(VLOOKUP(O204,'from file'!$B$4:$K$44,7,FALSE),'from part'!$A$4:$N$29,14)+VLOOKUP(O204,'from file'!$B$4:$K$44,3,FALSE)+P204</f>
        <v>11409</v>
      </c>
      <c r="Z204" t="str">
        <f t="shared" si="44"/>
        <v>2C91</v>
      </c>
      <c r="AA204" t="str">
        <f t="shared" si="45"/>
        <v/>
      </c>
    </row>
    <row r="205" spans="1:27" x14ac:dyDescent="0.25">
      <c r="A205">
        <v>13</v>
      </c>
      <c r="B205">
        <v>40</v>
      </c>
      <c r="C205">
        <v>4</v>
      </c>
      <c r="D205">
        <v>1</v>
      </c>
      <c r="E205" t="str">
        <f>VLOOKUP(A205,'from file'!$B$4:$K$44,10,FALSE)</f>
        <v>Yes</v>
      </c>
      <c r="F205" t="str">
        <f t="shared" si="37"/>
        <v/>
      </c>
      <c r="G205">
        <f>VLOOKUP(VLOOKUP(A205,'from file'!$B$4:$K$44,7,FALSE),'from part'!$A$4:$N$29,8)+VLOOKUP(A205,'from file'!$B$4:$K$44,3,FALSE)+B205</f>
        <v>41792</v>
      </c>
      <c r="H205" t="str">
        <f t="shared" si="38"/>
        <v>A340</v>
      </c>
      <c r="I205">
        <f>VLOOKUP(A205,'from file'!$B$4:$K$44,7,FALSE)</f>
        <v>4</v>
      </c>
      <c r="J205" t="str">
        <f t="shared" si="39"/>
        <v/>
      </c>
      <c r="K205">
        <f>VLOOKUP(VLOOKUP(A205,'from file'!$B$4:$K$44,7,FALSE),'from part'!$A$4:$N$29,14)+VLOOKUP(A205,'from file'!$B$4:$K$44,3,FALSE)+B205</f>
        <v>12092</v>
      </c>
      <c r="L205" t="str">
        <f t="shared" si="40"/>
        <v>2F3C</v>
      </c>
      <c r="O205">
        <v>17</v>
      </c>
      <c r="P205">
        <v>2</v>
      </c>
      <c r="Q205">
        <v>1</v>
      </c>
      <c r="R205">
        <v>1</v>
      </c>
      <c r="S205" t="str">
        <f>VLOOKUP(O205,'from file'!$B$4:$K$44,10,FALSE)</f>
        <v>Yes</v>
      </c>
      <c r="T205" t="str">
        <f t="shared" si="41"/>
        <v/>
      </c>
      <c r="U205">
        <f>VLOOKUP(VLOOKUP(O205,'from file'!$B$4:$K$44,7,FALSE),'from part'!$A$4:$N$29,8)+VLOOKUP(O205,'from file'!$B$4:$K$44,3,FALSE)+P205</f>
        <v>41110</v>
      </c>
      <c r="V205" t="str">
        <f t="shared" si="42"/>
        <v>A096</v>
      </c>
      <c r="W205">
        <f>VLOOKUP(O205,'from file'!$B$4:$K$44,7,FALSE)</f>
        <v>4</v>
      </c>
      <c r="X205" t="str">
        <f t="shared" si="43"/>
        <v/>
      </c>
      <c r="Y205">
        <f>VLOOKUP(VLOOKUP(O205,'from file'!$B$4:$K$44,7,FALSE),'from part'!$A$4:$N$29,14)+VLOOKUP(O205,'from file'!$B$4:$K$44,3,FALSE)+P205</f>
        <v>11410</v>
      </c>
      <c r="Z205" t="str">
        <f t="shared" si="44"/>
        <v>2C92</v>
      </c>
      <c r="AA205" t="str">
        <f t="shared" si="45"/>
        <v/>
      </c>
    </row>
    <row r="206" spans="1:27" x14ac:dyDescent="0.25">
      <c r="A206">
        <v>13</v>
      </c>
      <c r="B206">
        <v>44</v>
      </c>
      <c r="C206">
        <v>4</v>
      </c>
      <c r="D206">
        <v>1</v>
      </c>
      <c r="E206" t="str">
        <f>VLOOKUP(A206,'from file'!$B$4:$K$44,10,FALSE)</f>
        <v>Yes</v>
      </c>
      <c r="F206" t="str">
        <f t="shared" si="37"/>
        <v/>
      </c>
      <c r="G206">
        <f>VLOOKUP(VLOOKUP(A206,'from file'!$B$4:$K$44,7,FALSE),'from part'!$A$4:$N$29,8)+VLOOKUP(A206,'from file'!$B$4:$K$44,3,FALSE)+B206</f>
        <v>41796</v>
      </c>
      <c r="H206" t="str">
        <f t="shared" si="38"/>
        <v>A344</v>
      </c>
      <c r="I206">
        <f>VLOOKUP(A206,'from file'!$B$4:$K$44,7,FALSE)</f>
        <v>4</v>
      </c>
      <c r="J206" t="str">
        <f t="shared" si="39"/>
        <v/>
      </c>
      <c r="K206">
        <f>VLOOKUP(VLOOKUP(A206,'from file'!$B$4:$K$44,7,FALSE),'from part'!$A$4:$N$29,14)+VLOOKUP(A206,'from file'!$B$4:$K$44,3,FALSE)+B206</f>
        <v>12096</v>
      </c>
      <c r="L206" t="str">
        <f t="shared" si="40"/>
        <v>2F40</v>
      </c>
      <c r="AA206" t="str">
        <f t="shared" si="45"/>
        <v/>
      </c>
    </row>
    <row r="207" spans="1:27" x14ac:dyDescent="0.25">
      <c r="A207">
        <v>13</v>
      </c>
      <c r="B207">
        <v>48</v>
      </c>
      <c r="C207">
        <v>4</v>
      </c>
      <c r="D207">
        <v>1</v>
      </c>
      <c r="E207" t="str">
        <f>VLOOKUP(A207,'from file'!$B$4:$K$44,10,FALSE)</f>
        <v>Yes</v>
      </c>
      <c r="F207" t="str">
        <f t="shared" si="37"/>
        <v/>
      </c>
      <c r="G207">
        <f>VLOOKUP(VLOOKUP(A207,'from file'!$B$4:$K$44,7,FALSE),'from part'!$A$4:$N$29,8)+VLOOKUP(A207,'from file'!$B$4:$K$44,3,FALSE)+B207</f>
        <v>41800</v>
      </c>
      <c r="H207" t="str">
        <f t="shared" si="38"/>
        <v>A348</v>
      </c>
      <c r="I207">
        <f>VLOOKUP(A207,'from file'!$B$4:$K$44,7,FALSE)</f>
        <v>4</v>
      </c>
      <c r="J207" t="str">
        <f t="shared" si="39"/>
        <v/>
      </c>
      <c r="K207">
        <f>VLOOKUP(VLOOKUP(A207,'from file'!$B$4:$K$44,7,FALSE),'from part'!$A$4:$N$29,14)+VLOOKUP(A207,'from file'!$B$4:$K$44,3,FALSE)+B207</f>
        <v>12100</v>
      </c>
      <c r="L207" t="str">
        <f t="shared" si="40"/>
        <v>2F44</v>
      </c>
      <c r="AA207" t="str">
        <f t="shared" si="45"/>
        <v/>
      </c>
    </row>
    <row r="208" spans="1:27" x14ac:dyDescent="0.25">
      <c r="A208">
        <v>14</v>
      </c>
      <c r="B208">
        <v>0</v>
      </c>
      <c r="C208">
        <v>1</v>
      </c>
      <c r="D208">
        <v>1</v>
      </c>
      <c r="E208" t="str">
        <f>VLOOKUP(A208,'from file'!$B$4:$K$44,10,FALSE)</f>
        <v>Yes</v>
      </c>
      <c r="F208">
        <f t="shared" si="37"/>
        <v>1715</v>
      </c>
      <c r="G208">
        <f>VLOOKUP(VLOOKUP(A208,'from file'!$B$4:$K$44,7,FALSE),'from part'!$A$4:$N$29,8)+VLOOKUP(A208,'from file'!$B$4:$K$44,3,FALSE)+B208</f>
        <v>1723</v>
      </c>
      <c r="H208" t="str">
        <f t="shared" si="38"/>
        <v>06BB</v>
      </c>
      <c r="I208">
        <f>VLOOKUP(A208,'from file'!$B$4:$K$44,7,FALSE)</f>
        <v>1</v>
      </c>
      <c r="J208">
        <f t="shared" si="39"/>
        <v>1715</v>
      </c>
      <c r="K208">
        <f>VLOOKUP(VLOOKUP(A208,'from file'!$B$4:$K$44,7,FALSE),'from part'!$A$4:$N$29,14)+VLOOKUP(A208,'from file'!$B$4:$K$44,3,FALSE)+B208</f>
        <v>1723</v>
      </c>
      <c r="L208" t="str">
        <f t="shared" si="40"/>
        <v>06BB</v>
      </c>
      <c r="O208">
        <v>17</v>
      </c>
      <c r="P208">
        <v>8</v>
      </c>
      <c r="Q208">
        <v>8</v>
      </c>
      <c r="R208">
        <v>1</v>
      </c>
      <c r="S208" t="str">
        <f>VLOOKUP(O208,'from file'!$B$4:$K$44,10,FALSE)</f>
        <v>Yes</v>
      </c>
      <c r="T208" t="str">
        <f>IF(P208=0,U208-$C$5,"")</f>
        <v/>
      </c>
      <c r="U208">
        <f>VLOOKUP(VLOOKUP(O208,'from file'!$B$4:$K$44,7,FALSE),'from part'!$A$4:$N$29,8)+VLOOKUP(O208,'from file'!$B$4:$K$44,3,FALSE)+P208</f>
        <v>41116</v>
      </c>
      <c r="V208" t="str">
        <f>DEC2HEX(U208,4)</f>
        <v>A09C</v>
      </c>
      <c r="W208">
        <f>VLOOKUP(O208,'from file'!$B$4:$K$44,7,FALSE)</f>
        <v>4</v>
      </c>
      <c r="X208" t="str">
        <f>IF(P208=0,Y208-$C$5,"")</f>
        <v/>
      </c>
      <c r="Y208">
        <f>VLOOKUP(VLOOKUP(O208,'from file'!$B$4:$K$44,7,FALSE),'from part'!$A$4:$N$29,14)+VLOOKUP(O208,'from file'!$B$4:$K$44,3,FALSE)+P208</f>
        <v>11416</v>
      </c>
      <c r="Z208" t="str">
        <f>DEC2HEX(Y208,4)</f>
        <v>2C98</v>
      </c>
      <c r="AA208" t="str">
        <f t="shared" si="45"/>
        <v/>
      </c>
    </row>
    <row r="209" spans="1:27" x14ac:dyDescent="0.25">
      <c r="A209">
        <v>14</v>
      </c>
      <c r="B209">
        <v>1</v>
      </c>
      <c r="C209">
        <v>1</v>
      </c>
      <c r="D209">
        <v>1</v>
      </c>
      <c r="E209" t="str">
        <f>VLOOKUP(A209,'from file'!$B$4:$K$44,10,FALSE)</f>
        <v>Yes</v>
      </c>
      <c r="F209" t="str">
        <f t="shared" si="37"/>
        <v/>
      </c>
      <c r="G209">
        <f>VLOOKUP(VLOOKUP(A209,'from file'!$B$4:$K$44,7,FALSE),'from part'!$A$4:$N$29,8)+VLOOKUP(A209,'from file'!$B$4:$K$44,3,FALSE)+B209</f>
        <v>1724</v>
      </c>
      <c r="H209" t="str">
        <f t="shared" si="38"/>
        <v>06BC</v>
      </c>
      <c r="I209">
        <f>VLOOKUP(A209,'from file'!$B$4:$K$44,7,FALSE)</f>
        <v>1</v>
      </c>
      <c r="J209" t="str">
        <f t="shared" si="39"/>
        <v/>
      </c>
      <c r="K209">
        <f>VLOOKUP(VLOOKUP(A209,'from file'!$B$4:$K$44,7,FALSE),'from part'!$A$4:$N$29,14)+VLOOKUP(A209,'from file'!$B$4:$K$44,3,FALSE)+B209</f>
        <v>1724</v>
      </c>
      <c r="L209" t="str">
        <f t="shared" si="40"/>
        <v>06BC</v>
      </c>
      <c r="O209">
        <v>17</v>
      </c>
      <c r="P209">
        <v>16</v>
      </c>
      <c r="Q209">
        <v>8</v>
      </c>
      <c r="R209">
        <v>1</v>
      </c>
      <c r="S209" t="str">
        <f>VLOOKUP(O209,'from file'!$B$4:$K$44,10,FALSE)</f>
        <v>Yes</v>
      </c>
      <c r="T209" t="str">
        <f>IF(P209=0,U209-$C$5,"")</f>
        <v/>
      </c>
      <c r="U209">
        <f>VLOOKUP(VLOOKUP(O209,'from file'!$B$4:$K$44,7,FALSE),'from part'!$A$4:$N$29,8)+VLOOKUP(O209,'from file'!$B$4:$K$44,3,FALSE)+P209</f>
        <v>41124</v>
      </c>
      <c r="V209" t="str">
        <f>DEC2HEX(U209,4)</f>
        <v>A0A4</v>
      </c>
      <c r="W209">
        <f>VLOOKUP(O209,'from file'!$B$4:$K$44,7,FALSE)</f>
        <v>4</v>
      </c>
      <c r="X209" t="str">
        <f>IF(P209=0,Y209-$C$5,"")</f>
        <v/>
      </c>
      <c r="Y209">
        <f>VLOOKUP(VLOOKUP(O209,'from file'!$B$4:$K$44,7,FALSE),'from part'!$A$4:$N$29,14)+VLOOKUP(O209,'from file'!$B$4:$K$44,3,FALSE)+P209</f>
        <v>11424</v>
      </c>
      <c r="Z209" t="str">
        <f>DEC2HEX(Y209,4)</f>
        <v>2CA0</v>
      </c>
      <c r="AA209" t="str">
        <f t="shared" si="45"/>
        <v/>
      </c>
    </row>
    <row r="210" spans="1:27" x14ac:dyDescent="0.25">
      <c r="A210">
        <v>14</v>
      </c>
      <c r="B210">
        <v>2</v>
      </c>
      <c r="C210">
        <v>1</v>
      </c>
      <c r="D210">
        <v>1</v>
      </c>
      <c r="E210" t="str">
        <f>VLOOKUP(A210,'from file'!$B$4:$K$44,10,FALSE)</f>
        <v>Yes</v>
      </c>
      <c r="F210" t="str">
        <f t="shared" si="37"/>
        <v/>
      </c>
      <c r="G210">
        <f>VLOOKUP(VLOOKUP(A210,'from file'!$B$4:$K$44,7,FALSE),'from part'!$A$4:$N$29,8)+VLOOKUP(A210,'from file'!$B$4:$K$44,3,FALSE)+B210</f>
        <v>1725</v>
      </c>
      <c r="H210" t="str">
        <f t="shared" si="38"/>
        <v>06BD</v>
      </c>
      <c r="I210">
        <f>VLOOKUP(A210,'from file'!$B$4:$K$44,7,FALSE)</f>
        <v>1</v>
      </c>
      <c r="J210" t="str">
        <f t="shared" si="39"/>
        <v/>
      </c>
      <c r="K210">
        <f>VLOOKUP(VLOOKUP(A210,'from file'!$B$4:$K$44,7,FALSE),'from part'!$A$4:$N$29,14)+VLOOKUP(A210,'from file'!$B$4:$K$44,3,FALSE)+B210</f>
        <v>1725</v>
      </c>
      <c r="L210" t="str">
        <f t="shared" si="40"/>
        <v>06BD</v>
      </c>
      <c r="O210">
        <v>17</v>
      </c>
      <c r="P210">
        <v>24</v>
      </c>
      <c r="Q210">
        <v>16</v>
      </c>
      <c r="R210">
        <v>1</v>
      </c>
      <c r="S210" t="str">
        <f>VLOOKUP(O210,'from file'!$B$4:$K$44,10,FALSE)</f>
        <v>Yes</v>
      </c>
      <c r="T210" t="str">
        <f>IF(P210=0,U210-$C$5,"")</f>
        <v/>
      </c>
      <c r="U210">
        <f>VLOOKUP(VLOOKUP(O210,'from file'!$B$4:$K$44,7,FALSE),'from part'!$A$4:$N$29,8)+VLOOKUP(O210,'from file'!$B$4:$K$44,3,FALSE)+P210</f>
        <v>41132</v>
      </c>
      <c r="V210" t="str">
        <f>DEC2HEX(U210,4)</f>
        <v>A0AC</v>
      </c>
      <c r="W210">
        <f>VLOOKUP(O210,'from file'!$B$4:$K$44,7,FALSE)</f>
        <v>4</v>
      </c>
      <c r="X210" t="str">
        <f>IF(P210=0,Y210-$C$5,"")</f>
        <v/>
      </c>
      <c r="Y210">
        <f>VLOOKUP(VLOOKUP(O210,'from file'!$B$4:$K$44,7,FALSE),'from part'!$A$4:$N$29,14)+VLOOKUP(O210,'from file'!$B$4:$K$44,3,FALSE)+P210</f>
        <v>11432</v>
      </c>
      <c r="Z210" t="str">
        <f>DEC2HEX(Y210,4)</f>
        <v>2CA8</v>
      </c>
      <c r="AA210" t="str">
        <f t="shared" si="45"/>
        <v/>
      </c>
    </row>
    <row r="211" spans="1:27" x14ac:dyDescent="0.25">
      <c r="A211">
        <v>15</v>
      </c>
      <c r="B211">
        <v>0</v>
      </c>
      <c r="C211">
        <v>1</v>
      </c>
      <c r="D211">
        <v>1</v>
      </c>
      <c r="E211" t="str">
        <f>VLOOKUP(A211,'from file'!$B$4:$K$44,10,FALSE)</f>
        <v>Yes</v>
      </c>
      <c r="F211">
        <f t="shared" ref="F211:F234" si="46">IF(B211=0,G211-$C$5,"")</f>
        <v>1738</v>
      </c>
      <c r="G211">
        <f>VLOOKUP(VLOOKUP(A211,'from file'!$B$4:$K$44,7,FALSE),'from part'!$A$4:$N$29,8)+VLOOKUP(A211,'from file'!$B$4:$K$44,3,FALSE)+B211</f>
        <v>1746</v>
      </c>
      <c r="H211" t="str">
        <f t="shared" ref="H211:H234" si="47">DEC2HEX(G211,4)</f>
        <v>06D2</v>
      </c>
      <c r="I211">
        <f>VLOOKUP(A211,'from file'!$B$4:$K$44,7,FALSE)</f>
        <v>1</v>
      </c>
      <c r="J211">
        <f t="shared" ref="J211:J234" si="48">IF(B211=0,K211-$C$5,"")</f>
        <v>1738</v>
      </c>
      <c r="K211">
        <f>VLOOKUP(VLOOKUP(A211,'from file'!$B$4:$K$44,7,FALSE),'from part'!$A$4:$N$29,14)+VLOOKUP(A211,'from file'!$B$4:$K$44,3,FALSE)+B211</f>
        <v>1746</v>
      </c>
      <c r="L211" t="str">
        <f t="shared" ref="L211:L234" si="49">DEC2HEX(K211,4)</f>
        <v>06D2</v>
      </c>
      <c r="O211">
        <v>17</v>
      </c>
      <c r="P211">
        <v>24</v>
      </c>
      <c r="Q211">
        <v>4</v>
      </c>
      <c r="R211">
        <v>1</v>
      </c>
      <c r="S211" t="str">
        <f>VLOOKUP(O211,'from file'!$B$4:$K$44,10,FALSE)</f>
        <v>Yes</v>
      </c>
      <c r="T211" t="str">
        <f>IF(P211=0,U211-$C$5,"")</f>
        <v/>
      </c>
      <c r="U211">
        <f>VLOOKUP(VLOOKUP(O211,'from file'!$B$4:$K$44,7,FALSE),'from part'!$A$4:$N$29,8)+VLOOKUP(O211,'from file'!$B$4:$K$44,3,FALSE)+P211</f>
        <v>41132</v>
      </c>
      <c r="V211" t="str">
        <f>DEC2HEX(U211,4)</f>
        <v>A0AC</v>
      </c>
      <c r="W211">
        <f>VLOOKUP(O211,'from file'!$B$4:$K$44,7,FALSE)</f>
        <v>4</v>
      </c>
      <c r="X211" t="str">
        <f>IF(P211=0,Y211-$C$5,"")</f>
        <v/>
      </c>
      <c r="Y211">
        <f>VLOOKUP(VLOOKUP(O211,'from file'!$B$4:$K$44,7,FALSE),'from part'!$A$4:$N$29,14)+VLOOKUP(O211,'from file'!$B$4:$K$44,3,FALSE)+P211</f>
        <v>11432</v>
      </c>
      <c r="Z211" t="str">
        <f>DEC2HEX(Y211,4)</f>
        <v>2CA8</v>
      </c>
      <c r="AA211" t="str">
        <f t="shared" si="45"/>
        <v/>
      </c>
    </row>
    <row r="212" spans="1:27" x14ac:dyDescent="0.25">
      <c r="A212">
        <v>15</v>
      </c>
      <c r="B212">
        <v>1</v>
      </c>
      <c r="C212">
        <v>1</v>
      </c>
      <c r="D212">
        <v>1</v>
      </c>
      <c r="E212" t="str">
        <f>VLOOKUP(A212,'from file'!$B$4:$K$44,10,FALSE)</f>
        <v>Yes</v>
      </c>
      <c r="F212" t="str">
        <f t="shared" si="46"/>
        <v/>
      </c>
      <c r="G212">
        <f>VLOOKUP(VLOOKUP(A212,'from file'!$B$4:$K$44,7,FALSE),'from part'!$A$4:$N$29,8)+VLOOKUP(A212,'from file'!$B$4:$K$44,3,FALSE)+B212</f>
        <v>1747</v>
      </c>
      <c r="H212" t="str">
        <f t="shared" si="47"/>
        <v>06D3</v>
      </c>
      <c r="I212">
        <f>VLOOKUP(A212,'from file'!$B$4:$K$44,7,FALSE)</f>
        <v>1</v>
      </c>
      <c r="J212" t="str">
        <f t="shared" si="48"/>
        <v/>
      </c>
      <c r="K212">
        <f>VLOOKUP(VLOOKUP(A212,'from file'!$B$4:$K$44,7,FALSE),'from part'!$A$4:$N$29,14)+VLOOKUP(A212,'from file'!$B$4:$K$44,3,FALSE)+B212</f>
        <v>1747</v>
      </c>
      <c r="L212" t="str">
        <f t="shared" si="49"/>
        <v>06D3</v>
      </c>
      <c r="O212">
        <v>17</v>
      </c>
      <c r="P212">
        <v>32</v>
      </c>
      <c r="Q212">
        <v>8</v>
      </c>
      <c r="R212">
        <v>1</v>
      </c>
      <c r="S212" t="str">
        <f>VLOOKUP(O212,'from file'!$B$4:$K$44,10,FALSE)</f>
        <v>Yes</v>
      </c>
      <c r="T212" t="str">
        <f>IF(P212=0,U212-$C$5,"")</f>
        <v/>
      </c>
      <c r="U212">
        <f>VLOOKUP(VLOOKUP(O212,'from file'!$B$4:$K$44,7,FALSE),'from part'!$A$4:$N$29,8)+VLOOKUP(O212,'from file'!$B$4:$K$44,3,FALSE)+P212</f>
        <v>41140</v>
      </c>
      <c r="V212" t="str">
        <f>DEC2HEX(U212,4)</f>
        <v>A0B4</v>
      </c>
      <c r="W212">
        <f>VLOOKUP(O212,'from file'!$B$4:$K$44,7,FALSE)</f>
        <v>4</v>
      </c>
      <c r="X212" t="str">
        <f>IF(P212=0,Y212-$C$5,"")</f>
        <v/>
      </c>
      <c r="Y212">
        <f>VLOOKUP(VLOOKUP(O212,'from file'!$B$4:$K$44,7,FALSE),'from part'!$A$4:$N$29,14)+VLOOKUP(O212,'from file'!$B$4:$K$44,3,FALSE)+P212</f>
        <v>11440</v>
      </c>
      <c r="Z212" t="str">
        <f>DEC2HEX(Y212,4)</f>
        <v>2CB0</v>
      </c>
      <c r="AA212" t="str">
        <f t="shared" si="45"/>
        <v/>
      </c>
    </row>
    <row r="213" spans="1:27" x14ac:dyDescent="0.25">
      <c r="A213">
        <v>15</v>
      </c>
      <c r="B213">
        <v>2</v>
      </c>
      <c r="C213">
        <v>2</v>
      </c>
      <c r="D213">
        <v>1</v>
      </c>
      <c r="E213" t="str">
        <f>VLOOKUP(A213,'from file'!$B$4:$K$44,10,FALSE)</f>
        <v>Yes</v>
      </c>
      <c r="F213" t="str">
        <f t="shared" si="46"/>
        <v/>
      </c>
      <c r="G213">
        <f>VLOOKUP(VLOOKUP(A213,'from file'!$B$4:$K$44,7,FALSE),'from part'!$A$4:$N$29,8)+VLOOKUP(A213,'from file'!$B$4:$K$44,3,FALSE)+B213</f>
        <v>1748</v>
      </c>
      <c r="H213" t="str">
        <f t="shared" si="47"/>
        <v>06D4</v>
      </c>
      <c r="I213">
        <f>VLOOKUP(A213,'from file'!$B$4:$K$44,7,FALSE)</f>
        <v>1</v>
      </c>
      <c r="J213" t="str">
        <f t="shared" si="48"/>
        <v/>
      </c>
      <c r="K213">
        <f>VLOOKUP(VLOOKUP(A213,'from file'!$B$4:$K$44,7,FALSE),'from part'!$A$4:$N$29,14)+VLOOKUP(A213,'from file'!$B$4:$K$44,3,FALSE)+B213</f>
        <v>1748</v>
      </c>
      <c r="L213" t="str">
        <f t="shared" si="49"/>
        <v>06D4</v>
      </c>
      <c r="AA213" t="str">
        <f t="shared" si="45"/>
        <v/>
      </c>
    </row>
    <row r="214" spans="1:27" x14ac:dyDescent="0.25">
      <c r="A214">
        <v>15</v>
      </c>
      <c r="B214">
        <v>4</v>
      </c>
      <c r="C214">
        <v>4</v>
      </c>
      <c r="D214">
        <v>1</v>
      </c>
      <c r="E214" t="str">
        <f>VLOOKUP(A214,'from file'!$B$4:$K$44,10,FALSE)</f>
        <v>Yes</v>
      </c>
      <c r="F214" t="str">
        <f t="shared" si="46"/>
        <v/>
      </c>
      <c r="G214">
        <f>VLOOKUP(VLOOKUP(A214,'from file'!$B$4:$K$44,7,FALSE),'from part'!$A$4:$N$29,8)+VLOOKUP(A214,'from file'!$B$4:$K$44,3,FALSE)+B214</f>
        <v>1750</v>
      </c>
      <c r="H214" t="str">
        <f t="shared" si="47"/>
        <v>06D6</v>
      </c>
      <c r="I214">
        <f>VLOOKUP(A214,'from file'!$B$4:$K$44,7,FALSE)</f>
        <v>1</v>
      </c>
      <c r="J214" t="str">
        <f t="shared" si="48"/>
        <v/>
      </c>
      <c r="K214">
        <f>VLOOKUP(VLOOKUP(A214,'from file'!$B$4:$K$44,7,FALSE),'from part'!$A$4:$N$29,14)+VLOOKUP(A214,'from file'!$B$4:$K$44,3,FALSE)+B214</f>
        <v>1750</v>
      </c>
      <c r="L214" t="str">
        <f t="shared" si="49"/>
        <v>06D6</v>
      </c>
      <c r="O214">
        <v>17</v>
      </c>
      <c r="P214">
        <v>40</v>
      </c>
      <c r="Q214">
        <v>16</v>
      </c>
      <c r="R214">
        <v>1</v>
      </c>
      <c r="S214" t="str">
        <f>VLOOKUP(O214,'from file'!$B$4:$K$44,10,FALSE)</f>
        <v>Yes</v>
      </c>
      <c r="T214" t="str">
        <f>IF(P214=0,U214-$C$5,"")</f>
        <v/>
      </c>
      <c r="U214">
        <f>VLOOKUP(VLOOKUP(O214,'from file'!$B$4:$K$44,7,FALSE),'from part'!$A$4:$N$29,8)+VLOOKUP(O214,'from file'!$B$4:$K$44,3,FALSE)+P214</f>
        <v>41148</v>
      </c>
      <c r="V214" t="str">
        <f>DEC2HEX(U214,4)</f>
        <v>A0BC</v>
      </c>
      <c r="W214">
        <f>VLOOKUP(O214,'from file'!$B$4:$K$44,7,FALSE)</f>
        <v>4</v>
      </c>
      <c r="X214" t="str">
        <f>IF(P214=0,Y214-$C$5,"")</f>
        <v/>
      </c>
      <c r="Y214">
        <f>VLOOKUP(VLOOKUP(O214,'from file'!$B$4:$K$44,7,FALSE),'from part'!$A$4:$N$29,14)+VLOOKUP(O214,'from file'!$B$4:$K$44,3,FALSE)+P214</f>
        <v>11448</v>
      </c>
      <c r="Z214" t="str">
        <f>DEC2HEX(Y214,4)</f>
        <v>2CB8</v>
      </c>
      <c r="AA214" t="str">
        <f t="shared" si="45"/>
        <v/>
      </c>
    </row>
    <row r="215" spans="1:27" x14ac:dyDescent="0.25">
      <c r="A215">
        <v>15</v>
      </c>
      <c r="B215">
        <v>8</v>
      </c>
      <c r="C215">
        <v>4</v>
      </c>
      <c r="D215">
        <v>1</v>
      </c>
      <c r="E215" t="str">
        <f>VLOOKUP(A215,'from file'!$B$4:$K$44,10,FALSE)</f>
        <v>Yes</v>
      </c>
      <c r="F215" t="str">
        <f t="shared" si="46"/>
        <v/>
      </c>
      <c r="G215">
        <f>VLOOKUP(VLOOKUP(A215,'from file'!$B$4:$K$44,7,FALSE),'from part'!$A$4:$N$29,8)+VLOOKUP(A215,'from file'!$B$4:$K$44,3,FALSE)+B215</f>
        <v>1754</v>
      </c>
      <c r="H215" t="str">
        <f t="shared" si="47"/>
        <v>06DA</v>
      </c>
      <c r="I215">
        <f>VLOOKUP(A215,'from file'!$B$4:$K$44,7,FALSE)</f>
        <v>1</v>
      </c>
      <c r="J215" t="str">
        <f t="shared" si="48"/>
        <v/>
      </c>
      <c r="K215">
        <f>VLOOKUP(VLOOKUP(A215,'from file'!$B$4:$K$44,7,FALSE),'from part'!$A$4:$N$29,14)+VLOOKUP(A215,'from file'!$B$4:$K$44,3,FALSE)+B215</f>
        <v>1754</v>
      </c>
      <c r="L215" t="str">
        <f t="shared" si="49"/>
        <v>06DA</v>
      </c>
      <c r="O215">
        <v>17</v>
      </c>
      <c r="P215">
        <v>40</v>
      </c>
      <c r="Q215">
        <v>4</v>
      </c>
      <c r="R215">
        <v>1</v>
      </c>
      <c r="S215" t="str">
        <f>VLOOKUP(O215,'from file'!$B$4:$K$44,10,FALSE)</f>
        <v>Yes</v>
      </c>
      <c r="T215" t="str">
        <f>IF(P215=0,U215-$C$5,"")</f>
        <v/>
      </c>
      <c r="U215">
        <f>VLOOKUP(VLOOKUP(O215,'from file'!$B$4:$K$44,7,FALSE),'from part'!$A$4:$N$29,8)+VLOOKUP(O215,'from file'!$B$4:$K$44,3,FALSE)+P215</f>
        <v>41148</v>
      </c>
      <c r="V215" t="str">
        <f>DEC2HEX(U215,4)</f>
        <v>A0BC</v>
      </c>
      <c r="W215">
        <f>VLOOKUP(O215,'from file'!$B$4:$K$44,7,FALSE)</f>
        <v>4</v>
      </c>
      <c r="X215" t="str">
        <f>IF(P215=0,Y215-$C$5,"")</f>
        <v/>
      </c>
      <c r="Y215">
        <f>VLOOKUP(VLOOKUP(O215,'from file'!$B$4:$K$44,7,FALSE),'from part'!$A$4:$N$29,14)+VLOOKUP(O215,'from file'!$B$4:$K$44,3,FALSE)+P215</f>
        <v>11448</v>
      </c>
      <c r="Z215" t="str">
        <f>DEC2HEX(Y215,4)</f>
        <v>2CB8</v>
      </c>
      <c r="AA215" t="str">
        <f t="shared" si="45"/>
        <v/>
      </c>
    </row>
    <row r="216" spans="1:27" x14ac:dyDescent="0.25">
      <c r="A216">
        <v>15</v>
      </c>
      <c r="B216">
        <v>12</v>
      </c>
      <c r="C216">
        <v>4</v>
      </c>
      <c r="D216">
        <v>1</v>
      </c>
      <c r="E216" t="str">
        <f>VLOOKUP(A216,'from file'!$B$4:$K$44,10,FALSE)</f>
        <v>Yes</v>
      </c>
      <c r="F216" t="str">
        <f t="shared" si="46"/>
        <v/>
      </c>
      <c r="G216">
        <f>VLOOKUP(VLOOKUP(A216,'from file'!$B$4:$K$44,7,FALSE),'from part'!$A$4:$N$29,8)+VLOOKUP(A216,'from file'!$B$4:$K$44,3,FALSE)+B216</f>
        <v>1758</v>
      </c>
      <c r="H216" t="str">
        <f t="shared" si="47"/>
        <v>06DE</v>
      </c>
      <c r="I216">
        <f>VLOOKUP(A216,'from file'!$B$4:$K$44,7,FALSE)</f>
        <v>1</v>
      </c>
      <c r="J216" t="str">
        <f t="shared" si="48"/>
        <v/>
      </c>
      <c r="K216">
        <f>VLOOKUP(VLOOKUP(A216,'from file'!$B$4:$K$44,7,FALSE),'from part'!$A$4:$N$29,14)+VLOOKUP(A216,'from file'!$B$4:$K$44,3,FALSE)+B216</f>
        <v>1758</v>
      </c>
      <c r="L216" t="str">
        <f t="shared" si="49"/>
        <v>06DE</v>
      </c>
      <c r="AA216" t="str">
        <f t="shared" si="45"/>
        <v/>
      </c>
    </row>
    <row r="217" spans="1:27" x14ac:dyDescent="0.25">
      <c r="A217">
        <v>15</v>
      </c>
      <c r="B217">
        <v>16</v>
      </c>
      <c r="C217">
        <v>4</v>
      </c>
      <c r="D217">
        <v>1</v>
      </c>
      <c r="E217" t="str">
        <f>VLOOKUP(A217,'from file'!$B$4:$K$44,10,FALSE)</f>
        <v>Yes</v>
      </c>
      <c r="F217" t="str">
        <f t="shared" si="46"/>
        <v/>
      </c>
      <c r="G217">
        <f>VLOOKUP(VLOOKUP(A217,'from file'!$B$4:$K$44,7,FALSE),'from part'!$A$4:$N$29,8)+VLOOKUP(A217,'from file'!$B$4:$K$44,3,FALSE)+B217</f>
        <v>1762</v>
      </c>
      <c r="H217" t="str">
        <f t="shared" si="47"/>
        <v>06E2</v>
      </c>
      <c r="I217">
        <f>VLOOKUP(A217,'from file'!$B$4:$K$44,7,FALSE)</f>
        <v>1</v>
      </c>
      <c r="J217" t="str">
        <f t="shared" si="48"/>
        <v/>
      </c>
      <c r="K217">
        <f>VLOOKUP(VLOOKUP(A217,'from file'!$B$4:$K$44,7,FALSE),'from part'!$A$4:$N$29,14)+VLOOKUP(A217,'from file'!$B$4:$K$44,3,FALSE)+B217</f>
        <v>1762</v>
      </c>
      <c r="L217" t="str">
        <f t="shared" si="49"/>
        <v>06E2</v>
      </c>
      <c r="O217">
        <v>17</v>
      </c>
      <c r="P217">
        <v>48</v>
      </c>
      <c r="Q217">
        <v>8</v>
      </c>
      <c r="R217">
        <v>1</v>
      </c>
      <c r="S217" t="str">
        <f>VLOOKUP(O217,'from file'!$B$4:$K$44,10,FALSE)</f>
        <v>Yes</v>
      </c>
      <c r="T217" t="str">
        <f>IF(P217=0,U217-$C$5,"")</f>
        <v/>
      </c>
      <c r="U217">
        <f>VLOOKUP(VLOOKUP(O217,'from file'!$B$4:$K$44,7,FALSE),'from part'!$A$4:$N$29,8)+VLOOKUP(O217,'from file'!$B$4:$K$44,3,FALSE)+P217</f>
        <v>41156</v>
      </c>
      <c r="V217" t="str">
        <f>DEC2HEX(U217,4)</f>
        <v>A0C4</v>
      </c>
      <c r="W217">
        <f>VLOOKUP(O217,'from file'!$B$4:$K$44,7,FALSE)</f>
        <v>4</v>
      </c>
      <c r="X217" t="str">
        <f>IF(P217=0,Y217-$C$5,"")</f>
        <v/>
      </c>
      <c r="Y217">
        <f>VLOOKUP(VLOOKUP(O217,'from file'!$B$4:$K$44,7,FALSE),'from part'!$A$4:$N$29,14)+VLOOKUP(O217,'from file'!$B$4:$K$44,3,FALSE)+P217</f>
        <v>11456</v>
      </c>
      <c r="Z217" t="str">
        <f>DEC2HEX(Y217,4)</f>
        <v>2CC0</v>
      </c>
      <c r="AA217" t="str">
        <f t="shared" si="45"/>
        <v/>
      </c>
    </row>
    <row r="218" spans="1:27" x14ac:dyDescent="0.25">
      <c r="A218">
        <v>16</v>
      </c>
      <c r="B218">
        <v>0</v>
      </c>
      <c r="C218">
        <v>1</v>
      </c>
      <c r="D218">
        <v>1</v>
      </c>
      <c r="E218" t="str">
        <f>VLOOKUP(A218,'from file'!$B$4:$K$44,10,FALSE)</f>
        <v>Yes</v>
      </c>
      <c r="F218">
        <f t="shared" si="46"/>
        <v>40960</v>
      </c>
      <c r="G218">
        <f>VLOOKUP(VLOOKUP(A218,'from file'!$B$4:$K$44,7,FALSE),'from part'!$A$4:$N$29,8)+VLOOKUP(A218,'from file'!$B$4:$K$44,3,FALSE)+B218</f>
        <v>40968</v>
      </c>
      <c r="H218" t="str">
        <f t="shared" si="47"/>
        <v>A008</v>
      </c>
      <c r="I218">
        <f>VLOOKUP(A218,'from file'!$B$4:$K$44,7,FALSE)</f>
        <v>4</v>
      </c>
      <c r="J218">
        <f t="shared" si="48"/>
        <v>11260</v>
      </c>
      <c r="K218">
        <f>VLOOKUP(VLOOKUP(A218,'from file'!$B$4:$K$44,7,FALSE),'from part'!$A$4:$N$29,14)+VLOOKUP(A218,'from file'!$B$4:$K$44,3,FALSE)+B218</f>
        <v>11268</v>
      </c>
      <c r="L218" t="str">
        <f t="shared" si="49"/>
        <v>2C04</v>
      </c>
      <c r="O218">
        <v>17</v>
      </c>
      <c r="P218">
        <v>56</v>
      </c>
      <c r="Q218">
        <v>16</v>
      </c>
      <c r="R218">
        <v>1</v>
      </c>
      <c r="S218" t="str">
        <f>VLOOKUP(O218,'from file'!$B$4:$K$44,10,FALSE)</f>
        <v>Yes</v>
      </c>
      <c r="T218" t="str">
        <f>IF(P218=0,U218-$C$5,"")</f>
        <v/>
      </c>
      <c r="U218">
        <f>VLOOKUP(VLOOKUP(O218,'from file'!$B$4:$K$44,7,FALSE),'from part'!$A$4:$N$29,8)+VLOOKUP(O218,'from file'!$B$4:$K$44,3,FALSE)+P218</f>
        <v>41164</v>
      </c>
      <c r="V218" t="str">
        <f>DEC2HEX(U218,4)</f>
        <v>A0CC</v>
      </c>
      <c r="W218">
        <f>VLOOKUP(O218,'from file'!$B$4:$K$44,7,FALSE)</f>
        <v>4</v>
      </c>
      <c r="X218" t="str">
        <f>IF(P218=0,Y218-$C$5,"")</f>
        <v/>
      </c>
      <c r="Y218">
        <f>VLOOKUP(VLOOKUP(O218,'from file'!$B$4:$K$44,7,FALSE),'from part'!$A$4:$N$29,14)+VLOOKUP(O218,'from file'!$B$4:$K$44,3,FALSE)+P218</f>
        <v>11464</v>
      </c>
      <c r="Z218" t="str">
        <f>DEC2HEX(Y218,4)</f>
        <v>2CC8</v>
      </c>
      <c r="AA218" t="str">
        <f t="shared" si="45"/>
        <v/>
      </c>
    </row>
    <row r="219" spans="1:27" x14ac:dyDescent="0.25">
      <c r="A219">
        <v>16</v>
      </c>
      <c r="B219">
        <v>2</v>
      </c>
      <c r="C219">
        <v>2</v>
      </c>
      <c r="D219">
        <v>1</v>
      </c>
      <c r="E219" t="str">
        <f>VLOOKUP(A219,'from file'!$B$4:$K$44,10,FALSE)</f>
        <v>Yes</v>
      </c>
      <c r="F219" t="str">
        <f t="shared" si="46"/>
        <v/>
      </c>
      <c r="G219">
        <f>VLOOKUP(VLOOKUP(A219,'from file'!$B$4:$K$44,7,FALSE),'from part'!$A$4:$N$29,8)+VLOOKUP(A219,'from file'!$B$4:$K$44,3,FALSE)+B219</f>
        <v>40970</v>
      </c>
      <c r="H219" t="str">
        <f t="shared" si="47"/>
        <v>A00A</v>
      </c>
      <c r="I219">
        <f>VLOOKUP(A219,'from file'!$B$4:$K$44,7,FALSE)</f>
        <v>4</v>
      </c>
      <c r="J219" t="str">
        <f t="shared" si="48"/>
        <v/>
      </c>
      <c r="K219">
        <f>VLOOKUP(VLOOKUP(A219,'from file'!$B$4:$K$44,7,FALSE),'from part'!$A$4:$N$29,14)+VLOOKUP(A219,'from file'!$B$4:$K$44,3,FALSE)+B219</f>
        <v>11270</v>
      </c>
      <c r="L219" t="str">
        <f t="shared" si="49"/>
        <v>2C06</v>
      </c>
      <c r="O219">
        <v>17</v>
      </c>
      <c r="P219">
        <v>56</v>
      </c>
      <c r="Q219">
        <v>4</v>
      </c>
      <c r="R219">
        <v>1</v>
      </c>
      <c r="S219" t="str">
        <f>VLOOKUP(O219,'from file'!$B$4:$K$44,10,FALSE)</f>
        <v>Yes</v>
      </c>
      <c r="T219" t="str">
        <f>IF(P219=0,U219-$C$5,"")</f>
        <v/>
      </c>
      <c r="U219">
        <f>VLOOKUP(VLOOKUP(O219,'from file'!$B$4:$K$44,7,FALSE),'from part'!$A$4:$N$29,8)+VLOOKUP(O219,'from file'!$B$4:$K$44,3,FALSE)+P219</f>
        <v>41164</v>
      </c>
      <c r="V219" t="str">
        <f>DEC2HEX(U219,4)</f>
        <v>A0CC</v>
      </c>
      <c r="W219">
        <f>VLOOKUP(O219,'from file'!$B$4:$K$44,7,FALSE)</f>
        <v>4</v>
      </c>
      <c r="X219" t="str">
        <f>IF(P219=0,Y219-$C$5,"")</f>
        <v/>
      </c>
      <c r="Y219">
        <f>VLOOKUP(VLOOKUP(O219,'from file'!$B$4:$K$44,7,FALSE),'from part'!$A$4:$N$29,14)+VLOOKUP(O219,'from file'!$B$4:$K$44,3,FALSE)+P219</f>
        <v>11464</v>
      </c>
      <c r="Z219" t="str">
        <f>DEC2HEX(Y219,4)</f>
        <v>2CC8</v>
      </c>
      <c r="AA219" t="str">
        <f t="shared" si="45"/>
        <v/>
      </c>
    </row>
    <row r="220" spans="1:27" x14ac:dyDescent="0.25">
      <c r="A220">
        <v>16</v>
      </c>
      <c r="B220">
        <v>4</v>
      </c>
      <c r="C220">
        <v>2</v>
      </c>
      <c r="D220">
        <v>1</v>
      </c>
      <c r="E220" t="str">
        <f>VLOOKUP(A220,'from file'!$B$4:$K$44,10,FALSE)</f>
        <v>Yes</v>
      </c>
      <c r="F220" t="str">
        <f t="shared" si="46"/>
        <v/>
      </c>
      <c r="G220">
        <f>VLOOKUP(VLOOKUP(A220,'from file'!$B$4:$K$44,7,FALSE),'from part'!$A$4:$N$29,8)+VLOOKUP(A220,'from file'!$B$4:$K$44,3,FALSE)+B220</f>
        <v>40972</v>
      </c>
      <c r="H220" t="str">
        <f t="shared" si="47"/>
        <v>A00C</v>
      </c>
      <c r="I220">
        <f>VLOOKUP(A220,'from file'!$B$4:$K$44,7,FALSE)</f>
        <v>4</v>
      </c>
      <c r="J220" t="str">
        <f t="shared" si="48"/>
        <v/>
      </c>
      <c r="K220">
        <f>VLOOKUP(VLOOKUP(A220,'from file'!$B$4:$K$44,7,FALSE),'from part'!$A$4:$N$29,14)+VLOOKUP(A220,'from file'!$B$4:$K$44,3,FALSE)+B220</f>
        <v>11272</v>
      </c>
      <c r="L220" t="str">
        <f t="shared" si="49"/>
        <v>2C08</v>
      </c>
      <c r="AA220" t="str">
        <f t="shared" si="45"/>
        <v/>
      </c>
    </row>
    <row r="221" spans="1:27" x14ac:dyDescent="0.25">
      <c r="A221">
        <v>16</v>
      </c>
      <c r="B221">
        <v>8</v>
      </c>
      <c r="C221">
        <v>4</v>
      </c>
      <c r="D221">
        <v>1</v>
      </c>
      <c r="E221" t="str">
        <f>VLOOKUP(A221,'from file'!$B$4:$K$44,10,FALSE)</f>
        <v>Yes</v>
      </c>
      <c r="F221" t="str">
        <f t="shared" si="46"/>
        <v/>
      </c>
      <c r="G221">
        <f>VLOOKUP(VLOOKUP(A221,'from file'!$B$4:$K$44,7,FALSE),'from part'!$A$4:$N$29,8)+VLOOKUP(A221,'from file'!$B$4:$K$44,3,FALSE)+B221</f>
        <v>40976</v>
      </c>
      <c r="H221" t="str">
        <f t="shared" si="47"/>
        <v>A010</v>
      </c>
      <c r="I221">
        <f>VLOOKUP(A221,'from file'!$B$4:$K$44,7,FALSE)</f>
        <v>4</v>
      </c>
      <c r="J221" t="str">
        <f t="shared" si="48"/>
        <v/>
      </c>
      <c r="K221">
        <f>VLOOKUP(VLOOKUP(A221,'from file'!$B$4:$K$44,7,FALSE),'from part'!$A$4:$N$29,14)+VLOOKUP(A221,'from file'!$B$4:$K$44,3,FALSE)+B221</f>
        <v>11276</v>
      </c>
      <c r="L221" t="str">
        <f t="shared" si="49"/>
        <v>2C0C</v>
      </c>
      <c r="O221">
        <v>17</v>
      </c>
      <c r="P221">
        <v>64</v>
      </c>
      <c r="Q221">
        <v>8</v>
      </c>
      <c r="R221">
        <v>1</v>
      </c>
      <c r="S221" t="str">
        <f>VLOOKUP(O221,'from file'!$B$4:$K$44,10,FALSE)</f>
        <v>Yes</v>
      </c>
      <c r="T221" t="str">
        <f>IF(P221=0,U221-$C$5,"")</f>
        <v/>
      </c>
      <c r="U221">
        <f>VLOOKUP(VLOOKUP(O221,'from file'!$B$4:$K$44,7,FALSE),'from part'!$A$4:$N$29,8)+VLOOKUP(O221,'from file'!$B$4:$K$44,3,FALSE)+P221</f>
        <v>41172</v>
      </c>
      <c r="V221" t="str">
        <f>DEC2HEX(U221,4)</f>
        <v>A0D4</v>
      </c>
      <c r="W221">
        <f>VLOOKUP(O221,'from file'!$B$4:$K$44,7,FALSE)</f>
        <v>4</v>
      </c>
      <c r="X221" t="str">
        <f>IF(P221=0,Y221-$C$5,"")</f>
        <v/>
      </c>
      <c r="Y221">
        <f>VLOOKUP(VLOOKUP(O221,'from file'!$B$4:$K$44,7,FALSE),'from part'!$A$4:$N$29,14)+VLOOKUP(O221,'from file'!$B$4:$K$44,3,FALSE)+P221</f>
        <v>11472</v>
      </c>
      <c r="Z221" t="str">
        <f>DEC2HEX(Y221,4)</f>
        <v>2CD0</v>
      </c>
      <c r="AA221" t="str">
        <f t="shared" si="45"/>
        <v/>
      </c>
    </row>
    <row r="222" spans="1:27" x14ac:dyDescent="0.25">
      <c r="A222">
        <v>16</v>
      </c>
      <c r="B222">
        <v>12</v>
      </c>
      <c r="C222">
        <v>4</v>
      </c>
      <c r="D222">
        <v>1</v>
      </c>
      <c r="E222" t="str">
        <f>VLOOKUP(A222,'from file'!$B$4:$K$44,10,FALSE)</f>
        <v>Yes</v>
      </c>
      <c r="F222" t="str">
        <f t="shared" si="46"/>
        <v/>
      </c>
      <c r="G222">
        <f>VLOOKUP(VLOOKUP(A222,'from file'!$B$4:$K$44,7,FALSE),'from part'!$A$4:$N$29,8)+VLOOKUP(A222,'from file'!$B$4:$K$44,3,FALSE)+B222</f>
        <v>40980</v>
      </c>
      <c r="H222" t="str">
        <f t="shared" si="47"/>
        <v>A014</v>
      </c>
      <c r="I222">
        <f>VLOOKUP(A222,'from file'!$B$4:$K$44,7,FALSE)</f>
        <v>4</v>
      </c>
      <c r="J222" t="str">
        <f t="shared" si="48"/>
        <v/>
      </c>
      <c r="K222">
        <f>VLOOKUP(VLOOKUP(A222,'from file'!$B$4:$K$44,7,FALSE),'from part'!$A$4:$N$29,14)+VLOOKUP(A222,'from file'!$B$4:$K$44,3,FALSE)+B222</f>
        <v>11280</v>
      </c>
      <c r="L222" t="str">
        <f t="shared" si="49"/>
        <v>2C10</v>
      </c>
      <c r="O222">
        <v>17</v>
      </c>
      <c r="P222">
        <v>72</v>
      </c>
      <c r="Q222">
        <v>16</v>
      </c>
      <c r="R222">
        <v>1</v>
      </c>
      <c r="S222" t="str">
        <f>VLOOKUP(O222,'from file'!$B$4:$K$44,10,FALSE)</f>
        <v>Yes</v>
      </c>
      <c r="T222" t="str">
        <f>IF(P222=0,U222-$C$5,"")</f>
        <v/>
      </c>
      <c r="U222">
        <f>VLOOKUP(VLOOKUP(O222,'from file'!$B$4:$K$44,7,FALSE),'from part'!$A$4:$N$29,8)+VLOOKUP(O222,'from file'!$B$4:$K$44,3,FALSE)+P222</f>
        <v>41180</v>
      </c>
      <c r="V222" t="str">
        <f>DEC2HEX(U222,4)</f>
        <v>A0DC</v>
      </c>
      <c r="W222">
        <f>VLOOKUP(O222,'from file'!$B$4:$K$44,7,FALSE)</f>
        <v>4</v>
      </c>
      <c r="X222" t="str">
        <f>IF(P222=0,Y222-$C$5,"")</f>
        <v/>
      </c>
      <c r="Y222">
        <f>VLOOKUP(VLOOKUP(O222,'from file'!$B$4:$K$44,7,FALSE),'from part'!$A$4:$N$29,14)+VLOOKUP(O222,'from file'!$B$4:$K$44,3,FALSE)+P222</f>
        <v>11480</v>
      </c>
      <c r="Z222" t="str">
        <f>DEC2HEX(Y222,4)</f>
        <v>2CD8</v>
      </c>
      <c r="AA222" t="str">
        <f t="shared" si="45"/>
        <v/>
      </c>
    </row>
    <row r="223" spans="1:27" x14ac:dyDescent="0.25">
      <c r="A223">
        <v>17</v>
      </c>
      <c r="B223">
        <v>0</v>
      </c>
      <c r="C223">
        <v>1</v>
      </c>
      <c r="D223">
        <v>1</v>
      </c>
      <c r="E223" t="str">
        <f>VLOOKUP(A223,'from file'!$B$4:$K$44,10,FALSE)</f>
        <v>Yes</v>
      </c>
      <c r="F223">
        <f t="shared" si="46"/>
        <v>41100</v>
      </c>
      <c r="G223">
        <f>VLOOKUP(VLOOKUP(A223,'from file'!$B$4:$K$44,7,FALSE),'from part'!$A$4:$N$29,8)+VLOOKUP(A223,'from file'!$B$4:$K$44,3,FALSE)+B223</f>
        <v>41108</v>
      </c>
      <c r="H223" t="str">
        <f t="shared" si="47"/>
        <v>A094</v>
      </c>
      <c r="I223">
        <f>VLOOKUP(A223,'from file'!$B$4:$K$44,7,FALSE)</f>
        <v>4</v>
      </c>
      <c r="J223">
        <f t="shared" si="48"/>
        <v>11400</v>
      </c>
      <c r="K223">
        <f>VLOOKUP(VLOOKUP(A223,'from file'!$B$4:$K$44,7,FALSE),'from part'!$A$4:$N$29,14)+VLOOKUP(A223,'from file'!$B$4:$K$44,3,FALSE)+B223</f>
        <v>11408</v>
      </c>
      <c r="L223" t="str">
        <f t="shared" si="49"/>
        <v>2C90</v>
      </c>
      <c r="O223">
        <v>17</v>
      </c>
      <c r="P223">
        <v>72</v>
      </c>
      <c r="Q223">
        <v>4</v>
      </c>
      <c r="R223">
        <v>1</v>
      </c>
      <c r="S223" t="str">
        <f>VLOOKUP(O223,'from file'!$B$4:$K$44,10,FALSE)</f>
        <v>Yes</v>
      </c>
      <c r="T223" t="str">
        <f>IF(P223=0,U223-$C$5,"")</f>
        <v/>
      </c>
      <c r="U223">
        <f>VLOOKUP(VLOOKUP(O223,'from file'!$B$4:$K$44,7,FALSE),'from part'!$A$4:$N$29,8)+VLOOKUP(O223,'from file'!$B$4:$K$44,3,FALSE)+P223</f>
        <v>41180</v>
      </c>
      <c r="V223" t="str">
        <f>DEC2HEX(U223,4)</f>
        <v>A0DC</v>
      </c>
      <c r="W223">
        <f>VLOOKUP(O223,'from file'!$B$4:$K$44,7,FALSE)</f>
        <v>4</v>
      </c>
      <c r="X223" t="str">
        <f>IF(P223=0,Y223-$C$5,"")</f>
        <v/>
      </c>
      <c r="Y223">
        <f>VLOOKUP(VLOOKUP(O223,'from file'!$B$4:$K$44,7,FALSE),'from part'!$A$4:$N$29,14)+VLOOKUP(O223,'from file'!$B$4:$K$44,3,FALSE)+P223</f>
        <v>11480</v>
      </c>
      <c r="Z223" t="str">
        <f>DEC2HEX(Y223,4)</f>
        <v>2CD8</v>
      </c>
      <c r="AA223" t="str">
        <f t="shared" si="45"/>
        <v/>
      </c>
    </row>
    <row r="224" spans="1:27" x14ac:dyDescent="0.25">
      <c r="A224">
        <v>17</v>
      </c>
      <c r="B224">
        <v>1</v>
      </c>
      <c r="C224">
        <v>1</v>
      </c>
      <c r="D224">
        <v>1</v>
      </c>
      <c r="E224" t="str">
        <f>VLOOKUP(A224,'from file'!$B$4:$K$44,10,FALSE)</f>
        <v>Yes</v>
      </c>
      <c r="F224" t="str">
        <f t="shared" si="46"/>
        <v/>
      </c>
      <c r="G224">
        <f>VLOOKUP(VLOOKUP(A224,'from file'!$B$4:$K$44,7,FALSE),'from part'!$A$4:$N$29,8)+VLOOKUP(A224,'from file'!$B$4:$K$44,3,FALSE)+B224</f>
        <v>41109</v>
      </c>
      <c r="H224" t="str">
        <f t="shared" si="47"/>
        <v>A095</v>
      </c>
      <c r="I224">
        <f>VLOOKUP(A224,'from file'!$B$4:$K$44,7,FALSE)</f>
        <v>4</v>
      </c>
      <c r="J224" t="str">
        <f t="shared" si="48"/>
        <v/>
      </c>
      <c r="K224">
        <f>VLOOKUP(VLOOKUP(A224,'from file'!$B$4:$K$44,7,FALSE),'from part'!$A$4:$N$29,14)+VLOOKUP(A224,'from file'!$B$4:$K$44,3,FALSE)+B224</f>
        <v>11409</v>
      </c>
      <c r="L224" t="str">
        <f t="shared" si="49"/>
        <v>2C91</v>
      </c>
      <c r="AA224" t="str">
        <f t="shared" si="45"/>
        <v/>
      </c>
    </row>
    <row r="225" spans="1:27" x14ac:dyDescent="0.25">
      <c r="A225">
        <v>17</v>
      </c>
      <c r="B225">
        <v>2</v>
      </c>
      <c r="C225">
        <v>1</v>
      </c>
      <c r="D225">
        <v>1</v>
      </c>
      <c r="E225" t="str">
        <f>VLOOKUP(A225,'from file'!$B$4:$K$44,10,FALSE)</f>
        <v>Yes</v>
      </c>
      <c r="F225" t="str">
        <f t="shared" si="46"/>
        <v/>
      </c>
      <c r="G225">
        <f>VLOOKUP(VLOOKUP(A225,'from file'!$B$4:$K$44,7,FALSE),'from part'!$A$4:$N$29,8)+VLOOKUP(A225,'from file'!$B$4:$K$44,3,FALSE)+B225</f>
        <v>41110</v>
      </c>
      <c r="H225" t="str">
        <f t="shared" si="47"/>
        <v>A096</v>
      </c>
      <c r="I225">
        <f>VLOOKUP(A225,'from file'!$B$4:$K$44,7,FALSE)</f>
        <v>4</v>
      </c>
      <c r="J225" t="str">
        <f t="shared" si="48"/>
        <v/>
      </c>
      <c r="K225">
        <f>VLOOKUP(VLOOKUP(A225,'from file'!$B$4:$K$44,7,FALSE),'from part'!$A$4:$N$29,14)+VLOOKUP(A225,'from file'!$B$4:$K$44,3,FALSE)+B225</f>
        <v>11410</v>
      </c>
      <c r="L225" t="str">
        <f t="shared" si="49"/>
        <v>2C92</v>
      </c>
      <c r="O225">
        <v>17</v>
      </c>
      <c r="P225">
        <v>80</v>
      </c>
      <c r="Q225">
        <v>8</v>
      </c>
      <c r="R225">
        <v>1</v>
      </c>
      <c r="S225" t="str">
        <f>VLOOKUP(O225,'from file'!$B$4:$K$44,10,FALSE)</f>
        <v>Yes</v>
      </c>
      <c r="T225" t="str">
        <f t="shared" ref="T225:T256" si="50">IF(P225=0,U225-$C$5,"")</f>
        <v/>
      </c>
      <c r="U225">
        <f>VLOOKUP(VLOOKUP(O225,'from file'!$B$4:$K$44,7,FALSE),'from part'!$A$4:$N$29,8)+VLOOKUP(O225,'from file'!$B$4:$K$44,3,FALSE)+P225</f>
        <v>41188</v>
      </c>
      <c r="V225" t="str">
        <f t="shared" ref="V225:V256" si="51">DEC2HEX(U225,4)</f>
        <v>A0E4</v>
      </c>
      <c r="W225">
        <f>VLOOKUP(O225,'from file'!$B$4:$K$44,7,FALSE)</f>
        <v>4</v>
      </c>
      <c r="X225" t="str">
        <f t="shared" ref="X225:X256" si="52">IF(P225=0,Y225-$C$5,"")</f>
        <v/>
      </c>
      <c r="Y225">
        <f>VLOOKUP(VLOOKUP(O225,'from file'!$B$4:$K$44,7,FALSE),'from part'!$A$4:$N$29,14)+VLOOKUP(O225,'from file'!$B$4:$K$44,3,FALSE)+P225</f>
        <v>11488</v>
      </c>
      <c r="Z225" t="str">
        <f t="shared" ref="Z225:Z256" si="53">DEC2HEX(Y225,4)</f>
        <v>2CE0</v>
      </c>
      <c r="AA225" t="str">
        <f t="shared" si="45"/>
        <v/>
      </c>
    </row>
    <row r="226" spans="1:27" x14ac:dyDescent="0.25">
      <c r="A226">
        <v>17</v>
      </c>
      <c r="B226">
        <v>8</v>
      </c>
      <c r="C226">
        <v>8</v>
      </c>
      <c r="D226">
        <v>1</v>
      </c>
      <c r="E226" t="str">
        <f>VLOOKUP(A226,'from file'!$B$4:$K$44,10,FALSE)</f>
        <v>Yes</v>
      </c>
      <c r="F226" t="str">
        <f t="shared" si="46"/>
        <v/>
      </c>
      <c r="G226">
        <f>VLOOKUP(VLOOKUP(A226,'from file'!$B$4:$K$44,7,FALSE),'from part'!$A$4:$N$29,8)+VLOOKUP(A226,'from file'!$B$4:$K$44,3,FALSE)+B226</f>
        <v>41116</v>
      </c>
      <c r="H226" t="str">
        <f t="shared" si="47"/>
        <v>A09C</v>
      </c>
      <c r="I226">
        <f>VLOOKUP(A226,'from file'!$B$4:$K$44,7,FALSE)</f>
        <v>4</v>
      </c>
      <c r="J226" t="str">
        <f t="shared" si="48"/>
        <v/>
      </c>
      <c r="K226">
        <f>VLOOKUP(VLOOKUP(A226,'from file'!$B$4:$K$44,7,FALSE),'from part'!$A$4:$N$29,14)+VLOOKUP(A226,'from file'!$B$4:$K$44,3,FALSE)+B226</f>
        <v>11416</v>
      </c>
      <c r="L226" t="str">
        <f t="shared" si="49"/>
        <v>2C98</v>
      </c>
      <c r="O226">
        <v>17</v>
      </c>
      <c r="P226">
        <v>88</v>
      </c>
      <c r="Q226">
        <v>1</v>
      </c>
      <c r="R226">
        <v>1</v>
      </c>
      <c r="S226" t="str">
        <f>VLOOKUP(O226,'from file'!$B$4:$K$44,10,FALSE)</f>
        <v>Yes</v>
      </c>
      <c r="T226" t="str">
        <f t="shared" si="50"/>
        <v/>
      </c>
      <c r="U226">
        <f>VLOOKUP(VLOOKUP(O226,'from file'!$B$4:$K$44,7,FALSE),'from part'!$A$4:$N$29,8)+VLOOKUP(O226,'from file'!$B$4:$K$44,3,FALSE)+P226</f>
        <v>41196</v>
      </c>
      <c r="V226" t="str">
        <f t="shared" si="51"/>
        <v>A0EC</v>
      </c>
      <c r="W226">
        <f>VLOOKUP(O226,'from file'!$B$4:$K$44,7,FALSE)</f>
        <v>4</v>
      </c>
      <c r="X226" t="str">
        <f t="shared" si="52"/>
        <v/>
      </c>
      <c r="Y226">
        <f>VLOOKUP(VLOOKUP(O226,'from file'!$B$4:$K$44,7,FALSE),'from part'!$A$4:$N$29,14)+VLOOKUP(O226,'from file'!$B$4:$K$44,3,FALSE)+P226</f>
        <v>11496</v>
      </c>
      <c r="Z226" t="str">
        <f t="shared" si="53"/>
        <v>2CE8</v>
      </c>
      <c r="AA226" t="str">
        <f t="shared" si="45"/>
        <v/>
      </c>
    </row>
    <row r="227" spans="1:27" x14ac:dyDescent="0.25">
      <c r="A227">
        <v>17</v>
      </c>
      <c r="B227">
        <v>16</v>
      </c>
      <c r="C227">
        <v>8</v>
      </c>
      <c r="D227">
        <v>1</v>
      </c>
      <c r="E227" t="str">
        <f>VLOOKUP(A227,'from file'!$B$4:$K$44,10,FALSE)</f>
        <v>Yes</v>
      </c>
      <c r="F227" t="str">
        <f t="shared" si="46"/>
        <v/>
      </c>
      <c r="G227">
        <f>VLOOKUP(VLOOKUP(A227,'from file'!$B$4:$K$44,7,FALSE),'from part'!$A$4:$N$29,8)+VLOOKUP(A227,'from file'!$B$4:$K$44,3,FALSE)+B227</f>
        <v>41124</v>
      </c>
      <c r="H227" t="str">
        <f t="shared" si="47"/>
        <v>A0A4</v>
      </c>
      <c r="I227">
        <f>VLOOKUP(A227,'from file'!$B$4:$K$44,7,FALSE)</f>
        <v>4</v>
      </c>
      <c r="J227" t="str">
        <f t="shared" si="48"/>
        <v/>
      </c>
      <c r="K227">
        <f>VLOOKUP(VLOOKUP(A227,'from file'!$B$4:$K$44,7,FALSE),'from part'!$A$4:$N$29,14)+VLOOKUP(A227,'from file'!$B$4:$K$44,3,FALSE)+B227</f>
        <v>11424</v>
      </c>
      <c r="L227" t="str">
        <f t="shared" si="49"/>
        <v>2CA0</v>
      </c>
      <c r="O227">
        <v>17</v>
      </c>
      <c r="P227">
        <v>90</v>
      </c>
      <c r="Q227">
        <v>24</v>
      </c>
      <c r="R227">
        <v>1</v>
      </c>
      <c r="S227" t="str">
        <f>VLOOKUP(O227,'from file'!$B$4:$K$44,10,FALSE)</f>
        <v>Yes</v>
      </c>
      <c r="T227" t="str">
        <f t="shared" si="50"/>
        <v/>
      </c>
      <c r="U227">
        <f>VLOOKUP(VLOOKUP(O227,'from file'!$B$4:$K$44,7,FALSE),'from part'!$A$4:$N$29,8)+VLOOKUP(O227,'from file'!$B$4:$K$44,3,FALSE)+P227</f>
        <v>41198</v>
      </c>
      <c r="V227" t="str">
        <f t="shared" si="51"/>
        <v>A0EE</v>
      </c>
      <c r="W227">
        <f>VLOOKUP(O227,'from file'!$B$4:$K$44,7,FALSE)</f>
        <v>4</v>
      </c>
      <c r="X227" t="str">
        <f t="shared" si="52"/>
        <v/>
      </c>
      <c r="Y227">
        <f>VLOOKUP(VLOOKUP(O227,'from file'!$B$4:$K$44,7,FALSE),'from part'!$A$4:$N$29,14)+VLOOKUP(O227,'from file'!$B$4:$K$44,3,FALSE)+P227</f>
        <v>11498</v>
      </c>
      <c r="Z227" t="str">
        <f t="shared" si="53"/>
        <v>2CEA</v>
      </c>
      <c r="AA227" t="str">
        <f t="shared" si="45"/>
        <v/>
      </c>
    </row>
    <row r="228" spans="1:27" x14ac:dyDescent="0.25">
      <c r="A228">
        <v>17</v>
      </c>
      <c r="B228">
        <v>24</v>
      </c>
      <c r="C228">
        <v>16</v>
      </c>
      <c r="D228">
        <v>1</v>
      </c>
      <c r="E228" t="str">
        <f>VLOOKUP(A228,'from file'!$B$4:$K$44,10,FALSE)</f>
        <v>Yes</v>
      </c>
      <c r="F228" t="str">
        <f t="shared" si="46"/>
        <v/>
      </c>
      <c r="G228">
        <f>VLOOKUP(VLOOKUP(A228,'from file'!$B$4:$K$44,7,FALSE),'from part'!$A$4:$N$29,8)+VLOOKUP(A228,'from file'!$B$4:$K$44,3,FALSE)+B228</f>
        <v>41132</v>
      </c>
      <c r="H228" t="str">
        <f t="shared" si="47"/>
        <v>A0AC</v>
      </c>
      <c r="I228">
        <f>VLOOKUP(A228,'from file'!$B$4:$K$44,7,FALSE)</f>
        <v>4</v>
      </c>
      <c r="J228" t="str">
        <f t="shared" si="48"/>
        <v/>
      </c>
      <c r="K228">
        <f>VLOOKUP(VLOOKUP(A228,'from file'!$B$4:$K$44,7,FALSE),'from part'!$A$4:$N$29,14)+VLOOKUP(A228,'from file'!$B$4:$K$44,3,FALSE)+B228</f>
        <v>11432</v>
      </c>
      <c r="L228" t="str">
        <f t="shared" si="49"/>
        <v>2CA8</v>
      </c>
      <c r="O228">
        <v>17</v>
      </c>
      <c r="P228">
        <v>90</v>
      </c>
      <c r="Q228">
        <v>2</v>
      </c>
      <c r="R228">
        <v>12</v>
      </c>
      <c r="S228" t="str">
        <f>VLOOKUP(O228,'from file'!$B$4:$K$44,10,FALSE)</f>
        <v>Yes</v>
      </c>
      <c r="T228" t="str">
        <f t="shared" si="50"/>
        <v/>
      </c>
      <c r="U228">
        <f>VLOOKUP(VLOOKUP(O228,'from file'!$B$4:$K$44,7,FALSE),'from part'!$A$4:$N$29,8)+VLOOKUP(O228,'from file'!$B$4:$K$44,3,FALSE)+P228</f>
        <v>41198</v>
      </c>
      <c r="V228" t="str">
        <f t="shared" si="51"/>
        <v>A0EE</v>
      </c>
      <c r="W228">
        <f>VLOOKUP(O228,'from file'!$B$4:$K$44,7,FALSE)</f>
        <v>4</v>
      </c>
      <c r="X228" t="str">
        <f t="shared" si="52"/>
        <v/>
      </c>
      <c r="Y228">
        <f>VLOOKUP(VLOOKUP(O228,'from file'!$B$4:$K$44,7,FALSE),'from part'!$A$4:$N$29,14)+VLOOKUP(O228,'from file'!$B$4:$K$44,3,FALSE)+P228</f>
        <v>11498</v>
      </c>
      <c r="Z228" t="str">
        <f t="shared" si="53"/>
        <v>2CEA</v>
      </c>
      <c r="AA228" t="str">
        <f t="shared" si="45"/>
        <v/>
      </c>
    </row>
    <row r="229" spans="1:27" x14ac:dyDescent="0.25">
      <c r="A229">
        <v>17</v>
      </c>
      <c r="B229">
        <v>24</v>
      </c>
      <c r="C229">
        <v>4</v>
      </c>
      <c r="D229">
        <v>1</v>
      </c>
      <c r="E229" t="str">
        <f>VLOOKUP(A229,'from file'!$B$4:$K$44,10,FALSE)</f>
        <v>Yes</v>
      </c>
      <c r="F229" t="str">
        <f t="shared" si="46"/>
        <v/>
      </c>
      <c r="G229">
        <f>VLOOKUP(VLOOKUP(A229,'from file'!$B$4:$K$44,7,FALSE),'from part'!$A$4:$N$29,8)+VLOOKUP(A229,'from file'!$B$4:$K$44,3,FALSE)+B229</f>
        <v>41132</v>
      </c>
      <c r="H229" t="str">
        <f t="shared" si="47"/>
        <v>A0AC</v>
      </c>
      <c r="I229">
        <f>VLOOKUP(A229,'from file'!$B$4:$K$44,7,FALSE)</f>
        <v>4</v>
      </c>
      <c r="J229" t="str">
        <f t="shared" si="48"/>
        <v/>
      </c>
      <c r="K229">
        <f>VLOOKUP(VLOOKUP(A229,'from file'!$B$4:$K$44,7,FALSE),'from part'!$A$4:$N$29,14)+VLOOKUP(A229,'from file'!$B$4:$K$44,3,FALSE)+B229</f>
        <v>11432</v>
      </c>
      <c r="L229" t="str">
        <f t="shared" si="49"/>
        <v>2CA8</v>
      </c>
      <c r="O229">
        <v>6</v>
      </c>
      <c r="P229">
        <v>0</v>
      </c>
      <c r="Q229">
        <v>40</v>
      </c>
      <c r="R229" s="13">
        <v>6</v>
      </c>
      <c r="S229" t="str">
        <f>VLOOKUP(O229,'from file'!$B$4:$K$44,10,FALSE)</f>
        <v>Yes</v>
      </c>
      <c r="T229">
        <f t="shared" si="50"/>
        <v>41228</v>
      </c>
      <c r="U229">
        <f>VLOOKUP(VLOOKUP(O229,'from file'!$B$4:$K$44,7,FALSE),'from part'!$A$4:$N$29,8)+VLOOKUP(O229,'from file'!$B$4:$K$44,3,FALSE)+P229</f>
        <v>41236</v>
      </c>
      <c r="V229" t="str">
        <f t="shared" si="51"/>
        <v>A114</v>
      </c>
      <c r="W229">
        <f>VLOOKUP(O229,'from file'!$B$4:$K$44,7,FALSE)</f>
        <v>4</v>
      </c>
      <c r="X229">
        <f t="shared" si="52"/>
        <v>11528</v>
      </c>
      <c r="Y229">
        <f>VLOOKUP(VLOOKUP(O229,'from file'!$B$4:$K$44,7,FALSE),'from part'!$A$4:$N$29,14)+VLOOKUP(O229,'from file'!$B$4:$K$44,3,FALSE)+P229</f>
        <v>11536</v>
      </c>
      <c r="Z229" t="str">
        <f t="shared" si="53"/>
        <v>2D10</v>
      </c>
      <c r="AA229" t="str">
        <f t="shared" si="45"/>
        <v>2D08</v>
      </c>
    </row>
    <row r="230" spans="1:27" x14ac:dyDescent="0.25">
      <c r="A230">
        <v>17</v>
      </c>
      <c r="B230">
        <v>32</v>
      </c>
      <c r="C230">
        <v>8</v>
      </c>
      <c r="D230">
        <v>1</v>
      </c>
      <c r="E230" t="str">
        <f>VLOOKUP(A230,'from file'!$B$4:$K$44,10,FALSE)</f>
        <v>Yes</v>
      </c>
      <c r="F230" t="str">
        <f t="shared" si="46"/>
        <v/>
      </c>
      <c r="G230">
        <f>VLOOKUP(VLOOKUP(A230,'from file'!$B$4:$K$44,7,FALSE),'from part'!$A$4:$N$29,8)+VLOOKUP(A230,'from file'!$B$4:$K$44,3,FALSE)+B230</f>
        <v>41140</v>
      </c>
      <c r="H230" t="str">
        <f t="shared" si="47"/>
        <v>A0B4</v>
      </c>
      <c r="I230">
        <f>VLOOKUP(A230,'from file'!$B$4:$K$44,7,FALSE)</f>
        <v>4</v>
      </c>
      <c r="J230" t="str">
        <f t="shared" si="48"/>
        <v/>
      </c>
      <c r="K230">
        <f>VLOOKUP(VLOOKUP(A230,'from file'!$B$4:$K$44,7,FALSE),'from part'!$A$4:$N$29,14)+VLOOKUP(A230,'from file'!$B$4:$K$44,3,FALSE)+B230</f>
        <v>11440</v>
      </c>
      <c r="L230" t="str">
        <f t="shared" si="49"/>
        <v>2CB0</v>
      </c>
      <c r="O230">
        <v>6</v>
      </c>
      <c r="P230">
        <v>0</v>
      </c>
      <c r="Q230">
        <v>8</v>
      </c>
      <c r="R230" s="13">
        <v>1</v>
      </c>
      <c r="S230" t="str">
        <f>VLOOKUP(O230,'from file'!$B$4:$K$44,10,FALSE)</f>
        <v>Yes</v>
      </c>
      <c r="T230">
        <f t="shared" si="50"/>
        <v>41228</v>
      </c>
      <c r="U230">
        <f>VLOOKUP(VLOOKUP(O230,'from file'!$B$4:$K$44,7,FALSE),'from part'!$A$4:$N$29,8)+VLOOKUP(O230,'from file'!$B$4:$K$44,3,FALSE)+P230</f>
        <v>41236</v>
      </c>
      <c r="V230" t="str">
        <f t="shared" si="51"/>
        <v>A114</v>
      </c>
      <c r="W230">
        <f>VLOOKUP(O230,'from file'!$B$4:$K$44,7,FALSE)</f>
        <v>4</v>
      </c>
      <c r="X230">
        <f t="shared" si="52"/>
        <v>11528</v>
      </c>
      <c r="Y230">
        <f>VLOOKUP(VLOOKUP(O230,'from file'!$B$4:$K$44,7,FALSE),'from part'!$A$4:$N$29,14)+VLOOKUP(O230,'from file'!$B$4:$K$44,3,FALSE)+P230</f>
        <v>11536</v>
      </c>
      <c r="Z230" t="str">
        <f t="shared" si="53"/>
        <v>2D10</v>
      </c>
      <c r="AA230" t="str">
        <f t="shared" si="45"/>
        <v>2D08</v>
      </c>
    </row>
    <row r="231" spans="1:27" x14ac:dyDescent="0.25">
      <c r="A231">
        <v>17</v>
      </c>
      <c r="B231">
        <v>40</v>
      </c>
      <c r="C231">
        <v>16</v>
      </c>
      <c r="D231">
        <v>1</v>
      </c>
      <c r="E231" t="str">
        <f>VLOOKUP(A231,'from file'!$B$4:$K$44,10,FALSE)</f>
        <v>Yes</v>
      </c>
      <c r="F231" t="str">
        <f t="shared" si="46"/>
        <v/>
      </c>
      <c r="G231">
        <f>VLOOKUP(VLOOKUP(A231,'from file'!$B$4:$K$44,7,FALSE),'from part'!$A$4:$N$29,8)+VLOOKUP(A231,'from file'!$B$4:$K$44,3,FALSE)+B231</f>
        <v>41148</v>
      </c>
      <c r="H231" t="str">
        <f t="shared" si="47"/>
        <v>A0BC</v>
      </c>
      <c r="I231">
        <f>VLOOKUP(A231,'from file'!$B$4:$K$44,7,FALSE)</f>
        <v>4</v>
      </c>
      <c r="J231" t="str">
        <f t="shared" si="48"/>
        <v/>
      </c>
      <c r="K231">
        <f>VLOOKUP(VLOOKUP(A231,'from file'!$B$4:$K$44,7,FALSE),'from part'!$A$4:$N$29,14)+VLOOKUP(A231,'from file'!$B$4:$K$44,3,FALSE)+B231</f>
        <v>11448</v>
      </c>
      <c r="L231" t="str">
        <f t="shared" si="49"/>
        <v>2CB8</v>
      </c>
      <c r="O231">
        <v>6</v>
      </c>
      <c r="P231">
        <v>8</v>
      </c>
      <c r="Q231">
        <v>8</v>
      </c>
      <c r="R231" s="13">
        <v>1</v>
      </c>
      <c r="S231" t="str">
        <f>VLOOKUP(O231,'from file'!$B$4:$K$44,10,FALSE)</f>
        <v>Yes</v>
      </c>
      <c r="T231" t="str">
        <f t="shared" si="50"/>
        <v/>
      </c>
      <c r="U231">
        <f>VLOOKUP(VLOOKUP(O231,'from file'!$B$4:$K$44,7,FALSE),'from part'!$A$4:$N$29,8)+VLOOKUP(O231,'from file'!$B$4:$K$44,3,FALSE)+P231</f>
        <v>41244</v>
      </c>
      <c r="V231" t="str">
        <f t="shared" si="51"/>
        <v>A11C</v>
      </c>
      <c r="W231">
        <f>VLOOKUP(O231,'from file'!$B$4:$K$44,7,FALSE)</f>
        <v>4</v>
      </c>
      <c r="X231" t="str">
        <f t="shared" si="52"/>
        <v/>
      </c>
      <c r="Y231">
        <f>VLOOKUP(VLOOKUP(O231,'from file'!$B$4:$K$44,7,FALSE),'from part'!$A$4:$N$29,14)+VLOOKUP(O231,'from file'!$B$4:$K$44,3,FALSE)+P231</f>
        <v>11544</v>
      </c>
      <c r="Z231" t="str">
        <f t="shared" si="53"/>
        <v>2D18</v>
      </c>
      <c r="AA231" t="str">
        <f t="shared" si="45"/>
        <v/>
      </c>
    </row>
    <row r="232" spans="1:27" x14ac:dyDescent="0.25">
      <c r="A232">
        <v>17</v>
      </c>
      <c r="B232">
        <v>40</v>
      </c>
      <c r="C232">
        <v>4</v>
      </c>
      <c r="D232">
        <v>1</v>
      </c>
      <c r="E232" t="str">
        <f>VLOOKUP(A232,'from file'!$B$4:$K$44,10,FALSE)</f>
        <v>Yes</v>
      </c>
      <c r="F232" t="str">
        <f t="shared" si="46"/>
        <v/>
      </c>
      <c r="G232">
        <f>VLOOKUP(VLOOKUP(A232,'from file'!$B$4:$K$44,7,FALSE),'from part'!$A$4:$N$29,8)+VLOOKUP(A232,'from file'!$B$4:$K$44,3,FALSE)+B232</f>
        <v>41148</v>
      </c>
      <c r="H232" t="str">
        <f t="shared" si="47"/>
        <v>A0BC</v>
      </c>
      <c r="I232">
        <f>VLOOKUP(A232,'from file'!$B$4:$K$44,7,FALSE)</f>
        <v>4</v>
      </c>
      <c r="J232" t="str">
        <f t="shared" si="48"/>
        <v/>
      </c>
      <c r="K232">
        <f>VLOOKUP(VLOOKUP(A232,'from file'!$B$4:$K$44,7,FALSE),'from part'!$A$4:$N$29,14)+VLOOKUP(A232,'from file'!$B$4:$K$44,3,FALSE)+B232</f>
        <v>11448</v>
      </c>
      <c r="L232" t="str">
        <f t="shared" si="49"/>
        <v>2CB8</v>
      </c>
      <c r="O232">
        <v>6</v>
      </c>
      <c r="P232">
        <v>16</v>
      </c>
      <c r="Q232">
        <v>4</v>
      </c>
      <c r="R232" s="13">
        <v>1</v>
      </c>
      <c r="S232" t="str">
        <f>VLOOKUP(O232,'from file'!$B$4:$K$44,10,FALSE)</f>
        <v>Yes</v>
      </c>
      <c r="T232" t="str">
        <f t="shared" si="50"/>
        <v/>
      </c>
      <c r="U232">
        <f>VLOOKUP(VLOOKUP(O232,'from file'!$B$4:$K$44,7,FALSE),'from part'!$A$4:$N$29,8)+VLOOKUP(O232,'from file'!$B$4:$K$44,3,FALSE)+P232</f>
        <v>41252</v>
      </c>
      <c r="V232" t="str">
        <f t="shared" si="51"/>
        <v>A124</v>
      </c>
      <c r="W232">
        <f>VLOOKUP(O232,'from file'!$B$4:$K$44,7,FALSE)</f>
        <v>4</v>
      </c>
      <c r="X232" t="str">
        <f t="shared" si="52"/>
        <v/>
      </c>
      <c r="Y232">
        <f>VLOOKUP(VLOOKUP(O232,'from file'!$B$4:$K$44,7,FALSE),'from part'!$A$4:$N$29,14)+VLOOKUP(O232,'from file'!$B$4:$K$44,3,FALSE)+P232</f>
        <v>11552</v>
      </c>
      <c r="Z232" t="str">
        <f t="shared" si="53"/>
        <v>2D20</v>
      </c>
      <c r="AA232" t="str">
        <f t="shared" si="45"/>
        <v/>
      </c>
    </row>
    <row r="233" spans="1:27" x14ac:dyDescent="0.25">
      <c r="A233">
        <v>17</v>
      </c>
      <c r="B233">
        <v>48</v>
      </c>
      <c r="C233">
        <v>8</v>
      </c>
      <c r="D233">
        <v>1</v>
      </c>
      <c r="E233" t="str">
        <f>VLOOKUP(A233,'from file'!$B$4:$K$44,10,FALSE)</f>
        <v>Yes</v>
      </c>
      <c r="F233" t="str">
        <f t="shared" si="46"/>
        <v/>
      </c>
      <c r="G233">
        <f>VLOOKUP(VLOOKUP(A233,'from file'!$B$4:$K$44,7,FALSE),'from part'!$A$4:$N$29,8)+VLOOKUP(A233,'from file'!$B$4:$K$44,3,FALSE)+B233</f>
        <v>41156</v>
      </c>
      <c r="H233" t="str">
        <f t="shared" si="47"/>
        <v>A0C4</v>
      </c>
      <c r="I233">
        <f>VLOOKUP(A233,'from file'!$B$4:$K$44,7,FALSE)</f>
        <v>4</v>
      </c>
      <c r="J233" t="str">
        <f t="shared" si="48"/>
        <v/>
      </c>
      <c r="K233">
        <f>VLOOKUP(VLOOKUP(A233,'from file'!$B$4:$K$44,7,FALSE),'from part'!$A$4:$N$29,14)+VLOOKUP(A233,'from file'!$B$4:$K$44,3,FALSE)+B233</f>
        <v>11456</v>
      </c>
      <c r="L233" t="str">
        <f t="shared" si="49"/>
        <v>2CC0</v>
      </c>
      <c r="O233">
        <v>6</v>
      </c>
      <c r="P233">
        <v>20</v>
      </c>
      <c r="Q233">
        <v>4</v>
      </c>
      <c r="R233" s="13">
        <v>1</v>
      </c>
      <c r="S233" t="str">
        <f>VLOOKUP(O233,'from file'!$B$4:$K$44,10,FALSE)</f>
        <v>Yes</v>
      </c>
      <c r="T233" t="str">
        <f t="shared" si="50"/>
        <v/>
      </c>
      <c r="U233">
        <f>VLOOKUP(VLOOKUP(O233,'from file'!$B$4:$K$44,7,FALSE),'from part'!$A$4:$N$29,8)+VLOOKUP(O233,'from file'!$B$4:$K$44,3,FALSE)+P233</f>
        <v>41256</v>
      </c>
      <c r="V233" t="str">
        <f t="shared" si="51"/>
        <v>A128</v>
      </c>
      <c r="W233">
        <f>VLOOKUP(O233,'from file'!$B$4:$K$44,7,FALSE)</f>
        <v>4</v>
      </c>
      <c r="X233" t="str">
        <f t="shared" si="52"/>
        <v/>
      </c>
      <c r="Y233">
        <f>VLOOKUP(VLOOKUP(O233,'from file'!$B$4:$K$44,7,FALSE),'from part'!$A$4:$N$29,14)+VLOOKUP(O233,'from file'!$B$4:$K$44,3,FALSE)+P233</f>
        <v>11556</v>
      </c>
      <c r="Z233" t="str">
        <f t="shared" si="53"/>
        <v>2D24</v>
      </c>
      <c r="AA233" t="str">
        <f t="shared" si="45"/>
        <v/>
      </c>
    </row>
    <row r="234" spans="1:27" x14ac:dyDescent="0.25">
      <c r="A234">
        <v>17</v>
      </c>
      <c r="B234">
        <v>56</v>
      </c>
      <c r="C234">
        <v>16</v>
      </c>
      <c r="D234">
        <v>1</v>
      </c>
      <c r="E234" t="str">
        <f>VLOOKUP(A234,'from file'!$B$4:$K$44,10,FALSE)</f>
        <v>Yes</v>
      </c>
      <c r="F234" t="str">
        <f t="shared" si="46"/>
        <v/>
      </c>
      <c r="G234">
        <f>VLOOKUP(VLOOKUP(A234,'from file'!$B$4:$K$44,7,FALSE),'from part'!$A$4:$N$29,8)+VLOOKUP(A234,'from file'!$B$4:$K$44,3,FALSE)+B234</f>
        <v>41164</v>
      </c>
      <c r="H234" t="str">
        <f t="shared" si="47"/>
        <v>A0CC</v>
      </c>
      <c r="I234">
        <f>VLOOKUP(A234,'from file'!$B$4:$K$44,7,FALSE)</f>
        <v>4</v>
      </c>
      <c r="J234" t="str">
        <f t="shared" si="48"/>
        <v/>
      </c>
      <c r="K234">
        <f>VLOOKUP(VLOOKUP(A234,'from file'!$B$4:$K$44,7,FALSE),'from part'!$A$4:$N$29,14)+VLOOKUP(A234,'from file'!$B$4:$K$44,3,FALSE)+B234</f>
        <v>11464</v>
      </c>
      <c r="L234" t="str">
        <f t="shared" si="49"/>
        <v>2CC8</v>
      </c>
      <c r="O234">
        <v>6</v>
      </c>
      <c r="P234">
        <v>24</v>
      </c>
      <c r="Q234">
        <v>4</v>
      </c>
      <c r="R234" s="13">
        <v>1</v>
      </c>
      <c r="S234" t="str">
        <f>VLOOKUP(O234,'from file'!$B$4:$K$44,10,FALSE)</f>
        <v>Yes</v>
      </c>
      <c r="T234" t="str">
        <f t="shared" si="50"/>
        <v/>
      </c>
      <c r="U234">
        <f>VLOOKUP(VLOOKUP(O234,'from file'!$B$4:$K$44,7,FALSE),'from part'!$A$4:$N$29,8)+VLOOKUP(O234,'from file'!$B$4:$K$44,3,FALSE)+P234</f>
        <v>41260</v>
      </c>
      <c r="V234" t="str">
        <f t="shared" si="51"/>
        <v>A12C</v>
      </c>
      <c r="W234">
        <f>VLOOKUP(O234,'from file'!$B$4:$K$44,7,FALSE)</f>
        <v>4</v>
      </c>
      <c r="X234" t="str">
        <f t="shared" si="52"/>
        <v/>
      </c>
      <c r="Y234">
        <f>VLOOKUP(VLOOKUP(O234,'from file'!$B$4:$K$44,7,FALSE),'from part'!$A$4:$N$29,14)+VLOOKUP(O234,'from file'!$B$4:$K$44,3,FALSE)+P234</f>
        <v>11560</v>
      </c>
      <c r="Z234" t="str">
        <f t="shared" si="53"/>
        <v>2D28</v>
      </c>
      <c r="AA234" t="str">
        <f t="shared" si="45"/>
        <v/>
      </c>
    </row>
    <row r="235" spans="1:27" x14ac:dyDescent="0.25">
      <c r="A235">
        <v>17</v>
      </c>
      <c r="B235">
        <v>56</v>
      </c>
      <c r="C235">
        <v>4</v>
      </c>
      <c r="D235">
        <v>1</v>
      </c>
      <c r="E235" t="str">
        <f>VLOOKUP(A235,'from file'!$B$4:$K$44,10,FALSE)</f>
        <v>Yes</v>
      </c>
      <c r="F235" t="str">
        <f t="shared" ref="F235:F242" si="54">IF(B235=0,G235-$C$5,"")</f>
        <v/>
      </c>
      <c r="G235">
        <f>VLOOKUP(VLOOKUP(A235,'from file'!$B$4:$K$44,7,FALSE),'from part'!$A$4:$N$29,8)+VLOOKUP(A235,'from file'!$B$4:$K$44,3,FALSE)+B235</f>
        <v>41164</v>
      </c>
      <c r="H235" t="str">
        <f t="shared" ref="H235:H242" si="55">DEC2HEX(G235,4)</f>
        <v>A0CC</v>
      </c>
      <c r="I235">
        <f>VLOOKUP(A235,'from file'!$B$4:$K$44,7,FALSE)</f>
        <v>4</v>
      </c>
      <c r="J235" t="str">
        <f t="shared" ref="J235:J242" si="56">IF(B235=0,K235-$C$5,"")</f>
        <v/>
      </c>
      <c r="K235">
        <f>VLOOKUP(VLOOKUP(A235,'from file'!$B$4:$K$44,7,FALSE),'from part'!$A$4:$N$29,14)+VLOOKUP(A235,'from file'!$B$4:$K$44,3,FALSE)+B235</f>
        <v>11464</v>
      </c>
      <c r="L235" t="str">
        <f t="shared" ref="L235:L242" si="57">DEC2HEX(K235,4)</f>
        <v>2CC8</v>
      </c>
      <c r="O235">
        <v>6</v>
      </c>
      <c r="P235">
        <v>28</v>
      </c>
      <c r="Q235">
        <v>4</v>
      </c>
      <c r="R235" s="13">
        <v>1</v>
      </c>
      <c r="S235" t="str">
        <f>VLOOKUP(O235,'from file'!$B$4:$K$44,10,FALSE)</f>
        <v>Yes</v>
      </c>
      <c r="T235" t="str">
        <f t="shared" si="50"/>
        <v/>
      </c>
      <c r="U235">
        <f>VLOOKUP(VLOOKUP(O235,'from file'!$B$4:$K$44,7,FALSE),'from part'!$A$4:$N$29,8)+VLOOKUP(O235,'from file'!$B$4:$K$44,3,FALSE)+P235</f>
        <v>41264</v>
      </c>
      <c r="V235" t="str">
        <f t="shared" si="51"/>
        <v>A130</v>
      </c>
      <c r="W235">
        <f>VLOOKUP(O235,'from file'!$B$4:$K$44,7,FALSE)</f>
        <v>4</v>
      </c>
      <c r="X235" t="str">
        <f t="shared" si="52"/>
        <v/>
      </c>
      <c r="Y235">
        <f>VLOOKUP(VLOOKUP(O235,'from file'!$B$4:$K$44,7,FALSE),'from part'!$A$4:$N$29,14)+VLOOKUP(O235,'from file'!$B$4:$K$44,3,FALSE)+P235</f>
        <v>11564</v>
      </c>
      <c r="Z235" t="str">
        <f t="shared" si="53"/>
        <v>2D2C</v>
      </c>
      <c r="AA235" t="str">
        <f t="shared" si="45"/>
        <v/>
      </c>
    </row>
    <row r="236" spans="1:27" x14ac:dyDescent="0.25">
      <c r="A236">
        <v>17</v>
      </c>
      <c r="B236">
        <v>64</v>
      </c>
      <c r="C236">
        <v>8</v>
      </c>
      <c r="D236">
        <v>1</v>
      </c>
      <c r="E236" t="str">
        <f>VLOOKUP(A236,'from file'!$B$4:$K$44,10,FALSE)</f>
        <v>Yes</v>
      </c>
      <c r="F236" t="str">
        <f t="shared" si="54"/>
        <v/>
      </c>
      <c r="G236">
        <f>VLOOKUP(VLOOKUP(A236,'from file'!$B$4:$K$44,7,FALSE),'from part'!$A$4:$N$29,8)+VLOOKUP(A236,'from file'!$B$4:$K$44,3,FALSE)+B236</f>
        <v>41172</v>
      </c>
      <c r="H236" t="str">
        <f t="shared" si="55"/>
        <v>A0D4</v>
      </c>
      <c r="I236">
        <f>VLOOKUP(A236,'from file'!$B$4:$K$44,7,FALSE)</f>
        <v>4</v>
      </c>
      <c r="J236" t="str">
        <f t="shared" si="56"/>
        <v/>
      </c>
      <c r="K236">
        <f>VLOOKUP(VLOOKUP(A236,'from file'!$B$4:$K$44,7,FALSE),'from part'!$A$4:$N$29,14)+VLOOKUP(A236,'from file'!$B$4:$K$44,3,FALSE)+B236</f>
        <v>11472</v>
      </c>
      <c r="L236" t="str">
        <f t="shared" si="57"/>
        <v>2CD0</v>
      </c>
      <c r="O236">
        <v>6</v>
      </c>
      <c r="P236">
        <v>32</v>
      </c>
      <c r="Q236">
        <v>1</v>
      </c>
      <c r="R236" s="13">
        <v>1</v>
      </c>
      <c r="S236" t="str">
        <f>VLOOKUP(O236,'from file'!$B$4:$K$44,10,FALSE)</f>
        <v>Yes</v>
      </c>
      <c r="T236" t="str">
        <f t="shared" si="50"/>
        <v/>
      </c>
      <c r="U236">
        <f>VLOOKUP(VLOOKUP(O236,'from file'!$B$4:$K$44,7,FALSE),'from part'!$A$4:$N$29,8)+VLOOKUP(O236,'from file'!$B$4:$K$44,3,FALSE)+P236</f>
        <v>41268</v>
      </c>
      <c r="V236" t="str">
        <f t="shared" si="51"/>
        <v>A134</v>
      </c>
      <c r="W236">
        <f>VLOOKUP(O236,'from file'!$B$4:$K$44,7,FALSE)</f>
        <v>4</v>
      </c>
      <c r="X236" t="str">
        <f t="shared" si="52"/>
        <v/>
      </c>
      <c r="Y236">
        <f>VLOOKUP(VLOOKUP(O236,'from file'!$B$4:$K$44,7,FALSE),'from part'!$A$4:$N$29,14)+VLOOKUP(O236,'from file'!$B$4:$K$44,3,FALSE)+P236</f>
        <v>11568</v>
      </c>
      <c r="Z236" t="str">
        <f t="shared" si="53"/>
        <v>2D30</v>
      </c>
      <c r="AA236" t="str">
        <f t="shared" si="45"/>
        <v/>
      </c>
    </row>
    <row r="237" spans="1:27" x14ac:dyDescent="0.25">
      <c r="A237">
        <v>17</v>
      </c>
      <c r="B237">
        <v>72</v>
      </c>
      <c r="C237">
        <v>16</v>
      </c>
      <c r="D237">
        <v>1</v>
      </c>
      <c r="E237" t="str">
        <f>VLOOKUP(A237,'from file'!$B$4:$K$44,10,FALSE)</f>
        <v>Yes</v>
      </c>
      <c r="F237" t="str">
        <f t="shared" si="54"/>
        <v/>
      </c>
      <c r="G237">
        <f>VLOOKUP(VLOOKUP(A237,'from file'!$B$4:$K$44,7,FALSE),'from part'!$A$4:$N$29,8)+VLOOKUP(A237,'from file'!$B$4:$K$44,3,FALSE)+B237</f>
        <v>41180</v>
      </c>
      <c r="H237" t="str">
        <f t="shared" si="55"/>
        <v>A0DC</v>
      </c>
      <c r="I237">
        <f>VLOOKUP(A237,'from file'!$B$4:$K$44,7,FALSE)</f>
        <v>4</v>
      </c>
      <c r="J237" t="str">
        <f t="shared" si="56"/>
        <v/>
      </c>
      <c r="K237">
        <f>VLOOKUP(VLOOKUP(A237,'from file'!$B$4:$K$44,7,FALSE),'from part'!$A$4:$N$29,14)+VLOOKUP(A237,'from file'!$B$4:$K$44,3,FALSE)+B237</f>
        <v>11480</v>
      </c>
      <c r="L237" t="str">
        <f t="shared" si="57"/>
        <v>2CD8</v>
      </c>
      <c r="O237">
        <v>9</v>
      </c>
      <c r="P237">
        <v>0</v>
      </c>
      <c r="Q237">
        <v>8</v>
      </c>
      <c r="R237" s="13">
        <v>1</v>
      </c>
      <c r="S237" t="str">
        <f>VLOOKUP(O237,'from file'!$B$4:$K$44,10,FALSE)</f>
        <v>Yes</v>
      </c>
      <c r="T237">
        <f t="shared" si="50"/>
        <v>41476</v>
      </c>
      <c r="U237">
        <f>VLOOKUP(VLOOKUP(O237,'from file'!$B$4:$K$44,7,FALSE),'from part'!$A$4:$N$29,8)+VLOOKUP(O237,'from file'!$B$4:$K$44,3,FALSE)+P237</f>
        <v>41484</v>
      </c>
      <c r="V237" t="str">
        <f t="shared" si="51"/>
        <v>A20C</v>
      </c>
      <c r="W237">
        <f>VLOOKUP(O237,'from file'!$B$4:$K$44,7,FALSE)</f>
        <v>4</v>
      </c>
      <c r="X237">
        <f t="shared" si="52"/>
        <v>11776</v>
      </c>
      <c r="Y237">
        <f>VLOOKUP(VLOOKUP(O237,'from file'!$B$4:$K$44,7,FALSE),'from part'!$A$4:$N$29,14)+VLOOKUP(O237,'from file'!$B$4:$K$44,3,FALSE)+P237</f>
        <v>11784</v>
      </c>
      <c r="Z237" t="str">
        <f t="shared" si="53"/>
        <v>2E08</v>
      </c>
      <c r="AA237" t="str">
        <f t="shared" si="45"/>
        <v>2E00</v>
      </c>
    </row>
    <row r="238" spans="1:27" x14ac:dyDescent="0.25">
      <c r="A238">
        <v>17</v>
      </c>
      <c r="B238">
        <v>72</v>
      </c>
      <c r="C238">
        <v>4</v>
      </c>
      <c r="D238">
        <v>1</v>
      </c>
      <c r="E238" t="str">
        <f>VLOOKUP(A238,'from file'!$B$4:$K$44,10,FALSE)</f>
        <v>Yes</v>
      </c>
      <c r="F238" t="str">
        <f t="shared" si="54"/>
        <v/>
      </c>
      <c r="G238">
        <f>VLOOKUP(VLOOKUP(A238,'from file'!$B$4:$K$44,7,FALSE),'from part'!$A$4:$N$29,8)+VLOOKUP(A238,'from file'!$B$4:$K$44,3,FALSE)+B238</f>
        <v>41180</v>
      </c>
      <c r="H238" t="str">
        <f t="shared" si="55"/>
        <v>A0DC</v>
      </c>
      <c r="I238">
        <f>VLOOKUP(A238,'from file'!$B$4:$K$44,7,FALSE)</f>
        <v>4</v>
      </c>
      <c r="J238" t="str">
        <f t="shared" si="56"/>
        <v/>
      </c>
      <c r="K238">
        <f>VLOOKUP(VLOOKUP(A238,'from file'!$B$4:$K$44,7,FALSE),'from part'!$A$4:$N$29,14)+VLOOKUP(A238,'from file'!$B$4:$K$44,3,FALSE)+B238</f>
        <v>11480</v>
      </c>
      <c r="L238" t="str">
        <f t="shared" si="57"/>
        <v>2CD8</v>
      </c>
      <c r="O238">
        <v>9</v>
      </c>
      <c r="P238">
        <v>0</v>
      </c>
      <c r="Q238">
        <v>4</v>
      </c>
      <c r="R238" s="13">
        <v>1</v>
      </c>
      <c r="S238" t="str">
        <f>VLOOKUP(O238,'from file'!$B$4:$K$44,10,FALSE)</f>
        <v>Yes</v>
      </c>
      <c r="T238">
        <f t="shared" si="50"/>
        <v>41476</v>
      </c>
      <c r="U238">
        <f>VLOOKUP(VLOOKUP(O238,'from file'!$B$4:$K$44,7,FALSE),'from part'!$A$4:$N$29,8)+VLOOKUP(O238,'from file'!$B$4:$K$44,3,FALSE)+P238</f>
        <v>41484</v>
      </c>
      <c r="V238" t="str">
        <f t="shared" si="51"/>
        <v>A20C</v>
      </c>
      <c r="W238">
        <f>VLOOKUP(O238,'from file'!$B$4:$K$44,7,FALSE)</f>
        <v>4</v>
      </c>
      <c r="X238">
        <f t="shared" si="52"/>
        <v>11776</v>
      </c>
      <c r="Y238">
        <f>VLOOKUP(VLOOKUP(O238,'from file'!$B$4:$K$44,7,FALSE),'from part'!$A$4:$N$29,14)+VLOOKUP(O238,'from file'!$B$4:$K$44,3,FALSE)+P238</f>
        <v>11784</v>
      </c>
      <c r="Z238" t="str">
        <f t="shared" si="53"/>
        <v>2E08</v>
      </c>
      <c r="AA238" t="str">
        <f t="shared" si="45"/>
        <v>2E00</v>
      </c>
    </row>
    <row r="239" spans="1:27" x14ac:dyDescent="0.25">
      <c r="A239">
        <v>17</v>
      </c>
      <c r="B239">
        <v>80</v>
      </c>
      <c r="C239">
        <v>8</v>
      </c>
      <c r="D239">
        <v>1</v>
      </c>
      <c r="E239" t="str">
        <f>VLOOKUP(A239,'from file'!$B$4:$K$44,10,FALSE)</f>
        <v>Yes</v>
      </c>
      <c r="F239" t="str">
        <f t="shared" si="54"/>
        <v/>
      </c>
      <c r="G239">
        <f>VLOOKUP(VLOOKUP(A239,'from file'!$B$4:$K$44,7,FALSE),'from part'!$A$4:$N$29,8)+VLOOKUP(A239,'from file'!$B$4:$K$44,3,FALSE)+B239</f>
        <v>41188</v>
      </c>
      <c r="H239" t="str">
        <f t="shared" si="55"/>
        <v>A0E4</v>
      </c>
      <c r="I239">
        <f>VLOOKUP(A239,'from file'!$B$4:$K$44,7,FALSE)</f>
        <v>4</v>
      </c>
      <c r="J239" t="str">
        <f t="shared" si="56"/>
        <v/>
      </c>
      <c r="K239">
        <f>VLOOKUP(VLOOKUP(A239,'from file'!$B$4:$K$44,7,FALSE),'from part'!$A$4:$N$29,14)+VLOOKUP(A239,'from file'!$B$4:$K$44,3,FALSE)+B239</f>
        <v>11488</v>
      </c>
      <c r="L239" t="str">
        <f t="shared" si="57"/>
        <v>2CE0</v>
      </c>
      <c r="O239">
        <v>9</v>
      </c>
      <c r="P239">
        <v>4</v>
      </c>
      <c r="Q239">
        <v>4</v>
      </c>
      <c r="R239" s="13">
        <v>1</v>
      </c>
      <c r="S239" t="str">
        <f>VLOOKUP(O239,'from file'!$B$4:$K$44,10,FALSE)</f>
        <v>Yes</v>
      </c>
      <c r="T239" t="str">
        <f t="shared" si="50"/>
        <v/>
      </c>
      <c r="U239">
        <f>VLOOKUP(VLOOKUP(O239,'from file'!$B$4:$K$44,7,FALSE),'from part'!$A$4:$N$29,8)+VLOOKUP(O239,'from file'!$B$4:$K$44,3,FALSE)+P239</f>
        <v>41488</v>
      </c>
      <c r="V239" t="str">
        <f t="shared" si="51"/>
        <v>A210</v>
      </c>
      <c r="W239">
        <f>VLOOKUP(O239,'from file'!$B$4:$K$44,7,FALSE)</f>
        <v>4</v>
      </c>
      <c r="X239" t="str">
        <f t="shared" si="52"/>
        <v/>
      </c>
      <c r="Y239">
        <f>VLOOKUP(VLOOKUP(O239,'from file'!$B$4:$K$44,7,FALSE),'from part'!$A$4:$N$29,14)+VLOOKUP(O239,'from file'!$B$4:$K$44,3,FALSE)+P239</f>
        <v>11788</v>
      </c>
      <c r="Z239" t="str">
        <f t="shared" si="53"/>
        <v>2E0C</v>
      </c>
      <c r="AA239" t="str">
        <f t="shared" si="45"/>
        <v/>
      </c>
    </row>
    <row r="240" spans="1:27" x14ac:dyDescent="0.25">
      <c r="A240">
        <v>17</v>
      </c>
      <c r="B240">
        <v>88</v>
      </c>
      <c r="C240">
        <v>1</v>
      </c>
      <c r="D240">
        <v>1</v>
      </c>
      <c r="E240" t="str">
        <f>VLOOKUP(A240,'from file'!$B$4:$K$44,10,FALSE)</f>
        <v>Yes</v>
      </c>
      <c r="F240" t="str">
        <f t="shared" si="54"/>
        <v/>
      </c>
      <c r="G240">
        <f>VLOOKUP(VLOOKUP(A240,'from file'!$B$4:$K$44,7,FALSE),'from part'!$A$4:$N$29,8)+VLOOKUP(A240,'from file'!$B$4:$K$44,3,FALSE)+B240</f>
        <v>41196</v>
      </c>
      <c r="H240" t="str">
        <f t="shared" si="55"/>
        <v>A0EC</v>
      </c>
      <c r="I240">
        <f>VLOOKUP(A240,'from file'!$B$4:$K$44,7,FALSE)</f>
        <v>4</v>
      </c>
      <c r="J240" t="str">
        <f t="shared" si="56"/>
        <v/>
      </c>
      <c r="K240">
        <f>VLOOKUP(VLOOKUP(A240,'from file'!$B$4:$K$44,7,FALSE),'from part'!$A$4:$N$29,14)+VLOOKUP(A240,'from file'!$B$4:$K$44,3,FALSE)+B240</f>
        <v>11496</v>
      </c>
      <c r="L240" t="str">
        <f t="shared" si="57"/>
        <v>2CE8</v>
      </c>
      <c r="O240">
        <v>9</v>
      </c>
      <c r="P240">
        <v>8</v>
      </c>
      <c r="Q240">
        <v>2</v>
      </c>
      <c r="R240" s="13">
        <v>1</v>
      </c>
      <c r="S240" t="str">
        <f>VLOOKUP(O240,'from file'!$B$4:$K$44,10,FALSE)</f>
        <v>Yes</v>
      </c>
      <c r="T240" t="str">
        <f t="shared" si="50"/>
        <v/>
      </c>
      <c r="U240">
        <f>VLOOKUP(VLOOKUP(O240,'from file'!$B$4:$K$44,7,FALSE),'from part'!$A$4:$N$29,8)+VLOOKUP(O240,'from file'!$B$4:$K$44,3,FALSE)+P240</f>
        <v>41492</v>
      </c>
      <c r="V240" t="str">
        <f t="shared" si="51"/>
        <v>A214</v>
      </c>
      <c r="W240">
        <f>VLOOKUP(O240,'from file'!$B$4:$K$44,7,FALSE)</f>
        <v>4</v>
      </c>
      <c r="X240" t="str">
        <f t="shared" si="52"/>
        <v/>
      </c>
      <c r="Y240">
        <f>VLOOKUP(VLOOKUP(O240,'from file'!$B$4:$K$44,7,FALSE),'from part'!$A$4:$N$29,14)+VLOOKUP(O240,'from file'!$B$4:$K$44,3,FALSE)+P240</f>
        <v>11792</v>
      </c>
      <c r="Z240" t="str">
        <f t="shared" si="53"/>
        <v>2E10</v>
      </c>
      <c r="AA240" t="str">
        <f t="shared" si="45"/>
        <v/>
      </c>
    </row>
    <row r="241" spans="1:27" x14ac:dyDescent="0.25">
      <c r="A241">
        <v>17</v>
      </c>
      <c r="B241">
        <v>90</v>
      </c>
      <c r="C241">
        <v>24</v>
      </c>
      <c r="D241">
        <v>1</v>
      </c>
      <c r="E241" t="str">
        <f>VLOOKUP(A241,'from file'!$B$4:$K$44,10,FALSE)</f>
        <v>Yes</v>
      </c>
      <c r="F241" t="str">
        <f t="shared" si="54"/>
        <v/>
      </c>
      <c r="G241">
        <f>VLOOKUP(VLOOKUP(A241,'from file'!$B$4:$K$44,7,FALSE),'from part'!$A$4:$N$29,8)+VLOOKUP(A241,'from file'!$B$4:$K$44,3,FALSE)+B241</f>
        <v>41198</v>
      </c>
      <c r="H241" t="str">
        <f t="shared" si="55"/>
        <v>A0EE</v>
      </c>
      <c r="I241">
        <f>VLOOKUP(A241,'from file'!$B$4:$K$44,7,FALSE)</f>
        <v>4</v>
      </c>
      <c r="J241" t="str">
        <f t="shared" si="56"/>
        <v/>
      </c>
      <c r="K241">
        <f>VLOOKUP(VLOOKUP(A241,'from file'!$B$4:$K$44,7,FALSE),'from part'!$A$4:$N$29,14)+VLOOKUP(A241,'from file'!$B$4:$K$44,3,FALSE)+B241</f>
        <v>11498</v>
      </c>
      <c r="L241" t="str">
        <f t="shared" si="57"/>
        <v>2CEA</v>
      </c>
      <c r="O241">
        <v>9</v>
      </c>
      <c r="P241">
        <v>12</v>
      </c>
      <c r="Q241">
        <v>4</v>
      </c>
      <c r="R241" s="13">
        <v>1</v>
      </c>
      <c r="S241" t="str">
        <f>VLOOKUP(O241,'from file'!$B$4:$K$44,10,FALSE)</f>
        <v>Yes</v>
      </c>
      <c r="T241" t="str">
        <f t="shared" si="50"/>
        <v/>
      </c>
      <c r="U241">
        <f>VLOOKUP(VLOOKUP(O241,'from file'!$B$4:$K$44,7,FALSE),'from part'!$A$4:$N$29,8)+VLOOKUP(O241,'from file'!$B$4:$K$44,3,FALSE)+P241</f>
        <v>41496</v>
      </c>
      <c r="V241" t="str">
        <f t="shared" si="51"/>
        <v>A218</v>
      </c>
      <c r="W241">
        <f>VLOOKUP(O241,'from file'!$B$4:$K$44,7,FALSE)</f>
        <v>4</v>
      </c>
      <c r="X241" t="str">
        <f t="shared" si="52"/>
        <v/>
      </c>
      <c r="Y241">
        <f>VLOOKUP(VLOOKUP(O241,'from file'!$B$4:$K$44,7,FALSE),'from part'!$A$4:$N$29,14)+VLOOKUP(O241,'from file'!$B$4:$K$44,3,FALSE)+P241</f>
        <v>11796</v>
      </c>
      <c r="Z241" t="str">
        <f t="shared" si="53"/>
        <v>2E14</v>
      </c>
      <c r="AA241" t="str">
        <f t="shared" si="45"/>
        <v/>
      </c>
    </row>
    <row r="242" spans="1:27" x14ac:dyDescent="0.25">
      <c r="A242">
        <v>17</v>
      </c>
      <c r="B242">
        <v>90</v>
      </c>
      <c r="C242">
        <v>2</v>
      </c>
      <c r="D242">
        <v>12</v>
      </c>
      <c r="E242" t="str">
        <f>VLOOKUP(A242,'from file'!$B$4:$K$44,10,FALSE)</f>
        <v>Yes</v>
      </c>
      <c r="F242" t="str">
        <f t="shared" si="54"/>
        <v/>
      </c>
      <c r="G242">
        <f>VLOOKUP(VLOOKUP(A242,'from file'!$B$4:$K$44,7,FALSE),'from part'!$A$4:$N$29,8)+VLOOKUP(A242,'from file'!$B$4:$K$44,3,FALSE)+B242</f>
        <v>41198</v>
      </c>
      <c r="H242" t="str">
        <f t="shared" si="55"/>
        <v>A0EE</v>
      </c>
      <c r="I242">
        <f>VLOOKUP(A242,'from file'!$B$4:$K$44,7,FALSE)</f>
        <v>4</v>
      </c>
      <c r="J242" t="str">
        <f t="shared" si="56"/>
        <v/>
      </c>
      <c r="K242">
        <f>VLOOKUP(VLOOKUP(A242,'from file'!$B$4:$K$44,7,FALSE),'from part'!$A$4:$N$29,14)+VLOOKUP(A242,'from file'!$B$4:$K$44,3,FALSE)+B242</f>
        <v>11498</v>
      </c>
      <c r="L242" t="str">
        <f t="shared" si="57"/>
        <v>2CEA</v>
      </c>
      <c r="O242">
        <v>9</v>
      </c>
      <c r="P242">
        <v>16</v>
      </c>
      <c r="Q242">
        <v>4</v>
      </c>
      <c r="R242" s="13">
        <v>1</v>
      </c>
      <c r="S242" t="str">
        <f>VLOOKUP(O242,'from file'!$B$4:$K$44,10,FALSE)</f>
        <v>Yes</v>
      </c>
      <c r="T242" t="str">
        <f t="shared" si="50"/>
        <v/>
      </c>
      <c r="U242">
        <f>VLOOKUP(VLOOKUP(O242,'from file'!$B$4:$K$44,7,FALSE),'from part'!$A$4:$N$29,8)+VLOOKUP(O242,'from file'!$B$4:$K$44,3,FALSE)+P242</f>
        <v>41500</v>
      </c>
      <c r="V242" t="str">
        <f t="shared" si="51"/>
        <v>A21C</v>
      </c>
      <c r="W242">
        <f>VLOOKUP(O242,'from file'!$B$4:$K$44,7,FALSE)</f>
        <v>4</v>
      </c>
      <c r="X242" t="str">
        <f t="shared" si="52"/>
        <v/>
      </c>
      <c r="Y242">
        <f>VLOOKUP(VLOOKUP(O242,'from file'!$B$4:$K$44,7,FALSE),'from part'!$A$4:$N$29,14)+VLOOKUP(O242,'from file'!$B$4:$K$44,3,FALSE)+P242</f>
        <v>11800</v>
      </c>
      <c r="Z242" t="str">
        <f t="shared" si="53"/>
        <v>2E18</v>
      </c>
      <c r="AA242" t="str">
        <f t="shared" si="45"/>
        <v/>
      </c>
    </row>
    <row r="243" spans="1:27" x14ac:dyDescent="0.25">
      <c r="A243">
        <v>18</v>
      </c>
      <c r="B243">
        <v>0</v>
      </c>
      <c r="C243">
        <v>2</v>
      </c>
      <c r="D243">
        <v>1</v>
      </c>
      <c r="E243" t="str">
        <f>VLOOKUP(A243,'from file'!$B$4:$K$44,10,FALSE)</f>
        <v>Yes</v>
      </c>
      <c r="F243">
        <f t="shared" ref="F243:F254" si="58">IF(B243=0,G243-$C$5,"")</f>
        <v>32</v>
      </c>
      <c r="G243">
        <f>VLOOKUP(VLOOKUP(A243,'from file'!$B$4:$K$44,7,FALSE),'from part'!$A$4:$N$29,8)+VLOOKUP(A243,'from file'!$B$4:$K$44,3,FALSE)+B243</f>
        <v>40</v>
      </c>
      <c r="H243" t="str">
        <f t="shared" ref="H243:H254" si="59">DEC2HEX(G243,4)</f>
        <v>0028</v>
      </c>
      <c r="I243">
        <f>VLOOKUP(A243,'from file'!$B$4:$K$44,7,FALSE)</f>
        <v>1</v>
      </c>
      <c r="J243">
        <f t="shared" ref="J243:J254" si="60">IF(B243=0,K243-$C$5,"")</f>
        <v>32</v>
      </c>
      <c r="K243">
        <f>VLOOKUP(VLOOKUP(A243,'from file'!$B$4:$K$44,7,FALSE),'from part'!$A$4:$N$29,14)+VLOOKUP(A243,'from file'!$B$4:$K$44,3,FALSE)+B243</f>
        <v>40</v>
      </c>
      <c r="L243" t="str">
        <f t="shared" ref="L243:L254" si="61">DEC2HEX(K243,4)</f>
        <v>0028</v>
      </c>
      <c r="O243">
        <v>9</v>
      </c>
      <c r="P243">
        <v>20</v>
      </c>
      <c r="Q243">
        <v>4</v>
      </c>
      <c r="R243" s="13">
        <v>1</v>
      </c>
      <c r="S243" t="str">
        <f>VLOOKUP(O243,'from file'!$B$4:$K$44,10,FALSE)</f>
        <v>Yes</v>
      </c>
      <c r="T243" t="str">
        <f t="shared" si="50"/>
        <v/>
      </c>
      <c r="U243">
        <f>VLOOKUP(VLOOKUP(O243,'from file'!$B$4:$K$44,7,FALSE),'from part'!$A$4:$N$29,8)+VLOOKUP(O243,'from file'!$B$4:$K$44,3,FALSE)+P243</f>
        <v>41504</v>
      </c>
      <c r="V243" t="str">
        <f t="shared" si="51"/>
        <v>A220</v>
      </c>
      <c r="W243">
        <f>VLOOKUP(O243,'from file'!$B$4:$K$44,7,FALSE)</f>
        <v>4</v>
      </c>
      <c r="X243" t="str">
        <f t="shared" si="52"/>
        <v/>
      </c>
      <c r="Y243">
        <f>VLOOKUP(VLOOKUP(O243,'from file'!$B$4:$K$44,7,FALSE),'from part'!$A$4:$N$29,14)+VLOOKUP(O243,'from file'!$B$4:$K$44,3,FALSE)+P243</f>
        <v>11804</v>
      </c>
      <c r="Z243" t="str">
        <f t="shared" si="53"/>
        <v>2E1C</v>
      </c>
      <c r="AA243" t="str">
        <f t="shared" si="45"/>
        <v/>
      </c>
    </row>
    <row r="244" spans="1:27" x14ac:dyDescent="0.25">
      <c r="A244">
        <v>18</v>
      </c>
      <c r="B244">
        <v>2</v>
      </c>
      <c r="C244">
        <v>2</v>
      </c>
      <c r="D244">
        <v>1</v>
      </c>
      <c r="E244" t="str">
        <f>VLOOKUP(A244,'from file'!$B$4:$K$44,10,FALSE)</f>
        <v>Yes</v>
      </c>
      <c r="F244" t="str">
        <f t="shared" si="58"/>
        <v/>
      </c>
      <c r="G244">
        <f>VLOOKUP(VLOOKUP(A244,'from file'!$B$4:$K$44,7,FALSE),'from part'!$A$4:$N$29,8)+VLOOKUP(A244,'from file'!$B$4:$K$44,3,FALSE)+B244</f>
        <v>42</v>
      </c>
      <c r="H244" t="str">
        <f t="shared" si="59"/>
        <v>002A</v>
      </c>
      <c r="I244">
        <f>VLOOKUP(A244,'from file'!$B$4:$K$44,7,FALSE)</f>
        <v>1</v>
      </c>
      <c r="J244" t="str">
        <f t="shared" si="60"/>
        <v/>
      </c>
      <c r="K244">
        <f>VLOOKUP(VLOOKUP(A244,'from file'!$B$4:$K$44,7,FALSE),'from part'!$A$4:$N$29,14)+VLOOKUP(A244,'from file'!$B$4:$K$44,3,FALSE)+B244</f>
        <v>42</v>
      </c>
      <c r="L244" t="str">
        <f t="shared" si="61"/>
        <v>002A</v>
      </c>
      <c r="O244">
        <v>9</v>
      </c>
      <c r="P244">
        <v>24</v>
      </c>
      <c r="Q244">
        <v>4</v>
      </c>
      <c r="R244" s="13">
        <v>1</v>
      </c>
      <c r="S244" t="str">
        <f>VLOOKUP(O244,'from file'!$B$4:$K$44,10,FALSE)</f>
        <v>Yes</v>
      </c>
      <c r="T244" t="str">
        <f t="shared" si="50"/>
        <v/>
      </c>
      <c r="U244">
        <f>VLOOKUP(VLOOKUP(O244,'from file'!$B$4:$K$44,7,FALSE),'from part'!$A$4:$N$29,8)+VLOOKUP(O244,'from file'!$B$4:$K$44,3,FALSE)+P244</f>
        <v>41508</v>
      </c>
      <c r="V244" t="str">
        <f t="shared" si="51"/>
        <v>A224</v>
      </c>
      <c r="W244">
        <f>VLOOKUP(O244,'from file'!$B$4:$K$44,7,FALSE)</f>
        <v>4</v>
      </c>
      <c r="X244" t="str">
        <f t="shared" si="52"/>
        <v/>
      </c>
      <c r="Y244">
        <f>VLOOKUP(VLOOKUP(O244,'from file'!$B$4:$K$44,7,FALSE),'from part'!$A$4:$N$29,14)+VLOOKUP(O244,'from file'!$B$4:$K$44,3,FALSE)+P244</f>
        <v>11808</v>
      </c>
      <c r="Z244" t="str">
        <f t="shared" si="53"/>
        <v>2E20</v>
      </c>
      <c r="AA244" t="str">
        <f t="shared" si="45"/>
        <v/>
      </c>
    </row>
    <row r="245" spans="1:27" x14ac:dyDescent="0.25">
      <c r="A245">
        <v>18</v>
      </c>
      <c r="B245">
        <v>4</v>
      </c>
      <c r="C245">
        <v>2</v>
      </c>
      <c r="D245">
        <v>1</v>
      </c>
      <c r="E245" t="str">
        <f>VLOOKUP(A245,'from file'!$B$4:$K$44,10,FALSE)</f>
        <v>Yes</v>
      </c>
      <c r="F245" t="str">
        <f t="shared" si="58"/>
        <v/>
      </c>
      <c r="G245">
        <f>VLOOKUP(VLOOKUP(A245,'from file'!$B$4:$K$44,7,FALSE),'from part'!$A$4:$N$29,8)+VLOOKUP(A245,'from file'!$B$4:$K$44,3,FALSE)+B245</f>
        <v>44</v>
      </c>
      <c r="H245" t="str">
        <f t="shared" si="59"/>
        <v>002C</v>
      </c>
      <c r="I245">
        <f>VLOOKUP(A245,'from file'!$B$4:$K$44,7,FALSE)</f>
        <v>1</v>
      </c>
      <c r="J245" t="str">
        <f t="shared" si="60"/>
        <v/>
      </c>
      <c r="K245">
        <f>VLOOKUP(VLOOKUP(A245,'from file'!$B$4:$K$44,7,FALSE),'from part'!$A$4:$N$29,14)+VLOOKUP(A245,'from file'!$B$4:$K$44,3,FALSE)+B245</f>
        <v>44</v>
      </c>
      <c r="L245" t="str">
        <f t="shared" si="61"/>
        <v>002C</v>
      </c>
      <c r="O245">
        <v>9</v>
      </c>
      <c r="P245">
        <v>28</v>
      </c>
      <c r="Q245">
        <v>4</v>
      </c>
      <c r="R245" s="13">
        <v>1</v>
      </c>
      <c r="S245" t="str">
        <f>VLOOKUP(O245,'from file'!$B$4:$K$44,10,FALSE)</f>
        <v>Yes</v>
      </c>
      <c r="T245" t="str">
        <f t="shared" si="50"/>
        <v/>
      </c>
      <c r="U245">
        <f>VLOOKUP(VLOOKUP(O245,'from file'!$B$4:$K$44,7,FALSE),'from part'!$A$4:$N$29,8)+VLOOKUP(O245,'from file'!$B$4:$K$44,3,FALSE)+P245</f>
        <v>41512</v>
      </c>
      <c r="V245" t="str">
        <f t="shared" si="51"/>
        <v>A228</v>
      </c>
      <c r="W245">
        <f>VLOOKUP(O245,'from file'!$B$4:$K$44,7,FALSE)</f>
        <v>4</v>
      </c>
      <c r="X245" t="str">
        <f t="shared" si="52"/>
        <v/>
      </c>
      <c r="Y245">
        <f>VLOOKUP(VLOOKUP(O245,'from file'!$B$4:$K$44,7,FALSE),'from part'!$A$4:$N$29,14)+VLOOKUP(O245,'from file'!$B$4:$K$44,3,FALSE)+P245</f>
        <v>11812</v>
      </c>
      <c r="Z245" t="str">
        <f t="shared" si="53"/>
        <v>2E24</v>
      </c>
      <c r="AA245" t="str">
        <f t="shared" si="45"/>
        <v/>
      </c>
    </row>
    <row r="246" spans="1:27" x14ac:dyDescent="0.25">
      <c r="A246">
        <v>23</v>
      </c>
      <c r="B246">
        <v>0</v>
      </c>
      <c r="C246">
        <v>2</v>
      </c>
      <c r="D246">
        <v>1</v>
      </c>
      <c r="E246" t="str">
        <f>VLOOKUP(A246,'from file'!$B$4:$K$44,10,FALSE)</f>
        <v>Yes</v>
      </c>
      <c r="F246">
        <f t="shared" si="58"/>
        <v>48</v>
      </c>
      <c r="G246">
        <f>VLOOKUP(VLOOKUP(A246,'from file'!$B$4:$K$44,7,FALSE),'from part'!$A$4:$N$29,8)+VLOOKUP(A246,'from file'!$B$4:$K$44,3,FALSE)+B246</f>
        <v>56</v>
      </c>
      <c r="H246" t="str">
        <f t="shared" si="59"/>
        <v>0038</v>
      </c>
      <c r="I246">
        <f>VLOOKUP(A246,'from file'!$B$4:$K$44,7,FALSE)</f>
        <v>1</v>
      </c>
      <c r="J246">
        <f t="shared" si="60"/>
        <v>48</v>
      </c>
      <c r="K246">
        <f>VLOOKUP(VLOOKUP(A246,'from file'!$B$4:$K$44,7,FALSE),'from part'!$A$4:$N$29,14)+VLOOKUP(A246,'from file'!$B$4:$K$44,3,FALSE)+B246</f>
        <v>56</v>
      </c>
      <c r="L246" t="str">
        <f t="shared" si="61"/>
        <v>0038</v>
      </c>
      <c r="O246">
        <v>9</v>
      </c>
      <c r="P246">
        <v>32</v>
      </c>
      <c r="Q246">
        <v>4</v>
      </c>
      <c r="R246" s="13">
        <v>1</v>
      </c>
      <c r="S246" t="str">
        <f>VLOOKUP(O246,'from file'!$B$4:$K$44,10,FALSE)</f>
        <v>Yes</v>
      </c>
      <c r="T246" t="str">
        <f t="shared" si="50"/>
        <v/>
      </c>
      <c r="U246">
        <f>VLOOKUP(VLOOKUP(O246,'from file'!$B$4:$K$44,7,FALSE),'from part'!$A$4:$N$29,8)+VLOOKUP(O246,'from file'!$B$4:$K$44,3,FALSE)+P246</f>
        <v>41516</v>
      </c>
      <c r="V246" t="str">
        <f t="shared" si="51"/>
        <v>A22C</v>
      </c>
      <c r="W246">
        <f>VLOOKUP(O246,'from file'!$B$4:$K$44,7,FALSE)</f>
        <v>4</v>
      </c>
      <c r="X246" t="str">
        <f t="shared" si="52"/>
        <v/>
      </c>
      <c r="Y246">
        <f>VLOOKUP(VLOOKUP(O246,'from file'!$B$4:$K$44,7,FALSE),'from part'!$A$4:$N$29,14)+VLOOKUP(O246,'from file'!$B$4:$K$44,3,FALSE)+P246</f>
        <v>11816</v>
      </c>
      <c r="Z246" t="str">
        <f t="shared" si="53"/>
        <v>2E28</v>
      </c>
      <c r="AA246" t="str">
        <f t="shared" si="45"/>
        <v/>
      </c>
    </row>
    <row r="247" spans="1:27" x14ac:dyDescent="0.25">
      <c r="A247">
        <v>23</v>
      </c>
      <c r="B247">
        <v>2</v>
      </c>
      <c r="C247">
        <v>2</v>
      </c>
      <c r="D247">
        <v>1</v>
      </c>
      <c r="E247" t="str">
        <f>VLOOKUP(A247,'from file'!$B$4:$K$44,10,FALSE)</f>
        <v>Yes</v>
      </c>
      <c r="F247" t="str">
        <f t="shared" si="58"/>
        <v/>
      </c>
      <c r="G247">
        <f>VLOOKUP(VLOOKUP(A247,'from file'!$B$4:$K$44,7,FALSE),'from part'!$A$4:$N$29,8)+VLOOKUP(A247,'from file'!$B$4:$K$44,3,FALSE)+B247</f>
        <v>58</v>
      </c>
      <c r="H247" t="str">
        <f t="shared" si="59"/>
        <v>003A</v>
      </c>
      <c r="I247">
        <f>VLOOKUP(A247,'from file'!$B$4:$K$44,7,FALSE)</f>
        <v>1</v>
      </c>
      <c r="J247" t="str">
        <f t="shared" si="60"/>
        <v/>
      </c>
      <c r="K247">
        <f>VLOOKUP(VLOOKUP(A247,'from file'!$B$4:$K$44,7,FALSE),'from part'!$A$4:$N$29,14)+VLOOKUP(A247,'from file'!$B$4:$K$44,3,FALSE)+B247</f>
        <v>58</v>
      </c>
      <c r="L247" t="str">
        <f t="shared" si="61"/>
        <v>003A</v>
      </c>
      <c r="O247">
        <v>9</v>
      </c>
      <c r="P247">
        <v>36</v>
      </c>
      <c r="Q247">
        <v>4</v>
      </c>
      <c r="R247" s="13">
        <v>1</v>
      </c>
      <c r="S247" t="str">
        <f>VLOOKUP(O247,'from file'!$B$4:$K$44,10,FALSE)</f>
        <v>Yes</v>
      </c>
      <c r="T247" t="str">
        <f t="shared" si="50"/>
        <v/>
      </c>
      <c r="U247">
        <f>VLOOKUP(VLOOKUP(O247,'from file'!$B$4:$K$44,7,FALSE),'from part'!$A$4:$N$29,8)+VLOOKUP(O247,'from file'!$B$4:$K$44,3,FALSE)+P247</f>
        <v>41520</v>
      </c>
      <c r="V247" t="str">
        <f t="shared" si="51"/>
        <v>A230</v>
      </c>
      <c r="W247">
        <f>VLOOKUP(O247,'from file'!$B$4:$K$44,7,FALSE)</f>
        <v>4</v>
      </c>
      <c r="X247" t="str">
        <f t="shared" si="52"/>
        <v/>
      </c>
      <c r="Y247">
        <f>VLOOKUP(VLOOKUP(O247,'from file'!$B$4:$K$44,7,FALSE),'from part'!$A$4:$N$29,14)+VLOOKUP(O247,'from file'!$B$4:$K$44,3,FALSE)+P247</f>
        <v>11820</v>
      </c>
      <c r="Z247" t="str">
        <f t="shared" si="53"/>
        <v>2E2C</v>
      </c>
      <c r="AA247" t="str">
        <f t="shared" si="45"/>
        <v/>
      </c>
    </row>
    <row r="248" spans="1:27" x14ac:dyDescent="0.25">
      <c r="A248">
        <v>25</v>
      </c>
      <c r="B248">
        <v>0</v>
      </c>
      <c r="C248">
        <v>2</v>
      </c>
      <c r="D248">
        <v>1</v>
      </c>
      <c r="E248" t="str">
        <f>VLOOKUP(A248,'from file'!$B$4:$K$44,10,FALSE)</f>
        <v>Yes</v>
      </c>
      <c r="F248">
        <f t="shared" si="58"/>
        <v>60</v>
      </c>
      <c r="G248">
        <f>VLOOKUP(VLOOKUP(A248,'from file'!$B$4:$K$44,7,FALSE),'from part'!$A$4:$N$29,8)+VLOOKUP(A248,'from file'!$B$4:$K$44,3,FALSE)+B248</f>
        <v>68</v>
      </c>
      <c r="H248" t="str">
        <f t="shared" si="59"/>
        <v>0044</v>
      </c>
      <c r="I248">
        <f>VLOOKUP(A248,'from file'!$B$4:$K$44,7,FALSE)</f>
        <v>1</v>
      </c>
      <c r="J248">
        <f t="shared" si="60"/>
        <v>60</v>
      </c>
      <c r="K248">
        <f>VLOOKUP(VLOOKUP(A248,'from file'!$B$4:$K$44,7,FALSE),'from part'!$A$4:$N$29,14)+VLOOKUP(A248,'from file'!$B$4:$K$44,3,FALSE)+B248</f>
        <v>68</v>
      </c>
      <c r="L248" t="str">
        <f t="shared" si="61"/>
        <v>0044</v>
      </c>
      <c r="O248">
        <v>9</v>
      </c>
      <c r="P248">
        <v>40</v>
      </c>
      <c r="Q248">
        <v>4</v>
      </c>
      <c r="R248" s="13">
        <v>1</v>
      </c>
      <c r="S248" t="str">
        <f>VLOOKUP(O248,'from file'!$B$4:$K$44,10,FALSE)</f>
        <v>Yes</v>
      </c>
      <c r="T248" t="str">
        <f t="shared" si="50"/>
        <v/>
      </c>
      <c r="U248">
        <f>VLOOKUP(VLOOKUP(O248,'from file'!$B$4:$K$44,7,FALSE),'from part'!$A$4:$N$29,8)+VLOOKUP(O248,'from file'!$B$4:$K$44,3,FALSE)+P248</f>
        <v>41524</v>
      </c>
      <c r="V248" t="str">
        <f t="shared" si="51"/>
        <v>A234</v>
      </c>
      <c r="W248">
        <f>VLOOKUP(O248,'from file'!$B$4:$K$44,7,FALSE)</f>
        <v>4</v>
      </c>
      <c r="X248" t="str">
        <f t="shared" si="52"/>
        <v/>
      </c>
      <c r="Y248">
        <f>VLOOKUP(VLOOKUP(O248,'from file'!$B$4:$K$44,7,FALSE),'from part'!$A$4:$N$29,14)+VLOOKUP(O248,'from file'!$B$4:$K$44,3,FALSE)+P248</f>
        <v>11824</v>
      </c>
      <c r="Z248" t="str">
        <f t="shared" si="53"/>
        <v>2E30</v>
      </c>
      <c r="AA248" t="str">
        <f t="shared" si="45"/>
        <v/>
      </c>
    </row>
    <row r="249" spans="1:27" x14ac:dyDescent="0.25">
      <c r="A249">
        <v>25</v>
      </c>
      <c r="B249">
        <v>2</v>
      </c>
      <c r="C249">
        <v>1</v>
      </c>
      <c r="D249">
        <v>1</v>
      </c>
      <c r="E249" t="str">
        <f>VLOOKUP(A249,'from file'!$B$4:$K$44,10,FALSE)</f>
        <v>Yes</v>
      </c>
      <c r="F249" t="str">
        <f t="shared" si="58"/>
        <v/>
      </c>
      <c r="G249">
        <f>VLOOKUP(VLOOKUP(A249,'from file'!$B$4:$K$44,7,FALSE),'from part'!$A$4:$N$29,8)+VLOOKUP(A249,'from file'!$B$4:$K$44,3,FALSE)+B249</f>
        <v>70</v>
      </c>
      <c r="H249" t="str">
        <f t="shared" si="59"/>
        <v>0046</v>
      </c>
      <c r="I249">
        <f>VLOOKUP(A249,'from file'!$B$4:$K$44,7,FALSE)</f>
        <v>1</v>
      </c>
      <c r="J249" t="str">
        <f t="shared" si="60"/>
        <v/>
      </c>
      <c r="K249">
        <f>VLOOKUP(VLOOKUP(A249,'from file'!$B$4:$K$44,7,FALSE),'from part'!$A$4:$N$29,14)+VLOOKUP(A249,'from file'!$B$4:$K$44,3,FALSE)+B249</f>
        <v>70</v>
      </c>
      <c r="L249" t="str">
        <f t="shared" si="61"/>
        <v>0046</v>
      </c>
      <c r="O249">
        <v>9</v>
      </c>
      <c r="P249">
        <v>44</v>
      </c>
      <c r="Q249">
        <v>22</v>
      </c>
      <c r="R249" s="13">
        <v>1</v>
      </c>
      <c r="S249" t="str">
        <f>VLOOKUP(O249,'from file'!$B$4:$K$44,10,FALSE)</f>
        <v>Yes</v>
      </c>
      <c r="T249" t="str">
        <f t="shared" si="50"/>
        <v/>
      </c>
      <c r="U249">
        <f>VLOOKUP(VLOOKUP(O249,'from file'!$B$4:$K$44,7,FALSE),'from part'!$A$4:$N$29,8)+VLOOKUP(O249,'from file'!$B$4:$K$44,3,FALSE)+P249</f>
        <v>41528</v>
      </c>
      <c r="V249" t="str">
        <f t="shared" si="51"/>
        <v>A238</v>
      </c>
      <c r="W249">
        <f>VLOOKUP(O249,'from file'!$B$4:$K$44,7,FALSE)</f>
        <v>4</v>
      </c>
      <c r="X249" t="str">
        <f t="shared" si="52"/>
        <v/>
      </c>
      <c r="Y249">
        <f>VLOOKUP(VLOOKUP(O249,'from file'!$B$4:$K$44,7,FALSE),'from part'!$A$4:$N$29,14)+VLOOKUP(O249,'from file'!$B$4:$K$44,3,FALSE)+P249</f>
        <v>11828</v>
      </c>
      <c r="Z249" t="str">
        <f t="shared" si="53"/>
        <v>2E34</v>
      </c>
      <c r="AA249" t="str">
        <f t="shared" si="45"/>
        <v/>
      </c>
    </row>
    <row r="250" spans="1:27" x14ac:dyDescent="0.25">
      <c r="A250">
        <v>25</v>
      </c>
      <c r="B250">
        <v>3</v>
      </c>
      <c r="C250">
        <v>1</v>
      </c>
      <c r="D250">
        <v>1</v>
      </c>
      <c r="E250" t="str">
        <f>VLOOKUP(A250,'from file'!$B$4:$K$44,10,FALSE)</f>
        <v>Yes</v>
      </c>
      <c r="F250" t="str">
        <f t="shared" si="58"/>
        <v/>
      </c>
      <c r="G250">
        <f>VLOOKUP(VLOOKUP(A250,'from file'!$B$4:$K$44,7,FALSE),'from part'!$A$4:$N$29,8)+VLOOKUP(A250,'from file'!$B$4:$K$44,3,FALSE)+B250</f>
        <v>71</v>
      </c>
      <c r="H250" t="str">
        <f t="shared" si="59"/>
        <v>0047</v>
      </c>
      <c r="I250">
        <f>VLOOKUP(A250,'from file'!$B$4:$K$44,7,FALSE)</f>
        <v>1</v>
      </c>
      <c r="J250" t="str">
        <f t="shared" si="60"/>
        <v/>
      </c>
      <c r="K250">
        <f>VLOOKUP(VLOOKUP(A250,'from file'!$B$4:$K$44,7,FALSE),'from part'!$A$4:$N$29,14)+VLOOKUP(A250,'from file'!$B$4:$K$44,3,FALSE)+B250</f>
        <v>71</v>
      </c>
      <c r="L250" t="str">
        <f t="shared" si="61"/>
        <v>0047</v>
      </c>
      <c r="O250">
        <v>9</v>
      </c>
      <c r="P250">
        <v>44</v>
      </c>
      <c r="Q250">
        <v>1</v>
      </c>
      <c r="R250" s="13">
        <v>1</v>
      </c>
      <c r="S250" t="str">
        <f>VLOOKUP(O250,'from file'!$B$4:$K$44,10,FALSE)</f>
        <v>Yes</v>
      </c>
      <c r="T250" t="str">
        <f t="shared" si="50"/>
        <v/>
      </c>
      <c r="U250">
        <f>VLOOKUP(VLOOKUP(O250,'from file'!$B$4:$K$44,7,FALSE),'from part'!$A$4:$N$29,8)+VLOOKUP(O250,'from file'!$B$4:$K$44,3,FALSE)+P250</f>
        <v>41528</v>
      </c>
      <c r="V250" t="str">
        <f t="shared" si="51"/>
        <v>A238</v>
      </c>
      <c r="W250">
        <f>VLOOKUP(O250,'from file'!$B$4:$K$44,7,FALSE)</f>
        <v>4</v>
      </c>
      <c r="X250" t="str">
        <f t="shared" si="52"/>
        <v/>
      </c>
      <c r="Y250">
        <f>VLOOKUP(VLOOKUP(O250,'from file'!$B$4:$K$44,7,FALSE),'from part'!$A$4:$N$29,14)+VLOOKUP(O250,'from file'!$B$4:$K$44,3,FALSE)+P250</f>
        <v>11828</v>
      </c>
      <c r="Z250" t="str">
        <f t="shared" si="53"/>
        <v>2E34</v>
      </c>
      <c r="AA250" t="str">
        <f t="shared" si="45"/>
        <v/>
      </c>
    </row>
    <row r="251" spans="1:27" x14ac:dyDescent="0.25">
      <c r="A251">
        <v>27</v>
      </c>
      <c r="B251">
        <v>0</v>
      </c>
      <c r="C251">
        <v>1024</v>
      </c>
      <c r="D251">
        <v>1</v>
      </c>
      <c r="E251" t="str">
        <f>VLOOKUP(A251,'from file'!$B$4:$K$44,10,FALSE)</f>
        <v>Yes</v>
      </c>
      <c r="F251">
        <f t="shared" si="58"/>
        <v>1830</v>
      </c>
      <c r="G251">
        <f>VLOOKUP(VLOOKUP(A251,'from file'!$B$4:$K$44,7,FALSE),'from part'!$A$4:$N$29,8)+VLOOKUP(A251,'from file'!$B$4:$K$44,3,FALSE)+B251</f>
        <v>1838</v>
      </c>
      <c r="H251" t="str">
        <f t="shared" si="59"/>
        <v>072E</v>
      </c>
      <c r="I251">
        <f>VLOOKUP(A251,'from file'!$B$4:$K$44,7,FALSE)</f>
        <v>1</v>
      </c>
      <c r="J251">
        <f t="shared" si="60"/>
        <v>1830</v>
      </c>
      <c r="K251">
        <f>VLOOKUP(VLOOKUP(A251,'from file'!$B$4:$K$44,7,FALSE),'from part'!$A$4:$N$29,14)+VLOOKUP(A251,'from file'!$B$4:$K$44,3,FALSE)+B251</f>
        <v>1838</v>
      </c>
      <c r="L251" t="str">
        <f t="shared" si="61"/>
        <v>072E</v>
      </c>
      <c r="O251">
        <v>9</v>
      </c>
      <c r="P251">
        <v>46</v>
      </c>
      <c r="Q251">
        <v>2</v>
      </c>
      <c r="R251" s="13">
        <v>10</v>
      </c>
      <c r="S251" t="str">
        <f>VLOOKUP(O251,'from file'!$B$4:$K$44,10,FALSE)</f>
        <v>Yes</v>
      </c>
      <c r="T251" t="str">
        <f t="shared" si="50"/>
        <v/>
      </c>
      <c r="U251">
        <f>VLOOKUP(VLOOKUP(O251,'from file'!$B$4:$K$44,7,FALSE),'from part'!$A$4:$N$29,8)+VLOOKUP(O251,'from file'!$B$4:$K$44,3,FALSE)+P251</f>
        <v>41530</v>
      </c>
      <c r="V251" t="str">
        <f t="shared" si="51"/>
        <v>A23A</v>
      </c>
      <c r="W251">
        <f>VLOOKUP(O251,'from file'!$B$4:$K$44,7,FALSE)</f>
        <v>4</v>
      </c>
      <c r="X251" t="str">
        <f t="shared" si="52"/>
        <v/>
      </c>
      <c r="Y251">
        <f>VLOOKUP(VLOOKUP(O251,'from file'!$B$4:$K$44,7,FALSE),'from part'!$A$4:$N$29,14)+VLOOKUP(O251,'from file'!$B$4:$K$44,3,FALSE)+P251</f>
        <v>11830</v>
      </c>
      <c r="Z251" t="str">
        <f t="shared" si="53"/>
        <v>2E36</v>
      </c>
      <c r="AA251" t="str">
        <f t="shared" si="45"/>
        <v/>
      </c>
    </row>
    <row r="252" spans="1:27" x14ac:dyDescent="0.25">
      <c r="A252">
        <v>28</v>
      </c>
      <c r="B252">
        <v>0</v>
      </c>
      <c r="C252">
        <v>2</v>
      </c>
      <c r="D252">
        <v>1</v>
      </c>
      <c r="E252" t="str">
        <f>VLOOKUP(A252,'from file'!$B$4:$K$44,10,FALSE)</f>
        <v>Yes</v>
      </c>
      <c r="F252">
        <f t="shared" si="58"/>
        <v>72</v>
      </c>
      <c r="G252">
        <f>VLOOKUP(VLOOKUP(A252,'from file'!$B$4:$K$44,7,FALSE),'from part'!$A$4:$N$29,8)+VLOOKUP(A252,'from file'!$B$4:$K$44,3,FALSE)+B252</f>
        <v>80</v>
      </c>
      <c r="H252" t="str">
        <f t="shared" si="59"/>
        <v>0050</v>
      </c>
      <c r="I252">
        <f>VLOOKUP(A252,'from file'!$B$4:$K$44,7,FALSE)</f>
        <v>1</v>
      </c>
      <c r="J252">
        <f t="shared" si="60"/>
        <v>72</v>
      </c>
      <c r="K252">
        <f>VLOOKUP(VLOOKUP(A252,'from file'!$B$4:$K$44,7,FALSE),'from part'!$A$4:$N$29,14)+VLOOKUP(A252,'from file'!$B$4:$K$44,3,FALSE)+B252</f>
        <v>80</v>
      </c>
      <c r="L252" t="str">
        <f t="shared" si="61"/>
        <v>0050</v>
      </c>
      <c r="O252">
        <v>9</v>
      </c>
      <c r="P252">
        <v>68</v>
      </c>
      <c r="Q252">
        <v>4</v>
      </c>
      <c r="R252" s="13">
        <v>1</v>
      </c>
      <c r="S252" t="str">
        <f>VLOOKUP(O252,'from file'!$B$4:$K$44,10,FALSE)</f>
        <v>Yes</v>
      </c>
      <c r="T252" t="str">
        <f t="shared" si="50"/>
        <v/>
      </c>
      <c r="U252">
        <f>VLOOKUP(VLOOKUP(O252,'from file'!$B$4:$K$44,7,FALSE),'from part'!$A$4:$N$29,8)+VLOOKUP(O252,'from file'!$B$4:$K$44,3,FALSE)+P252</f>
        <v>41552</v>
      </c>
      <c r="V252" t="str">
        <f t="shared" si="51"/>
        <v>A250</v>
      </c>
      <c r="W252">
        <f>VLOOKUP(O252,'from file'!$B$4:$K$44,7,FALSE)</f>
        <v>4</v>
      </c>
      <c r="X252" t="str">
        <f t="shared" si="52"/>
        <v/>
      </c>
      <c r="Y252">
        <f>VLOOKUP(VLOOKUP(O252,'from file'!$B$4:$K$44,7,FALSE),'from part'!$A$4:$N$29,14)+VLOOKUP(O252,'from file'!$B$4:$K$44,3,FALSE)+P252</f>
        <v>11852</v>
      </c>
      <c r="Z252" t="str">
        <f t="shared" si="53"/>
        <v>2E4C</v>
      </c>
      <c r="AA252" t="str">
        <f t="shared" si="45"/>
        <v/>
      </c>
    </row>
    <row r="253" spans="1:27" x14ac:dyDescent="0.25">
      <c r="A253">
        <v>28</v>
      </c>
      <c r="B253">
        <v>2</v>
      </c>
      <c r="C253">
        <v>1</v>
      </c>
      <c r="D253">
        <v>1</v>
      </c>
      <c r="E253" t="str">
        <f>VLOOKUP(A253,'from file'!$B$4:$K$44,10,FALSE)</f>
        <v>Yes</v>
      </c>
      <c r="F253" t="str">
        <f t="shared" si="58"/>
        <v/>
      </c>
      <c r="G253">
        <f>VLOOKUP(VLOOKUP(A253,'from file'!$B$4:$K$44,7,FALSE),'from part'!$A$4:$N$29,8)+VLOOKUP(A253,'from file'!$B$4:$K$44,3,FALSE)+B253</f>
        <v>82</v>
      </c>
      <c r="H253" t="str">
        <f t="shared" si="59"/>
        <v>0052</v>
      </c>
      <c r="I253">
        <f>VLOOKUP(A253,'from file'!$B$4:$K$44,7,FALSE)</f>
        <v>1</v>
      </c>
      <c r="J253" t="str">
        <f t="shared" si="60"/>
        <v/>
      </c>
      <c r="K253">
        <f>VLOOKUP(VLOOKUP(A253,'from file'!$B$4:$K$44,7,FALSE),'from part'!$A$4:$N$29,14)+VLOOKUP(A253,'from file'!$B$4:$K$44,3,FALSE)+B253</f>
        <v>82</v>
      </c>
      <c r="L253" t="str">
        <f t="shared" si="61"/>
        <v>0052</v>
      </c>
      <c r="O253">
        <v>9</v>
      </c>
      <c r="P253">
        <v>72</v>
      </c>
      <c r="Q253">
        <v>4</v>
      </c>
      <c r="R253" s="13">
        <v>1</v>
      </c>
      <c r="S253" t="str">
        <f>VLOOKUP(O253,'from file'!$B$4:$K$44,10,FALSE)</f>
        <v>Yes</v>
      </c>
      <c r="T253" t="str">
        <f t="shared" si="50"/>
        <v/>
      </c>
      <c r="U253">
        <f>VLOOKUP(VLOOKUP(O253,'from file'!$B$4:$K$44,7,FALSE),'from part'!$A$4:$N$29,8)+VLOOKUP(O253,'from file'!$B$4:$K$44,3,FALSE)+P253</f>
        <v>41556</v>
      </c>
      <c r="V253" t="str">
        <f t="shared" si="51"/>
        <v>A254</v>
      </c>
      <c r="W253">
        <f>VLOOKUP(O253,'from file'!$B$4:$K$44,7,FALSE)</f>
        <v>4</v>
      </c>
      <c r="X253" t="str">
        <f t="shared" si="52"/>
        <v/>
      </c>
      <c r="Y253">
        <f>VLOOKUP(VLOOKUP(O253,'from file'!$B$4:$K$44,7,FALSE),'from part'!$A$4:$N$29,14)+VLOOKUP(O253,'from file'!$B$4:$K$44,3,FALSE)+P253</f>
        <v>11856</v>
      </c>
      <c r="Z253" t="str">
        <f t="shared" si="53"/>
        <v>2E50</v>
      </c>
      <c r="AA253" t="str">
        <f t="shared" si="45"/>
        <v/>
      </c>
    </row>
    <row r="254" spans="1:27" x14ac:dyDescent="0.25">
      <c r="A254">
        <v>28</v>
      </c>
      <c r="B254">
        <v>3</v>
      </c>
      <c r="C254">
        <v>1</v>
      </c>
      <c r="D254">
        <v>1</v>
      </c>
      <c r="E254" t="str">
        <f>VLOOKUP(A254,'from file'!$B$4:$K$44,10,FALSE)</f>
        <v>Yes</v>
      </c>
      <c r="F254" t="str">
        <f t="shared" si="58"/>
        <v/>
      </c>
      <c r="G254">
        <f>VLOOKUP(VLOOKUP(A254,'from file'!$B$4:$K$44,7,FALSE),'from part'!$A$4:$N$29,8)+VLOOKUP(A254,'from file'!$B$4:$K$44,3,FALSE)+B254</f>
        <v>83</v>
      </c>
      <c r="H254" t="str">
        <f t="shared" si="59"/>
        <v>0053</v>
      </c>
      <c r="I254">
        <f>VLOOKUP(A254,'from file'!$B$4:$K$44,7,FALSE)</f>
        <v>1</v>
      </c>
      <c r="J254" t="str">
        <f t="shared" si="60"/>
        <v/>
      </c>
      <c r="K254">
        <f>VLOOKUP(VLOOKUP(A254,'from file'!$B$4:$K$44,7,FALSE),'from part'!$A$4:$N$29,14)+VLOOKUP(A254,'from file'!$B$4:$K$44,3,FALSE)+B254</f>
        <v>83</v>
      </c>
      <c r="L254" t="str">
        <f t="shared" si="61"/>
        <v>0053</v>
      </c>
      <c r="O254">
        <v>9</v>
      </c>
      <c r="P254">
        <v>76</v>
      </c>
      <c r="Q254">
        <v>4</v>
      </c>
      <c r="R254" s="13">
        <v>1</v>
      </c>
      <c r="S254" t="str">
        <f>VLOOKUP(O254,'from file'!$B$4:$K$44,10,FALSE)</f>
        <v>Yes</v>
      </c>
      <c r="T254" t="str">
        <f t="shared" si="50"/>
        <v/>
      </c>
      <c r="U254">
        <f>VLOOKUP(VLOOKUP(O254,'from file'!$B$4:$K$44,7,FALSE),'from part'!$A$4:$N$29,8)+VLOOKUP(O254,'from file'!$B$4:$K$44,3,FALSE)+P254</f>
        <v>41560</v>
      </c>
      <c r="V254" t="str">
        <f t="shared" si="51"/>
        <v>A258</v>
      </c>
      <c r="W254">
        <f>VLOOKUP(O254,'from file'!$B$4:$K$44,7,FALSE)</f>
        <v>4</v>
      </c>
      <c r="X254" t="str">
        <f t="shared" si="52"/>
        <v/>
      </c>
      <c r="Y254">
        <f>VLOOKUP(VLOOKUP(O254,'from file'!$B$4:$K$44,7,FALSE),'from part'!$A$4:$N$29,14)+VLOOKUP(O254,'from file'!$B$4:$K$44,3,FALSE)+P254</f>
        <v>11860</v>
      </c>
      <c r="Z254" t="str">
        <f t="shared" si="53"/>
        <v>2E54</v>
      </c>
      <c r="AA254" t="str">
        <f t="shared" si="45"/>
        <v/>
      </c>
    </row>
    <row r="255" spans="1:27" x14ac:dyDescent="0.25">
      <c r="A255">
        <v>29</v>
      </c>
      <c r="B255">
        <v>0</v>
      </c>
      <c r="C255">
        <v>2</v>
      </c>
      <c r="D255">
        <v>1</v>
      </c>
      <c r="E255" t="str">
        <f>VLOOKUP(A255,'from file'!$B$4:$K$44,10,FALSE)</f>
        <v>Yes</v>
      </c>
      <c r="F255">
        <f t="shared" ref="F255:F259" si="62">IF(B255=0,G255-$C$5,"")</f>
        <v>1726</v>
      </c>
      <c r="G255">
        <f>VLOOKUP(VLOOKUP(A255,'from file'!$B$4:$K$44,7,FALSE),'from part'!$A$4:$N$29,8)+VLOOKUP(A255,'from file'!$B$4:$K$44,3,FALSE)+B255</f>
        <v>1734</v>
      </c>
      <c r="H255" t="str">
        <f t="shared" ref="H255:H259" si="63">DEC2HEX(G255,4)</f>
        <v>06C6</v>
      </c>
      <c r="I255">
        <f>VLOOKUP(A255,'from file'!$B$4:$K$44,7,FALSE)</f>
        <v>1</v>
      </c>
      <c r="J255">
        <f t="shared" ref="J255:J259" si="64">IF(B255=0,K255-$C$5,"")</f>
        <v>1726</v>
      </c>
      <c r="K255">
        <f>VLOOKUP(VLOOKUP(A255,'from file'!$B$4:$K$44,7,FALSE),'from part'!$A$4:$N$29,14)+VLOOKUP(A255,'from file'!$B$4:$K$44,3,FALSE)+B255</f>
        <v>1734</v>
      </c>
      <c r="L255" t="str">
        <f t="shared" ref="L255:L259" si="65">DEC2HEX(K255,4)</f>
        <v>06C6</v>
      </c>
      <c r="O255">
        <v>9</v>
      </c>
      <c r="P255">
        <v>80</v>
      </c>
      <c r="Q255">
        <v>4</v>
      </c>
      <c r="R255" s="13">
        <v>1</v>
      </c>
      <c r="S255" t="str">
        <f>VLOOKUP(O255,'from file'!$B$4:$K$44,10,FALSE)</f>
        <v>Yes</v>
      </c>
      <c r="T255" t="str">
        <f t="shared" si="50"/>
        <v/>
      </c>
      <c r="U255">
        <f>VLOOKUP(VLOOKUP(O255,'from file'!$B$4:$K$44,7,FALSE),'from part'!$A$4:$N$29,8)+VLOOKUP(O255,'from file'!$B$4:$K$44,3,FALSE)+P255</f>
        <v>41564</v>
      </c>
      <c r="V255" t="str">
        <f t="shared" si="51"/>
        <v>A25C</v>
      </c>
      <c r="W255">
        <f>VLOOKUP(O255,'from file'!$B$4:$K$44,7,FALSE)</f>
        <v>4</v>
      </c>
      <c r="X255" t="str">
        <f t="shared" si="52"/>
        <v/>
      </c>
      <c r="Y255">
        <f>VLOOKUP(VLOOKUP(O255,'from file'!$B$4:$K$44,7,FALSE),'from part'!$A$4:$N$29,14)+VLOOKUP(O255,'from file'!$B$4:$K$44,3,FALSE)+P255</f>
        <v>11864</v>
      </c>
      <c r="Z255" t="str">
        <f t="shared" si="53"/>
        <v>2E58</v>
      </c>
      <c r="AA255" t="str">
        <f t="shared" si="45"/>
        <v/>
      </c>
    </row>
    <row r="256" spans="1:27" x14ac:dyDescent="0.25">
      <c r="A256">
        <v>29</v>
      </c>
      <c r="B256">
        <v>2</v>
      </c>
      <c r="C256">
        <v>1</v>
      </c>
      <c r="D256">
        <v>1</v>
      </c>
      <c r="E256" t="str">
        <f>VLOOKUP(A256,'from file'!$B$4:$K$44,10,FALSE)</f>
        <v>Yes</v>
      </c>
      <c r="F256" t="str">
        <f t="shared" si="62"/>
        <v/>
      </c>
      <c r="G256">
        <f>VLOOKUP(VLOOKUP(A256,'from file'!$B$4:$K$44,7,FALSE),'from part'!$A$4:$N$29,8)+VLOOKUP(A256,'from file'!$B$4:$K$44,3,FALSE)+B256</f>
        <v>1736</v>
      </c>
      <c r="H256" t="str">
        <f t="shared" si="63"/>
        <v>06C8</v>
      </c>
      <c r="I256">
        <f>VLOOKUP(A256,'from file'!$B$4:$K$44,7,FALSE)</f>
        <v>1</v>
      </c>
      <c r="J256" t="str">
        <f t="shared" si="64"/>
        <v/>
      </c>
      <c r="K256">
        <f>VLOOKUP(VLOOKUP(A256,'from file'!$B$4:$K$44,7,FALSE),'from part'!$A$4:$N$29,14)+VLOOKUP(A256,'from file'!$B$4:$K$44,3,FALSE)+B256</f>
        <v>1736</v>
      </c>
      <c r="L256" t="str">
        <f t="shared" si="65"/>
        <v>06C8</v>
      </c>
      <c r="O256">
        <v>11</v>
      </c>
      <c r="P256">
        <v>0</v>
      </c>
      <c r="Q256">
        <v>8</v>
      </c>
      <c r="R256" s="13">
        <v>1</v>
      </c>
      <c r="S256" t="str">
        <f>VLOOKUP(O256,'from file'!$B$4:$K$44,10,FALSE)</f>
        <v>Yes</v>
      </c>
      <c r="T256">
        <f t="shared" si="50"/>
        <v>41568</v>
      </c>
      <c r="U256">
        <f>VLOOKUP(VLOOKUP(O256,'from file'!$B$4:$K$44,7,FALSE),'from part'!$A$4:$N$29,8)+VLOOKUP(O256,'from file'!$B$4:$K$44,3,FALSE)+P256</f>
        <v>41576</v>
      </c>
      <c r="V256" t="str">
        <f t="shared" si="51"/>
        <v>A268</v>
      </c>
      <c r="W256">
        <f>VLOOKUP(O256,'from file'!$B$4:$K$44,7,FALSE)</f>
        <v>4</v>
      </c>
      <c r="X256">
        <f t="shared" si="52"/>
        <v>11868</v>
      </c>
      <c r="Y256">
        <f>VLOOKUP(VLOOKUP(O256,'from file'!$B$4:$K$44,7,FALSE),'from part'!$A$4:$N$29,14)+VLOOKUP(O256,'from file'!$B$4:$K$44,3,FALSE)+P256</f>
        <v>11876</v>
      </c>
      <c r="Z256" t="str">
        <f t="shared" si="53"/>
        <v>2E64</v>
      </c>
      <c r="AA256" t="str">
        <f t="shared" si="45"/>
        <v>2E5C</v>
      </c>
    </row>
    <row r="257" spans="1:27" x14ac:dyDescent="0.25">
      <c r="A257">
        <v>29</v>
      </c>
      <c r="B257">
        <v>3</v>
      </c>
      <c r="C257">
        <v>1</v>
      </c>
      <c r="D257">
        <v>1</v>
      </c>
      <c r="E257" t="str">
        <f>VLOOKUP(A257,'from file'!$B$4:$K$44,10,FALSE)</f>
        <v>Yes</v>
      </c>
      <c r="F257" t="str">
        <f t="shared" si="62"/>
        <v/>
      </c>
      <c r="G257">
        <f>VLOOKUP(VLOOKUP(A257,'from file'!$B$4:$K$44,7,FALSE),'from part'!$A$4:$N$29,8)+VLOOKUP(A257,'from file'!$B$4:$K$44,3,FALSE)+B257</f>
        <v>1737</v>
      </c>
      <c r="H257" t="str">
        <f t="shared" si="63"/>
        <v>06C9</v>
      </c>
      <c r="I257">
        <f>VLOOKUP(A257,'from file'!$B$4:$K$44,7,FALSE)</f>
        <v>1</v>
      </c>
      <c r="J257" t="str">
        <f t="shared" si="64"/>
        <v/>
      </c>
      <c r="K257">
        <f>VLOOKUP(VLOOKUP(A257,'from file'!$B$4:$K$44,7,FALSE),'from part'!$A$4:$N$29,14)+VLOOKUP(A257,'from file'!$B$4:$K$44,3,FALSE)+B257</f>
        <v>1737</v>
      </c>
      <c r="L257" t="str">
        <f t="shared" si="65"/>
        <v>06C9</v>
      </c>
      <c r="O257">
        <v>11</v>
      </c>
      <c r="P257">
        <v>0</v>
      </c>
      <c r="Q257">
        <v>4</v>
      </c>
      <c r="R257" s="13">
        <v>1</v>
      </c>
      <c r="S257" t="str">
        <f>VLOOKUP(O257,'from file'!$B$4:$K$44,10,FALSE)</f>
        <v>Yes</v>
      </c>
      <c r="T257">
        <f t="shared" ref="T257:T288" si="66">IF(P257=0,U257-$C$5,"")</f>
        <v>41568</v>
      </c>
      <c r="U257">
        <f>VLOOKUP(VLOOKUP(O257,'from file'!$B$4:$K$44,7,FALSE),'from part'!$A$4:$N$29,8)+VLOOKUP(O257,'from file'!$B$4:$K$44,3,FALSE)+P257</f>
        <v>41576</v>
      </c>
      <c r="V257" t="str">
        <f t="shared" ref="V257:V288" si="67">DEC2HEX(U257,4)</f>
        <v>A268</v>
      </c>
      <c r="W257">
        <f>VLOOKUP(O257,'from file'!$B$4:$K$44,7,FALSE)</f>
        <v>4</v>
      </c>
      <c r="X257">
        <f t="shared" ref="X257:X288" si="68">IF(P257=0,Y257-$C$5,"")</f>
        <v>11868</v>
      </c>
      <c r="Y257">
        <f>VLOOKUP(VLOOKUP(O257,'from file'!$B$4:$K$44,7,FALSE),'from part'!$A$4:$N$29,14)+VLOOKUP(O257,'from file'!$B$4:$K$44,3,FALSE)+P257</f>
        <v>11876</v>
      </c>
      <c r="Z257" t="str">
        <f t="shared" ref="Z257:Z288" si="69">DEC2HEX(Y257,4)</f>
        <v>2E64</v>
      </c>
      <c r="AA257" t="str">
        <f t="shared" si="45"/>
        <v>2E5C</v>
      </c>
    </row>
    <row r="258" spans="1:27" x14ac:dyDescent="0.25">
      <c r="A258">
        <v>32</v>
      </c>
      <c r="B258">
        <v>0</v>
      </c>
      <c r="C258">
        <v>2</v>
      </c>
      <c r="D258">
        <v>6</v>
      </c>
      <c r="E258" t="str">
        <f>VLOOKUP(A258,'from file'!$B$4:$K$44,10,FALSE)</f>
        <v>Yes</v>
      </c>
      <c r="F258">
        <f t="shared" si="62"/>
        <v>1802</v>
      </c>
      <c r="G258">
        <f>VLOOKUP(VLOOKUP(A258,'from file'!$B$4:$K$44,7,FALSE),'from part'!$A$4:$N$29,8)+VLOOKUP(A258,'from file'!$B$4:$K$44,3,FALSE)+B258</f>
        <v>1810</v>
      </c>
      <c r="H258" t="str">
        <f t="shared" si="63"/>
        <v>0712</v>
      </c>
      <c r="I258">
        <f>VLOOKUP(A258,'from file'!$B$4:$K$44,7,FALSE)</f>
        <v>1</v>
      </c>
      <c r="J258">
        <f t="shared" si="64"/>
        <v>1802</v>
      </c>
      <c r="K258">
        <f>VLOOKUP(VLOOKUP(A258,'from file'!$B$4:$K$44,7,FALSE),'from part'!$A$4:$N$29,14)+VLOOKUP(A258,'from file'!$B$4:$K$44,3,FALSE)+B258</f>
        <v>1810</v>
      </c>
      <c r="L258" t="str">
        <f t="shared" si="65"/>
        <v>0712</v>
      </c>
      <c r="O258">
        <v>11</v>
      </c>
      <c r="P258">
        <v>4</v>
      </c>
      <c r="Q258">
        <v>4</v>
      </c>
      <c r="R258" s="13">
        <v>1</v>
      </c>
      <c r="S258" t="str">
        <f>VLOOKUP(O258,'from file'!$B$4:$K$44,10,FALSE)</f>
        <v>Yes</v>
      </c>
      <c r="T258" t="str">
        <f t="shared" si="66"/>
        <v/>
      </c>
      <c r="U258">
        <f>VLOOKUP(VLOOKUP(O258,'from file'!$B$4:$K$44,7,FALSE),'from part'!$A$4:$N$29,8)+VLOOKUP(O258,'from file'!$B$4:$K$44,3,FALSE)+P258</f>
        <v>41580</v>
      </c>
      <c r="V258" t="str">
        <f t="shared" si="67"/>
        <v>A26C</v>
      </c>
      <c r="W258">
        <f>VLOOKUP(O258,'from file'!$B$4:$K$44,7,FALSE)</f>
        <v>4</v>
      </c>
      <c r="X258" t="str">
        <f t="shared" si="68"/>
        <v/>
      </c>
      <c r="Y258">
        <f>VLOOKUP(VLOOKUP(O258,'from file'!$B$4:$K$44,7,FALSE),'from part'!$A$4:$N$29,14)+VLOOKUP(O258,'from file'!$B$4:$K$44,3,FALSE)+P258</f>
        <v>11880</v>
      </c>
      <c r="Z258" t="str">
        <f t="shared" si="69"/>
        <v>2E68</v>
      </c>
      <c r="AA258" t="str">
        <f t="shared" si="45"/>
        <v/>
      </c>
    </row>
    <row r="259" spans="1:27" x14ac:dyDescent="0.25">
      <c r="A259">
        <v>32</v>
      </c>
      <c r="B259">
        <v>12</v>
      </c>
      <c r="C259">
        <v>1</v>
      </c>
      <c r="D259">
        <v>8</v>
      </c>
      <c r="E259" t="str">
        <f>VLOOKUP(A259,'from file'!$B$4:$K$44,10,FALSE)</f>
        <v>Yes</v>
      </c>
      <c r="F259" t="str">
        <f t="shared" si="62"/>
        <v/>
      </c>
      <c r="G259">
        <f>VLOOKUP(VLOOKUP(A259,'from file'!$B$4:$K$44,7,FALSE),'from part'!$A$4:$N$29,8)+VLOOKUP(A259,'from file'!$B$4:$K$44,3,FALSE)+B259</f>
        <v>1822</v>
      </c>
      <c r="H259" t="str">
        <f t="shared" si="63"/>
        <v>071E</v>
      </c>
      <c r="I259">
        <f>VLOOKUP(A259,'from file'!$B$4:$K$44,7,FALSE)</f>
        <v>1</v>
      </c>
      <c r="J259" t="str">
        <f t="shared" si="64"/>
        <v/>
      </c>
      <c r="K259">
        <f>VLOOKUP(VLOOKUP(A259,'from file'!$B$4:$K$44,7,FALSE),'from part'!$A$4:$N$29,14)+VLOOKUP(A259,'from file'!$B$4:$K$44,3,FALSE)+B259</f>
        <v>1822</v>
      </c>
      <c r="L259" t="str">
        <f t="shared" si="65"/>
        <v>071E</v>
      </c>
      <c r="O259">
        <v>11</v>
      </c>
      <c r="P259">
        <v>8</v>
      </c>
      <c r="Q259">
        <v>4</v>
      </c>
      <c r="R259" s="13">
        <v>1</v>
      </c>
      <c r="S259" t="str">
        <f>VLOOKUP(O259,'from file'!$B$4:$K$44,10,FALSE)</f>
        <v>Yes</v>
      </c>
      <c r="T259" t="str">
        <f t="shared" si="66"/>
        <v/>
      </c>
      <c r="U259">
        <f>VLOOKUP(VLOOKUP(O259,'from file'!$B$4:$K$44,7,FALSE),'from part'!$A$4:$N$29,8)+VLOOKUP(O259,'from file'!$B$4:$K$44,3,FALSE)+P259</f>
        <v>41584</v>
      </c>
      <c r="V259" t="str">
        <f t="shared" si="67"/>
        <v>A270</v>
      </c>
      <c r="W259">
        <f>VLOOKUP(O259,'from file'!$B$4:$K$44,7,FALSE)</f>
        <v>4</v>
      </c>
      <c r="X259" t="str">
        <f t="shared" si="68"/>
        <v/>
      </c>
      <c r="Y259">
        <f>VLOOKUP(VLOOKUP(O259,'from file'!$B$4:$K$44,7,FALSE),'from part'!$A$4:$N$29,14)+VLOOKUP(O259,'from file'!$B$4:$K$44,3,FALSE)+P259</f>
        <v>11884</v>
      </c>
      <c r="Z259" t="str">
        <f t="shared" si="69"/>
        <v>2E6C</v>
      </c>
      <c r="AA259" t="str">
        <f t="shared" si="45"/>
        <v/>
      </c>
    </row>
    <row r="260" spans="1:27" x14ac:dyDescent="0.25">
      <c r="O260">
        <v>11</v>
      </c>
      <c r="P260">
        <v>12</v>
      </c>
      <c r="Q260">
        <v>4</v>
      </c>
      <c r="R260" s="13">
        <v>1</v>
      </c>
      <c r="S260" t="str">
        <f>VLOOKUP(O260,'from file'!$B$4:$K$44,10,FALSE)</f>
        <v>Yes</v>
      </c>
      <c r="T260" t="str">
        <f t="shared" si="66"/>
        <v/>
      </c>
      <c r="U260">
        <f>VLOOKUP(VLOOKUP(O260,'from file'!$B$4:$K$44,7,FALSE),'from part'!$A$4:$N$29,8)+VLOOKUP(O260,'from file'!$B$4:$K$44,3,FALSE)+P260</f>
        <v>41588</v>
      </c>
      <c r="V260" t="str">
        <f t="shared" si="67"/>
        <v>A274</v>
      </c>
      <c r="W260">
        <f>VLOOKUP(O260,'from file'!$B$4:$K$44,7,FALSE)</f>
        <v>4</v>
      </c>
      <c r="X260" t="str">
        <f t="shared" si="68"/>
        <v/>
      </c>
      <c r="Y260">
        <f>VLOOKUP(VLOOKUP(O260,'from file'!$B$4:$K$44,7,FALSE),'from part'!$A$4:$N$29,14)+VLOOKUP(O260,'from file'!$B$4:$K$44,3,FALSE)+P260</f>
        <v>11888</v>
      </c>
      <c r="Z260" t="str">
        <f t="shared" si="69"/>
        <v>2E70</v>
      </c>
      <c r="AA260" t="str">
        <f t="shared" si="45"/>
        <v/>
      </c>
    </row>
    <row r="261" spans="1:27" x14ac:dyDescent="0.25">
      <c r="O261">
        <v>11</v>
      </c>
      <c r="P261">
        <v>16</v>
      </c>
      <c r="Q261">
        <v>4</v>
      </c>
      <c r="R261" s="13">
        <v>1</v>
      </c>
      <c r="S261" t="str">
        <f>VLOOKUP(O261,'from file'!$B$4:$K$44,10,FALSE)</f>
        <v>Yes</v>
      </c>
      <c r="T261" t="str">
        <f t="shared" si="66"/>
        <v/>
      </c>
      <c r="U261">
        <f>VLOOKUP(VLOOKUP(O261,'from file'!$B$4:$K$44,7,FALSE),'from part'!$A$4:$N$29,8)+VLOOKUP(O261,'from file'!$B$4:$K$44,3,FALSE)+P261</f>
        <v>41592</v>
      </c>
      <c r="V261" t="str">
        <f t="shared" si="67"/>
        <v>A278</v>
      </c>
      <c r="W261">
        <f>VLOOKUP(O261,'from file'!$B$4:$K$44,7,FALSE)</f>
        <v>4</v>
      </c>
      <c r="X261" t="str">
        <f t="shared" si="68"/>
        <v/>
      </c>
      <c r="Y261">
        <f>VLOOKUP(VLOOKUP(O261,'from file'!$B$4:$K$44,7,FALSE),'from part'!$A$4:$N$29,14)+VLOOKUP(O261,'from file'!$B$4:$K$44,3,FALSE)+P261</f>
        <v>11892</v>
      </c>
      <c r="Z261" t="str">
        <f t="shared" si="69"/>
        <v>2E74</v>
      </c>
      <c r="AA261" t="str">
        <f t="shared" si="45"/>
        <v/>
      </c>
    </row>
    <row r="262" spans="1:27" x14ac:dyDescent="0.25">
      <c r="O262">
        <v>11</v>
      </c>
      <c r="P262">
        <v>20</v>
      </c>
      <c r="Q262">
        <v>4</v>
      </c>
      <c r="R262" s="13">
        <v>1</v>
      </c>
      <c r="S262" t="str">
        <f>VLOOKUP(O262,'from file'!$B$4:$K$44,10,FALSE)</f>
        <v>Yes</v>
      </c>
      <c r="T262" t="str">
        <f t="shared" si="66"/>
        <v/>
      </c>
      <c r="U262">
        <f>VLOOKUP(VLOOKUP(O262,'from file'!$B$4:$K$44,7,FALSE),'from part'!$A$4:$N$29,8)+VLOOKUP(O262,'from file'!$B$4:$K$44,3,FALSE)+P262</f>
        <v>41596</v>
      </c>
      <c r="V262" t="str">
        <f t="shared" si="67"/>
        <v>A27C</v>
      </c>
      <c r="W262">
        <f>VLOOKUP(O262,'from file'!$B$4:$K$44,7,FALSE)</f>
        <v>4</v>
      </c>
      <c r="X262" t="str">
        <f t="shared" si="68"/>
        <v/>
      </c>
      <c r="Y262">
        <f>VLOOKUP(VLOOKUP(O262,'from file'!$B$4:$K$44,7,FALSE),'from part'!$A$4:$N$29,14)+VLOOKUP(O262,'from file'!$B$4:$K$44,3,FALSE)+P262</f>
        <v>11896</v>
      </c>
      <c r="Z262" t="str">
        <f t="shared" si="69"/>
        <v>2E78</v>
      </c>
      <c r="AA262" t="str">
        <f t="shared" si="45"/>
        <v/>
      </c>
    </row>
    <row r="263" spans="1:27" x14ac:dyDescent="0.25">
      <c r="O263">
        <v>11</v>
      </c>
      <c r="P263">
        <v>24</v>
      </c>
      <c r="Q263">
        <v>4</v>
      </c>
      <c r="R263">
        <v>1</v>
      </c>
      <c r="S263" t="str">
        <f>VLOOKUP(O263,'from file'!$B$4:$K$44,10,FALSE)</f>
        <v>Yes</v>
      </c>
      <c r="T263" t="str">
        <f t="shared" si="66"/>
        <v/>
      </c>
      <c r="U263">
        <f>VLOOKUP(VLOOKUP(O263,'from file'!$B$4:$K$44,7,FALSE),'from part'!$A$4:$N$29,8)+VLOOKUP(O263,'from file'!$B$4:$K$44,3,FALSE)+P263</f>
        <v>41600</v>
      </c>
      <c r="V263" t="str">
        <f t="shared" si="67"/>
        <v>A280</v>
      </c>
      <c r="W263">
        <f>VLOOKUP(O263,'from file'!$B$4:$K$44,7,FALSE)</f>
        <v>4</v>
      </c>
      <c r="X263" t="str">
        <f t="shared" si="68"/>
        <v/>
      </c>
      <c r="Y263">
        <f>VLOOKUP(VLOOKUP(O263,'from file'!$B$4:$K$44,7,FALSE),'from part'!$A$4:$N$29,14)+VLOOKUP(O263,'from file'!$B$4:$K$44,3,FALSE)+P263</f>
        <v>11900</v>
      </c>
      <c r="Z263" t="str">
        <f t="shared" si="69"/>
        <v>2E7C</v>
      </c>
      <c r="AA263" t="str">
        <f t="shared" si="45"/>
        <v/>
      </c>
    </row>
    <row r="264" spans="1:27" x14ac:dyDescent="0.25">
      <c r="O264">
        <v>11</v>
      </c>
      <c r="P264">
        <v>28</v>
      </c>
      <c r="Q264">
        <v>4</v>
      </c>
      <c r="R264">
        <v>1</v>
      </c>
      <c r="S264" t="str">
        <f>VLOOKUP(O264,'from file'!$B$4:$K$44,10,FALSE)</f>
        <v>Yes</v>
      </c>
      <c r="T264" t="str">
        <f t="shared" si="66"/>
        <v/>
      </c>
      <c r="U264">
        <f>VLOOKUP(VLOOKUP(O264,'from file'!$B$4:$K$44,7,FALSE),'from part'!$A$4:$N$29,8)+VLOOKUP(O264,'from file'!$B$4:$K$44,3,FALSE)+P264</f>
        <v>41604</v>
      </c>
      <c r="V264" t="str">
        <f t="shared" si="67"/>
        <v>A284</v>
      </c>
      <c r="W264">
        <f>VLOOKUP(O264,'from file'!$B$4:$K$44,7,FALSE)</f>
        <v>4</v>
      </c>
      <c r="X264" t="str">
        <f t="shared" si="68"/>
        <v/>
      </c>
      <c r="Y264">
        <f>VLOOKUP(VLOOKUP(O264,'from file'!$B$4:$K$44,7,FALSE),'from part'!$A$4:$N$29,14)+VLOOKUP(O264,'from file'!$B$4:$K$44,3,FALSE)+P264</f>
        <v>11904</v>
      </c>
      <c r="Z264" t="str">
        <f t="shared" si="69"/>
        <v>2E80</v>
      </c>
      <c r="AA264" t="str">
        <f t="shared" si="45"/>
        <v/>
      </c>
    </row>
    <row r="265" spans="1:27" x14ac:dyDescent="0.25">
      <c r="A265" s="8" t="s">
        <v>239</v>
      </c>
      <c r="O265">
        <v>11</v>
      </c>
      <c r="P265">
        <v>32</v>
      </c>
      <c r="Q265">
        <v>4</v>
      </c>
      <c r="R265">
        <v>1</v>
      </c>
      <c r="S265" t="str">
        <f>VLOOKUP(O265,'from file'!$B$4:$K$44,10,FALSE)</f>
        <v>Yes</v>
      </c>
      <c r="T265" t="str">
        <f t="shared" si="66"/>
        <v/>
      </c>
      <c r="U265">
        <f>VLOOKUP(VLOOKUP(O265,'from file'!$B$4:$K$44,7,FALSE),'from part'!$A$4:$N$29,8)+VLOOKUP(O265,'from file'!$B$4:$K$44,3,FALSE)+P265</f>
        <v>41608</v>
      </c>
      <c r="V265" t="str">
        <f t="shared" si="67"/>
        <v>A288</v>
      </c>
      <c r="W265">
        <f>VLOOKUP(O265,'from file'!$B$4:$K$44,7,FALSE)</f>
        <v>4</v>
      </c>
      <c r="X265" t="str">
        <f t="shared" si="68"/>
        <v/>
      </c>
      <c r="Y265">
        <f>VLOOKUP(VLOOKUP(O265,'from file'!$B$4:$K$44,7,FALSE),'from part'!$A$4:$N$29,14)+VLOOKUP(O265,'from file'!$B$4:$K$44,3,FALSE)+P265</f>
        <v>11908</v>
      </c>
      <c r="Z265" t="str">
        <f t="shared" si="69"/>
        <v>2E84</v>
      </c>
      <c r="AA265" t="str">
        <f t="shared" si="45"/>
        <v/>
      </c>
    </row>
    <row r="266" spans="1:27" x14ac:dyDescent="0.25">
      <c r="A266" t="s">
        <v>162</v>
      </c>
      <c r="B266" t="s">
        <v>207</v>
      </c>
      <c r="C266" t="s">
        <v>208</v>
      </c>
      <c r="D266" t="s">
        <v>136</v>
      </c>
      <c r="O266">
        <v>11</v>
      </c>
      <c r="P266">
        <v>36</v>
      </c>
      <c r="Q266">
        <v>4</v>
      </c>
      <c r="R266">
        <v>1</v>
      </c>
      <c r="S266" t="str">
        <f>VLOOKUP(O266,'from file'!$B$4:$K$44,10,FALSE)</f>
        <v>Yes</v>
      </c>
      <c r="T266" t="str">
        <f t="shared" si="66"/>
        <v/>
      </c>
      <c r="U266">
        <f>VLOOKUP(VLOOKUP(O266,'from file'!$B$4:$K$44,7,FALSE),'from part'!$A$4:$N$29,8)+VLOOKUP(O266,'from file'!$B$4:$K$44,3,FALSE)+P266</f>
        <v>41612</v>
      </c>
      <c r="V266" t="str">
        <f t="shared" si="67"/>
        <v>A28C</v>
      </c>
      <c r="W266">
        <f>VLOOKUP(O266,'from file'!$B$4:$K$44,7,FALSE)</f>
        <v>4</v>
      </c>
      <c r="X266" t="str">
        <f t="shared" si="68"/>
        <v/>
      </c>
      <c r="Y266">
        <f>VLOOKUP(VLOOKUP(O266,'from file'!$B$4:$K$44,7,FALSE),'from part'!$A$4:$N$29,14)+VLOOKUP(O266,'from file'!$B$4:$K$44,3,FALSE)+P266</f>
        <v>11912</v>
      </c>
      <c r="Z266" t="str">
        <f t="shared" si="69"/>
        <v>2E88</v>
      </c>
      <c r="AA266" t="str">
        <f t="shared" ref="AA266:AA297" si="70">IF(X266&lt;&gt;"",DEC2HEX(X266,4),"")</f>
        <v/>
      </c>
    </row>
    <row r="267" spans="1:27" x14ac:dyDescent="0.25">
      <c r="A267">
        <v>0</v>
      </c>
      <c r="B267">
        <v>0</v>
      </c>
      <c r="C267">
        <v>8</v>
      </c>
      <c r="D267">
        <v>1</v>
      </c>
      <c r="O267">
        <v>11</v>
      </c>
      <c r="P267">
        <v>40</v>
      </c>
      <c r="Q267">
        <v>4</v>
      </c>
      <c r="R267">
        <v>1</v>
      </c>
      <c r="S267" t="str">
        <f>VLOOKUP(O267,'from file'!$B$4:$K$44,10,FALSE)</f>
        <v>Yes</v>
      </c>
      <c r="T267" t="str">
        <f t="shared" si="66"/>
        <v/>
      </c>
      <c r="U267">
        <f>VLOOKUP(VLOOKUP(O267,'from file'!$B$4:$K$44,7,FALSE),'from part'!$A$4:$N$29,8)+VLOOKUP(O267,'from file'!$B$4:$K$44,3,FALSE)+P267</f>
        <v>41616</v>
      </c>
      <c r="V267" t="str">
        <f t="shared" si="67"/>
        <v>A290</v>
      </c>
      <c r="W267">
        <f>VLOOKUP(O267,'from file'!$B$4:$K$44,7,FALSE)</f>
        <v>4</v>
      </c>
      <c r="X267" t="str">
        <f t="shared" si="68"/>
        <v/>
      </c>
      <c r="Y267">
        <f>VLOOKUP(VLOOKUP(O267,'from file'!$B$4:$K$44,7,FALSE),'from part'!$A$4:$N$29,14)+VLOOKUP(O267,'from file'!$B$4:$K$44,3,FALSE)+P267</f>
        <v>11916</v>
      </c>
      <c r="Z267" t="str">
        <f t="shared" si="69"/>
        <v>2E8C</v>
      </c>
      <c r="AA267" t="str">
        <f t="shared" si="70"/>
        <v/>
      </c>
    </row>
    <row r="268" spans="1:27" x14ac:dyDescent="0.25">
      <c r="A268">
        <v>0</v>
      </c>
      <c r="B268">
        <v>0</v>
      </c>
      <c r="C268">
        <v>2</v>
      </c>
      <c r="D268">
        <v>1</v>
      </c>
      <c r="O268">
        <v>11</v>
      </c>
      <c r="P268">
        <v>44</v>
      </c>
      <c r="Q268">
        <v>4</v>
      </c>
      <c r="R268">
        <v>1</v>
      </c>
      <c r="S268" t="str">
        <f>VLOOKUP(O268,'from file'!$B$4:$K$44,10,FALSE)</f>
        <v>Yes</v>
      </c>
      <c r="T268" t="str">
        <f t="shared" si="66"/>
        <v/>
      </c>
      <c r="U268">
        <f>VLOOKUP(VLOOKUP(O268,'from file'!$B$4:$K$44,7,FALSE),'from part'!$A$4:$N$29,8)+VLOOKUP(O268,'from file'!$B$4:$K$44,3,FALSE)+P268</f>
        <v>41620</v>
      </c>
      <c r="V268" t="str">
        <f t="shared" si="67"/>
        <v>A294</v>
      </c>
      <c r="W268">
        <f>VLOOKUP(O268,'from file'!$B$4:$K$44,7,FALSE)</f>
        <v>4</v>
      </c>
      <c r="X268" t="str">
        <f t="shared" si="68"/>
        <v/>
      </c>
      <c r="Y268">
        <f>VLOOKUP(VLOOKUP(O268,'from file'!$B$4:$K$44,7,FALSE),'from part'!$A$4:$N$29,14)+VLOOKUP(O268,'from file'!$B$4:$K$44,3,FALSE)+P268</f>
        <v>11920</v>
      </c>
      <c r="Z268" t="str">
        <f t="shared" si="69"/>
        <v>2E90</v>
      </c>
      <c r="AA268" t="str">
        <f t="shared" si="70"/>
        <v/>
      </c>
    </row>
    <row r="269" spans="1:27" x14ac:dyDescent="0.25">
      <c r="A269">
        <v>0</v>
      </c>
      <c r="B269">
        <v>2</v>
      </c>
      <c r="C269">
        <v>2</v>
      </c>
      <c r="D269">
        <v>1</v>
      </c>
      <c r="O269">
        <v>11</v>
      </c>
      <c r="P269">
        <v>48</v>
      </c>
      <c r="Q269">
        <v>4</v>
      </c>
      <c r="R269">
        <v>1</v>
      </c>
      <c r="S269" t="str">
        <f>VLOOKUP(O269,'from file'!$B$4:$K$44,10,FALSE)</f>
        <v>Yes</v>
      </c>
      <c r="T269" t="str">
        <f t="shared" si="66"/>
        <v/>
      </c>
      <c r="U269">
        <f>VLOOKUP(VLOOKUP(O269,'from file'!$B$4:$K$44,7,FALSE),'from part'!$A$4:$N$29,8)+VLOOKUP(O269,'from file'!$B$4:$K$44,3,FALSE)+P269</f>
        <v>41624</v>
      </c>
      <c r="V269" t="str">
        <f t="shared" si="67"/>
        <v>A298</v>
      </c>
      <c r="W269">
        <f>VLOOKUP(O269,'from file'!$B$4:$K$44,7,FALSE)</f>
        <v>4</v>
      </c>
      <c r="X269" t="str">
        <f t="shared" si="68"/>
        <v/>
      </c>
      <c r="Y269">
        <f>VLOOKUP(VLOOKUP(O269,'from file'!$B$4:$K$44,7,FALSE),'from part'!$A$4:$N$29,14)+VLOOKUP(O269,'from file'!$B$4:$K$44,3,FALSE)+P269</f>
        <v>11924</v>
      </c>
      <c r="Z269" t="str">
        <f t="shared" si="69"/>
        <v>2E94</v>
      </c>
      <c r="AA269" t="str">
        <f t="shared" si="70"/>
        <v/>
      </c>
    </row>
    <row r="270" spans="1:27" x14ac:dyDescent="0.25">
      <c r="A270">
        <v>0</v>
      </c>
      <c r="B270">
        <v>4</v>
      </c>
      <c r="C270">
        <v>2</v>
      </c>
      <c r="D270">
        <v>1</v>
      </c>
      <c r="O270">
        <v>11</v>
      </c>
      <c r="P270">
        <v>52</v>
      </c>
      <c r="Q270">
        <v>4</v>
      </c>
      <c r="R270">
        <v>1</v>
      </c>
      <c r="S270" t="str">
        <f>VLOOKUP(O270,'from file'!$B$4:$K$44,10,FALSE)</f>
        <v>Yes</v>
      </c>
      <c r="T270" t="str">
        <f t="shared" si="66"/>
        <v/>
      </c>
      <c r="U270">
        <f>VLOOKUP(VLOOKUP(O270,'from file'!$B$4:$K$44,7,FALSE),'from part'!$A$4:$N$29,8)+VLOOKUP(O270,'from file'!$B$4:$K$44,3,FALSE)+P270</f>
        <v>41628</v>
      </c>
      <c r="V270" t="str">
        <f t="shared" si="67"/>
        <v>A29C</v>
      </c>
      <c r="W270">
        <f>VLOOKUP(O270,'from file'!$B$4:$K$44,7,FALSE)</f>
        <v>4</v>
      </c>
      <c r="X270" t="str">
        <f t="shared" si="68"/>
        <v/>
      </c>
      <c r="Y270">
        <f>VLOOKUP(VLOOKUP(O270,'from file'!$B$4:$K$44,7,FALSE),'from part'!$A$4:$N$29,14)+VLOOKUP(O270,'from file'!$B$4:$K$44,3,FALSE)+P270</f>
        <v>11928</v>
      </c>
      <c r="Z270" t="str">
        <f t="shared" si="69"/>
        <v>2E98</v>
      </c>
      <c r="AA270" t="str">
        <f t="shared" si="70"/>
        <v/>
      </c>
    </row>
    <row r="271" spans="1:27" x14ac:dyDescent="0.25">
      <c r="A271">
        <v>0</v>
      </c>
      <c r="B271">
        <v>6</v>
      </c>
      <c r="C271">
        <v>2</v>
      </c>
      <c r="D271">
        <v>1</v>
      </c>
      <c r="O271">
        <v>11</v>
      </c>
      <c r="P271">
        <v>56</v>
      </c>
      <c r="Q271">
        <v>4</v>
      </c>
      <c r="R271">
        <v>1</v>
      </c>
      <c r="S271" t="str">
        <f>VLOOKUP(O271,'from file'!$B$4:$K$44,10,FALSE)</f>
        <v>Yes</v>
      </c>
      <c r="T271" t="str">
        <f t="shared" si="66"/>
        <v/>
      </c>
      <c r="U271">
        <f>VLOOKUP(VLOOKUP(O271,'from file'!$B$4:$K$44,7,FALSE),'from part'!$A$4:$N$29,8)+VLOOKUP(O271,'from file'!$B$4:$K$44,3,FALSE)+P271</f>
        <v>41632</v>
      </c>
      <c r="V271" t="str">
        <f t="shared" si="67"/>
        <v>A2A0</v>
      </c>
      <c r="W271">
        <f>VLOOKUP(O271,'from file'!$B$4:$K$44,7,FALSE)</f>
        <v>4</v>
      </c>
      <c r="X271" t="str">
        <f t="shared" si="68"/>
        <v/>
      </c>
      <c r="Y271">
        <f>VLOOKUP(VLOOKUP(O271,'from file'!$B$4:$K$44,7,FALSE),'from part'!$A$4:$N$29,14)+VLOOKUP(O271,'from file'!$B$4:$K$44,3,FALSE)+P271</f>
        <v>11932</v>
      </c>
      <c r="Z271" t="str">
        <f t="shared" si="69"/>
        <v>2E9C</v>
      </c>
      <c r="AA271" t="str">
        <f t="shared" si="70"/>
        <v/>
      </c>
    </row>
    <row r="272" spans="1:27" x14ac:dyDescent="0.25">
      <c r="A272" t="s">
        <v>162</v>
      </c>
      <c r="B272" t="s">
        <v>207</v>
      </c>
      <c r="C272" t="s">
        <v>208</v>
      </c>
      <c r="D272" t="s">
        <v>136</v>
      </c>
      <c r="O272">
        <v>11</v>
      </c>
      <c r="P272">
        <v>60</v>
      </c>
      <c r="Q272">
        <v>4</v>
      </c>
      <c r="R272">
        <v>1</v>
      </c>
      <c r="S272" t="str">
        <f>VLOOKUP(O272,'from file'!$B$4:$K$44,10,FALSE)</f>
        <v>Yes</v>
      </c>
      <c r="T272" t="str">
        <f t="shared" si="66"/>
        <v/>
      </c>
      <c r="U272">
        <f>VLOOKUP(VLOOKUP(O272,'from file'!$B$4:$K$44,7,FALSE),'from part'!$A$4:$N$29,8)+VLOOKUP(O272,'from file'!$B$4:$K$44,3,FALSE)+P272</f>
        <v>41636</v>
      </c>
      <c r="V272" t="str">
        <f t="shared" si="67"/>
        <v>A2A4</v>
      </c>
      <c r="W272">
        <f>VLOOKUP(O272,'from file'!$B$4:$K$44,7,FALSE)</f>
        <v>4</v>
      </c>
      <c r="X272" t="str">
        <f t="shared" si="68"/>
        <v/>
      </c>
      <c r="Y272">
        <f>VLOOKUP(VLOOKUP(O272,'from file'!$B$4:$K$44,7,FALSE),'from part'!$A$4:$N$29,14)+VLOOKUP(O272,'from file'!$B$4:$K$44,3,FALSE)+P272</f>
        <v>11936</v>
      </c>
      <c r="Z272" t="str">
        <f t="shared" si="69"/>
        <v>2EA0</v>
      </c>
      <c r="AA272" t="str">
        <f t="shared" si="70"/>
        <v/>
      </c>
    </row>
    <row r="273" spans="1:27" x14ac:dyDescent="0.25">
      <c r="A273">
        <v>1</v>
      </c>
      <c r="B273">
        <v>0</v>
      </c>
      <c r="C273">
        <v>4</v>
      </c>
      <c r="D273">
        <v>1</v>
      </c>
      <c r="O273">
        <v>11</v>
      </c>
      <c r="P273">
        <v>64</v>
      </c>
      <c r="Q273">
        <v>4</v>
      </c>
      <c r="R273">
        <v>1</v>
      </c>
      <c r="S273" t="str">
        <f>VLOOKUP(O273,'from file'!$B$4:$K$44,10,FALSE)</f>
        <v>Yes</v>
      </c>
      <c r="T273" t="str">
        <f t="shared" si="66"/>
        <v/>
      </c>
      <c r="U273">
        <f>VLOOKUP(VLOOKUP(O273,'from file'!$B$4:$K$44,7,FALSE),'from part'!$A$4:$N$29,8)+VLOOKUP(O273,'from file'!$B$4:$K$44,3,FALSE)+P273</f>
        <v>41640</v>
      </c>
      <c r="V273" t="str">
        <f t="shared" si="67"/>
        <v>A2A8</v>
      </c>
      <c r="W273">
        <f>VLOOKUP(O273,'from file'!$B$4:$K$44,7,FALSE)</f>
        <v>4</v>
      </c>
      <c r="X273" t="str">
        <f t="shared" si="68"/>
        <v/>
      </c>
      <c r="Y273">
        <f>VLOOKUP(VLOOKUP(O273,'from file'!$B$4:$K$44,7,FALSE),'from part'!$A$4:$N$29,14)+VLOOKUP(O273,'from file'!$B$4:$K$44,3,FALSE)+P273</f>
        <v>11940</v>
      </c>
      <c r="Z273" t="str">
        <f t="shared" si="69"/>
        <v>2EA4</v>
      </c>
      <c r="AA273" t="str">
        <f t="shared" si="70"/>
        <v/>
      </c>
    </row>
    <row r="274" spans="1:27" x14ac:dyDescent="0.25">
      <c r="A274">
        <v>1</v>
      </c>
      <c r="B274">
        <v>4</v>
      </c>
      <c r="C274">
        <v>4</v>
      </c>
      <c r="D274">
        <v>1</v>
      </c>
      <c r="O274">
        <v>11</v>
      </c>
      <c r="P274">
        <v>68</v>
      </c>
      <c r="Q274">
        <v>4</v>
      </c>
      <c r="R274">
        <v>1</v>
      </c>
      <c r="S274" t="str">
        <f>VLOOKUP(O274,'from file'!$B$4:$K$44,10,FALSE)</f>
        <v>Yes</v>
      </c>
      <c r="T274" t="str">
        <f t="shared" si="66"/>
        <v/>
      </c>
      <c r="U274">
        <f>VLOOKUP(VLOOKUP(O274,'from file'!$B$4:$K$44,7,FALSE),'from part'!$A$4:$N$29,8)+VLOOKUP(O274,'from file'!$B$4:$K$44,3,FALSE)+P274</f>
        <v>41644</v>
      </c>
      <c r="V274" t="str">
        <f t="shared" si="67"/>
        <v>A2AC</v>
      </c>
      <c r="W274">
        <f>VLOOKUP(O274,'from file'!$B$4:$K$44,7,FALSE)</f>
        <v>4</v>
      </c>
      <c r="X274" t="str">
        <f t="shared" si="68"/>
        <v/>
      </c>
      <c r="Y274">
        <f>VLOOKUP(VLOOKUP(O274,'from file'!$B$4:$K$44,7,FALSE),'from part'!$A$4:$N$29,14)+VLOOKUP(O274,'from file'!$B$4:$K$44,3,FALSE)+P274</f>
        <v>11944</v>
      </c>
      <c r="Z274" t="str">
        <f t="shared" si="69"/>
        <v>2EA8</v>
      </c>
      <c r="AA274" t="str">
        <f t="shared" si="70"/>
        <v/>
      </c>
    </row>
    <row r="275" spans="1:27" x14ac:dyDescent="0.25">
      <c r="A275">
        <v>1</v>
      </c>
      <c r="B275">
        <v>8</v>
      </c>
      <c r="C275">
        <v>1</v>
      </c>
      <c r="D275">
        <v>1</v>
      </c>
      <c r="O275">
        <v>11</v>
      </c>
      <c r="P275">
        <v>72</v>
      </c>
      <c r="Q275">
        <v>4</v>
      </c>
      <c r="R275">
        <v>1</v>
      </c>
      <c r="S275" t="str">
        <f>VLOOKUP(O275,'from file'!$B$4:$K$44,10,FALSE)</f>
        <v>Yes</v>
      </c>
      <c r="T275" t="str">
        <f t="shared" si="66"/>
        <v/>
      </c>
      <c r="U275">
        <f>VLOOKUP(VLOOKUP(O275,'from file'!$B$4:$K$44,7,FALSE),'from part'!$A$4:$N$29,8)+VLOOKUP(O275,'from file'!$B$4:$K$44,3,FALSE)+P275</f>
        <v>41648</v>
      </c>
      <c r="V275" t="str">
        <f t="shared" si="67"/>
        <v>A2B0</v>
      </c>
      <c r="W275">
        <f>VLOOKUP(O275,'from file'!$B$4:$K$44,7,FALSE)</f>
        <v>4</v>
      </c>
      <c r="X275" t="str">
        <f t="shared" si="68"/>
        <v/>
      </c>
      <c r="Y275">
        <f>VLOOKUP(VLOOKUP(O275,'from file'!$B$4:$K$44,7,FALSE),'from part'!$A$4:$N$29,14)+VLOOKUP(O275,'from file'!$B$4:$K$44,3,FALSE)+P275</f>
        <v>11948</v>
      </c>
      <c r="Z275" t="str">
        <f t="shared" si="69"/>
        <v>2EAC</v>
      </c>
      <c r="AA275" t="str">
        <f t="shared" si="70"/>
        <v/>
      </c>
    </row>
    <row r="276" spans="1:27" x14ac:dyDescent="0.25">
      <c r="A276">
        <v>1</v>
      </c>
      <c r="B276">
        <v>10</v>
      </c>
      <c r="C276">
        <v>2</v>
      </c>
      <c r="D276">
        <v>1</v>
      </c>
      <c r="O276">
        <v>11</v>
      </c>
      <c r="P276">
        <v>76</v>
      </c>
      <c r="Q276">
        <v>4</v>
      </c>
      <c r="R276">
        <v>1</v>
      </c>
      <c r="S276" t="str">
        <f>VLOOKUP(O276,'from file'!$B$4:$K$44,10,FALSE)</f>
        <v>Yes</v>
      </c>
      <c r="T276" t="str">
        <f t="shared" si="66"/>
        <v/>
      </c>
      <c r="U276">
        <f>VLOOKUP(VLOOKUP(O276,'from file'!$B$4:$K$44,7,FALSE),'from part'!$A$4:$N$29,8)+VLOOKUP(O276,'from file'!$B$4:$K$44,3,FALSE)+P276</f>
        <v>41652</v>
      </c>
      <c r="V276" t="str">
        <f t="shared" si="67"/>
        <v>A2B4</v>
      </c>
      <c r="W276">
        <f>VLOOKUP(O276,'from file'!$B$4:$K$44,7,FALSE)</f>
        <v>4</v>
      </c>
      <c r="X276" t="str">
        <f t="shared" si="68"/>
        <v/>
      </c>
      <c r="Y276">
        <f>VLOOKUP(VLOOKUP(O276,'from file'!$B$4:$K$44,7,FALSE),'from part'!$A$4:$N$29,14)+VLOOKUP(O276,'from file'!$B$4:$K$44,3,FALSE)+P276</f>
        <v>11952</v>
      </c>
      <c r="Z276" t="str">
        <f t="shared" si="69"/>
        <v>2EB0</v>
      </c>
      <c r="AA276" t="str">
        <f t="shared" si="70"/>
        <v/>
      </c>
    </row>
    <row r="277" spans="1:27" x14ac:dyDescent="0.25">
      <c r="A277">
        <v>1</v>
      </c>
      <c r="B277">
        <v>12</v>
      </c>
      <c r="C277">
        <v>5</v>
      </c>
      <c r="D277">
        <v>2</v>
      </c>
      <c r="O277">
        <v>11</v>
      </c>
      <c r="P277">
        <v>80</v>
      </c>
      <c r="Q277">
        <v>4</v>
      </c>
      <c r="R277">
        <v>1</v>
      </c>
      <c r="S277" t="str">
        <f>VLOOKUP(O277,'from file'!$B$4:$K$44,10,FALSE)</f>
        <v>Yes</v>
      </c>
      <c r="T277" t="str">
        <f t="shared" si="66"/>
        <v/>
      </c>
      <c r="U277">
        <f>VLOOKUP(VLOOKUP(O277,'from file'!$B$4:$K$44,7,FALSE),'from part'!$A$4:$N$29,8)+VLOOKUP(O277,'from file'!$B$4:$K$44,3,FALSE)+P277</f>
        <v>41656</v>
      </c>
      <c r="V277" t="str">
        <f t="shared" si="67"/>
        <v>A2B8</v>
      </c>
      <c r="W277">
        <f>VLOOKUP(O277,'from file'!$B$4:$K$44,7,FALSE)</f>
        <v>4</v>
      </c>
      <c r="X277" t="str">
        <f t="shared" si="68"/>
        <v/>
      </c>
      <c r="Y277">
        <f>VLOOKUP(VLOOKUP(O277,'from file'!$B$4:$K$44,7,FALSE),'from part'!$A$4:$N$29,14)+VLOOKUP(O277,'from file'!$B$4:$K$44,3,FALSE)+P277</f>
        <v>11956</v>
      </c>
      <c r="Z277" t="str">
        <f t="shared" si="69"/>
        <v>2EB4</v>
      </c>
      <c r="AA277" t="str">
        <f t="shared" si="70"/>
        <v/>
      </c>
    </row>
    <row r="278" spans="1:27" x14ac:dyDescent="0.25">
      <c r="A278">
        <v>1</v>
      </c>
      <c r="B278">
        <v>12</v>
      </c>
      <c r="C278">
        <v>1</v>
      </c>
      <c r="D278">
        <v>1</v>
      </c>
      <c r="O278">
        <v>11</v>
      </c>
      <c r="P278">
        <v>84</v>
      </c>
      <c r="Q278">
        <v>28</v>
      </c>
      <c r="R278">
        <v>3</v>
      </c>
      <c r="S278" t="str">
        <f>VLOOKUP(O278,'from file'!$B$4:$K$44,10,FALSE)</f>
        <v>Yes</v>
      </c>
      <c r="T278" t="str">
        <f t="shared" si="66"/>
        <v/>
      </c>
      <c r="U278">
        <f>VLOOKUP(VLOOKUP(O278,'from file'!$B$4:$K$44,7,FALSE),'from part'!$A$4:$N$29,8)+VLOOKUP(O278,'from file'!$B$4:$K$44,3,FALSE)+P278</f>
        <v>41660</v>
      </c>
      <c r="V278" t="str">
        <f t="shared" si="67"/>
        <v>A2BC</v>
      </c>
      <c r="W278">
        <f>VLOOKUP(O278,'from file'!$B$4:$K$44,7,FALSE)</f>
        <v>4</v>
      </c>
      <c r="X278" t="str">
        <f t="shared" si="68"/>
        <v/>
      </c>
      <c r="Y278">
        <f>VLOOKUP(VLOOKUP(O278,'from file'!$B$4:$K$44,7,FALSE),'from part'!$A$4:$N$29,14)+VLOOKUP(O278,'from file'!$B$4:$K$44,3,FALSE)+P278</f>
        <v>11960</v>
      </c>
      <c r="Z278" t="str">
        <f t="shared" si="69"/>
        <v>2EB8</v>
      </c>
      <c r="AA278" t="str">
        <f t="shared" si="70"/>
        <v/>
      </c>
    </row>
    <row r="279" spans="1:27" x14ac:dyDescent="0.25">
      <c r="A279">
        <v>1</v>
      </c>
      <c r="B279">
        <v>13</v>
      </c>
      <c r="C279">
        <v>1</v>
      </c>
      <c r="D279">
        <v>1</v>
      </c>
      <c r="O279">
        <v>11</v>
      </c>
      <c r="P279">
        <v>84</v>
      </c>
      <c r="Q279">
        <v>1</v>
      </c>
      <c r="R279">
        <v>1</v>
      </c>
      <c r="S279" t="str">
        <f>VLOOKUP(O279,'from file'!$B$4:$K$44,10,FALSE)</f>
        <v>Yes</v>
      </c>
      <c r="T279" t="str">
        <f t="shared" si="66"/>
        <v/>
      </c>
      <c r="U279">
        <f>VLOOKUP(VLOOKUP(O279,'from file'!$B$4:$K$44,7,FALSE),'from part'!$A$4:$N$29,8)+VLOOKUP(O279,'from file'!$B$4:$K$44,3,FALSE)+P279</f>
        <v>41660</v>
      </c>
      <c r="V279" t="str">
        <f t="shared" si="67"/>
        <v>A2BC</v>
      </c>
      <c r="W279">
        <f>VLOOKUP(O279,'from file'!$B$4:$K$44,7,FALSE)</f>
        <v>4</v>
      </c>
      <c r="X279" t="str">
        <f t="shared" si="68"/>
        <v/>
      </c>
      <c r="Y279">
        <f>VLOOKUP(VLOOKUP(O279,'from file'!$B$4:$K$44,7,FALSE),'from part'!$A$4:$N$29,14)+VLOOKUP(O279,'from file'!$B$4:$K$44,3,FALSE)+P279</f>
        <v>11960</v>
      </c>
      <c r="Z279" t="str">
        <f t="shared" si="69"/>
        <v>2EB8</v>
      </c>
      <c r="AA279" t="str">
        <f t="shared" si="70"/>
        <v/>
      </c>
    </row>
    <row r="280" spans="1:27" x14ac:dyDescent="0.25">
      <c r="A280">
        <v>1</v>
      </c>
      <c r="B280">
        <v>14</v>
      </c>
      <c r="C280">
        <v>1</v>
      </c>
      <c r="D280">
        <v>1</v>
      </c>
      <c r="O280">
        <v>11</v>
      </c>
      <c r="P280">
        <v>85</v>
      </c>
      <c r="Q280">
        <v>1</v>
      </c>
      <c r="R280">
        <v>5</v>
      </c>
      <c r="S280" t="str">
        <f>VLOOKUP(O280,'from file'!$B$4:$K$44,10,FALSE)</f>
        <v>Yes</v>
      </c>
      <c r="T280" t="str">
        <f t="shared" si="66"/>
        <v/>
      </c>
      <c r="U280">
        <f>VLOOKUP(VLOOKUP(O280,'from file'!$B$4:$K$44,7,FALSE),'from part'!$A$4:$N$29,8)+VLOOKUP(O280,'from file'!$B$4:$K$44,3,FALSE)+P280</f>
        <v>41661</v>
      </c>
      <c r="V280" t="str">
        <f t="shared" si="67"/>
        <v>A2BD</v>
      </c>
      <c r="W280">
        <f>VLOOKUP(O280,'from file'!$B$4:$K$44,7,FALSE)</f>
        <v>4</v>
      </c>
      <c r="X280" t="str">
        <f t="shared" si="68"/>
        <v/>
      </c>
      <c r="Y280">
        <f>VLOOKUP(VLOOKUP(O280,'from file'!$B$4:$K$44,7,FALSE),'from part'!$A$4:$N$29,14)+VLOOKUP(O280,'from file'!$B$4:$K$44,3,FALSE)+P280</f>
        <v>11961</v>
      </c>
      <c r="Z280" t="str">
        <f t="shared" si="69"/>
        <v>2EB9</v>
      </c>
      <c r="AA280" t="str">
        <f t="shared" si="70"/>
        <v/>
      </c>
    </row>
    <row r="281" spans="1:27" x14ac:dyDescent="0.25">
      <c r="A281">
        <v>1</v>
      </c>
      <c r="B281">
        <v>15</v>
      </c>
      <c r="C281">
        <v>1</v>
      </c>
      <c r="D281">
        <v>1</v>
      </c>
      <c r="O281">
        <v>11</v>
      </c>
      <c r="P281">
        <v>92</v>
      </c>
      <c r="Q281">
        <v>4</v>
      </c>
      <c r="R281">
        <v>1</v>
      </c>
      <c r="S281" t="str">
        <f>VLOOKUP(O281,'from file'!$B$4:$K$44,10,FALSE)</f>
        <v>Yes</v>
      </c>
      <c r="T281" t="str">
        <f t="shared" si="66"/>
        <v/>
      </c>
      <c r="U281">
        <f>VLOOKUP(VLOOKUP(O281,'from file'!$B$4:$K$44,7,FALSE),'from part'!$A$4:$N$29,8)+VLOOKUP(O281,'from file'!$B$4:$K$44,3,FALSE)+P281</f>
        <v>41668</v>
      </c>
      <c r="V281" t="str">
        <f t="shared" si="67"/>
        <v>A2C4</v>
      </c>
      <c r="W281">
        <f>VLOOKUP(O281,'from file'!$B$4:$K$44,7,FALSE)</f>
        <v>4</v>
      </c>
      <c r="X281" t="str">
        <f t="shared" si="68"/>
        <v/>
      </c>
      <c r="Y281">
        <f>VLOOKUP(VLOOKUP(O281,'from file'!$B$4:$K$44,7,FALSE),'from part'!$A$4:$N$29,14)+VLOOKUP(O281,'from file'!$B$4:$K$44,3,FALSE)+P281</f>
        <v>11968</v>
      </c>
      <c r="Z281" t="str">
        <f t="shared" si="69"/>
        <v>2EC0</v>
      </c>
      <c r="AA281" t="str">
        <f t="shared" si="70"/>
        <v/>
      </c>
    </row>
    <row r="282" spans="1:27" x14ac:dyDescent="0.25">
      <c r="A282">
        <v>1</v>
      </c>
      <c r="B282">
        <v>16</v>
      </c>
      <c r="C282">
        <v>1</v>
      </c>
      <c r="D282">
        <v>1</v>
      </c>
      <c r="O282">
        <v>11</v>
      </c>
      <c r="P282">
        <v>96</v>
      </c>
      <c r="Q282">
        <v>4</v>
      </c>
      <c r="R282">
        <v>1</v>
      </c>
      <c r="S282" t="str">
        <f>VLOOKUP(O282,'from file'!$B$4:$K$44,10,FALSE)</f>
        <v>Yes</v>
      </c>
      <c r="T282" t="str">
        <f t="shared" si="66"/>
        <v/>
      </c>
      <c r="U282">
        <f>VLOOKUP(VLOOKUP(O282,'from file'!$B$4:$K$44,7,FALSE),'from part'!$A$4:$N$29,8)+VLOOKUP(O282,'from file'!$B$4:$K$44,3,FALSE)+P282</f>
        <v>41672</v>
      </c>
      <c r="V282" t="str">
        <f t="shared" si="67"/>
        <v>A2C8</v>
      </c>
      <c r="W282">
        <f>VLOOKUP(O282,'from file'!$B$4:$K$44,7,FALSE)</f>
        <v>4</v>
      </c>
      <c r="X282" t="str">
        <f t="shared" si="68"/>
        <v/>
      </c>
      <c r="Y282">
        <f>VLOOKUP(VLOOKUP(O282,'from file'!$B$4:$K$44,7,FALSE),'from part'!$A$4:$N$29,14)+VLOOKUP(O282,'from file'!$B$4:$K$44,3,FALSE)+P282</f>
        <v>11972</v>
      </c>
      <c r="Z282" t="str">
        <f t="shared" si="69"/>
        <v>2EC4</v>
      </c>
      <c r="AA282" t="str">
        <f t="shared" si="70"/>
        <v/>
      </c>
    </row>
    <row r="283" spans="1:27" x14ac:dyDescent="0.25">
      <c r="A283">
        <v>2</v>
      </c>
      <c r="B283">
        <v>0</v>
      </c>
      <c r="C283">
        <v>12</v>
      </c>
      <c r="D283">
        <v>6</v>
      </c>
      <c r="O283">
        <v>11</v>
      </c>
      <c r="P283">
        <v>100</v>
      </c>
      <c r="Q283">
        <v>4</v>
      </c>
      <c r="R283">
        <v>1</v>
      </c>
      <c r="S283" t="str">
        <f>VLOOKUP(O283,'from file'!$B$4:$K$44,10,FALSE)</f>
        <v>Yes</v>
      </c>
      <c r="T283" t="str">
        <f t="shared" si="66"/>
        <v/>
      </c>
      <c r="U283">
        <f>VLOOKUP(VLOOKUP(O283,'from file'!$B$4:$K$44,7,FALSE),'from part'!$A$4:$N$29,8)+VLOOKUP(O283,'from file'!$B$4:$K$44,3,FALSE)+P283</f>
        <v>41676</v>
      </c>
      <c r="V283" t="str">
        <f t="shared" si="67"/>
        <v>A2CC</v>
      </c>
      <c r="W283">
        <f>VLOOKUP(O283,'from file'!$B$4:$K$44,7,FALSE)</f>
        <v>4</v>
      </c>
      <c r="X283" t="str">
        <f t="shared" si="68"/>
        <v/>
      </c>
      <c r="Y283">
        <f>VLOOKUP(VLOOKUP(O283,'from file'!$B$4:$K$44,7,FALSE),'from part'!$A$4:$N$29,14)+VLOOKUP(O283,'from file'!$B$4:$K$44,3,FALSE)+P283</f>
        <v>11976</v>
      </c>
      <c r="Z283" t="str">
        <f t="shared" si="69"/>
        <v>2EC8</v>
      </c>
      <c r="AA283" t="str">
        <f t="shared" si="70"/>
        <v/>
      </c>
    </row>
    <row r="284" spans="1:27" x14ac:dyDescent="0.25">
      <c r="A284">
        <v>2</v>
      </c>
      <c r="B284">
        <v>0</v>
      </c>
      <c r="C284">
        <v>4</v>
      </c>
      <c r="D284">
        <v>1</v>
      </c>
      <c r="O284">
        <v>11</v>
      </c>
      <c r="P284">
        <v>104</v>
      </c>
      <c r="Q284">
        <v>2</v>
      </c>
      <c r="R284">
        <v>4</v>
      </c>
      <c r="S284" t="str">
        <f>VLOOKUP(O284,'from file'!$B$4:$K$44,10,FALSE)</f>
        <v>Yes</v>
      </c>
      <c r="T284" t="str">
        <f t="shared" si="66"/>
        <v/>
      </c>
      <c r="U284">
        <f>VLOOKUP(VLOOKUP(O284,'from file'!$B$4:$K$44,7,FALSE),'from part'!$A$4:$N$29,8)+VLOOKUP(O284,'from file'!$B$4:$K$44,3,FALSE)+P284</f>
        <v>41680</v>
      </c>
      <c r="V284" t="str">
        <f t="shared" si="67"/>
        <v>A2D0</v>
      </c>
      <c r="W284">
        <f>VLOOKUP(O284,'from file'!$B$4:$K$44,7,FALSE)</f>
        <v>4</v>
      </c>
      <c r="X284" t="str">
        <f t="shared" si="68"/>
        <v/>
      </c>
      <c r="Y284">
        <f>VLOOKUP(VLOOKUP(O284,'from file'!$B$4:$K$44,7,FALSE),'from part'!$A$4:$N$29,14)+VLOOKUP(O284,'from file'!$B$4:$K$44,3,FALSE)+P284</f>
        <v>11980</v>
      </c>
      <c r="Z284" t="str">
        <f t="shared" si="69"/>
        <v>2ECC</v>
      </c>
      <c r="AA284" t="str">
        <f t="shared" si="70"/>
        <v/>
      </c>
    </row>
    <row r="285" spans="1:27" x14ac:dyDescent="0.25">
      <c r="A285">
        <v>2</v>
      </c>
      <c r="B285">
        <v>4</v>
      </c>
      <c r="C285">
        <v>1</v>
      </c>
      <c r="D285">
        <v>1</v>
      </c>
      <c r="O285">
        <v>13</v>
      </c>
      <c r="P285">
        <v>0</v>
      </c>
      <c r="Q285">
        <v>8</v>
      </c>
      <c r="R285">
        <v>1</v>
      </c>
      <c r="S285" t="str">
        <f>VLOOKUP(O285,'from file'!$B$4:$K$44,10,FALSE)</f>
        <v>Yes</v>
      </c>
      <c r="T285">
        <f t="shared" si="66"/>
        <v>41744</v>
      </c>
      <c r="U285">
        <f>VLOOKUP(VLOOKUP(O285,'from file'!$B$4:$K$44,7,FALSE),'from part'!$A$4:$N$29,8)+VLOOKUP(O285,'from file'!$B$4:$K$44,3,FALSE)+P285</f>
        <v>41752</v>
      </c>
      <c r="V285" t="str">
        <f t="shared" si="67"/>
        <v>A318</v>
      </c>
      <c r="W285">
        <f>VLOOKUP(O285,'from file'!$B$4:$K$44,7,FALSE)</f>
        <v>4</v>
      </c>
      <c r="X285">
        <f t="shared" si="68"/>
        <v>12044</v>
      </c>
      <c r="Y285">
        <f>VLOOKUP(VLOOKUP(O285,'from file'!$B$4:$K$44,7,FALSE),'from part'!$A$4:$N$29,14)+VLOOKUP(O285,'from file'!$B$4:$K$44,3,FALSE)+P285</f>
        <v>12052</v>
      </c>
      <c r="Z285" t="str">
        <f t="shared" si="69"/>
        <v>2F14</v>
      </c>
      <c r="AA285" t="str">
        <f t="shared" si="70"/>
        <v>2F0C</v>
      </c>
    </row>
    <row r="286" spans="1:27" x14ac:dyDescent="0.25">
      <c r="A286">
        <v>2</v>
      </c>
      <c r="B286">
        <v>5</v>
      </c>
      <c r="C286">
        <v>1</v>
      </c>
      <c r="D286">
        <v>1</v>
      </c>
      <c r="O286">
        <v>13</v>
      </c>
      <c r="P286">
        <v>0</v>
      </c>
      <c r="Q286">
        <v>4</v>
      </c>
      <c r="R286">
        <v>1</v>
      </c>
      <c r="S286" t="str">
        <f>VLOOKUP(O286,'from file'!$B$4:$K$44,10,FALSE)</f>
        <v>Yes</v>
      </c>
      <c r="T286">
        <f t="shared" si="66"/>
        <v>41744</v>
      </c>
      <c r="U286">
        <f>VLOOKUP(VLOOKUP(O286,'from file'!$B$4:$K$44,7,FALSE),'from part'!$A$4:$N$29,8)+VLOOKUP(O286,'from file'!$B$4:$K$44,3,FALSE)+P286</f>
        <v>41752</v>
      </c>
      <c r="V286" t="str">
        <f t="shared" si="67"/>
        <v>A318</v>
      </c>
      <c r="W286">
        <f>VLOOKUP(O286,'from file'!$B$4:$K$44,7,FALSE)</f>
        <v>4</v>
      </c>
      <c r="X286">
        <f t="shared" si="68"/>
        <v>12044</v>
      </c>
      <c r="Y286">
        <f>VLOOKUP(VLOOKUP(O286,'from file'!$B$4:$K$44,7,FALSE),'from part'!$A$4:$N$29,14)+VLOOKUP(O286,'from file'!$B$4:$K$44,3,FALSE)+P286</f>
        <v>12052</v>
      </c>
      <c r="Z286" t="str">
        <f t="shared" si="69"/>
        <v>2F14</v>
      </c>
      <c r="AA286" t="str">
        <f t="shared" si="70"/>
        <v>2F0C</v>
      </c>
    </row>
    <row r="287" spans="1:27" x14ac:dyDescent="0.25">
      <c r="A287">
        <v>2</v>
      </c>
      <c r="B287">
        <v>6</v>
      </c>
      <c r="C287">
        <v>1</v>
      </c>
      <c r="D287">
        <v>1</v>
      </c>
      <c r="O287">
        <v>13</v>
      </c>
      <c r="P287">
        <v>4</v>
      </c>
      <c r="Q287">
        <v>4</v>
      </c>
      <c r="R287">
        <v>1</v>
      </c>
      <c r="S287" t="str">
        <f>VLOOKUP(O287,'from file'!$B$4:$K$44,10,FALSE)</f>
        <v>Yes</v>
      </c>
      <c r="T287" t="str">
        <f t="shared" si="66"/>
        <v/>
      </c>
      <c r="U287">
        <f>VLOOKUP(VLOOKUP(O287,'from file'!$B$4:$K$44,7,FALSE),'from part'!$A$4:$N$29,8)+VLOOKUP(O287,'from file'!$B$4:$K$44,3,FALSE)+P287</f>
        <v>41756</v>
      </c>
      <c r="V287" t="str">
        <f t="shared" si="67"/>
        <v>A31C</v>
      </c>
      <c r="W287">
        <f>VLOOKUP(O287,'from file'!$B$4:$K$44,7,FALSE)</f>
        <v>4</v>
      </c>
      <c r="X287" t="str">
        <f t="shared" si="68"/>
        <v/>
      </c>
      <c r="Y287">
        <f>VLOOKUP(VLOOKUP(O287,'from file'!$B$4:$K$44,7,FALSE),'from part'!$A$4:$N$29,14)+VLOOKUP(O287,'from file'!$B$4:$K$44,3,FALSE)+P287</f>
        <v>12056</v>
      </c>
      <c r="Z287" t="str">
        <f t="shared" si="69"/>
        <v>2F18</v>
      </c>
      <c r="AA287" t="str">
        <f t="shared" si="70"/>
        <v/>
      </c>
    </row>
    <row r="288" spans="1:27" x14ac:dyDescent="0.25">
      <c r="A288">
        <v>2</v>
      </c>
      <c r="B288">
        <v>8</v>
      </c>
      <c r="C288">
        <v>2</v>
      </c>
      <c r="D288">
        <v>1</v>
      </c>
      <c r="O288">
        <v>13</v>
      </c>
      <c r="P288">
        <v>8</v>
      </c>
      <c r="Q288">
        <v>4</v>
      </c>
      <c r="R288">
        <v>1</v>
      </c>
      <c r="S288" t="str">
        <f>VLOOKUP(O288,'from file'!$B$4:$K$44,10,FALSE)</f>
        <v>Yes</v>
      </c>
      <c r="T288" t="str">
        <f t="shared" si="66"/>
        <v/>
      </c>
      <c r="U288">
        <f>VLOOKUP(VLOOKUP(O288,'from file'!$B$4:$K$44,7,FALSE),'from part'!$A$4:$N$29,8)+VLOOKUP(O288,'from file'!$B$4:$K$44,3,FALSE)+P288</f>
        <v>41760</v>
      </c>
      <c r="V288" t="str">
        <f t="shared" si="67"/>
        <v>A320</v>
      </c>
      <c r="W288">
        <f>VLOOKUP(O288,'from file'!$B$4:$K$44,7,FALSE)</f>
        <v>4</v>
      </c>
      <c r="X288" t="str">
        <f t="shared" si="68"/>
        <v/>
      </c>
      <c r="Y288">
        <f>VLOOKUP(VLOOKUP(O288,'from file'!$B$4:$K$44,7,FALSE),'from part'!$A$4:$N$29,14)+VLOOKUP(O288,'from file'!$B$4:$K$44,3,FALSE)+P288</f>
        <v>12060</v>
      </c>
      <c r="Z288" t="str">
        <f t="shared" si="69"/>
        <v>2F1C</v>
      </c>
      <c r="AA288" t="str">
        <f t="shared" si="70"/>
        <v/>
      </c>
    </row>
    <row r="289" spans="1:27" x14ac:dyDescent="0.25">
      <c r="A289">
        <v>6</v>
      </c>
      <c r="B289">
        <v>0</v>
      </c>
      <c r="C289">
        <v>40</v>
      </c>
      <c r="D289">
        <v>6</v>
      </c>
      <c r="O289">
        <v>13</v>
      </c>
      <c r="P289">
        <v>12</v>
      </c>
      <c r="Q289">
        <v>4</v>
      </c>
      <c r="R289">
        <v>1</v>
      </c>
      <c r="S289" t="str">
        <f>VLOOKUP(O289,'from file'!$B$4:$K$44,10,FALSE)</f>
        <v>Yes</v>
      </c>
      <c r="T289" t="str">
        <f t="shared" ref="T289:T320" si="71">IF(P289=0,U289-$C$5,"")</f>
        <v/>
      </c>
      <c r="U289">
        <f>VLOOKUP(VLOOKUP(O289,'from file'!$B$4:$K$44,7,FALSE),'from part'!$A$4:$N$29,8)+VLOOKUP(O289,'from file'!$B$4:$K$44,3,FALSE)+P289</f>
        <v>41764</v>
      </c>
      <c r="V289" t="str">
        <f t="shared" ref="V289:V320" si="72">DEC2HEX(U289,4)</f>
        <v>A324</v>
      </c>
      <c r="W289">
        <f>VLOOKUP(O289,'from file'!$B$4:$K$44,7,FALSE)</f>
        <v>4</v>
      </c>
      <c r="X289" t="str">
        <f t="shared" ref="X289:X320" si="73">IF(P289=0,Y289-$C$5,"")</f>
        <v/>
      </c>
      <c r="Y289">
        <f>VLOOKUP(VLOOKUP(O289,'from file'!$B$4:$K$44,7,FALSE),'from part'!$A$4:$N$29,14)+VLOOKUP(O289,'from file'!$B$4:$K$44,3,FALSE)+P289</f>
        <v>12064</v>
      </c>
      <c r="Z289" t="str">
        <f t="shared" ref="Z289:Z320" si="74">DEC2HEX(Y289,4)</f>
        <v>2F20</v>
      </c>
      <c r="AA289" t="str">
        <f t="shared" si="70"/>
        <v/>
      </c>
    </row>
    <row r="290" spans="1:27" x14ac:dyDescent="0.25">
      <c r="A290">
        <v>6</v>
      </c>
      <c r="B290">
        <v>0</v>
      </c>
      <c r="C290">
        <v>8</v>
      </c>
      <c r="D290">
        <v>1</v>
      </c>
      <c r="O290">
        <v>13</v>
      </c>
      <c r="P290">
        <v>16</v>
      </c>
      <c r="Q290">
        <v>4</v>
      </c>
      <c r="R290">
        <v>1</v>
      </c>
      <c r="S290" t="str">
        <f>VLOOKUP(O290,'from file'!$B$4:$K$44,10,FALSE)</f>
        <v>Yes</v>
      </c>
      <c r="T290" t="str">
        <f t="shared" si="71"/>
        <v/>
      </c>
      <c r="U290">
        <f>VLOOKUP(VLOOKUP(O290,'from file'!$B$4:$K$44,7,FALSE),'from part'!$A$4:$N$29,8)+VLOOKUP(O290,'from file'!$B$4:$K$44,3,FALSE)+P290</f>
        <v>41768</v>
      </c>
      <c r="V290" t="str">
        <f t="shared" si="72"/>
        <v>A328</v>
      </c>
      <c r="W290">
        <f>VLOOKUP(O290,'from file'!$B$4:$K$44,7,FALSE)</f>
        <v>4</v>
      </c>
      <c r="X290" t="str">
        <f t="shared" si="73"/>
        <v/>
      </c>
      <c r="Y290">
        <f>VLOOKUP(VLOOKUP(O290,'from file'!$B$4:$K$44,7,FALSE),'from part'!$A$4:$N$29,14)+VLOOKUP(O290,'from file'!$B$4:$K$44,3,FALSE)+P290</f>
        <v>12068</v>
      </c>
      <c r="Z290" t="str">
        <f t="shared" si="74"/>
        <v>2F24</v>
      </c>
      <c r="AA290" t="str">
        <f t="shared" si="70"/>
        <v/>
      </c>
    </row>
    <row r="291" spans="1:27" x14ac:dyDescent="0.25">
      <c r="A291">
        <v>6</v>
      </c>
      <c r="B291">
        <v>8</v>
      </c>
      <c r="C291">
        <v>8</v>
      </c>
      <c r="D291">
        <v>1</v>
      </c>
      <c r="O291">
        <v>13</v>
      </c>
      <c r="P291">
        <v>20</v>
      </c>
      <c r="Q291">
        <v>4</v>
      </c>
      <c r="R291">
        <v>1</v>
      </c>
      <c r="S291" t="str">
        <f>VLOOKUP(O291,'from file'!$B$4:$K$44,10,FALSE)</f>
        <v>Yes</v>
      </c>
      <c r="T291" t="str">
        <f t="shared" si="71"/>
        <v/>
      </c>
      <c r="U291">
        <f>VLOOKUP(VLOOKUP(O291,'from file'!$B$4:$K$44,7,FALSE),'from part'!$A$4:$N$29,8)+VLOOKUP(O291,'from file'!$B$4:$K$44,3,FALSE)+P291</f>
        <v>41772</v>
      </c>
      <c r="V291" t="str">
        <f t="shared" si="72"/>
        <v>A32C</v>
      </c>
      <c r="W291">
        <f>VLOOKUP(O291,'from file'!$B$4:$K$44,7,FALSE)</f>
        <v>4</v>
      </c>
      <c r="X291" t="str">
        <f t="shared" si="73"/>
        <v/>
      </c>
      <c r="Y291">
        <f>VLOOKUP(VLOOKUP(O291,'from file'!$B$4:$K$44,7,FALSE),'from part'!$A$4:$N$29,14)+VLOOKUP(O291,'from file'!$B$4:$K$44,3,FALSE)+P291</f>
        <v>12072</v>
      </c>
      <c r="Z291" t="str">
        <f t="shared" si="74"/>
        <v>2F28</v>
      </c>
      <c r="AA291" t="str">
        <f t="shared" si="70"/>
        <v/>
      </c>
    </row>
    <row r="292" spans="1:27" x14ac:dyDescent="0.25">
      <c r="A292">
        <v>6</v>
      </c>
      <c r="B292">
        <v>16</v>
      </c>
      <c r="C292">
        <v>4</v>
      </c>
      <c r="D292">
        <v>1</v>
      </c>
      <c r="O292">
        <v>13</v>
      </c>
      <c r="P292">
        <v>24</v>
      </c>
      <c r="Q292">
        <v>4</v>
      </c>
      <c r="R292">
        <v>1</v>
      </c>
      <c r="S292" t="str">
        <f>VLOOKUP(O292,'from file'!$B$4:$K$44,10,FALSE)</f>
        <v>Yes</v>
      </c>
      <c r="T292" t="str">
        <f t="shared" si="71"/>
        <v/>
      </c>
      <c r="U292">
        <f>VLOOKUP(VLOOKUP(O292,'from file'!$B$4:$K$44,7,FALSE),'from part'!$A$4:$N$29,8)+VLOOKUP(O292,'from file'!$B$4:$K$44,3,FALSE)+P292</f>
        <v>41776</v>
      </c>
      <c r="V292" t="str">
        <f t="shared" si="72"/>
        <v>A330</v>
      </c>
      <c r="W292">
        <f>VLOOKUP(O292,'from file'!$B$4:$K$44,7,FALSE)</f>
        <v>4</v>
      </c>
      <c r="X292" t="str">
        <f t="shared" si="73"/>
        <v/>
      </c>
      <c r="Y292">
        <f>VLOOKUP(VLOOKUP(O292,'from file'!$B$4:$K$44,7,FALSE),'from part'!$A$4:$N$29,14)+VLOOKUP(O292,'from file'!$B$4:$K$44,3,FALSE)+P292</f>
        <v>12076</v>
      </c>
      <c r="Z292" t="str">
        <f t="shared" si="74"/>
        <v>2F2C</v>
      </c>
      <c r="AA292" t="str">
        <f t="shared" si="70"/>
        <v/>
      </c>
    </row>
    <row r="293" spans="1:27" x14ac:dyDescent="0.25">
      <c r="A293">
        <v>6</v>
      </c>
      <c r="B293">
        <v>20</v>
      </c>
      <c r="C293">
        <v>4</v>
      </c>
      <c r="D293">
        <v>1</v>
      </c>
      <c r="O293">
        <v>13</v>
      </c>
      <c r="P293">
        <v>28</v>
      </c>
      <c r="Q293">
        <v>4</v>
      </c>
      <c r="R293">
        <v>1</v>
      </c>
      <c r="S293" t="str">
        <f>VLOOKUP(O293,'from file'!$B$4:$K$44,10,FALSE)</f>
        <v>Yes</v>
      </c>
      <c r="T293" t="str">
        <f t="shared" si="71"/>
        <v/>
      </c>
      <c r="U293">
        <f>VLOOKUP(VLOOKUP(O293,'from file'!$B$4:$K$44,7,FALSE),'from part'!$A$4:$N$29,8)+VLOOKUP(O293,'from file'!$B$4:$K$44,3,FALSE)+P293</f>
        <v>41780</v>
      </c>
      <c r="V293" t="str">
        <f t="shared" si="72"/>
        <v>A334</v>
      </c>
      <c r="W293">
        <f>VLOOKUP(O293,'from file'!$B$4:$K$44,7,FALSE)</f>
        <v>4</v>
      </c>
      <c r="X293" t="str">
        <f t="shared" si="73"/>
        <v/>
      </c>
      <c r="Y293">
        <f>VLOOKUP(VLOOKUP(O293,'from file'!$B$4:$K$44,7,FALSE),'from part'!$A$4:$N$29,14)+VLOOKUP(O293,'from file'!$B$4:$K$44,3,FALSE)+P293</f>
        <v>12080</v>
      </c>
      <c r="Z293" t="str">
        <f t="shared" si="74"/>
        <v>2F30</v>
      </c>
      <c r="AA293" t="str">
        <f t="shared" si="70"/>
        <v/>
      </c>
    </row>
    <row r="294" spans="1:27" x14ac:dyDescent="0.25">
      <c r="A294">
        <v>6</v>
      </c>
      <c r="B294">
        <v>24</v>
      </c>
      <c r="C294">
        <v>4</v>
      </c>
      <c r="D294">
        <v>1</v>
      </c>
      <c r="O294">
        <v>13</v>
      </c>
      <c r="P294">
        <v>32</v>
      </c>
      <c r="Q294">
        <v>4</v>
      </c>
      <c r="R294">
        <v>1</v>
      </c>
      <c r="S294" t="str">
        <f>VLOOKUP(O294,'from file'!$B$4:$K$44,10,FALSE)</f>
        <v>Yes</v>
      </c>
      <c r="T294" t="str">
        <f t="shared" si="71"/>
        <v/>
      </c>
      <c r="U294">
        <f>VLOOKUP(VLOOKUP(O294,'from file'!$B$4:$K$44,7,FALSE),'from part'!$A$4:$N$29,8)+VLOOKUP(O294,'from file'!$B$4:$K$44,3,FALSE)+P294</f>
        <v>41784</v>
      </c>
      <c r="V294" t="str">
        <f t="shared" si="72"/>
        <v>A338</v>
      </c>
      <c r="W294">
        <f>VLOOKUP(O294,'from file'!$B$4:$K$44,7,FALSE)</f>
        <v>4</v>
      </c>
      <c r="X294" t="str">
        <f t="shared" si="73"/>
        <v/>
      </c>
      <c r="Y294">
        <f>VLOOKUP(VLOOKUP(O294,'from file'!$B$4:$K$44,7,FALSE),'from part'!$A$4:$N$29,14)+VLOOKUP(O294,'from file'!$B$4:$K$44,3,FALSE)+P294</f>
        <v>12084</v>
      </c>
      <c r="Z294" t="str">
        <f t="shared" si="74"/>
        <v>2F34</v>
      </c>
      <c r="AA294" t="str">
        <f t="shared" si="70"/>
        <v/>
      </c>
    </row>
    <row r="295" spans="1:27" x14ac:dyDescent="0.25">
      <c r="A295">
        <v>6</v>
      </c>
      <c r="B295">
        <v>28</v>
      </c>
      <c r="C295">
        <v>4</v>
      </c>
      <c r="D295">
        <v>1</v>
      </c>
      <c r="O295">
        <v>13</v>
      </c>
      <c r="P295">
        <v>36</v>
      </c>
      <c r="Q295">
        <v>4</v>
      </c>
      <c r="R295">
        <v>1</v>
      </c>
      <c r="S295" t="str">
        <f>VLOOKUP(O295,'from file'!$B$4:$K$44,10,FALSE)</f>
        <v>Yes</v>
      </c>
      <c r="T295" t="str">
        <f t="shared" si="71"/>
        <v/>
      </c>
      <c r="U295">
        <f>VLOOKUP(VLOOKUP(O295,'from file'!$B$4:$K$44,7,FALSE),'from part'!$A$4:$N$29,8)+VLOOKUP(O295,'from file'!$B$4:$K$44,3,FALSE)+P295</f>
        <v>41788</v>
      </c>
      <c r="V295" t="str">
        <f t="shared" si="72"/>
        <v>A33C</v>
      </c>
      <c r="W295">
        <f>VLOOKUP(O295,'from file'!$B$4:$K$44,7,FALSE)</f>
        <v>4</v>
      </c>
      <c r="X295" t="str">
        <f t="shared" si="73"/>
        <v/>
      </c>
      <c r="Y295">
        <f>VLOOKUP(VLOOKUP(O295,'from file'!$B$4:$K$44,7,FALSE),'from part'!$A$4:$N$29,14)+VLOOKUP(O295,'from file'!$B$4:$K$44,3,FALSE)+P295</f>
        <v>12088</v>
      </c>
      <c r="Z295" t="str">
        <f t="shared" si="74"/>
        <v>2F38</v>
      </c>
      <c r="AA295" t="str">
        <f t="shared" si="70"/>
        <v/>
      </c>
    </row>
    <row r="296" spans="1:27" x14ac:dyDescent="0.25">
      <c r="A296">
        <v>6</v>
      </c>
      <c r="B296">
        <v>32</v>
      </c>
      <c r="C296">
        <v>1</v>
      </c>
      <c r="D296">
        <v>1</v>
      </c>
      <c r="O296">
        <v>13</v>
      </c>
      <c r="P296">
        <v>40</v>
      </c>
      <c r="Q296">
        <v>4</v>
      </c>
      <c r="R296">
        <v>1</v>
      </c>
      <c r="S296" t="str">
        <f>VLOOKUP(O296,'from file'!$B$4:$K$44,10,FALSE)</f>
        <v>Yes</v>
      </c>
      <c r="T296" t="str">
        <f t="shared" si="71"/>
        <v/>
      </c>
      <c r="U296">
        <f>VLOOKUP(VLOOKUP(O296,'from file'!$B$4:$K$44,7,FALSE),'from part'!$A$4:$N$29,8)+VLOOKUP(O296,'from file'!$B$4:$K$44,3,FALSE)+P296</f>
        <v>41792</v>
      </c>
      <c r="V296" t="str">
        <f t="shared" si="72"/>
        <v>A340</v>
      </c>
      <c r="W296">
        <f>VLOOKUP(O296,'from file'!$B$4:$K$44,7,FALSE)</f>
        <v>4</v>
      </c>
      <c r="X296" t="str">
        <f t="shared" si="73"/>
        <v/>
      </c>
      <c r="Y296">
        <f>VLOOKUP(VLOOKUP(O296,'from file'!$B$4:$K$44,7,FALSE),'from part'!$A$4:$N$29,14)+VLOOKUP(O296,'from file'!$B$4:$K$44,3,FALSE)+P296</f>
        <v>12092</v>
      </c>
      <c r="Z296" t="str">
        <f t="shared" si="74"/>
        <v>2F3C</v>
      </c>
      <c r="AA296" t="str">
        <f t="shared" si="70"/>
        <v/>
      </c>
    </row>
    <row r="297" spans="1:27" x14ac:dyDescent="0.25">
      <c r="A297">
        <v>24</v>
      </c>
      <c r="B297">
        <v>0</v>
      </c>
      <c r="C297">
        <v>1</v>
      </c>
      <c r="D297">
        <v>1</v>
      </c>
      <c r="O297">
        <v>13</v>
      </c>
      <c r="P297">
        <v>44</v>
      </c>
      <c r="Q297">
        <v>4</v>
      </c>
      <c r="R297">
        <v>1</v>
      </c>
      <c r="S297" t="str">
        <f>VLOOKUP(O297,'from file'!$B$4:$K$44,10,FALSE)</f>
        <v>Yes</v>
      </c>
      <c r="T297" t="str">
        <f t="shared" si="71"/>
        <v/>
      </c>
      <c r="U297">
        <f>VLOOKUP(VLOOKUP(O297,'from file'!$B$4:$K$44,7,FALSE),'from part'!$A$4:$N$29,8)+VLOOKUP(O297,'from file'!$B$4:$K$44,3,FALSE)+P297</f>
        <v>41796</v>
      </c>
      <c r="V297" t="str">
        <f t="shared" si="72"/>
        <v>A344</v>
      </c>
      <c r="W297">
        <f>VLOOKUP(O297,'from file'!$B$4:$K$44,7,FALSE)</f>
        <v>4</v>
      </c>
      <c r="X297" t="str">
        <f t="shared" si="73"/>
        <v/>
      </c>
      <c r="Y297">
        <f>VLOOKUP(VLOOKUP(O297,'from file'!$B$4:$K$44,7,FALSE),'from part'!$A$4:$N$29,14)+VLOOKUP(O297,'from file'!$B$4:$K$44,3,FALSE)+P297</f>
        <v>12096</v>
      </c>
      <c r="Z297" t="str">
        <f t="shared" si="74"/>
        <v>2F40</v>
      </c>
      <c r="AA297" t="str">
        <f t="shared" si="70"/>
        <v/>
      </c>
    </row>
    <row r="298" spans="1:27" x14ac:dyDescent="0.25">
      <c r="A298">
        <v>24</v>
      </c>
      <c r="B298">
        <v>1</v>
      </c>
      <c r="C298">
        <v>1</v>
      </c>
      <c r="D298">
        <v>1</v>
      </c>
    </row>
    <row r="299" spans="1:27" x14ac:dyDescent="0.25">
      <c r="A299">
        <v>24</v>
      </c>
      <c r="B299">
        <v>2</v>
      </c>
      <c r="C299">
        <v>1</v>
      </c>
      <c r="D299">
        <v>1</v>
      </c>
    </row>
    <row r="300" spans="1:27" x14ac:dyDescent="0.25">
      <c r="A300">
        <v>24</v>
      </c>
      <c r="B300">
        <v>4</v>
      </c>
      <c r="C300">
        <v>2</v>
      </c>
      <c r="D300">
        <v>1</v>
      </c>
    </row>
    <row r="301" spans="1:27" x14ac:dyDescent="0.25">
      <c r="A301">
        <v>24</v>
      </c>
      <c r="B301">
        <v>6</v>
      </c>
      <c r="C301">
        <v>1</v>
      </c>
      <c r="D301">
        <v>8</v>
      </c>
    </row>
    <row r="302" spans="1:27" x14ac:dyDescent="0.25">
      <c r="A302">
        <v>3</v>
      </c>
      <c r="B302">
        <v>0</v>
      </c>
      <c r="C302">
        <v>4</v>
      </c>
      <c r="D302">
        <v>5</v>
      </c>
    </row>
    <row r="303" spans="1:27" x14ac:dyDescent="0.25">
      <c r="A303">
        <v>3</v>
      </c>
      <c r="B303">
        <v>20</v>
      </c>
      <c r="C303">
        <v>4</v>
      </c>
      <c r="D303">
        <v>5</v>
      </c>
    </row>
    <row r="304" spans="1:27" x14ac:dyDescent="0.25">
      <c r="A304">
        <v>3</v>
      </c>
      <c r="B304">
        <v>40</v>
      </c>
      <c r="C304">
        <v>4</v>
      </c>
      <c r="D304">
        <v>10</v>
      </c>
    </row>
    <row r="305" spans="1:4" x14ac:dyDescent="0.25">
      <c r="A305">
        <v>3</v>
      </c>
      <c r="B305">
        <v>80</v>
      </c>
      <c r="C305">
        <v>124</v>
      </c>
      <c r="D305">
        <v>1</v>
      </c>
    </row>
    <row r="306" spans="1:4" x14ac:dyDescent="0.25">
      <c r="A306">
        <v>3</v>
      </c>
      <c r="B306">
        <v>80</v>
      </c>
      <c r="C306">
        <v>2</v>
      </c>
      <c r="D306">
        <v>62</v>
      </c>
    </row>
    <row r="307" spans="1:4" x14ac:dyDescent="0.25">
      <c r="A307">
        <v>3</v>
      </c>
      <c r="B307">
        <v>204</v>
      </c>
      <c r="C307">
        <v>25</v>
      </c>
      <c r="D307">
        <v>25</v>
      </c>
    </row>
    <row r="308" spans="1:4" x14ac:dyDescent="0.25">
      <c r="A308">
        <v>3</v>
      </c>
      <c r="B308">
        <v>204</v>
      </c>
      <c r="C308">
        <v>1</v>
      </c>
      <c r="D308">
        <v>6</v>
      </c>
    </row>
    <row r="309" spans="1:4" x14ac:dyDescent="0.25">
      <c r="A309">
        <v>3</v>
      </c>
      <c r="B309">
        <v>210</v>
      </c>
      <c r="C309">
        <v>1</v>
      </c>
      <c r="D309">
        <v>6</v>
      </c>
    </row>
    <row r="310" spans="1:4" x14ac:dyDescent="0.25">
      <c r="A310">
        <v>3</v>
      </c>
      <c r="B310">
        <v>216</v>
      </c>
      <c r="C310">
        <v>1</v>
      </c>
      <c r="D310">
        <v>1</v>
      </c>
    </row>
    <row r="311" spans="1:4" x14ac:dyDescent="0.25">
      <c r="A311">
        <v>3</v>
      </c>
      <c r="B311">
        <v>217</v>
      </c>
      <c r="C311">
        <v>1</v>
      </c>
      <c r="D311">
        <v>6</v>
      </c>
    </row>
    <row r="312" spans="1:4" x14ac:dyDescent="0.25">
      <c r="A312">
        <v>3</v>
      </c>
      <c r="B312">
        <v>223</v>
      </c>
      <c r="C312">
        <v>1</v>
      </c>
      <c r="D312">
        <v>6</v>
      </c>
    </row>
    <row r="313" spans="1:4" x14ac:dyDescent="0.25">
      <c r="A313">
        <v>3</v>
      </c>
      <c r="B313">
        <v>829</v>
      </c>
      <c r="C313">
        <v>4</v>
      </c>
      <c r="D313">
        <v>100</v>
      </c>
    </row>
    <row r="314" spans="1:4" x14ac:dyDescent="0.25">
      <c r="A314">
        <v>4</v>
      </c>
      <c r="B314">
        <v>0</v>
      </c>
      <c r="C314">
        <v>4</v>
      </c>
      <c r="D314">
        <v>1</v>
      </c>
    </row>
    <row r="315" spans="1:4" x14ac:dyDescent="0.25">
      <c r="A315">
        <v>4</v>
      </c>
      <c r="B315">
        <v>4</v>
      </c>
      <c r="C315">
        <v>2</v>
      </c>
      <c r="D315">
        <v>1</v>
      </c>
    </row>
    <row r="316" spans="1:4" x14ac:dyDescent="0.25">
      <c r="A316">
        <v>4</v>
      </c>
      <c r="B316">
        <v>6</v>
      </c>
      <c r="C316">
        <v>2</v>
      </c>
      <c r="D316">
        <v>1</v>
      </c>
    </row>
    <row r="317" spans="1:4" x14ac:dyDescent="0.25">
      <c r="A317">
        <v>4</v>
      </c>
      <c r="B317">
        <v>8</v>
      </c>
      <c r="C317">
        <v>2</v>
      </c>
      <c r="D317">
        <v>1</v>
      </c>
    </row>
    <row r="318" spans="1:4" x14ac:dyDescent="0.25">
      <c r="A318">
        <v>4</v>
      </c>
      <c r="B318">
        <v>10</v>
      </c>
      <c r="C318">
        <v>1</v>
      </c>
      <c r="D318">
        <v>1</v>
      </c>
    </row>
    <row r="319" spans="1:4" x14ac:dyDescent="0.25">
      <c r="A319">
        <v>5</v>
      </c>
      <c r="B319">
        <v>0</v>
      </c>
      <c r="C319">
        <v>8</v>
      </c>
      <c r="D319">
        <v>210</v>
      </c>
    </row>
    <row r="320" spans="1:4" x14ac:dyDescent="0.25">
      <c r="A320">
        <v>5</v>
      </c>
      <c r="B320">
        <v>1680</v>
      </c>
      <c r="C320">
        <v>4</v>
      </c>
      <c r="D320">
        <v>35</v>
      </c>
    </row>
    <row r="321" spans="1:4" x14ac:dyDescent="0.25">
      <c r="A321">
        <v>5</v>
      </c>
      <c r="B321">
        <v>1820</v>
      </c>
      <c r="C321">
        <v>4</v>
      </c>
      <c r="D321">
        <v>35</v>
      </c>
    </row>
    <row r="322" spans="1:4" x14ac:dyDescent="0.25">
      <c r="A322">
        <v>5</v>
      </c>
      <c r="B322">
        <v>1960</v>
      </c>
      <c r="C322">
        <v>1</v>
      </c>
      <c r="D322">
        <v>1</v>
      </c>
    </row>
    <row r="323" spans="1:4" x14ac:dyDescent="0.25">
      <c r="A323">
        <v>5</v>
      </c>
      <c r="B323">
        <v>1962</v>
      </c>
      <c r="C323">
        <v>32</v>
      </c>
      <c r="D323">
        <v>1</v>
      </c>
    </row>
    <row r="324" spans="1:4" x14ac:dyDescent="0.25">
      <c r="A324">
        <v>31</v>
      </c>
      <c r="B324">
        <v>0</v>
      </c>
      <c r="C324">
        <v>1</v>
      </c>
      <c r="D324">
        <v>1</v>
      </c>
    </row>
    <row r="325" spans="1:4" x14ac:dyDescent="0.25">
      <c r="A325">
        <v>31</v>
      </c>
      <c r="B325">
        <v>1</v>
      </c>
      <c r="C325">
        <v>1</v>
      </c>
      <c r="D325">
        <v>1</v>
      </c>
    </row>
    <row r="326" spans="1:4" x14ac:dyDescent="0.25">
      <c r="A326">
        <v>31</v>
      </c>
      <c r="B326">
        <v>2</v>
      </c>
      <c r="C326">
        <v>1</v>
      </c>
      <c r="D326">
        <v>1</v>
      </c>
    </row>
    <row r="327" spans="1:4" x14ac:dyDescent="0.25">
      <c r="A327">
        <v>31</v>
      </c>
      <c r="B327">
        <v>4</v>
      </c>
      <c r="C327">
        <v>4</v>
      </c>
      <c r="D327">
        <v>1</v>
      </c>
    </row>
    <row r="328" spans="1:4" x14ac:dyDescent="0.25">
      <c r="A328">
        <v>31</v>
      </c>
      <c r="B328">
        <v>8</v>
      </c>
      <c r="C328">
        <v>2</v>
      </c>
      <c r="D328">
        <v>6</v>
      </c>
    </row>
    <row r="329" spans="1:4" x14ac:dyDescent="0.25">
      <c r="A329">
        <v>31</v>
      </c>
      <c r="B329">
        <v>20</v>
      </c>
      <c r="C329">
        <v>1</v>
      </c>
      <c r="D329">
        <v>8</v>
      </c>
    </row>
    <row r="330" spans="1:4" x14ac:dyDescent="0.25">
      <c r="A330">
        <v>7</v>
      </c>
      <c r="B330">
        <v>0</v>
      </c>
      <c r="C330">
        <v>2</v>
      </c>
      <c r="D330">
        <v>1</v>
      </c>
    </row>
    <row r="331" spans="1:4" x14ac:dyDescent="0.25">
      <c r="A331">
        <v>7</v>
      </c>
      <c r="B331">
        <v>2</v>
      </c>
      <c r="C331">
        <v>2</v>
      </c>
      <c r="D331">
        <v>1</v>
      </c>
    </row>
    <row r="332" spans="1:4" x14ac:dyDescent="0.25">
      <c r="A332">
        <v>7</v>
      </c>
      <c r="B332">
        <v>4</v>
      </c>
      <c r="C332">
        <v>2</v>
      </c>
      <c r="D332">
        <v>1</v>
      </c>
    </row>
    <row r="333" spans="1:4" x14ac:dyDescent="0.25">
      <c r="A333">
        <v>7</v>
      </c>
      <c r="B333">
        <v>6</v>
      </c>
      <c r="C333">
        <v>2</v>
      </c>
      <c r="D333">
        <v>1</v>
      </c>
    </row>
    <row r="334" spans="1:4" x14ac:dyDescent="0.25">
      <c r="A334">
        <v>7</v>
      </c>
      <c r="B334">
        <v>8</v>
      </c>
      <c r="C334">
        <v>2</v>
      </c>
      <c r="D334">
        <v>1</v>
      </c>
    </row>
    <row r="335" spans="1:4" x14ac:dyDescent="0.25">
      <c r="A335">
        <v>7</v>
      </c>
      <c r="B335">
        <v>10</v>
      </c>
      <c r="C335">
        <v>2</v>
      </c>
      <c r="D335">
        <v>1</v>
      </c>
    </row>
    <row r="336" spans="1:4" x14ac:dyDescent="0.25">
      <c r="A336">
        <v>7</v>
      </c>
      <c r="B336">
        <v>12</v>
      </c>
      <c r="C336">
        <v>2</v>
      </c>
      <c r="D336">
        <v>1</v>
      </c>
    </row>
    <row r="337" spans="1:4" x14ac:dyDescent="0.25">
      <c r="A337">
        <v>7</v>
      </c>
      <c r="B337">
        <v>14</v>
      </c>
      <c r="C337">
        <v>2</v>
      </c>
      <c r="D337">
        <v>1</v>
      </c>
    </row>
    <row r="338" spans="1:4" x14ac:dyDescent="0.25">
      <c r="A338">
        <v>7</v>
      </c>
      <c r="B338">
        <v>16</v>
      </c>
      <c r="C338">
        <v>2</v>
      </c>
      <c r="D338">
        <v>1</v>
      </c>
    </row>
    <row r="339" spans="1:4" x14ac:dyDescent="0.25">
      <c r="A339">
        <v>7</v>
      </c>
      <c r="B339">
        <v>18</v>
      </c>
      <c r="C339">
        <v>2</v>
      </c>
      <c r="D339">
        <v>1</v>
      </c>
    </row>
    <row r="340" spans="1:4" x14ac:dyDescent="0.25">
      <c r="A340">
        <v>7</v>
      </c>
      <c r="B340">
        <v>20</v>
      </c>
      <c r="C340">
        <v>2</v>
      </c>
      <c r="D340">
        <v>1</v>
      </c>
    </row>
    <row r="341" spans="1:4" x14ac:dyDescent="0.25">
      <c r="A341">
        <v>7</v>
      </c>
      <c r="B341">
        <v>22</v>
      </c>
      <c r="C341">
        <v>2</v>
      </c>
      <c r="D341">
        <v>1</v>
      </c>
    </row>
    <row r="342" spans="1:4" x14ac:dyDescent="0.25">
      <c r="A342">
        <v>7</v>
      </c>
      <c r="B342">
        <v>24</v>
      </c>
      <c r="C342">
        <v>2</v>
      </c>
      <c r="D342">
        <v>1</v>
      </c>
    </row>
    <row r="343" spans="1:4" x14ac:dyDescent="0.25">
      <c r="A343">
        <v>7</v>
      </c>
      <c r="B343">
        <v>32</v>
      </c>
      <c r="C343">
        <v>8</v>
      </c>
      <c r="D343">
        <v>1</v>
      </c>
    </row>
    <row r="344" spans="1:4" x14ac:dyDescent="0.25">
      <c r="A344">
        <v>7</v>
      </c>
      <c r="B344">
        <v>40</v>
      </c>
      <c r="C344">
        <v>8</v>
      </c>
      <c r="D344">
        <v>1</v>
      </c>
    </row>
    <row r="345" spans="1:4" x14ac:dyDescent="0.25">
      <c r="A345">
        <v>8</v>
      </c>
      <c r="B345">
        <v>0</v>
      </c>
      <c r="C345">
        <v>9</v>
      </c>
      <c r="D345">
        <v>1</v>
      </c>
    </row>
    <row r="346" spans="1:4" x14ac:dyDescent="0.25">
      <c r="A346">
        <v>8</v>
      </c>
      <c r="B346">
        <v>0</v>
      </c>
      <c r="C346">
        <v>2</v>
      </c>
      <c r="D346">
        <v>1</v>
      </c>
    </row>
    <row r="347" spans="1:4" x14ac:dyDescent="0.25">
      <c r="A347">
        <v>8</v>
      </c>
      <c r="B347">
        <v>2</v>
      </c>
      <c r="C347">
        <v>1</v>
      </c>
      <c r="D347">
        <v>1</v>
      </c>
    </row>
    <row r="348" spans="1:4" x14ac:dyDescent="0.25">
      <c r="A348">
        <v>8</v>
      </c>
      <c r="B348">
        <v>3</v>
      </c>
      <c r="C348">
        <v>2</v>
      </c>
      <c r="D348">
        <v>1</v>
      </c>
    </row>
    <row r="349" spans="1:4" x14ac:dyDescent="0.25">
      <c r="A349">
        <v>8</v>
      </c>
      <c r="B349">
        <v>5</v>
      </c>
      <c r="C349">
        <v>1</v>
      </c>
      <c r="D349">
        <v>1</v>
      </c>
    </row>
    <row r="350" spans="1:4" x14ac:dyDescent="0.25">
      <c r="A350">
        <v>8</v>
      </c>
      <c r="B350">
        <v>6</v>
      </c>
      <c r="C350">
        <v>1</v>
      </c>
      <c r="D350">
        <v>1</v>
      </c>
    </row>
    <row r="351" spans="1:4" x14ac:dyDescent="0.25">
      <c r="A351">
        <v>8</v>
      </c>
      <c r="B351">
        <v>7</v>
      </c>
      <c r="C351">
        <v>2</v>
      </c>
      <c r="D351">
        <v>1</v>
      </c>
    </row>
    <row r="352" spans="1:4" x14ac:dyDescent="0.25">
      <c r="A352">
        <v>8</v>
      </c>
      <c r="B352">
        <v>9</v>
      </c>
      <c r="C352">
        <v>9</v>
      </c>
      <c r="D352">
        <v>1</v>
      </c>
    </row>
    <row r="353" spans="1:4" x14ac:dyDescent="0.25">
      <c r="A353">
        <v>8</v>
      </c>
      <c r="B353">
        <v>9</v>
      </c>
      <c r="C353">
        <v>2</v>
      </c>
      <c r="D353">
        <v>1</v>
      </c>
    </row>
    <row r="354" spans="1:4" x14ac:dyDescent="0.25">
      <c r="A354">
        <v>8</v>
      </c>
      <c r="B354">
        <v>11</v>
      </c>
      <c r="C354">
        <v>1</v>
      </c>
      <c r="D354">
        <v>3</v>
      </c>
    </row>
    <row r="355" spans="1:4" x14ac:dyDescent="0.25">
      <c r="A355">
        <v>8</v>
      </c>
      <c r="B355">
        <v>14</v>
      </c>
      <c r="C355">
        <v>4</v>
      </c>
      <c r="D355">
        <v>1</v>
      </c>
    </row>
    <row r="356" spans="1:4" x14ac:dyDescent="0.25">
      <c r="A356">
        <v>8</v>
      </c>
      <c r="B356">
        <v>20</v>
      </c>
      <c r="C356">
        <v>8</v>
      </c>
      <c r="D356">
        <v>1</v>
      </c>
    </row>
    <row r="357" spans="1:4" x14ac:dyDescent="0.25">
      <c r="A357">
        <v>8</v>
      </c>
      <c r="B357">
        <v>20</v>
      </c>
      <c r="C357">
        <v>1</v>
      </c>
      <c r="D357">
        <v>1</v>
      </c>
    </row>
    <row r="358" spans="1:4" x14ac:dyDescent="0.25">
      <c r="A358">
        <v>8</v>
      </c>
      <c r="B358">
        <v>21</v>
      </c>
      <c r="C358">
        <v>1</v>
      </c>
      <c r="D358">
        <v>1</v>
      </c>
    </row>
    <row r="359" spans="1:4" x14ac:dyDescent="0.25">
      <c r="A359">
        <v>8</v>
      </c>
      <c r="B359">
        <v>22</v>
      </c>
      <c r="C359">
        <v>1</v>
      </c>
      <c r="D359">
        <v>1</v>
      </c>
    </row>
    <row r="360" spans="1:4" x14ac:dyDescent="0.25">
      <c r="A360">
        <v>8</v>
      </c>
      <c r="B360">
        <v>23</v>
      </c>
      <c r="C360">
        <v>1</v>
      </c>
      <c r="D360">
        <v>1</v>
      </c>
    </row>
    <row r="361" spans="1:4" x14ac:dyDescent="0.25">
      <c r="A361">
        <v>8</v>
      </c>
      <c r="B361">
        <v>24</v>
      </c>
      <c r="C361">
        <v>4</v>
      </c>
      <c r="D361">
        <v>1</v>
      </c>
    </row>
    <row r="362" spans="1:4" x14ac:dyDescent="0.25">
      <c r="A362">
        <v>8</v>
      </c>
      <c r="B362">
        <v>28</v>
      </c>
      <c r="C362">
        <v>8</v>
      </c>
      <c r="D362">
        <v>1</v>
      </c>
    </row>
    <row r="363" spans="1:4" x14ac:dyDescent="0.25">
      <c r="A363">
        <v>8</v>
      </c>
      <c r="B363">
        <v>28</v>
      </c>
      <c r="C363">
        <v>2</v>
      </c>
      <c r="D363">
        <v>1</v>
      </c>
    </row>
    <row r="364" spans="1:4" x14ac:dyDescent="0.25">
      <c r="A364">
        <v>8</v>
      </c>
      <c r="B364">
        <v>30</v>
      </c>
      <c r="C364">
        <v>2</v>
      </c>
      <c r="D364">
        <v>1</v>
      </c>
    </row>
    <row r="365" spans="1:4" x14ac:dyDescent="0.25">
      <c r="A365">
        <v>8</v>
      </c>
      <c r="B365">
        <v>32</v>
      </c>
      <c r="C365">
        <v>4</v>
      </c>
      <c r="D365">
        <v>1</v>
      </c>
    </row>
    <row r="366" spans="1:4" x14ac:dyDescent="0.25">
      <c r="A366">
        <v>8</v>
      </c>
      <c r="B366">
        <v>36</v>
      </c>
      <c r="C366">
        <v>16</v>
      </c>
      <c r="D366">
        <v>1</v>
      </c>
    </row>
    <row r="367" spans="1:4" x14ac:dyDescent="0.25">
      <c r="A367">
        <v>8</v>
      </c>
      <c r="B367">
        <v>36</v>
      </c>
      <c r="C367">
        <v>2</v>
      </c>
      <c r="D367">
        <v>1</v>
      </c>
    </row>
    <row r="368" spans="1:4" x14ac:dyDescent="0.25">
      <c r="A368">
        <v>8</v>
      </c>
      <c r="B368">
        <v>38</v>
      </c>
      <c r="C368">
        <v>2</v>
      </c>
      <c r="D368">
        <v>1</v>
      </c>
    </row>
    <row r="369" spans="1:4" x14ac:dyDescent="0.25">
      <c r="A369">
        <v>8</v>
      </c>
      <c r="B369">
        <v>40</v>
      </c>
      <c r="C369">
        <v>2</v>
      </c>
      <c r="D369">
        <v>1</v>
      </c>
    </row>
    <row r="370" spans="1:4" x14ac:dyDescent="0.25">
      <c r="A370">
        <v>8</v>
      </c>
      <c r="B370">
        <v>44</v>
      </c>
      <c r="C370">
        <v>2</v>
      </c>
      <c r="D370">
        <v>1</v>
      </c>
    </row>
    <row r="371" spans="1:4" x14ac:dyDescent="0.25">
      <c r="A371">
        <v>8</v>
      </c>
      <c r="B371">
        <v>48</v>
      </c>
      <c r="C371">
        <v>1</v>
      </c>
      <c r="D371">
        <v>1</v>
      </c>
    </row>
    <row r="372" spans="1:4" x14ac:dyDescent="0.25">
      <c r="A372">
        <v>9</v>
      </c>
      <c r="B372">
        <v>0</v>
      </c>
      <c r="C372">
        <v>8</v>
      </c>
      <c r="D372">
        <v>1</v>
      </c>
    </row>
    <row r="373" spans="1:4" x14ac:dyDescent="0.25">
      <c r="A373">
        <v>9</v>
      </c>
      <c r="B373">
        <v>0</v>
      </c>
      <c r="C373">
        <v>4</v>
      </c>
      <c r="D373">
        <v>1</v>
      </c>
    </row>
    <row r="374" spans="1:4" x14ac:dyDescent="0.25">
      <c r="A374">
        <v>9</v>
      </c>
      <c r="B374">
        <v>4</v>
      </c>
      <c r="C374">
        <v>4</v>
      </c>
      <c r="D374">
        <v>1</v>
      </c>
    </row>
    <row r="375" spans="1:4" x14ac:dyDescent="0.25">
      <c r="A375">
        <v>9</v>
      </c>
      <c r="B375">
        <v>8</v>
      </c>
      <c r="C375">
        <v>2</v>
      </c>
      <c r="D375">
        <v>1</v>
      </c>
    </row>
    <row r="376" spans="1:4" x14ac:dyDescent="0.25">
      <c r="A376">
        <v>9</v>
      </c>
      <c r="B376">
        <v>12</v>
      </c>
      <c r="C376">
        <v>4</v>
      </c>
      <c r="D376">
        <v>1</v>
      </c>
    </row>
    <row r="377" spans="1:4" x14ac:dyDescent="0.25">
      <c r="A377">
        <v>9</v>
      </c>
      <c r="B377">
        <v>16</v>
      </c>
      <c r="C377">
        <v>4</v>
      </c>
      <c r="D377">
        <v>1</v>
      </c>
    </row>
    <row r="378" spans="1:4" x14ac:dyDescent="0.25">
      <c r="A378">
        <v>9</v>
      </c>
      <c r="B378">
        <v>20</v>
      </c>
      <c r="C378">
        <v>4</v>
      </c>
      <c r="D378">
        <v>1</v>
      </c>
    </row>
    <row r="379" spans="1:4" x14ac:dyDescent="0.25">
      <c r="A379">
        <v>9</v>
      </c>
      <c r="B379">
        <v>24</v>
      </c>
      <c r="C379">
        <v>4</v>
      </c>
      <c r="D379">
        <v>1</v>
      </c>
    </row>
    <row r="380" spans="1:4" x14ac:dyDescent="0.25">
      <c r="A380">
        <v>9</v>
      </c>
      <c r="B380">
        <v>28</v>
      </c>
      <c r="C380">
        <v>4</v>
      </c>
      <c r="D380">
        <v>1</v>
      </c>
    </row>
    <row r="381" spans="1:4" x14ac:dyDescent="0.25">
      <c r="A381">
        <v>9</v>
      </c>
      <c r="B381">
        <v>32</v>
      </c>
      <c r="C381">
        <v>4</v>
      </c>
      <c r="D381">
        <v>1</v>
      </c>
    </row>
    <row r="382" spans="1:4" x14ac:dyDescent="0.25">
      <c r="A382">
        <v>9</v>
      </c>
      <c r="B382">
        <v>36</v>
      </c>
      <c r="C382">
        <v>4</v>
      </c>
      <c r="D382">
        <v>1</v>
      </c>
    </row>
    <row r="383" spans="1:4" x14ac:dyDescent="0.25">
      <c r="A383">
        <v>9</v>
      </c>
      <c r="B383">
        <v>40</v>
      </c>
      <c r="C383">
        <v>4</v>
      </c>
      <c r="D383">
        <v>1</v>
      </c>
    </row>
    <row r="384" spans="1:4" x14ac:dyDescent="0.25">
      <c r="A384">
        <v>9</v>
      </c>
      <c r="B384">
        <v>44</v>
      </c>
      <c r="C384">
        <v>22</v>
      </c>
      <c r="D384">
        <v>1</v>
      </c>
    </row>
    <row r="385" spans="1:4" x14ac:dyDescent="0.25">
      <c r="A385">
        <v>9</v>
      </c>
      <c r="B385">
        <v>44</v>
      </c>
      <c r="C385">
        <v>1</v>
      </c>
      <c r="D385">
        <v>1</v>
      </c>
    </row>
    <row r="386" spans="1:4" x14ac:dyDescent="0.25">
      <c r="A386">
        <v>9</v>
      </c>
      <c r="B386">
        <v>46</v>
      </c>
      <c r="C386">
        <v>2</v>
      </c>
      <c r="D386">
        <v>10</v>
      </c>
    </row>
    <row r="387" spans="1:4" x14ac:dyDescent="0.25">
      <c r="A387">
        <v>9</v>
      </c>
      <c r="B387">
        <v>68</v>
      </c>
      <c r="C387">
        <v>4</v>
      </c>
      <c r="D387">
        <v>1</v>
      </c>
    </row>
    <row r="388" spans="1:4" x14ac:dyDescent="0.25">
      <c r="A388">
        <v>9</v>
      </c>
      <c r="B388">
        <v>72</v>
      </c>
      <c r="C388">
        <v>4</v>
      </c>
      <c r="D388">
        <v>1</v>
      </c>
    </row>
    <row r="389" spans="1:4" x14ac:dyDescent="0.25">
      <c r="A389">
        <v>9</v>
      </c>
      <c r="B389">
        <v>76</v>
      </c>
      <c r="C389">
        <v>4</v>
      </c>
      <c r="D389">
        <v>1</v>
      </c>
    </row>
    <row r="390" spans="1:4" x14ac:dyDescent="0.25">
      <c r="A390">
        <v>9</v>
      </c>
      <c r="B390">
        <v>80</v>
      </c>
      <c r="C390">
        <v>4</v>
      </c>
      <c r="D390">
        <v>1</v>
      </c>
    </row>
    <row r="391" spans="1:4" x14ac:dyDescent="0.25">
      <c r="A391">
        <v>10</v>
      </c>
      <c r="B391">
        <v>0</v>
      </c>
      <c r="C391">
        <v>1</v>
      </c>
      <c r="D391">
        <v>1</v>
      </c>
    </row>
    <row r="392" spans="1:4" x14ac:dyDescent="0.25">
      <c r="A392">
        <v>10</v>
      </c>
      <c r="B392">
        <v>2</v>
      </c>
      <c r="C392">
        <v>2</v>
      </c>
      <c r="D392">
        <v>1</v>
      </c>
    </row>
    <row r="393" spans="1:4" x14ac:dyDescent="0.25">
      <c r="A393">
        <v>10</v>
      </c>
      <c r="B393">
        <v>4</v>
      </c>
      <c r="C393">
        <v>2</v>
      </c>
      <c r="D393">
        <v>1</v>
      </c>
    </row>
    <row r="394" spans="1:4" x14ac:dyDescent="0.25">
      <c r="A394">
        <v>10</v>
      </c>
      <c r="B394">
        <v>6</v>
      </c>
      <c r="C394">
        <v>1</v>
      </c>
      <c r="D394">
        <v>2</v>
      </c>
    </row>
    <row r="395" spans="1:4" x14ac:dyDescent="0.25">
      <c r="A395">
        <v>10</v>
      </c>
      <c r="B395">
        <v>8</v>
      </c>
      <c r="C395">
        <v>2</v>
      </c>
      <c r="D395">
        <v>1</v>
      </c>
    </row>
    <row r="396" spans="1:4" x14ac:dyDescent="0.25">
      <c r="A396">
        <v>10</v>
      </c>
      <c r="B396">
        <v>10</v>
      </c>
      <c r="C396">
        <v>1</v>
      </c>
      <c r="D396">
        <v>1</v>
      </c>
    </row>
    <row r="397" spans="1:4" x14ac:dyDescent="0.25">
      <c r="A397">
        <v>10</v>
      </c>
      <c r="B397">
        <v>11</v>
      </c>
      <c r="C397">
        <v>1</v>
      </c>
      <c r="D397">
        <v>1</v>
      </c>
    </row>
    <row r="398" spans="1:4" x14ac:dyDescent="0.25">
      <c r="A398">
        <v>10</v>
      </c>
      <c r="B398">
        <v>12</v>
      </c>
      <c r="C398">
        <v>2</v>
      </c>
      <c r="D398">
        <v>1</v>
      </c>
    </row>
    <row r="399" spans="1:4" x14ac:dyDescent="0.25">
      <c r="A399">
        <v>10</v>
      </c>
      <c r="B399">
        <v>14</v>
      </c>
      <c r="C399">
        <v>2</v>
      </c>
      <c r="D399">
        <v>32</v>
      </c>
    </row>
    <row r="400" spans="1:4" x14ac:dyDescent="0.25">
      <c r="A400">
        <v>10</v>
      </c>
      <c r="B400">
        <v>78</v>
      </c>
      <c r="C400">
        <v>2</v>
      </c>
      <c r="D400">
        <v>32</v>
      </c>
    </row>
    <row r="401" spans="1:4" x14ac:dyDescent="0.25">
      <c r="A401">
        <v>10</v>
      </c>
      <c r="B401">
        <v>142</v>
      </c>
      <c r="C401">
        <v>1</v>
      </c>
      <c r="D401">
        <v>1</v>
      </c>
    </row>
    <row r="402" spans="1:4" x14ac:dyDescent="0.25">
      <c r="A402">
        <v>10</v>
      </c>
      <c r="B402">
        <v>144</v>
      </c>
      <c r="C402">
        <v>4</v>
      </c>
      <c r="D402">
        <v>20</v>
      </c>
    </row>
    <row r="403" spans="1:4" x14ac:dyDescent="0.25">
      <c r="A403">
        <v>11</v>
      </c>
      <c r="B403">
        <v>0</v>
      </c>
      <c r="C403">
        <v>8</v>
      </c>
      <c r="D403">
        <v>1</v>
      </c>
    </row>
    <row r="404" spans="1:4" x14ac:dyDescent="0.25">
      <c r="A404">
        <v>11</v>
      </c>
      <c r="B404">
        <v>0</v>
      </c>
      <c r="C404">
        <v>4</v>
      </c>
      <c r="D404">
        <v>1</v>
      </c>
    </row>
    <row r="405" spans="1:4" x14ac:dyDescent="0.25">
      <c r="A405">
        <v>11</v>
      </c>
      <c r="B405">
        <v>4</v>
      </c>
      <c r="C405">
        <v>4</v>
      </c>
      <c r="D405">
        <v>1</v>
      </c>
    </row>
    <row r="406" spans="1:4" x14ac:dyDescent="0.25">
      <c r="A406">
        <v>11</v>
      </c>
      <c r="B406">
        <v>8</v>
      </c>
      <c r="C406">
        <v>4</v>
      </c>
      <c r="D406">
        <v>1</v>
      </c>
    </row>
    <row r="407" spans="1:4" x14ac:dyDescent="0.25">
      <c r="A407">
        <v>11</v>
      </c>
      <c r="B407">
        <v>12</v>
      </c>
      <c r="C407">
        <v>4</v>
      </c>
      <c r="D407">
        <v>1</v>
      </c>
    </row>
    <row r="408" spans="1:4" x14ac:dyDescent="0.25">
      <c r="A408">
        <v>11</v>
      </c>
      <c r="B408">
        <v>16</v>
      </c>
      <c r="C408">
        <v>4</v>
      </c>
      <c r="D408">
        <v>1</v>
      </c>
    </row>
    <row r="409" spans="1:4" x14ac:dyDescent="0.25">
      <c r="A409">
        <v>11</v>
      </c>
      <c r="B409">
        <v>20</v>
      </c>
      <c r="C409">
        <v>4</v>
      </c>
      <c r="D409">
        <v>1</v>
      </c>
    </row>
    <row r="410" spans="1:4" x14ac:dyDescent="0.25">
      <c r="A410">
        <v>11</v>
      </c>
      <c r="B410">
        <v>24</v>
      </c>
      <c r="C410">
        <v>4</v>
      </c>
      <c r="D410">
        <v>1</v>
      </c>
    </row>
    <row r="411" spans="1:4" x14ac:dyDescent="0.25">
      <c r="A411">
        <v>11</v>
      </c>
      <c r="B411">
        <v>28</v>
      </c>
      <c r="C411">
        <v>4</v>
      </c>
      <c r="D411">
        <v>1</v>
      </c>
    </row>
    <row r="412" spans="1:4" x14ac:dyDescent="0.25">
      <c r="A412">
        <v>11</v>
      </c>
      <c r="B412">
        <v>32</v>
      </c>
      <c r="C412">
        <v>4</v>
      </c>
      <c r="D412">
        <v>1</v>
      </c>
    </row>
    <row r="413" spans="1:4" x14ac:dyDescent="0.25">
      <c r="A413">
        <v>11</v>
      </c>
      <c r="B413">
        <v>36</v>
      </c>
      <c r="C413">
        <v>4</v>
      </c>
      <c r="D413">
        <v>1</v>
      </c>
    </row>
    <row r="414" spans="1:4" x14ac:dyDescent="0.25">
      <c r="A414">
        <v>11</v>
      </c>
      <c r="B414">
        <v>40</v>
      </c>
      <c r="C414">
        <v>4</v>
      </c>
      <c r="D414">
        <v>1</v>
      </c>
    </row>
    <row r="415" spans="1:4" x14ac:dyDescent="0.25">
      <c r="A415">
        <v>11</v>
      </c>
      <c r="B415">
        <v>44</v>
      </c>
      <c r="C415">
        <v>4</v>
      </c>
      <c r="D415">
        <v>1</v>
      </c>
    </row>
    <row r="416" spans="1:4" x14ac:dyDescent="0.25">
      <c r="A416">
        <v>11</v>
      </c>
      <c r="B416">
        <v>48</v>
      </c>
      <c r="C416">
        <v>4</v>
      </c>
      <c r="D416">
        <v>1</v>
      </c>
    </row>
    <row r="417" spans="1:4" x14ac:dyDescent="0.25">
      <c r="A417">
        <v>11</v>
      </c>
      <c r="B417">
        <v>52</v>
      </c>
      <c r="C417">
        <v>4</v>
      </c>
      <c r="D417">
        <v>1</v>
      </c>
    </row>
    <row r="418" spans="1:4" x14ac:dyDescent="0.25">
      <c r="A418">
        <v>11</v>
      </c>
      <c r="B418">
        <v>56</v>
      </c>
      <c r="C418">
        <v>4</v>
      </c>
      <c r="D418">
        <v>1</v>
      </c>
    </row>
    <row r="419" spans="1:4" x14ac:dyDescent="0.25">
      <c r="A419">
        <v>11</v>
      </c>
      <c r="B419">
        <v>60</v>
      </c>
      <c r="C419">
        <v>4</v>
      </c>
      <c r="D419">
        <v>1</v>
      </c>
    </row>
    <row r="420" spans="1:4" x14ac:dyDescent="0.25">
      <c r="A420">
        <v>11</v>
      </c>
      <c r="B420">
        <v>64</v>
      </c>
      <c r="C420">
        <v>4</v>
      </c>
      <c r="D420">
        <v>1</v>
      </c>
    </row>
    <row r="421" spans="1:4" x14ac:dyDescent="0.25">
      <c r="A421">
        <v>11</v>
      </c>
      <c r="B421">
        <v>68</v>
      </c>
      <c r="C421">
        <v>4</v>
      </c>
      <c r="D421">
        <v>1</v>
      </c>
    </row>
    <row r="422" spans="1:4" x14ac:dyDescent="0.25">
      <c r="A422">
        <v>11</v>
      </c>
      <c r="B422">
        <v>72</v>
      </c>
      <c r="C422">
        <v>4</v>
      </c>
      <c r="D422">
        <v>1</v>
      </c>
    </row>
    <row r="423" spans="1:4" x14ac:dyDescent="0.25">
      <c r="A423">
        <v>11</v>
      </c>
      <c r="B423">
        <v>76</v>
      </c>
      <c r="C423">
        <v>4</v>
      </c>
      <c r="D423">
        <v>1</v>
      </c>
    </row>
    <row r="424" spans="1:4" x14ac:dyDescent="0.25">
      <c r="A424">
        <v>11</v>
      </c>
      <c r="B424">
        <v>80</v>
      </c>
      <c r="C424">
        <v>4</v>
      </c>
      <c r="D424">
        <v>1</v>
      </c>
    </row>
    <row r="425" spans="1:4" x14ac:dyDescent="0.25">
      <c r="A425">
        <v>11</v>
      </c>
      <c r="B425">
        <v>84</v>
      </c>
      <c r="C425">
        <v>28</v>
      </c>
      <c r="D425">
        <v>3</v>
      </c>
    </row>
    <row r="426" spans="1:4" x14ac:dyDescent="0.25">
      <c r="A426">
        <v>11</v>
      </c>
      <c r="B426">
        <v>84</v>
      </c>
      <c r="C426">
        <v>1</v>
      </c>
      <c r="D426">
        <v>1</v>
      </c>
    </row>
    <row r="427" spans="1:4" x14ac:dyDescent="0.25">
      <c r="A427">
        <v>11</v>
      </c>
      <c r="B427">
        <v>85</v>
      </c>
      <c r="C427">
        <v>1</v>
      </c>
      <c r="D427">
        <v>5</v>
      </c>
    </row>
    <row r="428" spans="1:4" x14ac:dyDescent="0.25">
      <c r="A428">
        <v>11</v>
      </c>
      <c r="B428">
        <v>92</v>
      </c>
      <c r="C428">
        <v>4</v>
      </c>
      <c r="D428">
        <v>1</v>
      </c>
    </row>
    <row r="429" spans="1:4" x14ac:dyDescent="0.25">
      <c r="A429">
        <v>11</v>
      </c>
      <c r="B429">
        <v>96</v>
      </c>
      <c r="C429">
        <v>4</v>
      </c>
      <c r="D429">
        <v>1</v>
      </c>
    </row>
    <row r="430" spans="1:4" x14ac:dyDescent="0.25">
      <c r="A430">
        <v>11</v>
      </c>
      <c r="B430">
        <v>100</v>
      </c>
      <c r="C430">
        <v>4</v>
      </c>
      <c r="D430">
        <v>1</v>
      </c>
    </row>
    <row r="431" spans="1:4" x14ac:dyDescent="0.25">
      <c r="A431">
        <v>11</v>
      </c>
      <c r="B431">
        <v>104</v>
      </c>
      <c r="C431">
        <v>2</v>
      </c>
      <c r="D431">
        <v>4</v>
      </c>
    </row>
    <row r="432" spans="1:4" x14ac:dyDescent="0.25">
      <c r="A432">
        <v>12</v>
      </c>
      <c r="B432">
        <v>0</v>
      </c>
      <c r="C432">
        <v>2</v>
      </c>
      <c r="D432">
        <v>1</v>
      </c>
    </row>
    <row r="433" spans="1:4" x14ac:dyDescent="0.25">
      <c r="A433">
        <v>12</v>
      </c>
      <c r="B433">
        <v>2</v>
      </c>
      <c r="C433">
        <v>1</v>
      </c>
      <c r="D433">
        <v>1</v>
      </c>
    </row>
    <row r="434" spans="1:4" x14ac:dyDescent="0.25">
      <c r="A434">
        <v>12</v>
      </c>
      <c r="B434">
        <v>3</v>
      </c>
      <c r="C434">
        <v>1</v>
      </c>
      <c r="D434">
        <v>1</v>
      </c>
    </row>
    <row r="435" spans="1:4" x14ac:dyDescent="0.25">
      <c r="A435">
        <v>12</v>
      </c>
      <c r="B435">
        <v>4</v>
      </c>
      <c r="C435">
        <v>1</v>
      </c>
      <c r="D435">
        <v>1</v>
      </c>
    </row>
    <row r="436" spans="1:4" x14ac:dyDescent="0.25">
      <c r="A436">
        <v>12</v>
      </c>
      <c r="B436">
        <v>5</v>
      </c>
      <c r="C436">
        <v>8</v>
      </c>
      <c r="D436">
        <v>1</v>
      </c>
    </row>
    <row r="437" spans="1:4" x14ac:dyDescent="0.25">
      <c r="A437">
        <v>12</v>
      </c>
      <c r="B437">
        <v>5</v>
      </c>
      <c r="C437">
        <v>1</v>
      </c>
      <c r="D437">
        <v>8</v>
      </c>
    </row>
    <row r="438" spans="1:4" x14ac:dyDescent="0.25">
      <c r="A438">
        <v>12</v>
      </c>
      <c r="B438">
        <v>13</v>
      </c>
      <c r="C438">
        <v>1</v>
      </c>
      <c r="D438">
        <v>1</v>
      </c>
    </row>
    <row r="439" spans="1:4" x14ac:dyDescent="0.25">
      <c r="A439">
        <v>12</v>
      </c>
      <c r="B439">
        <v>14</v>
      </c>
      <c r="C439">
        <v>2</v>
      </c>
      <c r="D439">
        <v>1</v>
      </c>
    </row>
    <row r="440" spans="1:4" x14ac:dyDescent="0.25">
      <c r="A440">
        <v>12</v>
      </c>
      <c r="B440">
        <v>16</v>
      </c>
      <c r="C440">
        <v>2</v>
      </c>
      <c r="D440">
        <v>1</v>
      </c>
    </row>
    <row r="441" spans="1:4" x14ac:dyDescent="0.25">
      <c r="A441">
        <v>12</v>
      </c>
      <c r="B441">
        <v>18</v>
      </c>
      <c r="C441">
        <v>1</v>
      </c>
      <c r="D441">
        <v>1</v>
      </c>
    </row>
    <row r="442" spans="1:4" x14ac:dyDescent="0.25">
      <c r="A442">
        <v>12</v>
      </c>
      <c r="B442">
        <v>20</v>
      </c>
      <c r="C442">
        <v>2</v>
      </c>
      <c r="D442">
        <v>1</v>
      </c>
    </row>
    <row r="443" spans="1:4" x14ac:dyDescent="0.25">
      <c r="A443">
        <v>12</v>
      </c>
      <c r="B443">
        <v>22</v>
      </c>
      <c r="C443">
        <v>2</v>
      </c>
      <c r="D443">
        <v>1</v>
      </c>
    </row>
    <row r="444" spans="1:4" x14ac:dyDescent="0.25">
      <c r="A444">
        <v>12</v>
      </c>
      <c r="B444">
        <v>24</v>
      </c>
      <c r="C444">
        <v>4</v>
      </c>
      <c r="D444">
        <v>1</v>
      </c>
    </row>
    <row r="445" spans="1:4" x14ac:dyDescent="0.25">
      <c r="A445">
        <v>12</v>
      </c>
      <c r="B445">
        <v>28</v>
      </c>
      <c r="C445">
        <v>1</v>
      </c>
      <c r="D445">
        <v>1</v>
      </c>
    </row>
    <row r="446" spans="1:4" x14ac:dyDescent="0.25">
      <c r="A446">
        <v>12</v>
      </c>
      <c r="B446">
        <v>30</v>
      </c>
      <c r="C446">
        <v>2</v>
      </c>
      <c r="D446">
        <v>1</v>
      </c>
    </row>
    <row r="447" spans="1:4" x14ac:dyDescent="0.25">
      <c r="A447">
        <v>12</v>
      </c>
      <c r="B447">
        <v>32</v>
      </c>
      <c r="C447">
        <v>1</v>
      </c>
      <c r="D447">
        <v>1</v>
      </c>
    </row>
    <row r="448" spans="1:4" x14ac:dyDescent="0.25">
      <c r="A448">
        <v>12</v>
      </c>
      <c r="B448">
        <v>33</v>
      </c>
      <c r="C448">
        <v>1</v>
      </c>
      <c r="D448">
        <v>1</v>
      </c>
    </row>
    <row r="449" spans="1:4" x14ac:dyDescent="0.25">
      <c r="A449">
        <v>12</v>
      </c>
      <c r="B449">
        <v>34</v>
      </c>
      <c r="C449">
        <v>1</v>
      </c>
      <c r="D449">
        <v>1</v>
      </c>
    </row>
    <row r="450" spans="1:4" x14ac:dyDescent="0.25">
      <c r="A450">
        <v>12</v>
      </c>
      <c r="B450">
        <v>35</v>
      </c>
      <c r="C450">
        <v>1</v>
      </c>
      <c r="D450">
        <v>1</v>
      </c>
    </row>
    <row r="451" spans="1:4" x14ac:dyDescent="0.25">
      <c r="A451">
        <v>12</v>
      </c>
      <c r="B451">
        <v>36</v>
      </c>
      <c r="C451">
        <v>1</v>
      </c>
      <c r="D451">
        <v>1</v>
      </c>
    </row>
    <row r="452" spans="1:4" x14ac:dyDescent="0.25">
      <c r="A452">
        <v>12</v>
      </c>
      <c r="B452">
        <v>37</v>
      </c>
      <c r="C452">
        <v>1</v>
      </c>
      <c r="D452">
        <v>1</v>
      </c>
    </row>
    <row r="453" spans="1:4" x14ac:dyDescent="0.25">
      <c r="A453">
        <v>12</v>
      </c>
      <c r="B453">
        <v>38</v>
      </c>
      <c r="C453">
        <v>2</v>
      </c>
      <c r="D453">
        <v>1</v>
      </c>
    </row>
    <row r="454" spans="1:4" x14ac:dyDescent="0.25">
      <c r="A454">
        <v>12</v>
      </c>
      <c r="B454">
        <v>40</v>
      </c>
      <c r="C454">
        <v>4</v>
      </c>
      <c r="D454">
        <v>1</v>
      </c>
    </row>
    <row r="455" spans="1:4" x14ac:dyDescent="0.25">
      <c r="A455">
        <v>12</v>
      </c>
      <c r="B455">
        <v>44</v>
      </c>
      <c r="C455">
        <v>4</v>
      </c>
      <c r="D455">
        <v>1</v>
      </c>
    </row>
    <row r="456" spans="1:4" x14ac:dyDescent="0.25">
      <c r="A456">
        <v>12</v>
      </c>
      <c r="B456">
        <v>48</v>
      </c>
      <c r="C456">
        <v>2</v>
      </c>
      <c r="D456">
        <v>1</v>
      </c>
    </row>
    <row r="457" spans="1:4" x14ac:dyDescent="0.25">
      <c r="A457">
        <v>13</v>
      </c>
      <c r="B457">
        <v>0</v>
      </c>
      <c r="C457">
        <v>8</v>
      </c>
      <c r="D457">
        <v>1</v>
      </c>
    </row>
    <row r="458" spans="1:4" x14ac:dyDescent="0.25">
      <c r="A458">
        <v>13</v>
      </c>
      <c r="B458">
        <v>0</v>
      </c>
      <c r="C458">
        <v>4</v>
      </c>
      <c r="D458">
        <v>1</v>
      </c>
    </row>
    <row r="459" spans="1:4" x14ac:dyDescent="0.25">
      <c r="A459">
        <v>13</v>
      </c>
      <c r="B459">
        <v>4</v>
      </c>
      <c r="C459">
        <v>4</v>
      </c>
      <c r="D459">
        <v>1</v>
      </c>
    </row>
    <row r="460" spans="1:4" x14ac:dyDescent="0.25">
      <c r="A460">
        <v>13</v>
      </c>
      <c r="B460">
        <v>8</v>
      </c>
      <c r="C460">
        <v>4</v>
      </c>
      <c r="D460">
        <v>1</v>
      </c>
    </row>
    <row r="461" spans="1:4" x14ac:dyDescent="0.25">
      <c r="A461">
        <v>13</v>
      </c>
      <c r="B461">
        <v>12</v>
      </c>
      <c r="C461">
        <v>4</v>
      </c>
      <c r="D461">
        <v>1</v>
      </c>
    </row>
    <row r="462" spans="1:4" x14ac:dyDescent="0.25">
      <c r="A462">
        <v>13</v>
      </c>
      <c r="B462">
        <v>16</v>
      </c>
      <c r="C462">
        <v>4</v>
      </c>
      <c r="D462">
        <v>1</v>
      </c>
    </row>
    <row r="463" spans="1:4" x14ac:dyDescent="0.25">
      <c r="A463">
        <v>13</v>
      </c>
      <c r="B463">
        <v>20</v>
      </c>
      <c r="C463">
        <v>4</v>
      </c>
      <c r="D463">
        <v>1</v>
      </c>
    </row>
    <row r="464" spans="1:4" x14ac:dyDescent="0.25">
      <c r="A464">
        <v>13</v>
      </c>
      <c r="B464">
        <v>24</v>
      </c>
      <c r="C464">
        <v>4</v>
      </c>
      <c r="D464">
        <v>1</v>
      </c>
    </row>
    <row r="465" spans="1:4" x14ac:dyDescent="0.25">
      <c r="A465">
        <v>13</v>
      </c>
      <c r="B465">
        <v>28</v>
      </c>
      <c r="C465">
        <v>4</v>
      </c>
      <c r="D465">
        <v>1</v>
      </c>
    </row>
    <row r="466" spans="1:4" x14ac:dyDescent="0.25">
      <c r="A466">
        <v>13</v>
      </c>
      <c r="B466">
        <v>32</v>
      </c>
      <c r="C466">
        <v>4</v>
      </c>
      <c r="D466">
        <v>1</v>
      </c>
    </row>
    <row r="467" spans="1:4" x14ac:dyDescent="0.25">
      <c r="A467">
        <v>13</v>
      </c>
      <c r="B467">
        <v>36</v>
      </c>
      <c r="C467">
        <v>4</v>
      </c>
      <c r="D467">
        <v>1</v>
      </c>
    </row>
    <row r="468" spans="1:4" x14ac:dyDescent="0.25">
      <c r="A468">
        <v>13</v>
      </c>
      <c r="B468">
        <v>40</v>
      </c>
      <c r="C468">
        <v>4</v>
      </c>
      <c r="D468">
        <v>1</v>
      </c>
    </row>
    <row r="469" spans="1:4" x14ac:dyDescent="0.25">
      <c r="A469">
        <v>13</v>
      </c>
      <c r="B469">
        <v>44</v>
      </c>
      <c r="C469">
        <v>4</v>
      </c>
      <c r="D469">
        <v>1</v>
      </c>
    </row>
    <row r="470" spans="1:4" x14ac:dyDescent="0.25">
      <c r="A470">
        <v>13</v>
      </c>
      <c r="B470">
        <v>48</v>
      </c>
      <c r="C470">
        <v>4</v>
      </c>
      <c r="D470">
        <v>1</v>
      </c>
    </row>
    <row r="471" spans="1:4" x14ac:dyDescent="0.25">
      <c r="A471">
        <v>14</v>
      </c>
      <c r="B471">
        <v>0</v>
      </c>
      <c r="C471">
        <v>1</v>
      </c>
      <c r="D471">
        <v>1</v>
      </c>
    </row>
    <row r="472" spans="1:4" x14ac:dyDescent="0.25">
      <c r="A472">
        <v>14</v>
      </c>
      <c r="B472">
        <v>1</v>
      </c>
      <c r="C472">
        <v>1</v>
      </c>
      <c r="D472">
        <v>1</v>
      </c>
    </row>
    <row r="473" spans="1:4" x14ac:dyDescent="0.25">
      <c r="A473">
        <v>14</v>
      </c>
      <c r="B473">
        <v>2</v>
      </c>
      <c r="C473">
        <v>1</v>
      </c>
      <c r="D473">
        <v>1</v>
      </c>
    </row>
    <row r="474" spans="1:4" x14ac:dyDescent="0.25">
      <c r="A474">
        <v>15</v>
      </c>
      <c r="B474">
        <v>0</v>
      </c>
      <c r="C474">
        <v>1</v>
      </c>
      <c r="D474">
        <v>1</v>
      </c>
    </row>
    <row r="475" spans="1:4" x14ac:dyDescent="0.25">
      <c r="A475">
        <v>15</v>
      </c>
      <c r="B475">
        <v>1</v>
      </c>
      <c r="C475">
        <v>1</v>
      </c>
      <c r="D475">
        <v>1</v>
      </c>
    </row>
    <row r="476" spans="1:4" x14ac:dyDescent="0.25">
      <c r="A476">
        <v>15</v>
      </c>
      <c r="B476">
        <v>2</v>
      </c>
      <c r="C476">
        <v>2</v>
      </c>
      <c r="D476">
        <v>1</v>
      </c>
    </row>
    <row r="477" spans="1:4" x14ac:dyDescent="0.25">
      <c r="A477">
        <v>15</v>
      </c>
      <c r="B477">
        <v>4</v>
      </c>
      <c r="C477">
        <v>4</v>
      </c>
      <c r="D477">
        <v>1</v>
      </c>
    </row>
    <row r="478" spans="1:4" x14ac:dyDescent="0.25">
      <c r="A478">
        <v>15</v>
      </c>
      <c r="B478">
        <v>8</v>
      </c>
      <c r="C478">
        <v>4</v>
      </c>
      <c r="D478">
        <v>1</v>
      </c>
    </row>
    <row r="479" spans="1:4" x14ac:dyDescent="0.25">
      <c r="A479">
        <v>15</v>
      </c>
      <c r="B479">
        <v>12</v>
      </c>
      <c r="C479">
        <v>4</v>
      </c>
      <c r="D479">
        <v>1</v>
      </c>
    </row>
    <row r="480" spans="1:4" x14ac:dyDescent="0.25">
      <c r="A480">
        <v>15</v>
      </c>
      <c r="B480">
        <v>16</v>
      </c>
      <c r="C480">
        <v>4</v>
      </c>
      <c r="D480">
        <v>1</v>
      </c>
    </row>
    <row r="481" spans="1:4" x14ac:dyDescent="0.25">
      <c r="A481">
        <v>16</v>
      </c>
      <c r="B481">
        <v>0</v>
      </c>
      <c r="C481">
        <v>1</v>
      </c>
      <c r="D481">
        <v>1</v>
      </c>
    </row>
    <row r="482" spans="1:4" x14ac:dyDescent="0.25">
      <c r="A482">
        <v>16</v>
      </c>
      <c r="B482">
        <v>2</v>
      </c>
      <c r="C482">
        <v>2</v>
      </c>
      <c r="D482">
        <v>1</v>
      </c>
    </row>
    <row r="483" spans="1:4" x14ac:dyDescent="0.25">
      <c r="A483">
        <v>16</v>
      </c>
      <c r="B483">
        <v>4</v>
      </c>
      <c r="C483">
        <v>2</v>
      </c>
      <c r="D483">
        <v>1</v>
      </c>
    </row>
    <row r="484" spans="1:4" x14ac:dyDescent="0.25">
      <c r="A484">
        <v>16</v>
      </c>
      <c r="B484">
        <v>8</v>
      </c>
      <c r="C484">
        <v>4</v>
      </c>
      <c r="D484">
        <v>1</v>
      </c>
    </row>
    <row r="485" spans="1:4" x14ac:dyDescent="0.25">
      <c r="A485">
        <v>16</v>
      </c>
      <c r="B485">
        <v>12</v>
      </c>
      <c r="C485">
        <v>4</v>
      </c>
      <c r="D485">
        <v>1</v>
      </c>
    </row>
    <row r="486" spans="1:4" x14ac:dyDescent="0.25">
      <c r="A486">
        <v>17</v>
      </c>
      <c r="B486">
        <v>0</v>
      </c>
      <c r="C486">
        <v>1</v>
      </c>
      <c r="D486">
        <v>1</v>
      </c>
    </row>
    <row r="487" spans="1:4" x14ac:dyDescent="0.25">
      <c r="A487">
        <v>17</v>
      </c>
      <c r="B487">
        <v>1</v>
      </c>
      <c r="C487">
        <v>1</v>
      </c>
      <c r="D487">
        <v>1</v>
      </c>
    </row>
    <row r="488" spans="1:4" x14ac:dyDescent="0.25">
      <c r="A488">
        <v>17</v>
      </c>
      <c r="B488">
        <v>2</v>
      </c>
      <c r="C488">
        <v>1</v>
      </c>
      <c r="D488">
        <v>1</v>
      </c>
    </row>
    <row r="489" spans="1:4" x14ac:dyDescent="0.25">
      <c r="A489">
        <v>17</v>
      </c>
      <c r="B489">
        <v>8</v>
      </c>
      <c r="C489">
        <v>8</v>
      </c>
      <c r="D489">
        <v>1</v>
      </c>
    </row>
    <row r="490" spans="1:4" x14ac:dyDescent="0.25">
      <c r="A490">
        <v>17</v>
      </c>
      <c r="B490">
        <v>16</v>
      </c>
      <c r="C490">
        <v>8</v>
      </c>
      <c r="D490">
        <v>1</v>
      </c>
    </row>
    <row r="491" spans="1:4" x14ac:dyDescent="0.25">
      <c r="A491">
        <v>17</v>
      </c>
      <c r="B491">
        <v>24</v>
      </c>
      <c r="C491">
        <v>16</v>
      </c>
      <c r="D491">
        <v>1</v>
      </c>
    </row>
    <row r="492" spans="1:4" x14ac:dyDescent="0.25">
      <c r="A492">
        <v>17</v>
      </c>
      <c r="B492">
        <v>24</v>
      </c>
      <c r="C492">
        <v>4</v>
      </c>
      <c r="D492">
        <v>1</v>
      </c>
    </row>
    <row r="493" spans="1:4" x14ac:dyDescent="0.25">
      <c r="A493">
        <v>17</v>
      </c>
      <c r="B493">
        <v>32</v>
      </c>
      <c r="C493">
        <v>8</v>
      </c>
      <c r="D493">
        <v>1</v>
      </c>
    </row>
    <row r="494" spans="1:4" x14ac:dyDescent="0.25">
      <c r="A494">
        <v>17</v>
      </c>
      <c r="B494">
        <v>40</v>
      </c>
      <c r="C494">
        <v>16</v>
      </c>
      <c r="D494">
        <v>1</v>
      </c>
    </row>
    <row r="495" spans="1:4" x14ac:dyDescent="0.25">
      <c r="A495">
        <v>17</v>
      </c>
      <c r="B495">
        <v>40</v>
      </c>
      <c r="C495">
        <v>4</v>
      </c>
      <c r="D495">
        <v>1</v>
      </c>
    </row>
    <row r="496" spans="1:4" x14ac:dyDescent="0.25">
      <c r="A496">
        <v>17</v>
      </c>
      <c r="B496">
        <v>48</v>
      </c>
      <c r="C496">
        <v>8</v>
      </c>
      <c r="D496">
        <v>1</v>
      </c>
    </row>
    <row r="497" spans="1:4" x14ac:dyDescent="0.25">
      <c r="A497">
        <v>17</v>
      </c>
      <c r="B497">
        <v>56</v>
      </c>
      <c r="C497">
        <v>16</v>
      </c>
      <c r="D497">
        <v>1</v>
      </c>
    </row>
    <row r="498" spans="1:4" x14ac:dyDescent="0.25">
      <c r="A498">
        <v>17</v>
      </c>
      <c r="B498">
        <v>56</v>
      </c>
      <c r="C498">
        <v>4</v>
      </c>
      <c r="D498">
        <v>1</v>
      </c>
    </row>
    <row r="499" spans="1:4" x14ac:dyDescent="0.25">
      <c r="A499">
        <v>17</v>
      </c>
      <c r="B499">
        <v>64</v>
      </c>
      <c r="C499">
        <v>8</v>
      </c>
      <c r="D499">
        <v>1</v>
      </c>
    </row>
    <row r="500" spans="1:4" x14ac:dyDescent="0.25">
      <c r="A500">
        <v>17</v>
      </c>
      <c r="B500">
        <v>72</v>
      </c>
      <c r="C500">
        <v>16</v>
      </c>
      <c r="D500">
        <v>1</v>
      </c>
    </row>
    <row r="501" spans="1:4" x14ac:dyDescent="0.25">
      <c r="A501">
        <v>17</v>
      </c>
      <c r="B501">
        <v>72</v>
      </c>
      <c r="C501">
        <v>4</v>
      </c>
      <c r="D501">
        <v>1</v>
      </c>
    </row>
    <row r="502" spans="1:4" x14ac:dyDescent="0.25">
      <c r="A502">
        <v>17</v>
      </c>
      <c r="B502">
        <v>80</v>
      </c>
      <c r="C502">
        <v>8</v>
      </c>
      <c r="D502">
        <v>1</v>
      </c>
    </row>
    <row r="503" spans="1:4" x14ac:dyDescent="0.25">
      <c r="A503">
        <v>17</v>
      </c>
      <c r="B503">
        <v>88</v>
      </c>
      <c r="C503">
        <v>1</v>
      </c>
      <c r="D503">
        <v>1</v>
      </c>
    </row>
    <row r="504" spans="1:4" x14ac:dyDescent="0.25">
      <c r="A504">
        <v>17</v>
      </c>
      <c r="B504">
        <v>90</v>
      </c>
      <c r="C504">
        <v>24</v>
      </c>
      <c r="D504">
        <v>1</v>
      </c>
    </row>
    <row r="505" spans="1:4" x14ac:dyDescent="0.25">
      <c r="A505">
        <v>17</v>
      </c>
      <c r="B505">
        <v>90</v>
      </c>
      <c r="C505">
        <v>2</v>
      </c>
      <c r="D505">
        <v>12</v>
      </c>
    </row>
    <row r="506" spans="1:4" x14ac:dyDescent="0.25">
      <c r="A506">
        <v>18</v>
      </c>
      <c r="B506">
        <v>0</v>
      </c>
      <c r="C506">
        <v>2</v>
      </c>
      <c r="D506">
        <v>1</v>
      </c>
    </row>
    <row r="507" spans="1:4" x14ac:dyDescent="0.25">
      <c r="A507">
        <v>18</v>
      </c>
      <c r="B507">
        <v>2</v>
      </c>
      <c r="C507">
        <v>2</v>
      </c>
      <c r="D507">
        <v>1</v>
      </c>
    </row>
    <row r="508" spans="1:4" x14ac:dyDescent="0.25">
      <c r="A508">
        <v>18</v>
      </c>
      <c r="B508">
        <v>4</v>
      </c>
      <c r="C508">
        <v>2</v>
      </c>
      <c r="D508">
        <v>1</v>
      </c>
    </row>
    <row r="509" spans="1:4" x14ac:dyDescent="0.25">
      <c r="A509">
        <v>23</v>
      </c>
      <c r="B509">
        <v>0</v>
      </c>
      <c r="C509">
        <v>2</v>
      </c>
      <c r="D509">
        <v>1</v>
      </c>
    </row>
    <row r="510" spans="1:4" x14ac:dyDescent="0.25">
      <c r="A510">
        <v>23</v>
      </c>
      <c r="B510">
        <v>2</v>
      </c>
      <c r="C510">
        <v>2</v>
      </c>
      <c r="D510">
        <v>1</v>
      </c>
    </row>
    <row r="511" spans="1:4" x14ac:dyDescent="0.25">
      <c r="A511">
        <v>25</v>
      </c>
      <c r="B511">
        <v>0</v>
      </c>
      <c r="C511">
        <v>2</v>
      </c>
      <c r="D511">
        <v>1</v>
      </c>
    </row>
    <row r="512" spans="1:4" x14ac:dyDescent="0.25">
      <c r="A512">
        <v>25</v>
      </c>
      <c r="B512">
        <v>2</v>
      </c>
      <c r="C512">
        <v>1</v>
      </c>
      <c r="D512">
        <v>1</v>
      </c>
    </row>
    <row r="513" spans="1:4" x14ac:dyDescent="0.25">
      <c r="A513">
        <v>25</v>
      </c>
      <c r="B513">
        <v>3</v>
      </c>
      <c r="C513">
        <v>1</v>
      </c>
      <c r="D513">
        <v>1</v>
      </c>
    </row>
    <row r="514" spans="1:4" x14ac:dyDescent="0.25">
      <c r="A514">
        <v>27</v>
      </c>
      <c r="B514">
        <v>0</v>
      </c>
      <c r="C514">
        <v>1024</v>
      </c>
      <c r="D514">
        <v>1</v>
      </c>
    </row>
    <row r="515" spans="1:4" x14ac:dyDescent="0.25">
      <c r="A515">
        <v>28</v>
      </c>
      <c r="B515">
        <v>0</v>
      </c>
      <c r="C515">
        <v>2</v>
      </c>
      <c r="D515">
        <v>1</v>
      </c>
    </row>
    <row r="516" spans="1:4" x14ac:dyDescent="0.25">
      <c r="A516">
        <v>28</v>
      </c>
      <c r="B516">
        <v>2</v>
      </c>
      <c r="C516">
        <v>1</v>
      </c>
      <c r="D516">
        <v>1</v>
      </c>
    </row>
    <row r="517" spans="1:4" x14ac:dyDescent="0.25">
      <c r="A517">
        <v>28</v>
      </c>
      <c r="B517">
        <v>3</v>
      </c>
      <c r="C517">
        <v>1</v>
      </c>
      <c r="D517">
        <v>1</v>
      </c>
    </row>
    <row r="518" spans="1:4" x14ac:dyDescent="0.25">
      <c r="A518">
        <v>29</v>
      </c>
      <c r="B518">
        <v>0</v>
      </c>
      <c r="C518">
        <v>2</v>
      </c>
      <c r="D518">
        <v>1</v>
      </c>
    </row>
    <row r="519" spans="1:4" x14ac:dyDescent="0.25">
      <c r="A519">
        <v>29</v>
      </c>
      <c r="B519">
        <v>2</v>
      </c>
      <c r="C519">
        <v>1</v>
      </c>
      <c r="D519">
        <v>1</v>
      </c>
    </row>
    <row r="520" spans="1:4" x14ac:dyDescent="0.25">
      <c r="A520">
        <v>29</v>
      </c>
      <c r="B520">
        <v>3</v>
      </c>
      <c r="C520">
        <v>1</v>
      </c>
      <c r="D520">
        <v>1</v>
      </c>
    </row>
    <row r="521" spans="1:4" x14ac:dyDescent="0.25">
      <c r="A521">
        <v>32</v>
      </c>
      <c r="B521">
        <v>0</v>
      </c>
      <c r="C521">
        <v>2</v>
      </c>
      <c r="D521">
        <v>6</v>
      </c>
    </row>
    <row r="522" spans="1:4" x14ac:dyDescent="0.25">
      <c r="A522">
        <v>32</v>
      </c>
      <c r="B522">
        <v>12</v>
      </c>
      <c r="C522">
        <v>1</v>
      </c>
      <c r="D522">
        <v>8</v>
      </c>
    </row>
  </sheetData>
  <sortState ref="O10:Z259">
    <sortCondition ref="Y10:Y259"/>
  </sortState>
  <mergeCells count="5">
    <mergeCell ref="F3:H3"/>
    <mergeCell ref="J3:L3"/>
    <mergeCell ref="T8:V8"/>
    <mergeCell ref="X8:Z8"/>
    <mergeCell ref="A1:I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notEqual" id="{CC14E6ED-30AE-495D-92A2-FFB098D7E9F7}">
            <xm:f>'[NV Worksheet for DFW-EP.xlsx]from offsets'!#REF!</xm:f>
            <x14:dxf>
              <fill>
                <patternFill>
                  <bgColor rgb="FFFF0000"/>
                </patternFill>
              </fill>
            </x14:dxf>
          </x14:cfRule>
          <xm:sqref>AA10:AA297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31"/>
  <sheetViews>
    <sheetView zoomScaleNormal="100" workbookViewId="0">
      <selection sqref="A1:I1"/>
    </sheetView>
  </sheetViews>
  <sheetFormatPr defaultRowHeight="15" x14ac:dyDescent="0.25"/>
  <cols>
    <col min="1" max="1" width="3.85546875" bestFit="1" customWidth="1"/>
    <col min="2" max="2" width="6.28515625" bestFit="1" customWidth="1"/>
    <col min="3" max="3" width="5" bestFit="1" customWidth="1"/>
    <col min="4" max="4" width="4" bestFit="1" customWidth="1"/>
    <col min="5" max="5" width="7.5703125" bestFit="1" customWidth="1"/>
    <col min="6" max="6" width="7.42578125" bestFit="1" customWidth="1"/>
    <col min="7" max="7" width="6" bestFit="1" customWidth="1"/>
    <col min="8" max="8" width="5.5703125" bestFit="1" customWidth="1"/>
    <col min="9" max="9" width="8.7109375" bestFit="1" customWidth="1"/>
    <col min="10" max="10" width="7.42578125" bestFit="1" customWidth="1"/>
    <col min="11" max="11" width="6" bestFit="1" customWidth="1"/>
    <col min="12" max="12" width="5" bestFit="1" customWidth="1"/>
    <col min="13" max="13" width="13.7109375" bestFit="1" customWidth="1"/>
    <col min="15" max="15" width="3.85546875" customWidth="1"/>
    <col min="16" max="16" width="6.28515625" bestFit="1" customWidth="1"/>
    <col min="17" max="17" width="5" bestFit="1" customWidth="1"/>
    <col min="18" max="18" width="4" bestFit="1" customWidth="1"/>
    <col min="19" max="19" width="7.5703125" bestFit="1" customWidth="1"/>
    <col min="20" max="20" width="7.42578125" bestFit="1" customWidth="1"/>
    <col min="21" max="21" width="6" bestFit="1" customWidth="1"/>
    <col min="22" max="22" width="5.85546875" bestFit="1" customWidth="1"/>
    <col min="23" max="23" width="8.7109375" bestFit="1" customWidth="1"/>
    <col min="24" max="24" width="7.42578125" bestFit="1" customWidth="1"/>
    <col min="25" max="25" width="6" bestFit="1" customWidth="1"/>
    <col min="26" max="26" width="5.42578125" bestFit="1" customWidth="1"/>
    <col min="27" max="27" width="5.28515625" bestFit="1" customWidth="1"/>
    <col min="28" max="28" width="23" bestFit="1" customWidth="1"/>
    <col min="29" max="29" width="3" bestFit="1" customWidth="1"/>
    <col min="30" max="30" width="15.42578125" bestFit="1" customWidth="1"/>
    <col min="31" max="31" width="53.7109375" customWidth="1"/>
    <col min="32" max="32" width="57.42578125" bestFit="1" customWidth="1"/>
    <col min="39" max="39" width="3" bestFit="1" customWidth="1"/>
    <col min="40" max="40" width="33.140625" bestFit="1" customWidth="1"/>
    <col min="44" max="45" width="3" bestFit="1" customWidth="1"/>
    <col min="46" max="46" width="44.7109375" bestFit="1" customWidth="1"/>
    <col min="47" max="47" width="10.28515625" bestFit="1" customWidth="1"/>
    <col min="51" max="51" width="13.140625" bestFit="1" customWidth="1"/>
    <col min="53" max="56" width="9.140625" customWidth="1"/>
    <col min="59" max="67" width="9.140625" customWidth="1"/>
    <col min="68" max="69" width="6" bestFit="1" customWidth="1"/>
    <col min="70" max="70" width="5.5703125" bestFit="1" customWidth="1"/>
  </cols>
  <sheetData>
    <row r="1" spans="1:60" x14ac:dyDescent="0.25">
      <c r="A1" s="38" t="s">
        <v>671</v>
      </c>
      <c r="B1" s="38"/>
      <c r="C1" s="38"/>
      <c r="D1" s="38"/>
      <c r="E1" s="38"/>
      <c r="F1" s="38"/>
      <c r="G1" s="38"/>
      <c r="H1" s="38"/>
      <c r="I1" s="38"/>
    </row>
    <row r="2" spans="1:60" x14ac:dyDescent="0.25">
      <c r="A2" s="8" t="s">
        <v>236</v>
      </c>
    </row>
    <row r="3" spans="1:60" x14ac:dyDescent="0.25">
      <c r="F3" s="31" t="s">
        <v>137</v>
      </c>
      <c r="G3" s="31"/>
      <c r="H3" s="31"/>
      <c r="J3" s="31" t="s">
        <v>196</v>
      </c>
      <c r="K3" s="31"/>
      <c r="L3" s="31"/>
    </row>
    <row r="4" spans="1:60" ht="15.75" thickBot="1" x14ac:dyDescent="0.3">
      <c r="A4" s="9" t="s">
        <v>162</v>
      </c>
      <c r="B4" s="9" t="s">
        <v>207</v>
      </c>
      <c r="C4" s="9" t="s">
        <v>208</v>
      </c>
      <c r="D4" s="14" t="s">
        <v>136</v>
      </c>
      <c r="E4" s="9" t="s">
        <v>200</v>
      </c>
      <c r="F4" s="9" t="s">
        <v>138</v>
      </c>
      <c r="G4" s="9" t="s">
        <v>139</v>
      </c>
      <c r="H4" s="9" t="s">
        <v>199</v>
      </c>
      <c r="I4" s="9" t="s">
        <v>198</v>
      </c>
      <c r="J4" s="9" t="s">
        <v>138</v>
      </c>
      <c r="K4" s="9" t="s">
        <v>139</v>
      </c>
      <c r="L4" s="9" t="s">
        <v>199</v>
      </c>
      <c r="M4" s="9" t="s">
        <v>209</v>
      </c>
    </row>
    <row r="5" spans="1:60" ht="15.75" thickTop="1" x14ac:dyDescent="0.25">
      <c r="A5">
        <v>0</v>
      </c>
      <c r="B5">
        <v>0</v>
      </c>
      <c r="C5">
        <v>8</v>
      </c>
      <c r="D5" s="15">
        <v>1</v>
      </c>
      <c r="E5" s="13" t="str">
        <f>VLOOKUP(A5,'to file'!$B$4:$K$44,10,FALSE)</f>
        <v>ea. file</v>
      </c>
      <c r="M5" t="s">
        <v>170</v>
      </c>
    </row>
    <row r="6" spans="1:60" x14ac:dyDescent="0.25">
      <c r="A6">
        <v>0</v>
      </c>
      <c r="B6">
        <v>0</v>
      </c>
      <c r="C6">
        <v>2</v>
      </c>
      <c r="D6" s="15">
        <v>1</v>
      </c>
      <c r="E6" s="13" t="str">
        <f>VLOOKUP(A6,'to file'!$B$4:$K$44,10,FALSE)</f>
        <v>ea. file</v>
      </c>
      <c r="M6" t="s">
        <v>166</v>
      </c>
    </row>
    <row r="7" spans="1:60" x14ac:dyDescent="0.25">
      <c r="A7">
        <v>0</v>
      </c>
      <c r="B7">
        <v>2</v>
      </c>
      <c r="C7">
        <v>2</v>
      </c>
      <c r="D7" s="15">
        <v>1</v>
      </c>
      <c r="E7" s="13" t="str">
        <f>VLOOKUP(A7,'to file'!$B$4:$K$44,10,FALSE)</f>
        <v>ea. file</v>
      </c>
      <c r="M7" t="s">
        <v>167</v>
      </c>
      <c r="O7" s="8" t="s">
        <v>240</v>
      </c>
    </row>
    <row r="8" spans="1:60" x14ac:dyDescent="0.25">
      <c r="A8">
        <v>0</v>
      </c>
      <c r="B8">
        <v>4</v>
      </c>
      <c r="C8">
        <v>2</v>
      </c>
      <c r="D8" s="15">
        <v>1</v>
      </c>
      <c r="E8" s="13" t="str">
        <f>VLOOKUP(A8,'to file'!$B$4:$K$44,10,FALSE)</f>
        <v>ea. file</v>
      </c>
      <c r="M8" t="s">
        <v>168</v>
      </c>
      <c r="O8" s="17" t="s">
        <v>255</v>
      </c>
      <c r="T8" s="31" t="s">
        <v>137</v>
      </c>
      <c r="U8" s="31"/>
      <c r="V8" s="31"/>
      <c r="X8" s="31" t="s">
        <v>196</v>
      </c>
      <c r="Y8" s="31"/>
      <c r="Z8" s="31"/>
      <c r="AA8" s="31"/>
    </row>
    <row r="9" spans="1:60" ht="15.75" thickBot="1" x14ac:dyDescent="0.3">
      <c r="A9">
        <v>0</v>
      </c>
      <c r="B9">
        <v>6</v>
      </c>
      <c r="C9">
        <v>2</v>
      </c>
      <c r="D9" s="15">
        <v>1</v>
      </c>
      <c r="E9" s="13" t="str">
        <f>VLOOKUP(A9,'to file'!$B$4:$K$44,10,FALSE)</f>
        <v>ea. file</v>
      </c>
      <c r="M9" t="s">
        <v>169</v>
      </c>
      <c r="O9" s="9" t="s">
        <v>162</v>
      </c>
      <c r="P9" s="9" t="s">
        <v>207</v>
      </c>
      <c r="Q9" s="9" t="s">
        <v>208</v>
      </c>
      <c r="R9" s="14" t="s">
        <v>136</v>
      </c>
      <c r="S9" s="9" t="s">
        <v>200</v>
      </c>
      <c r="T9" s="9" t="s">
        <v>138</v>
      </c>
      <c r="U9" s="9" t="s">
        <v>139</v>
      </c>
      <c r="V9" s="9" t="s">
        <v>199</v>
      </c>
      <c r="W9" s="9" t="s">
        <v>198</v>
      </c>
      <c r="X9" s="9" t="s">
        <v>138</v>
      </c>
      <c r="Y9" s="9" t="s">
        <v>139</v>
      </c>
      <c r="Z9" s="9" t="s">
        <v>199</v>
      </c>
    </row>
    <row r="10" spans="1:60" ht="15.75" thickTop="1" x14ac:dyDescent="0.25">
      <c r="A10">
        <v>1</v>
      </c>
      <c r="B10">
        <v>0</v>
      </c>
      <c r="C10">
        <v>4</v>
      </c>
      <c r="D10" s="15">
        <v>1</v>
      </c>
      <c r="E10" s="13" t="str">
        <f>VLOOKUP(A10,'to file'!$B$4:$K$44,10,FALSE)</f>
        <v>Yes</v>
      </c>
      <c r="F10">
        <f>IF(B10=0,G10-$C$5,"")</f>
        <v>0</v>
      </c>
      <c r="G10">
        <f>VLOOKUP(VLOOKUP(A10,'to file'!$B$4:$K$44,7,FALSE),'to part'!$A$4:$N$17,8)+VLOOKUP(A10,'to file'!$B$4:$K$44,3,FALSE)+B10</f>
        <v>8</v>
      </c>
      <c r="H10" t="str">
        <f>DEC2HEX(G10,4)</f>
        <v>0008</v>
      </c>
      <c r="I10">
        <f>VLOOKUP(A10,'to file'!$B$4:$K$44,7,FALSE)</f>
        <v>1</v>
      </c>
      <c r="J10">
        <f>IF(B10=0,K10-$C$5,"")</f>
        <v>0</v>
      </c>
      <c r="K10">
        <f>VLOOKUP(VLOOKUP(A10,'to file'!$B$4:$K$44,7,FALSE),'to part'!$A$4:$N$17,14)+VLOOKUP(A10,'to file'!$B$4:$K$44,3,FALSE)+B10</f>
        <v>8</v>
      </c>
      <c r="L10" t="str">
        <f>DEC2HEX(K10,4)</f>
        <v>0008</v>
      </c>
      <c r="O10">
        <v>1</v>
      </c>
      <c r="P10">
        <v>0</v>
      </c>
      <c r="Q10">
        <v>4</v>
      </c>
      <c r="R10" s="15">
        <v>1</v>
      </c>
      <c r="S10" s="13" t="str">
        <f>VLOOKUP(O10,'to file'!$B$4:$K$44,10,FALSE)</f>
        <v>Yes</v>
      </c>
      <c r="T10">
        <f t="shared" ref="T10:T41" si="0">IF(P10=0,U10-$C$5,"")</f>
        <v>0</v>
      </c>
      <c r="U10">
        <f>VLOOKUP(VLOOKUP(O10,'to file'!$B$4:$K$44,7,FALSE),'to part'!$A$4:$N$17,8)+VLOOKUP(O10,'to file'!$B$4:$K$44,3,FALSE)+P10</f>
        <v>8</v>
      </c>
      <c r="V10" t="str">
        <f t="shared" ref="V10:V41" si="1">DEC2HEX(U10,4)</f>
        <v>0008</v>
      </c>
      <c r="W10">
        <f>VLOOKUP(O10,'to file'!$B$4:$K$44,7,FALSE)</f>
        <v>1</v>
      </c>
      <c r="X10">
        <f t="shared" ref="X10:X41" si="2">IF(P10=0,Y10-$C$5,"")</f>
        <v>0</v>
      </c>
      <c r="Y10">
        <f>VLOOKUP(VLOOKUP(O10,'to file'!$B$4:$K$44,7,FALSE),'to part'!$A$4:$N$17,14)+VLOOKUP(O10,'to file'!$B$4:$K$44,3,FALSE)+P10</f>
        <v>8</v>
      </c>
      <c r="Z10" t="str">
        <f t="shared" ref="Z10:Z41" si="3">DEC2HEX(Y10,4)</f>
        <v>0008</v>
      </c>
      <c r="AA10" t="str">
        <f>IF(X10&lt;&gt;"",DEC2HEX(X10,4),"")</f>
        <v>0000</v>
      </c>
    </row>
    <row r="11" spans="1:60" x14ac:dyDescent="0.25">
      <c r="A11">
        <v>1</v>
      </c>
      <c r="B11">
        <v>4</v>
      </c>
      <c r="C11">
        <v>4</v>
      </c>
      <c r="D11" s="15">
        <v>1</v>
      </c>
      <c r="E11" s="13" t="str">
        <f>VLOOKUP(A11,'to file'!$B$4:$K$44,10,FALSE)</f>
        <v>Yes</v>
      </c>
      <c r="F11" t="str">
        <f t="shared" ref="F11:F74" si="4">IF(B11=0,G11-$C$5,"")</f>
        <v/>
      </c>
      <c r="G11">
        <f>VLOOKUP(VLOOKUP(A11,'to file'!$B$4:$K$44,7,FALSE),'to part'!$A$4:$N$17,8)+VLOOKUP(A11,'to file'!$B$4:$K$44,3,FALSE)+B11</f>
        <v>12</v>
      </c>
      <c r="H11" t="str">
        <f t="shared" ref="H11:H74" si="5">DEC2HEX(G11,4)</f>
        <v>000C</v>
      </c>
      <c r="I11">
        <f>VLOOKUP(A11,'to file'!$B$4:$K$44,7,FALSE)</f>
        <v>1</v>
      </c>
      <c r="J11" t="str">
        <f t="shared" ref="J11:J74" si="6">IF(B11=0,K11-$C$5,"")</f>
        <v/>
      </c>
      <c r="K11">
        <f>VLOOKUP(VLOOKUP(A11,'to file'!$B$4:$K$44,7,FALSE),'to part'!$A$4:$N$17,14)+VLOOKUP(A11,'to file'!$B$4:$K$44,3,FALSE)+B11</f>
        <v>12</v>
      </c>
      <c r="L11" t="str">
        <f t="shared" ref="L11:L74" si="7">DEC2HEX(K11,4)</f>
        <v>000C</v>
      </c>
      <c r="O11">
        <v>1</v>
      </c>
      <c r="P11">
        <v>4</v>
      </c>
      <c r="Q11">
        <v>4</v>
      </c>
      <c r="R11" s="15">
        <v>1</v>
      </c>
      <c r="S11" s="13" t="str">
        <f>VLOOKUP(O11,'to file'!$B$4:$K$44,10,FALSE)</f>
        <v>Yes</v>
      </c>
      <c r="T11" t="str">
        <f t="shared" si="0"/>
        <v/>
      </c>
      <c r="U11">
        <f>VLOOKUP(VLOOKUP(O11,'to file'!$B$4:$K$44,7,FALSE),'to part'!$A$4:$N$17,8)+VLOOKUP(O11,'to file'!$B$4:$K$44,3,FALSE)+P11</f>
        <v>12</v>
      </c>
      <c r="V11" t="str">
        <f t="shared" si="1"/>
        <v>000C</v>
      </c>
      <c r="W11">
        <f>VLOOKUP(O11,'to file'!$B$4:$K$44,7,FALSE)</f>
        <v>1</v>
      </c>
      <c r="X11" t="str">
        <f t="shared" si="2"/>
        <v/>
      </c>
      <c r="Y11">
        <f>VLOOKUP(VLOOKUP(O11,'to file'!$B$4:$K$44,7,FALSE),'to part'!$A$4:$N$17,14)+VLOOKUP(O11,'to file'!$B$4:$K$44,3,FALSE)+P11</f>
        <v>12</v>
      </c>
      <c r="Z11" t="str">
        <f t="shared" si="3"/>
        <v>000C</v>
      </c>
      <c r="AA11" t="str">
        <f t="shared" ref="AA11:AA74" si="8">IF(X11&lt;&gt;"",DEC2HEX(X11,4),"")</f>
        <v/>
      </c>
    </row>
    <row r="12" spans="1:60" x14ac:dyDescent="0.25">
      <c r="A12">
        <v>1</v>
      </c>
      <c r="B12">
        <v>8</v>
      </c>
      <c r="C12">
        <v>1</v>
      </c>
      <c r="D12" s="15">
        <v>1</v>
      </c>
      <c r="E12" s="13" t="str">
        <f>VLOOKUP(A12,'to file'!$B$4:$K$44,10,FALSE)</f>
        <v>Yes</v>
      </c>
      <c r="F12" t="str">
        <f t="shared" si="4"/>
        <v/>
      </c>
      <c r="G12">
        <f>VLOOKUP(VLOOKUP(A12,'to file'!$B$4:$K$44,7,FALSE),'to part'!$A$4:$N$17,8)+VLOOKUP(A12,'to file'!$B$4:$K$44,3,FALSE)+B12</f>
        <v>16</v>
      </c>
      <c r="H12" t="str">
        <f t="shared" si="5"/>
        <v>0010</v>
      </c>
      <c r="I12">
        <f>VLOOKUP(A12,'to file'!$B$4:$K$44,7,FALSE)</f>
        <v>1</v>
      </c>
      <c r="J12" t="str">
        <f t="shared" si="6"/>
        <v/>
      </c>
      <c r="K12">
        <f>VLOOKUP(VLOOKUP(A12,'to file'!$B$4:$K$44,7,FALSE),'to part'!$A$4:$N$17,14)+VLOOKUP(A12,'to file'!$B$4:$K$44,3,FALSE)+B12</f>
        <v>16</v>
      </c>
      <c r="L12" t="str">
        <f t="shared" si="7"/>
        <v>0010</v>
      </c>
      <c r="O12">
        <v>1</v>
      </c>
      <c r="P12">
        <v>8</v>
      </c>
      <c r="Q12">
        <v>1</v>
      </c>
      <c r="R12" s="15">
        <v>1</v>
      </c>
      <c r="S12" s="13" t="str">
        <f>VLOOKUP(O12,'to file'!$B$4:$K$44,10,FALSE)</f>
        <v>Yes</v>
      </c>
      <c r="T12" t="str">
        <f t="shared" si="0"/>
        <v/>
      </c>
      <c r="U12">
        <f>VLOOKUP(VLOOKUP(O12,'to file'!$B$4:$K$44,7,FALSE),'to part'!$A$4:$N$17,8)+VLOOKUP(O12,'to file'!$B$4:$K$44,3,FALSE)+P12</f>
        <v>16</v>
      </c>
      <c r="V12" t="str">
        <f t="shared" si="1"/>
        <v>0010</v>
      </c>
      <c r="W12">
        <f>VLOOKUP(O12,'to file'!$B$4:$K$44,7,FALSE)</f>
        <v>1</v>
      </c>
      <c r="X12" t="str">
        <f t="shared" si="2"/>
        <v/>
      </c>
      <c r="Y12">
        <f>VLOOKUP(VLOOKUP(O12,'to file'!$B$4:$K$44,7,FALSE),'to part'!$A$4:$N$17,14)+VLOOKUP(O12,'to file'!$B$4:$K$44,3,FALSE)+P12</f>
        <v>16</v>
      </c>
      <c r="Z12" t="str">
        <f t="shared" si="3"/>
        <v>0010</v>
      </c>
      <c r="AA12" t="str">
        <f t="shared" si="8"/>
        <v/>
      </c>
    </row>
    <row r="13" spans="1:60" x14ac:dyDescent="0.25">
      <c r="A13">
        <v>1</v>
      </c>
      <c r="B13">
        <v>10</v>
      </c>
      <c r="C13">
        <v>2</v>
      </c>
      <c r="D13" s="15">
        <v>1</v>
      </c>
      <c r="E13" s="13" t="str">
        <f>VLOOKUP(A13,'to file'!$B$4:$K$44,10,FALSE)</f>
        <v>Yes</v>
      </c>
      <c r="F13" t="str">
        <f t="shared" si="4"/>
        <v/>
      </c>
      <c r="G13">
        <f>VLOOKUP(VLOOKUP(A13,'to file'!$B$4:$K$44,7,FALSE),'to part'!$A$4:$N$17,8)+VLOOKUP(A13,'to file'!$B$4:$K$44,3,FALSE)+B13</f>
        <v>18</v>
      </c>
      <c r="H13" t="str">
        <f t="shared" si="5"/>
        <v>0012</v>
      </c>
      <c r="I13">
        <f>VLOOKUP(A13,'to file'!$B$4:$K$44,7,FALSE)</f>
        <v>1</v>
      </c>
      <c r="J13" t="str">
        <f t="shared" si="6"/>
        <v/>
      </c>
      <c r="K13">
        <f>VLOOKUP(VLOOKUP(A13,'to file'!$B$4:$K$44,7,FALSE),'to part'!$A$4:$N$17,14)+VLOOKUP(A13,'to file'!$B$4:$K$44,3,FALSE)+B13</f>
        <v>18</v>
      </c>
      <c r="L13" t="str">
        <f t="shared" si="7"/>
        <v>0012</v>
      </c>
      <c r="O13">
        <v>1</v>
      </c>
      <c r="P13">
        <v>10</v>
      </c>
      <c r="Q13">
        <v>2</v>
      </c>
      <c r="R13" s="15">
        <v>1</v>
      </c>
      <c r="S13" s="13" t="str">
        <f>VLOOKUP(O13,'to file'!$B$4:$K$44,10,FALSE)</f>
        <v>Yes</v>
      </c>
      <c r="T13" t="str">
        <f t="shared" si="0"/>
        <v/>
      </c>
      <c r="U13">
        <f>VLOOKUP(VLOOKUP(O13,'to file'!$B$4:$K$44,7,FALSE),'to part'!$A$4:$N$17,8)+VLOOKUP(O13,'to file'!$B$4:$K$44,3,FALSE)+P13</f>
        <v>18</v>
      </c>
      <c r="V13" t="str">
        <f t="shared" si="1"/>
        <v>0012</v>
      </c>
      <c r="W13">
        <f>VLOOKUP(O13,'to file'!$B$4:$K$44,7,FALSE)</f>
        <v>1</v>
      </c>
      <c r="X13" t="str">
        <f t="shared" si="2"/>
        <v/>
      </c>
      <c r="Y13">
        <f>VLOOKUP(VLOOKUP(O13,'to file'!$B$4:$K$44,7,FALSE),'to part'!$A$4:$N$17,14)+VLOOKUP(O13,'to file'!$B$4:$K$44,3,FALSE)+P13</f>
        <v>18</v>
      </c>
      <c r="Z13" t="str">
        <f t="shared" si="3"/>
        <v>0012</v>
      </c>
      <c r="AA13" t="str">
        <f t="shared" si="8"/>
        <v/>
      </c>
      <c r="BD13" s="32"/>
      <c r="BE13" s="32"/>
      <c r="BF13" s="32"/>
      <c r="BG13" s="32"/>
      <c r="BH13" s="32"/>
    </row>
    <row r="14" spans="1:60" x14ac:dyDescent="0.25">
      <c r="A14">
        <v>1</v>
      </c>
      <c r="B14">
        <v>12</v>
      </c>
      <c r="C14">
        <v>5</v>
      </c>
      <c r="D14" s="15">
        <v>2</v>
      </c>
      <c r="E14" s="13" t="str">
        <f>VLOOKUP(A14,'to file'!$B$4:$K$44,10,FALSE)</f>
        <v>Yes</v>
      </c>
      <c r="F14" t="str">
        <f t="shared" si="4"/>
        <v/>
      </c>
      <c r="G14">
        <f>VLOOKUP(VLOOKUP(A14,'to file'!$B$4:$K$44,7,FALSE),'to part'!$A$4:$N$17,8)+VLOOKUP(A14,'to file'!$B$4:$K$44,3,FALSE)+B14</f>
        <v>20</v>
      </c>
      <c r="H14" t="str">
        <f t="shared" si="5"/>
        <v>0014</v>
      </c>
      <c r="I14">
        <f>VLOOKUP(A14,'to file'!$B$4:$K$44,7,FALSE)</f>
        <v>1</v>
      </c>
      <c r="J14" t="str">
        <f t="shared" si="6"/>
        <v/>
      </c>
      <c r="K14">
        <f>VLOOKUP(VLOOKUP(A14,'to file'!$B$4:$K$44,7,FALSE),'to part'!$A$4:$N$17,14)+VLOOKUP(A14,'to file'!$B$4:$K$44,3,FALSE)+B14</f>
        <v>20</v>
      </c>
      <c r="L14" t="str">
        <f t="shared" si="7"/>
        <v>0014</v>
      </c>
      <c r="O14">
        <v>1</v>
      </c>
      <c r="P14">
        <v>12</v>
      </c>
      <c r="Q14">
        <v>5</v>
      </c>
      <c r="R14" s="15">
        <v>2</v>
      </c>
      <c r="S14" s="13" t="str">
        <f>VLOOKUP(O14,'to file'!$B$4:$K$44,10,FALSE)</f>
        <v>Yes</v>
      </c>
      <c r="T14" t="str">
        <f t="shared" si="0"/>
        <v/>
      </c>
      <c r="U14">
        <f>VLOOKUP(VLOOKUP(O14,'to file'!$B$4:$K$44,7,FALSE),'to part'!$A$4:$N$17,8)+VLOOKUP(O14,'to file'!$B$4:$K$44,3,FALSE)+P14</f>
        <v>20</v>
      </c>
      <c r="V14" t="str">
        <f t="shared" si="1"/>
        <v>0014</v>
      </c>
      <c r="W14">
        <f>VLOOKUP(O14,'to file'!$B$4:$K$44,7,FALSE)</f>
        <v>1</v>
      </c>
      <c r="X14" t="str">
        <f t="shared" si="2"/>
        <v/>
      </c>
      <c r="Y14">
        <f>VLOOKUP(VLOOKUP(O14,'to file'!$B$4:$K$44,7,FALSE),'to part'!$A$4:$N$17,14)+VLOOKUP(O14,'to file'!$B$4:$K$44,3,FALSE)+P14</f>
        <v>20</v>
      </c>
      <c r="Z14" t="str">
        <f t="shared" si="3"/>
        <v>0014</v>
      </c>
      <c r="AA14" t="str">
        <f t="shared" si="8"/>
        <v/>
      </c>
      <c r="AR14" s="32"/>
      <c r="AT14" s="35"/>
      <c r="BD14" s="32"/>
      <c r="BE14" s="32"/>
      <c r="BF14" s="32"/>
      <c r="BG14" s="32"/>
      <c r="BH14" s="32"/>
    </row>
    <row r="15" spans="1:60" x14ac:dyDescent="0.25">
      <c r="A15">
        <v>1</v>
      </c>
      <c r="B15">
        <v>12</v>
      </c>
      <c r="C15">
        <v>1</v>
      </c>
      <c r="D15" s="15">
        <v>1</v>
      </c>
      <c r="E15" s="13" t="str">
        <f>VLOOKUP(A15,'to file'!$B$4:$K$44,10,FALSE)</f>
        <v>Yes</v>
      </c>
      <c r="F15" t="str">
        <f t="shared" si="4"/>
        <v/>
      </c>
      <c r="G15">
        <f>VLOOKUP(VLOOKUP(A15,'to file'!$B$4:$K$44,7,FALSE),'to part'!$A$4:$N$17,8)+VLOOKUP(A15,'to file'!$B$4:$K$44,3,FALSE)+B15</f>
        <v>20</v>
      </c>
      <c r="H15" t="str">
        <f t="shared" si="5"/>
        <v>0014</v>
      </c>
      <c r="I15">
        <f>VLOOKUP(A15,'to file'!$B$4:$K$44,7,FALSE)</f>
        <v>1</v>
      </c>
      <c r="J15" t="str">
        <f t="shared" si="6"/>
        <v/>
      </c>
      <c r="K15">
        <f>VLOOKUP(VLOOKUP(A15,'to file'!$B$4:$K$44,7,FALSE),'to part'!$A$4:$N$17,14)+VLOOKUP(A15,'to file'!$B$4:$K$44,3,FALSE)+B15</f>
        <v>20</v>
      </c>
      <c r="L15" t="str">
        <f t="shared" si="7"/>
        <v>0014</v>
      </c>
      <c r="O15">
        <v>1</v>
      </c>
      <c r="P15">
        <v>12</v>
      </c>
      <c r="Q15">
        <v>1</v>
      </c>
      <c r="R15" s="15">
        <v>1</v>
      </c>
      <c r="S15" s="13" t="str">
        <f>VLOOKUP(O15,'to file'!$B$4:$K$44,10,FALSE)</f>
        <v>Yes</v>
      </c>
      <c r="T15" t="str">
        <f t="shared" si="0"/>
        <v/>
      </c>
      <c r="U15">
        <f>VLOOKUP(VLOOKUP(O15,'to file'!$B$4:$K$44,7,FALSE),'to part'!$A$4:$N$17,8)+VLOOKUP(O15,'to file'!$B$4:$K$44,3,FALSE)+P15</f>
        <v>20</v>
      </c>
      <c r="V15" t="str">
        <f t="shared" si="1"/>
        <v>0014</v>
      </c>
      <c r="W15">
        <f>VLOOKUP(O15,'to file'!$B$4:$K$44,7,FALSE)</f>
        <v>1</v>
      </c>
      <c r="X15" t="str">
        <f t="shared" si="2"/>
        <v/>
      </c>
      <c r="Y15">
        <f>VLOOKUP(VLOOKUP(O15,'to file'!$B$4:$K$44,7,FALSE),'to part'!$A$4:$N$17,14)+VLOOKUP(O15,'to file'!$B$4:$K$44,3,FALSE)+P15</f>
        <v>20</v>
      </c>
      <c r="Z15" t="str">
        <f t="shared" si="3"/>
        <v>0014</v>
      </c>
      <c r="AA15" t="str">
        <f t="shared" si="8"/>
        <v/>
      </c>
      <c r="AR15">
        <v>1</v>
      </c>
      <c r="AS15">
        <v>1</v>
      </c>
      <c r="AT15" t="s">
        <v>613</v>
      </c>
      <c r="AU15" t="s">
        <v>463</v>
      </c>
      <c r="AV15" t="s">
        <v>464</v>
      </c>
      <c r="AW15" t="s">
        <v>465</v>
      </c>
      <c r="AX15" t="s">
        <v>466</v>
      </c>
      <c r="BA15" s="32"/>
      <c r="BD15" s="32"/>
      <c r="BE15" s="32"/>
      <c r="BF15" s="32"/>
      <c r="BG15" s="32"/>
      <c r="BH15" s="32"/>
    </row>
    <row r="16" spans="1:60" x14ac:dyDescent="0.25">
      <c r="A16">
        <v>1</v>
      </c>
      <c r="B16">
        <v>13</v>
      </c>
      <c r="C16">
        <v>1</v>
      </c>
      <c r="D16" s="15">
        <v>1</v>
      </c>
      <c r="E16" s="13" t="str">
        <f>VLOOKUP(A16,'to file'!$B$4:$K$44,10,FALSE)</f>
        <v>Yes</v>
      </c>
      <c r="F16" t="str">
        <f t="shared" si="4"/>
        <v/>
      </c>
      <c r="G16">
        <f>VLOOKUP(VLOOKUP(A16,'to file'!$B$4:$K$44,7,FALSE),'to part'!$A$4:$N$17,8)+VLOOKUP(A16,'to file'!$B$4:$K$44,3,FALSE)+B16</f>
        <v>21</v>
      </c>
      <c r="H16" t="str">
        <f t="shared" si="5"/>
        <v>0015</v>
      </c>
      <c r="I16">
        <f>VLOOKUP(A16,'to file'!$B$4:$K$44,7,FALSE)</f>
        <v>1</v>
      </c>
      <c r="J16" t="str">
        <f t="shared" si="6"/>
        <v/>
      </c>
      <c r="K16">
        <f>VLOOKUP(VLOOKUP(A16,'to file'!$B$4:$K$44,7,FALSE),'to part'!$A$4:$N$17,14)+VLOOKUP(A16,'to file'!$B$4:$K$44,3,FALSE)+B16</f>
        <v>21</v>
      </c>
      <c r="L16" t="str">
        <f t="shared" si="7"/>
        <v>0015</v>
      </c>
      <c r="O16">
        <v>1</v>
      </c>
      <c r="P16">
        <v>13</v>
      </c>
      <c r="Q16">
        <v>1</v>
      </c>
      <c r="R16" s="15">
        <v>1</v>
      </c>
      <c r="S16" s="13" t="str">
        <f>VLOOKUP(O16,'to file'!$B$4:$K$44,10,FALSE)</f>
        <v>Yes</v>
      </c>
      <c r="T16" t="str">
        <f t="shared" si="0"/>
        <v/>
      </c>
      <c r="U16">
        <f>VLOOKUP(VLOOKUP(O16,'to file'!$B$4:$K$44,7,FALSE),'to part'!$A$4:$N$17,8)+VLOOKUP(O16,'to file'!$B$4:$K$44,3,FALSE)+P16</f>
        <v>21</v>
      </c>
      <c r="V16" t="str">
        <f t="shared" si="1"/>
        <v>0015</v>
      </c>
      <c r="W16">
        <f>VLOOKUP(O16,'to file'!$B$4:$K$44,7,FALSE)</f>
        <v>1</v>
      </c>
      <c r="X16" t="str">
        <f t="shared" si="2"/>
        <v/>
      </c>
      <c r="Y16">
        <f>VLOOKUP(VLOOKUP(O16,'to file'!$B$4:$K$44,7,FALSE),'to part'!$A$4:$N$17,14)+VLOOKUP(O16,'to file'!$B$4:$K$44,3,FALSE)+P16</f>
        <v>21</v>
      </c>
      <c r="Z16" t="str">
        <f t="shared" si="3"/>
        <v>0015</v>
      </c>
      <c r="AA16" t="str">
        <f t="shared" si="8"/>
        <v/>
      </c>
      <c r="AR16" s="32">
        <v>2</v>
      </c>
      <c r="AS16">
        <v>2</v>
      </c>
      <c r="AT16" t="s">
        <v>590</v>
      </c>
      <c r="AU16" t="s">
        <v>463</v>
      </c>
      <c r="AV16" t="s">
        <v>468</v>
      </c>
      <c r="AW16" t="s">
        <v>469</v>
      </c>
      <c r="AX16" t="s">
        <v>599</v>
      </c>
      <c r="AZ16" s="32"/>
      <c r="BA16" s="32"/>
      <c r="BD16" s="32"/>
      <c r="BE16" s="32"/>
      <c r="BF16" s="32"/>
      <c r="BG16" s="32"/>
      <c r="BH16" s="32"/>
    </row>
    <row r="17" spans="1:60" x14ac:dyDescent="0.25">
      <c r="A17">
        <v>1</v>
      </c>
      <c r="B17">
        <v>14</v>
      </c>
      <c r="C17">
        <v>1</v>
      </c>
      <c r="D17" s="15">
        <v>1</v>
      </c>
      <c r="E17" s="13" t="str">
        <f>VLOOKUP(A17,'to file'!$B$4:$K$44,10,FALSE)</f>
        <v>Yes</v>
      </c>
      <c r="F17" t="str">
        <f t="shared" si="4"/>
        <v/>
      </c>
      <c r="G17">
        <f>VLOOKUP(VLOOKUP(A17,'to file'!$B$4:$K$44,7,FALSE),'to part'!$A$4:$N$17,8)+VLOOKUP(A17,'to file'!$B$4:$K$44,3,FALSE)+B17</f>
        <v>22</v>
      </c>
      <c r="H17" t="str">
        <f t="shared" si="5"/>
        <v>0016</v>
      </c>
      <c r="I17">
        <f>VLOOKUP(A17,'to file'!$B$4:$K$44,7,FALSE)</f>
        <v>1</v>
      </c>
      <c r="J17" t="str">
        <f t="shared" si="6"/>
        <v/>
      </c>
      <c r="K17">
        <f>VLOOKUP(VLOOKUP(A17,'to file'!$B$4:$K$44,7,FALSE),'to part'!$A$4:$N$17,14)+VLOOKUP(A17,'to file'!$B$4:$K$44,3,FALSE)+B17</f>
        <v>22</v>
      </c>
      <c r="L17" t="str">
        <f t="shared" si="7"/>
        <v>0016</v>
      </c>
      <c r="O17">
        <v>1</v>
      </c>
      <c r="P17">
        <v>14</v>
      </c>
      <c r="Q17">
        <v>1</v>
      </c>
      <c r="R17" s="15">
        <v>1</v>
      </c>
      <c r="S17" s="13" t="str">
        <f>VLOOKUP(O17,'to file'!$B$4:$K$44,10,FALSE)</f>
        <v>Yes</v>
      </c>
      <c r="T17" t="str">
        <f t="shared" si="0"/>
        <v/>
      </c>
      <c r="U17">
        <f>VLOOKUP(VLOOKUP(O17,'to file'!$B$4:$K$44,7,FALSE),'to part'!$A$4:$N$17,8)+VLOOKUP(O17,'to file'!$B$4:$K$44,3,FALSE)+P17</f>
        <v>22</v>
      </c>
      <c r="V17" t="str">
        <f t="shared" si="1"/>
        <v>0016</v>
      </c>
      <c r="W17">
        <f>VLOOKUP(O17,'to file'!$B$4:$K$44,7,FALSE)</f>
        <v>1</v>
      </c>
      <c r="X17" t="str">
        <f t="shared" si="2"/>
        <v/>
      </c>
      <c r="Y17">
        <f>VLOOKUP(VLOOKUP(O17,'to file'!$B$4:$K$44,7,FALSE),'to part'!$A$4:$N$17,14)+VLOOKUP(O17,'to file'!$B$4:$K$44,3,FALSE)+P17</f>
        <v>22</v>
      </c>
      <c r="Z17" t="str">
        <f t="shared" si="3"/>
        <v>0016</v>
      </c>
      <c r="AA17" t="str">
        <f t="shared" si="8"/>
        <v/>
      </c>
      <c r="AR17" s="32">
        <v>3</v>
      </c>
      <c r="AS17" s="32">
        <v>3</v>
      </c>
      <c r="AT17" t="s">
        <v>606</v>
      </c>
      <c r="AU17" t="s">
        <v>463</v>
      </c>
      <c r="AV17" t="s">
        <v>602</v>
      </c>
      <c r="AW17" t="s">
        <v>603</v>
      </c>
      <c r="AX17" t="s">
        <v>508</v>
      </c>
      <c r="AZ17" s="32"/>
      <c r="BA17" s="32"/>
      <c r="BD17" s="32"/>
      <c r="BE17" s="32"/>
      <c r="BF17" s="32"/>
      <c r="BG17" s="32"/>
      <c r="BH17" s="32"/>
    </row>
    <row r="18" spans="1:60" x14ac:dyDescent="0.25">
      <c r="A18">
        <v>1</v>
      </c>
      <c r="B18">
        <v>15</v>
      </c>
      <c r="C18">
        <v>1</v>
      </c>
      <c r="D18" s="15">
        <v>1</v>
      </c>
      <c r="E18" s="13" t="str">
        <f>VLOOKUP(A18,'to file'!$B$4:$K$44,10,FALSE)</f>
        <v>Yes</v>
      </c>
      <c r="F18" t="str">
        <f t="shared" si="4"/>
        <v/>
      </c>
      <c r="G18">
        <f>VLOOKUP(VLOOKUP(A18,'to file'!$B$4:$K$44,7,FALSE),'to part'!$A$4:$N$17,8)+VLOOKUP(A18,'to file'!$B$4:$K$44,3,FALSE)+B18</f>
        <v>23</v>
      </c>
      <c r="H18" t="str">
        <f t="shared" si="5"/>
        <v>0017</v>
      </c>
      <c r="I18">
        <f>VLOOKUP(A18,'to file'!$B$4:$K$44,7,FALSE)</f>
        <v>1</v>
      </c>
      <c r="J18" t="str">
        <f t="shared" si="6"/>
        <v/>
      </c>
      <c r="K18">
        <f>VLOOKUP(VLOOKUP(A18,'to file'!$B$4:$K$44,7,FALSE),'to part'!$A$4:$N$17,14)+VLOOKUP(A18,'to file'!$B$4:$K$44,3,FALSE)+B18</f>
        <v>23</v>
      </c>
      <c r="L18" t="str">
        <f t="shared" si="7"/>
        <v>0017</v>
      </c>
      <c r="O18">
        <v>1</v>
      </c>
      <c r="P18">
        <v>15</v>
      </c>
      <c r="Q18">
        <v>1</v>
      </c>
      <c r="R18" s="15">
        <v>1</v>
      </c>
      <c r="S18" s="13" t="str">
        <f>VLOOKUP(O18,'to file'!$B$4:$K$44,10,FALSE)</f>
        <v>Yes</v>
      </c>
      <c r="T18" t="str">
        <f t="shared" si="0"/>
        <v/>
      </c>
      <c r="U18">
        <f>VLOOKUP(VLOOKUP(O18,'to file'!$B$4:$K$44,7,FALSE),'to part'!$A$4:$N$17,8)+VLOOKUP(O18,'to file'!$B$4:$K$44,3,FALSE)+P18</f>
        <v>23</v>
      </c>
      <c r="V18" t="str">
        <f t="shared" si="1"/>
        <v>0017</v>
      </c>
      <c r="W18">
        <f>VLOOKUP(O18,'to file'!$B$4:$K$44,7,FALSE)</f>
        <v>1</v>
      </c>
      <c r="X18" t="str">
        <f t="shared" si="2"/>
        <v/>
      </c>
      <c r="Y18">
        <f>VLOOKUP(VLOOKUP(O18,'to file'!$B$4:$K$44,7,FALSE),'to part'!$A$4:$N$17,14)+VLOOKUP(O18,'to file'!$B$4:$K$44,3,FALSE)+P18</f>
        <v>23</v>
      </c>
      <c r="Z18" t="str">
        <f t="shared" si="3"/>
        <v>0017</v>
      </c>
      <c r="AA18" t="str">
        <f t="shared" si="8"/>
        <v/>
      </c>
      <c r="AR18" s="32">
        <v>4</v>
      </c>
      <c r="AS18">
        <v>4</v>
      </c>
      <c r="AT18" t="s">
        <v>623</v>
      </c>
      <c r="AU18" t="s">
        <v>463</v>
      </c>
      <c r="AV18" t="s">
        <v>472</v>
      </c>
      <c r="AW18" t="s">
        <v>473</v>
      </c>
      <c r="AX18" t="s">
        <v>604</v>
      </c>
      <c r="AZ18" s="32"/>
      <c r="BA18" s="32"/>
      <c r="BD18" s="32"/>
      <c r="BE18" s="32"/>
      <c r="BF18" s="32"/>
      <c r="BG18" s="32"/>
      <c r="BH18" s="32"/>
    </row>
    <row r="19" spans="1:60" x14ac:dyDescent="0.25">
      <c r="A19">
        <v>1</v>
      </c>
      <c r="B19">
        <v>16</v>
      </c>
      <c r="C19">
        <v>1</v>
      </c>
      <c r="D19" s="15">
        <v>1</v>
      </c>
      <c r="E19" s="13" t="str">
        <f>VLOOKUP(A19,'to file'!$B$4:$K$44,10,FALSE)</f>
        <v>Yes</v>
      </c>
      <c r="F19" t="str">
        <f t="shared" si="4"/>
        <v/>
      </c>
      <c r="G19">
        <f>VLOOKUP(VLOOKUP(A19,'to file'!$B$4:$K$44,7,FALSE),'to part'!$A$4:$N$17,8)+VLOOKUP(A19,'to file'!$B$4:$K$44,3,FALSE)+B19</f>
        <v>24</v>
      </c>
      <c r="H19" t="str">
        <f t="shared" si="5"/>
        <v>0018</v>
      </c>
      <c r="I19">
        <f>VLOOKUP(A19,'to file'!$B$4:$K$44,7,FALSE)</f>
        <v>1</v>
      </c>
      <c r="J19" t="str">
        <f t="shared" si="6"/>
        <v/>
      </c>
      <c r="K19">
        <f>VLOOKUP(VLOOKUP(A19,'to file'!$B$4:$K$44,7,FALSE),'to part'!$A$4:$N$17,14)+VLOOKUP(A19,'to file'!$B$4:$K$44,3,FALSE)+B19</f>
        <v>24</v>
      </c>
      <c r="L19" t="str">
        <f t="shared" si="7"/>
        <v>0018</v>
      </c>
      <c r="O19">
        <v>1</v>
      </c>
      <c r="P19">
        <v>16</v>
      </c>
      <c r="Q19">
        <v>1</v>
      </c>
      <c r="R19" s="15">
        <v>1</v>
      </c>
      <c r="S19" s="13" t="str">
        <f>VLOOKUP(O19,'to file'!$B$4:$K$44,10,FALSE)</f>
        <v>Yes</v>
      </c>
      <c r="T19" t="str">
        <f t="shared" si="0"/>
        <v/>
      </c>
      <c r="U19">
        <f>VLOOKUP(VLOOKUP(O19,'to file'!$B$4:$K$44,7,FALSE),'to part'!$A$4:$N$17,8)+VLOOKUP(O19,'to file'!$B$4:$K$44,3,FALSE)+P19</f>
        <v>24</v>
      </c>
      <c r="V19" t="str">
        <f t="shared" si="1"/>
        <v>0018</v>
      </c>
      <c r="W19">
        <f>VLOOKUP(O19,'to file'!$B$4:$K$44,7,FALSE)</f>
        <v>1</v>
      </c>
      <c r="X19" t="str">
        <f t="shared" si="2"/>
        <v/>
      </c>
      <c r="Y19">
        <f>VLOOKUP(VLOOKUP(O19,'to file'!$B$4:$K$44,7,FALSE),'to part'!$A$4:$N$17,14)+VLOOKUP(O19,'to file'!$B$4:$K$44,3,FALSE)+P19</f>
        <v>24</v>
      </c>
      <c r="Z19" t="str">
        <f t="shared" si="3"/>
        <v>0018</v>
      </c>
      <c r="AA19" t="str">
        <f t="shared" si="8"/>
        <v/>
      </c>
      <c r="AR19" s="32">
        <v>5</v>
      </c>
      <c r="AS19" s="32">
        <v>5</v>
      </c>
      <c r="AT19" s="35" t="s">
        <v>616</v>
      </c>
      <c r="AU19" t="s">
        <v>478</v>
      </c>
      <c r="AV19" t="s">
        <v>608</v>
      </c>
      <c r="AX19" t="s">
        <v>609</v>
      </c>
      <c r="AY19" t="s">
        <v>481</v>
      </c>
      <c r="AZ19" s="32"/>
      <c r="BA19" s="32"/>
      <c r="BD19" s="32"/>
      <c r="BE19" s="32"/>
      <c r="BF19" s="32"/>
      <c r="BG19" s="32"/>
      <c r="BH19" s="32"/>
    </row>
    <row r="20" spans="1:60" x14ac:dyDescent="0.25">
      <c r="A20">
        <v>2</v>
      </c>
      <c r="B20">
        <v>0</v>
      </c>
      <c r="C20">
        <v>12</v>
      </c>
      <c r="D20" s="15">
        <v>6</v>
      </c>
      <c r="E20" s="13" t="str">
        <f>VLOOKUP(A20,'to file'!$B$4:$K$44,10,FALSE)</f>
        <v>Yes</v>
      </c>
      <c r="F20">
        <f t="shared" si="4"/>
        <v>1321</v>
      </c>
      <c r="G20">
        <f>VLOOKUP(VLOOKUP(A20,'to file'!$B$4:$K$44,7,FALSE),'to part'!$A$4:$N$17,8)+VLOOKUP(A20,'to file'!$B$4:$K$44,3,FALSE)+B20</f>
        <v>1329</v>
      </c>
      <c r="H20" t="str">
        <f t="shared" si="5"/>
        <v>0531</v>
      </c>
      <c r="I20">
        <f>VLOOKUP(A20,'to file'!$B$4:$K$44,7,FALSE)</f>
        <v>1</v>
      </c>
      <c r="J20">
        <f t="shared" si="6"/>
        <v>1321</v>
      </c>
      <c r="K20">
        <f>VLOOKUP(VLOOKUP(A20,'to file'!$B$4:$K$44,7,FALSE),'to part'!$A$4:$N$17,14)+VLOOKUP(A20,'to file'!$B$4:$K$44,3,FALSE)+B20</f>
        <v>1329</v>
      </c>
      <c r="L20" t="str">
        <f t="shared" si="7"/>
        <v>0531</v>
      </c>
      <c r="O20">
        <v>18</v>
      </c>
      <c r="P20">
        <v>0</v>
      </c>
      <c r="Q20">
        <v>2</v>
      </c>
      <c r="R20" s="15">
        <v>1</v>
      </c>
      <c r="S20" s="13" t="str">
        <f>VLOOKUP(O20,'to file'!$B$4:$K$44,10,FALSE)</f>
        <v>Yes</v>
      </c>
      <c r="T20">
        <f t="shared" si="0"/>
        <v>32</v>
      </c>
      <c r="U20">
        <f>VLOOKUP(VLOOKUP(O20,'to file'!$B$4:$K$44,7,FALSE),'to part'!$A$4:$N$17,8)+VLOOKUP(O20,'to file'!$B$4:$K$44,3,FALSE)+P20</f>
        <v>40</v>
      </c>
      <c r="V20" t="str">
        <f t="shared" si="1"/>
        <v>0028</v>
      </c>
      <c r="W20">
        <f>VLOOKUP(O20,'to file'!$B$4:$K$44,7,FALSE)</f>
        <v>1</v>
      </c>
      <c r="X20">
        <f t="shared" si="2"/>
        <v>32</v>
      </c>
      <c r="Y20">
        <f>VLOOKUP(VLOOKUP(O20,'to file'!$B$4:$K$44,7,FALSE),'to part'!$A$4:$N$17,14)+VLOOKUP(O20,'to file'!$B$4:$K$44,3,FALSE)+P20</f>
        <v>40</v>
      </c>
      <c r="Z20" t="str">
        <f t="shared" si="3"/>
        <v>0028</v>
      </c>
      <c r="AA20" t="str">
        <f t="shared" si="8"/>
        <v>0020</v>
      </c>
      <c r="AR20" s="32">
        <v>6</v>
      </c>
      <c r="AS20">
        <v>6</v>
      </c>
      <c r="AT20" t="s">
        <v>617</v>
      </c>
      <c r="AU20" t="s">
        <v>474</v>
      </c>
      <c r="AV20" t="s">
        <v>475</v>
      </c>
      <c r="AX20" t="s">
        <v>509</v>
      </c>
      <c r="AY20" t="s">
        <v>476</v>
      </c>
      <c r="AZ20" s="32"/>
      <c r="BA20" s="32"/>
      <c r="BD20" s="32"/>
      <c r="BE20" s="32"/>
      <c r="BF20" s="32"/>
      <c r="BG20" s="32"/>
      <c r="BH20" s="32"/>
    </row>
    <row r="21" spans="1:60" x14ac:dyDescent="0.25">
      <c r="A21">
        <v>2</v>
      </c>
      <c r="B21">
        <v>0</v>
      </c>
      <c r="C21">
        <v>4</v>
      </c>
      <c r="D21" s="15">
        <v>1</v>
      </c>
      <c r="E21" s="13" t="str">
        <f>VLOOKUP(A21,'to file'!$B$4:$K$44,10,FALSE)</f>
        <v>Yes</v>
      </c>
      <c r="F21">
        <f t="shared" si="4"/>
        <v>1321</v>
      </c>
      <c r="G21">
        <f>VLOOKUP(VLOOKUP(A21,'to file'!$B$4:$K$44,7,FALSE),'to part'!$A$4:$N$17,8)+VLOOKUP(A21,'to file'!$B$4:$K$44,3,FALSE)+B21</f>
        <v>1329</v>
      </c>
      <c r="H21" t="str">
        <f t="shared" si="5"/>
        <v>0531</v>
      </c>
      <c r="I21">
        <f>VLOOKUP(A21,'to file'!$B$4:$K$44,7,FALSE)</f>
        <v>1</v>
      </c>
      <c r="J21">
        <f t="shared" si="6"/>
        <v>1321</v>
      </c>
      <c r="K21">
        <f>VLOOKUP(VLOOKUP(A21,'to file'!$B$4:$K$44,7,FALSE),'to part'!$A$4:$N$17,14)+VLOOKUP(A21,'to file'!$B$4:$K$44,3,FALSE)+B21</f>
        <v>1329</v>
      </c>
      <c r="L21" t="str">
        <f t="shared" si="7"/>
        <v>0531</v>
      </c>
      <c r="O21">
        <v>18</v>
      </c>
      <c r="P21">
        <v>2</v>
      </c>
      <c r="Q21">
        <v>2</v>
      </c>
      <c r="R21" s="15">
        <v>1</v>
      </c>
      <c r="S21" s="13" t="str">
        <f>VLOOKUP(O21,'to file'!$B$4:$K$44,10,FALSE)</f>
        <v>Yes</v>
      </c>
      <c r="T21" t="str">
        <f t="shared" si="0"/>
        <v/>
      </c>
      <c r="U21">
        <f>VLOOKUP(VLOOKUP(O21,'to file'!$B$4:$K$44,7,FALSE),'to part'!$A$4:$N$17,8)+VLOOKUP(O21,'to file'!$B$4:$K$44,3,FALSE)+P21</f>
        <v>42</v>
      </c>
      <c r="V21" t="str">
        <f t="shared" si="1"/>
        <v>002A</v>
      </c>
      <c r="W21">
        <f>VLOOKUP(O21,'to file'!$B$4:$K$44,7,FALSE)</f>
        <v>1</v>
      </c>
      <c r="X21" t="str">
        <f t="shared" si="2"/>
        <v/>
      </c>
      <c r="Y21">
        <f>VLOOKUP(VLOOKUP(O21,'to file'!$B$4:$K$44,7,FALSE),'to part'!$A$4:$N$17,14)+VLOOKUP(O21,'to file'!$B$4:$K$44,3,FALSE)+P21</f>
        <v>42</v>
      </c>
      <c r="Z21" t="str">
        <f t="shared" si="3"/>
        <v>002A</v>
      </c>
      <c r="AA21" t="str">
        <f t="shared" si="8"/>
        <v/>
      </c>
      <c r="AR21" s="32">
        <v>7</v>
      </c>
      <c r="AS21">
        <v>7</v>
      </c>
      <c r="AT21" t="s">
        <v>620</v>
      </c>
      <c r="AU21" t="s">
        <v>478</v>
      </c>
      <c r="AV21" t="s">
        <v>479</v>
      </c>
      <c r="AX21" t="s">
        <v>480</v>
      </c>
      <c r="AY21" t="s">
        <v>481</v>
      </c>
      <c r="AZ21" s="32"/>
      <c r="BA21" s="32"/>
      <c r="BD21" s="32"/>
      <c r="BE21" s="32"/>
      <c r="BF21" s="32"/>
      <c r="BG21" s="32"/>
      <c r="BH21" s="32"/>
    </row>
    <row r="22" spans="1:60" x14ac:dyDescent="0.25">
      <c r="A22">
        <v>2</v>
      </c>
      <c r="B22">
        <v>4</v>
      </c>
      <c r="C22">
        <v>1</v>
      </c>
      <c r="D22" s="15">
        <v>1</v>
      </c>
      <c r="E22" s="13" t="str">
        <f>VLOOKUP(A22,'to file'!$B$4:$K$44,10,FALSE)</f>
        <v>Yes</v>
      </c>
      <c r="F22" t="str">
        <f t="shared" si="4"/>
        <v/>
      </c>
      <c r="G22">
        <f>VLOOKUP(VLOOKUP(A22,'to file'!$B$4:$K$44,7,FALSE),'to part'!$A$4:$N$17,8)+VLOOKUP(A22,'to file'!$B$4:$K$44,3,FALSE)+B22</f>
        <v>1333</v>
      </c>
      <c r="H22" t="str">
        <f t="shared" si="5"/>
        <v>0535</v>
      </c>
      <c r="I22">
        <f>VLOOKUP(A22,'to file'!$B$4:$K$44,7,FALSE)</f>
        <v>1</v>
      </c>
      <c r="J22" t="str">
        <f t="shared" si="6"/>
        <v/>
      </c>
      <c r="K22">
        <f>VLOOKUP(VLOOKUP(A22,'to file'!$B$4:$K$44,7,FALSE),'to part'!$A$4:$N$17,14)+VLOOKUP(A22,'to file'!$B$4:$K$44,3,FALSE)+B22</f>
        <v>1333</v>
      </c>
      <c r="L22" t="str">
        <f t="shared" si="7"/>
        <v>0535</v>
      </c>
      <c r="O22">
        <v>18</v>
      </c>
      <c r="P22">
        <v>4</v>
      </c>
      <c r="Q22">
        <v>2</v>
      </c>
      <c r="R22" s="15">
        <v>1</v>
      </c>
      <c r="S22" s="13" t="str">
        <f>VLOOKUP(O22,'to file'!$B$4:$K$44,10,FALSE)</f>
        <v>Yes</v>
      </c>
      <c r="T22" t="str">
        <f t="shared" si="0"/>
        <v/>
      </c>
      <c r="U22">
        <f>VLOOKUP(VLOOKUP(O22,'to file'!$B$4:$K$44,7,FALSE),'to part'!$A$4:$N$17,8)+VLOOKUP(O22,'to file'!$B$4:$K$44,3,FALSE)+P22</f>
        <v>44</v>
      </c>
      <c r="V22" t="str">
        <f t="shared" si="1"/>
        <v>002C</v>
      </c>
      <c r="W22">
        <f>VLOOKUP(O22,'to file'!$B$4:$K$44,7,FALSE)</f>
        <v>1</v>
      </c>
      <c r="X22" t="str">
        <f t="shared" si="2"/>
        <v/>
      </c>
      <c r="Y22">
        <f>VLOOKUP(VLOOKUP(O22,'to file'!$B$4:$K$44,7,FALSE),'to part'!$A$4:$N$17,14)+VLOOKUP(O22,'to file'!$B$4:$K$44,3,FALSE)+P22</f>
        <v>44</v>
      </c>
      <c r="Z22" t="str">
        <f t="shared" si="3"/>
        <v>002C</v>
      </c>
      <c r="AA22" t="str">
        <f t="shared" si="8"/>
        <v/>
      </c>
      <c r="AR22" s="32">
        <v>8</v>
      </c>
      <c r="AS22">
        <v>8</v>
      </c>
      <c r="AT22" t="s">
        <v>618</v>
      </c>
      <c r="AU22" t="s">
        <v>474</v>
      </c>
      <c r="AV22" t="s">
        <v>482</v>
      </c>
      <c r="AX22" t="s">
        <v>483</v>
      </c>
      <c r="AY22" t="s">
        <v>470</v>
      </c>
      <c r="AZ22" s="32"/>
      <c r="BA22" s="32"/>
      <c r="BD22" s="32"/>
      <c r="BE22" s="32"/>
      <c r="BF22" s="32"/>
      <c r="BG22" s="32"/>
      <c r="BH22" s="32"/>
    </row>
    <row r="23" spans="1:60" x14ac:dyDescent="0.25">
      <c r="A23">
        <v>2</v>
      </c>
      <c r="B23">
        <v>5</v>
      </c>
      <c r="C23">
        <v>1</v>
      </c>
      <c r="D23" s="15">
        <v>1</v>
      </c>
      <c r="E23" s="13" t="str">
        <f>VLOOKUP(A23,'to file'!$B$4:$K$44,10,FALSE)</f>
        <v>Yes</v>
      </c>
      <c r="F23" t="str">
        <f t="shared" si="4"/>
        <v/>
      </c>
      <c r="G23">
        <f>VLOOKUP(VLOOKUP(A23,'to file'!$B$4:$K$44,7,FALSE),'to part'!$A$4:$N$17,8)+VLOOKUP(A23,'to file'!$B$4:$K$44,3,FALSE)+B23</f>
        <v>1334</v>
      </c>
      <c r="H23" t="str">
        <f t="shared" si="5"/>
        <v>0536</v>
      </c>
      <c r="I23">
        <f>VLOOKUP(A23,'to file'!$B$4:$K$44,7,FALSE)</f>
        <v>1</v>
      </c>
      <c r="J23" t="str">
        <f t="shared" si="6"/>
        <v/>
      </c>
      <c r="K23">
        <f>VLOOKUP(VLOOKUP(A23,'to file'!$B$4:$K$44,7,FALSE),'to part'!$A$4:$N$17,14)+VLOOKUP(A23,'to file'!$B$4:$K$44,3,FALSE)+B23</f>
        <v>1334</v>
      </c>
      <c r="L23" t="str">
        <f t="shared" si="7"/>
        <v>0536</v>
      </c>
      <c r="O23">
        <v>23</v>
      </c>
      <c r="P23">
        <v>0</v>
      </c>
      <c r="Q23">
        <v>2</v>
      </c>
      <c r="R23" s="15">
        <v>1</v>
      </c>
      <c r="S23" s="13" t="str">
        <f>VLOOKUP(O23,'to file'!$B$4:$K$44,10,FALSE)</f>
        <v>Yes</v>
      </c>
      <c r="T23">
        <f t="shared" si="0"/>
        <v>48</v>
      </c>
      <c r="U23">
        <f>VLOOKUP(VLOOKUP(O23,'to file'!$B$4:$K$44,7,FALSE),'to part'!$A$4:$N$17,8)+VLOOKUP(O23,'to file'!$B$4:$K$44,3,FALSE)+P23</f>
        <v>56</v>
      </c>
      <c r="V23" t="str">
        <f t="shared" si="1"/>
        <v>0038</v>
      </c>
      <c r="W23">
        <f>VLOOKUP(O23,'to file'!$B$4:$K$44,7,FALSE)</f>
        <v>1</v>
      </c>
      <c r="X23">
        <f t="shared" si="2"/>
        <v>48</v>
      </c>
      <c r="Y23">
        <f>VLOOKUP(VLOOKUP(O23,'to file'!$B$4:$K$44,7,FALSE),'to part'!$A$4:$N$17,14)+VLOOKUP(O23,'to file'!$B$4:$K$44,3,FALSE)+P23</f>
        <v>56</v>
      </c>
      <c r="Z23" t="str">
        <f t="shared" si="3"/>
        <v>0038</v>
      </c>
      <c r="AA23" t="str">
        <f t="shared" si="8"/>
        <v>0030</v>
      </c>
      <c r="AR23" s="32">
        <v>9</v>
      </c>
      <c r="AS23">
        <v>9</v>
      </c>
      <c r="AT23" t="s">
        <v>591</v>
      </c>
      <c r="AU23" t="s">
        <v>474</v>
      </c>
      <c r="AV23" t="s">
        <v>600</v>
      </c>
      <c r="AX23" t="s">
        <v>483</v>
      </c>
      <c r="AY23" t="s">
        <v>601</v>
      </c>
      <c r="AZ23" s="32"/>
      <c r="BA23" s="32"/>
      <c r="BD23" s="32"/>
      <c r="BE23" s="32"/>
      <c r="BF23" s="32"/>
      <c r="BG23" s="32"/>
      <c r="BH23" s="32"/>
    </row>
    <row r="24" spans="1:60" x14ac:dyDescent="0.25">
      <c r="A24">
        <v>2</v>
      </c>
      <c r="B24">
        <v>6</v>
      </c>
      <c r="C24">
        <v>1</v>
      </c>
      <c r="D24" s="15">
        <v>1</v>
      </c>
      <c r="E24" s="13" t="str">
        <f>VLOOKUP(A24,'to file'!$B$4:$K$44,10,FALSE)</f>
        <v>Yes</v>
      </c>
      <c r="F24" t="str">
        <f t="shared" si="4"/>
        <v/>
      </c>
      <c r="G24">
        <f>VLOOKUP(VLOOKUP(A24,'to file'!$B$4:$K$44,7,FALSE),'to part'!$A$4:$N$17,8)+VLOOKUP(A24,'to file'!$B$4:$K$44,3,FALSE)+B24</f>
        <v>1335</v>
      </c>
      <c r="H24" t="str">
        <f t="shared" si="5"/>
        <v>0537</v>
      </c>
      <c r="I24">
        <f>VLOOKUP(A24,'to file'!$B$4:$K$44,7,FALSE)</f>
        <v>1</v>
      </c>
      <c r="J24" t="str">
        <f t="shared" si="6"/>
        <v/>
      </c>
      <c r="K24">
        <f>VLOOKUP(VLOOKUP(A24,'to file'!$B$4:$K$44,7,FALSE),'to part'!$A$4:$N$17,14)+VLOOKUP(A24,'to file'!$B$4:$K$44,3,FALSE)+B24</f>
        <v>1335</v>
      </c>
      <c r="L24" t="str">
        <f t="shared" si="7"/>
        <v>0537</v>
      </c>
      <c r="O24">
        <v>23</v>
      </c>
      <c r="P24">
        <v>2</v>
      </c>
      <c r="Q24">
        <v>2</v>
      </c>
      <c r="R24" s="15">
        <v>1</v>
      </c>
      <c r="S24" s="13" t="str">
        <f>VLOOKUP(O24,'to file'!$B$4:$K$44,10,FALSE)</f>
        <v>Yes</v>
      </c>
      <c r="T24" t="str">
        <f t="shared" si="0"/>
        <v/>
      </c>
      <c r="U24">
        <f>VLOOKUP(VLOOKUP(O24,'to file'!$B$4:$K$44,7,FALSE),'to part'!$A$4:$N$17,8)+VLOOKUP(O24,'to file'!$B$4:$K$44,3,FALSE)+P24</f>
        <v>58</v>
      </c>
      <c r="V24" t="str">
        <f t="shared" si="1"/>
        <v>003A</v>
      </c>
      <c r="W24">
        <f>VLOOKUP(O24,'to file'!$B$4:$K$44,7,FALSE)</f>
        <v>1</v>
      </c>
      <c r="X24" t="str">
        <f t="shared" si="2"/>
        <v/>
      </c>
      <c r="Y24">
        <f>VLOOKUP(VLOOKUP(O24,'to file'!$B$4:$K$44,7,FALSE),'to part'!$A$4:$N$17,14)+VLOOKUP(O24,'to file'!$B$4:$K$44,3,FALSE)+P24</f>
        <v>58</v>
      </c>
      <c r="Z24" t="str">
        <f t="shared" si="3"/>
        <v>003A</v>
      </c>
      <c r="AA24" t="str">
        <f t="shared" si="8"/>
        <v/>
      </c>
      <c r="AR24" s="32">
        <v>10</v>
      </c>
      <c r="AS24">
        <v>10</v>
      </c>
      <c r="AT24" t="s">
        <v>621</v>
      </c>
      <c r="AU24" t="s">
        <v>474</v>
      </c>
      <c r="AV24" t="s">
        <v>471</v>
      </c>
      <c r="AX24" t="s">
        <v>483</v>
      </c>
      <c r="AY24" t="s">
        <v>662</v>
      </c>
      <c r="AZ24" s="32"/>
      <c r="BA24" s="32"/>
      <c r="BD24" s="32"/>
      <c r="BE24" s="32"/>
      <c r="BF24" s="32"/>
      <c r="BG24" s="32"/>
      <c r="BH24" s="32"/>
    </row>
    <row r="25" spans="1:60" x14ac:dyDescent="0.25">
      <c r="A25">
        <v>2</v>
      </c>
      <c r="B25">
        <v>8</v>
      </c>
      <c r="C25">
        <v>2</v>
      </c>
      <c r="D25" s="15">
        <v>1</v>
      </c>
      <c r="E25" s="13" t="str">
        <f>VLOOKUP(A25,'to file'!$B$4:$K$44,10,FALSE)</f>
        <v>Yes</v>
      </c>
      <c r="F25" t="str">
        <f t="shared" si="4"/>
        <v/>
      </c>
      <c r="G25">
        <f>VLOOKUP(VLOOKUP(A25,'to file'!$B$4:$K$44,7,FALSE),'to part'!$A$4:$N$17,8)+VLOOKUP(A25,'to file'!$B$4:$K$44,3,FALSE)+B25</f>
        <v>1337</v>
      </c>
      <c r="H25" t="str">
        <f t="shared" si="5"/>
        <v>0539</v>
      </c>
      <c r="I25">
        <f>VLOOKUP(A25,'to file'!$B$4:$K$44,7,FALSE)</f>
        <v>1</v>
      </c>
      <c r="J25" t="str">
        <f t="shared" si="6"/>
        <v/>
      </c>
      <c r="K25">
        <f>VLOOKUP(VLOOKUP(A25,'to file'!$B$4:$K$44,7,FALSE),'to part'!$A$4:$N$17,14)+VLOOKUP(A25,'to file'!$B$4:$K$44,3,FALSE)+B25</f>
        <v>1337</v>
      </c>
      <c r="L25" t="str">
        <f t="shared" si="7"/>
        <v>0539</v>
      </c>
      <c r="O25">
        <v>25</v>
      </c>
      <c r="P25">
        <v>0</v>
      </c>
      <c r="Q25">
        <v>2</v>
      </c>
      <c r="R25" s="15">
        <v>1</v>
      </c>
      <c r="S25" s="13" t="str">
        <f>VLOOKUP(O25,'to file'!$B$4:$K$44,10,FALSE)</f>
        <v>Yes</v>
      </c>
      <c r="T25">
        <f t="shared" si="0"/>
        <v>60</v>
      </c>
      <c r="U25">
        <f>VLOOKUP(VLOOKUP(O25,'to file'!$B$4:$K$44,7,FALSE),'to part'!$A$4:$N$17,8)+VLOOKUP(O25,'to file'!$B$4:$K$44,3,FALSE)+P25</f>
        <v>68</v>
      </c>
      <c r="V25" t="str">
        <f t="shared" si="1"/>
        <v>0044</v>
      </c>
      <c r="W25">
        <f>VLOOKUP(O25,'to file'!$B$4:$K$44,7,FALSE)</f>
        <v>1</v>
      </c>
      <c r="X25">
        <f t="shared" si="2"/>
        <v>60</v>
      </c>
      <c r="Y25">
        <f>VLOOKUP(VLOOKUP(O25,'to file'!$B$4:$K$44,7,FALSE),'to part'!$A$4:$N$17,14)+VLOOKUP(O25,'to file'!$B$4:$K$44,3,FALSE)+P25</f>
        <v>68</v>
      </c>
      <c r="Z25" t="str">
        <f t="shared" si="3"/>
        <v>0044</v>
      </c>
      <c r="AA25" t="str">
        <f t="shared" si="8"/>
        <v>003C</v>
      </c>
      <c r="AR25" s="32">
        <v>11</v>
      </c>
      <c r="AS25">
        <v>11</v>
      </c>
      <c r="AT25" t="s">
        <v>622</v>
      </c>
      <c r="AU25" t="s">
        <v>474</v>
      </c>
      <c r="AV25" t="s">
        <v>500</v>
      </c>
      <c r="AX25" t="s">
        <v>483</v>
      </c>
      <c r="AY25" t="s">
        <v>663</v>
      </c>
      <c r="AZ25" s="32"/>
      <c r="BA25" s="32"/>
      <c r="BD25" s="32"/>
      <c r="BE25" s="32"/>
      <c r="BF25" s="32"/>
      <c r="BG25" s="32"/>
      <c r="BH25" s="32"/>
    </row>
    <row r="26" spans="1:60" x14ac:dyDescent="0.25">
      <c r="A26">
        <v>6</v>
      </c>
      <c r="B26">
        <v>0</v>
      </c>
      <c r="C26">
        <v>40</v>
      </c>
      <c r="D26" s="15">
        <v>6</v>
      </c>
      <c r="E26" s="13" t="str">
        <f>VLOOKUP(A26,'to file'!$B$4:$K$44,10,FALSE)</f>
        <v>Yes</v>
      </c>
      <c r="F26">
        <f t="shared" si="4"/>
        <v>41252</v>
      </c>
      <c r="G26">
        <f>VLOOKUP(VLOOKUP(A26,'to file'!$B$4:$K$44,7,FALSE),'to part'!$A$4:$N$17,8)+VLOOKUP(A26,'to file'!$B$4:$K$44,3,FALSE)+B26</f>
        <v>41260</v>
      </c>
      <c r="H26" t="str">
        <f t="shared" si="5"/>
        <v>A12C</v>
      </c>
      <c r="I26">
        <f>VLOOKUP(A26,'to file'!$B$4:$K$44,7,FALSE)</f>
        <v>4</v>
      </c>
      <c r="J26">
        <f t="shared" si="6"/>
        <v>11552</v>
      </c>
      <c r="K26">
        <f>VLOOKUP(VLOOKUP(A26,'to file'!$B$4:$K$44,7,FALSE),'to part'!$A$4:$N$17,14)+VLOOKUP(A26,'to file'!$B$4:$K$44,3,FALSE)+B26</f>
        <v>11560</v>
      </c>
      <c r="L26" t="str">
        <f t="shared" si="7"/>
        <v>2D28</v>
      </c>
      <c r="O26">
        <v>25</v>
      </c>
      <c r="P26">
        <v>2</v>
      </c>
      <c r="Q26">
        <v>1</v>
      </c>
      <c r="R26" s="15">
        <v>1</v>
      </c>
      <c r="S26" s="13" t="str">
        <f>VLOOKUP(O26,'to file'!$B$4:$K$44,10,FALSE)</f>
        <v>Yes</v>
      </c>
      <c r="T26" t="str">
        <f t="shared" si="0"/>
        <v/>
      </c>
      <c r="U26">
        <f>VLOOKUP(VLOOKUP(O26,'to file'!$B$4:$K$44,7,FALSE),'to part'!$A$4:$N$17,8)+VLOOKUP(O26,'to file'!$B$4:$K$44,3,FALSE)+P26</f>
        <v>70</v>
      </c>
      <c r="V26" t="str">
        <f t="shared" si="1"/>
        <v>0046</v>
      </c>
      <c r="W26">
        <f>VLOOKUP(O26,'to file'!$B$4:$K$44,7,FALSE)</f>
        <v>1</v>
      </c>
      <c r="X26" t="str">
        <f t="shared" si="2"/>
        <v/>
      </c>
      <c r="Y26">
        <f>VLOOKUP(VLOOKUP(O26,'to file'!$B$4:$K$44,7,FALSE),'to part'!$A$4:$N$17,14)+VLOOKUP(O26,'to file'!$B$4:$K$44,3,FALSE)+P26</f>
        <v>70</v>
      </c>
      <c r="Z26" t="str">
        <f t="shared" si="3"/>
        <v>0046</v>
      </c>
      <c r="AA26" t="str">
        <f t="shared" si="8"/>
        <v/>
      </c>
      <c r="AR26" s="32">
        <v>12</v>
      </c>
      <c r="AS26">
        <v>12</v>
      </c>
      <c r="AT26" t="s">
        <v>667</v>
      </c>
      <c r="AU26" t="s">
        <v>478</v>
      </c>
      <c r="AV26" t="s">
        <v>501</v>
      </c>
      <c r="AX26" t="s">
        <v>668</v>
      </c>
      <c r="AY26" t="s">
        <v>481</v>
      </c>
      <c r="AZ26" s="32"/>
      <c r="BA26" s="32"/>
      <c r="BD26" s="32"/>
      <c r="BE26" s="32"/>
      <c r="BF26" s="32"/>
      <c r="BG26" s="32"/>
      <c r="BH26" s="32"/>
    </row>
    <row r="27" spans="1:60" x14ac:dyDescent="0.25">
      <c r="A27">
        <v>6</v>
      </c>
      <c r="B27">
        <v>0</v>
      </c>
      <c r="C27">
        <v>8</v>
      </c>
      <c r="D27" s="15">
        <v>1</v>
      </c>
      <c r="E27" s="13" t="str">
        <f>VLOOKUP(A27,'to file'!$B$4:$K$44,10,FALSE)</f>
        <v>Yes</v>
      </c>
      <c r="F27">
        <f t="shared" si="4"/>
        <v>41252</v>
      </c>
      <c r="G27">
        <f>VLOOKUP(VLOOKUP(A27,'to file'!$B$4:$K$44,7,FALSE),'to part'!$A$4:$N$17,8)+VLOOKUP(A27,'to file'!$B$4:$K$44,3,FALSE)+B27</f>
        <v>41260</v>
      </c>
      <c r="H27" t="str">
        <f t="shared" si="5"/>
        <v>A12C</v>
      </c>
      <c r="I27">
        <f>VLOOKUP(A27,'to file'!$B$4:$K$44,7,FALSE)</f>
        <v>4</v>
      </c>
      <c r="J27">
        <f t="shared" si="6"/>
        <v>11552</v>
      </c>
      <c r="K27">
        <f>VLOOKUP(VLOOKUP(A27,'to file'!$B$4:$K$44,7,FALSE),'to part'!$A$4:$N$17,14)+VLOOKUP(A27,'to file'!$B$4:$K$44,3,FALSE)+B27</f>
        <v>11560</v>
      </c>
      <c r="L27" t="str">
        <f t="shared" si="7"/>
        <v>2D28</v>
      </c>
      <c r="O27">
        <v>25</v>
      </c>
      <c r="P27">
        <v>3</v>
      </c>
      <c r="Q27">
        <v>1</v>
      </c>
      <c r="R27" s="15">
        <v>1</v>
      </c>
      <c r="S27" s="13" t="str">
        <f>VLOOKUP(O27,'to file'!$B$4:$K$44,10,FALSE)</f>
        <v>Yes</v>
      </c>
      <c r="T27" t="str">
        <f t="shared" si="0"/>
        <v/>
      </c>
      <c r="U27">
        <f>VLOOKUP(VLOOKUP(O27,'to file'!$B$4:$K$44,7,FALSE),'to part'!$A$4:$N$17,8)+VLOOKUP(O27,'to file'!$B$4:$K$44,3,FALSE)+P27</f>
        <v>71</v>
      </c>
      <c r="V27" t="str">
        <f t="shared" si="1"/>
        <v>0047</v>
      </c>
      <c r="W27">
        <f>VLOOKUP(O27,'to file'!$B$4:$K$44,7,FALSE)</f>
        <v>1</v>
      </c>
      <c r="X27" t="str">
        <f t="shared" si="2"/>
        <v/>
      </c>
      <c r="Y27">
        <f>VLOOKUP(VLOOKUP(O27,'to file'!$B$4:$K$44,7,FALSE),'to part'!$A$4:$N$17,14)+VLOOKUP(O27,'to file'!$B$4:$K$44,3,FALSE)+P27</f>
        <v>71</v>
      </c>
      <c r="Z27" t="str">
        <f t="shared" si="3"/>
        <v>0047</v>
      </c>
      <c r="AA27" t="str">
        <f t="shared" si="8"/>
        <v/>
      </c>
      <c r="AR27" s="32">
        <v>13</v>
      </c>
      <c r="AS27">
        <v>13</v>
      </c>
      <c r="AT27" t="s">
        <v>664</v>
      </c>
      <c r="AU27" t="s">
        <v>474</v>
      </c>
      <c r="AV27" t="s">
        <v>502</v>
      </c>
      <c r="AX27" t="s">
        <v>483</v>
      </c>
      <c r="AY27" t="s">
        <v>494</v>
      </c>
      <c r="AZ27" s="32"/>
      <c r="BA27" s="32"/>
      <c r="BD27" s="32"/>
      <c r="BE27" s="32"/>
      <c r="BF27" s="32"/>
      <c r="BG27" s="32"/>
      <c r="BH27" s="32"/>
    </row>
    <row r="28" spans="1:60" x14ac:dyDescent="0.25">
      <c r="A28">
        <v>6</v>
      </c>
      <c r="B28">
        <v>8</v>
      </c>
      <c r="C28">
        <v>8</v>
      </c>
      <c r="D28" s="15">
        <v>1</v>
      </c>
      <c r="E28" s="13" t="str">
        <f>VLOOKUP(A28,'to file'!$B$4:$K$44,10,FALSE)</f>
        <v>Yes</v>
      </c>
      <c r="F28" t="str">
        <f t="shared" si="4"/>
        <v/>
      </c>
      <c r="G28">
        <f>VLOOKUP(VLOOKUP(A28,'to file'!$B$4:$K$44,7,FALSE),'to part'!$A$4:$N$17,8)+VLOOKUP(A28,'to file'!$B$4:$K$44,3,FALSE)+B28</f>
        <v>41268</v>
      </c>
      <c r="H28" t="str">
        <f t="shared" si="5"/>
        <v>A134</v>
      </c>
      <c r="I28">
        <f>VLOOKUP(A28,'to file'!$B$4:$K$44,7,FALSE)</f>
        <v>4</v>
      </c>
      <c r="J28" t="str">
        <f t="shared" si="6"/>
        <v/>
      </c>
      <c r="K28">
        <f>VLOOKUP(VLOOKUP(A28,'to file'!$B$4:$K$44,7,FALSE),'to part'!$A$4:$N$17,14)+VLOOKUP(A28,'to file'!$B$4:$K$44,3,FALSE)+B28</f>
        <v>11568</v>
      </c>
      <c r="L28" t="str">
        <f t="shared" si="7"/>
        <v>2D30</v>
      </c>
      <c r="O28">
        <v>28</v>
      </c>
      <c r="P28">
        <v>0</v>
      </c>
      <c r="Q28">
        <v>2</v>
      </c>
      <c r="R28" s="15">
        <v>1</v>
      </c>
      <c r="S28" s="13" t="str">
        <f>VLOOKUP(O28,'to file'!$B$4:$K$44,10,FALSE)</f>
        <v>Yes</v>
      </c>
      <c r="T28">
        <f t="shared" si="0"/>
        <v>72</v>
      </c>
      <c r="U28">
        <f>VLOOKUP(VLOOKUP(O28,'to file'!$B$4:$K$44,7,FALSE),'to part'!$A$4:$N$17,8)+VLOOKUP(O28,'to file'!$B$4:$K$44,3,FALSE)+P28</f>
        <v>80</v>
      </c>
      <c r="V28" t="str">
        <f t="shared" si="1"/>
        <v>0050</v>
      </c>
      <c r="W28">
        <f>VLOOKUP(O28,'to file'!$B$4:$K$44,7,FALSE)</f>
        <v>1</v>
      </c>
      <c r="X28">
        <f t="shared" si="2"/>
        <v>72</v>
      </c>
      <c r="Y28">
        <f>VLOOKUP(VLOOKUP(O28,'to file'!$B$4:$K$44,7,FALSE),'to part'!$A$4:$N$17,14)+VLOOKUP(O28,'to file'!$B$4:$K$44,3,FALSE)+P28</f>
        <v>80</v>
      </c>
      <c r="Z28" t="str">
        <f t="shared" si="3"/>
        <v>0050</v>
      </c>
      <c r="AA28" t="str">
        <f t="shared" si="8"/>
        <v>0048</v>
      </c>
      <c r="AR28" s="32">
        <v>14</v>
      </c>
      <c r="AS28">
        <v>0</v>
      </c>
      <c r="AT28" t="s">
        <v>625</v>
      </c>
      <c r="AU28" t="s">
        <v>463</v>
      </c>
      <c r="AV28" t="s">
        <v>503</v>
      </c>
      <c r="AW28" t="s">
        <v>505</v>
      </c>
      <c r="AX28" t="s">
        <v>485</v>
      </c>
      <c r="AZ28" s="32"/>
      <c r="BA28" s="32"/>
      <c r="BD28" s="32"/>
      <c r="BE28" s="32"/>
      <c r="BF28" s="32"/>
      <c r="BG28" s="32"/>
      <c r="BH28" s="32"/>
    </row>
    <row r="29" spans="1:60" x14ac:dyDescent="0.25">
      <c r="A29">
        <v>6</v>
      </c>
      <c r="B29">
        <v>16</v>
      </c>
      <c r="C29">
        <v>4</v>
      </c>
      <c r="D29" s="15">
        <v>1</v>
      </c>
      <c r="E29" s="13" t="str">
        <f>VLOOKUP(A29,'to file'!$B$4:$K$44,10,FALSE)</f>
        <v>Yes</v>
      </c>
      <c r="F29" t="str">
        <f t="shared" si="4"/>
        <v/>
      </c>
      <c r="G29">
        <f>VLOOKUP(VLOOKUP(A29,'to file'!$B$4:$K$44,7,FALSE),'to part'!$A$4:$N$17,8)+VLOOKUP(A29,'to file'!$B$4:$K$44,3,FALSE)+B29</f>
        <v>41276</v>
      </c>
      <c r="H29" t="str">
        <f t="shared" si="5"/>
        <v>A13C</v>
      </c>
      <c r="I29">
        <f>VLOOKUP(A29,'to file'!$B$4:$K$44,7,FALSE)</f>
        <v>4</v>
      </c>
      <c r="J29" t="str">
        <f t="shared" si="6"/>
        <v/>
      </c>
      <c r="K29">
        <f>VLOOKUP(VLOOKUP(A29,'to file'!$B$4:$K$44,7,FALSE),'to part'!$A$4:$N$17,14)+VLOOKUP(A29,'to file'!$B$4:$K$44,3,FALSE)+B29</f>
        <v>11576</v>
      </c>
      <c r="L29" t="str">
        <f t="shared" si="7"/>
        <v>2D38</v>
      </c>
      <c r="O29">
        <v>28</v>
      </c>
      <c r="P29">
        <v>2</v>
      </c>
      <c r="Q29">
        <v>1</v>
      </c>
      <c r="R29" s="15">
        <v>1</v>
      </c>
      <c r="S29" s="13" t="str">
        <f>VLOOKUP(O29,'to file'!$B$4:$K$44,10,FALSE)</f>
        <v>Yes</v>
      </c>
      <c r="T29" t="str">
        <f t="shared" si="0"/>
        <v/>
      </c>
      <c r="U29">
        <f>VLOOKUP(VLOOKUP(O29,'to file'!$B$4:$K$44,7,FALSE),'to part'!$A$4:$N$17,8)+VLOOKUP(O29,'to file'!$B$4:$K$44,3,FALSE)+P29</f>
        <v>82</v>
      </c>
      <c r="V29" t="str">
        <f t="shared" si="1"/>
        <v>0052</v>
      </c>
      <c r="W29">
        <f>VLOOKUP(O29,'to file'!$B$4:$K$44,7,FALSE)</f>
        <v>1</v>
      </c>
      <c r="X29" t="str">
        <f t="shared" si="2"/>
        <v/>
      </c>
      <c r="Y29">
        <f>VLOOKUP(VLOOKUP(O29,'to file'!$B$4:$K$44,7,FALSE),'to part'!$A$4:$N$17,14)+VLOOKUP(O29,'to file'!$B$4:$K$44,3,FALSE)+P29</f>
        <v>82</v>
      </c>
      <c r="Z29" t="str">
        <f t="shared" si="3"/>
        <v>0052</v>
      </c>
      <c r="AA29" t="str">
        <f t="shared" si="8"/>
        <v/>
      </c>
      <c r="AR29" s="32">
        <v>15</v>
      </c>
      <c r="AS29">
        <v>1</v>
      </c>
      <c r="AT29" t="s">
        <v>626</v>
      </c>
      <c r="AU29" t="s">
        <v>463</v>
      </c>
      <c r="AV29" t="s">
        <v>504</v>
      </c>
      <c r="AW29" t="s">
        <v>503</v>
      </c>
      <c r="AX29" t="s">
        <v>486</v>
      </c>
      <c r="AZ29" s="32"/>
      <c r="BA29" s="32"/>
      <c r="BD29" s="32"/>
      <c r="BE29" s="32"/>
      <c r="BF29" s="32"/>
      <c r="BG29" s="32"/>
      <c r="BH29" s="32"/>
    </row>
    <row r="30" spans="1:60" x14ac:dyDescent="0.25">
      <c r="A30">
        <v>6</v>
      </c>
      <c r="B30">
        <v>20</v>
      </c>
      <c r="C30">
        <v>4</v>
      </c>
      <c r="D30" s="15">
        <v>1</v>
      </c>
      <c r="E30" s="13" t="str">
        <f>VLOOKUP(A30,'to file'!$B$4:$K$44,10,FALSE)</f>
        <v>Yes</v>
      </c>
      <c r="F30" t="str">
        <f t="shared" si="4"/>
        <v/>
      </c>
      <c r="G30">
        <f>VLOOKUP(VLOOKUP(A30,'to file'!$B$4:$K$44,7,FALSE),'to part'!$A$4:$N$17,8)+VLOOKUP(A30,'to file'!$B$4:$K$44,3,FALSE)+B30</f>
        <v>41280</v>
      </c>
      <c r="H30" t="str">
        <f t="shared" si="5"/>
        <v>A140</v>
      </c>
      <c r="I30">
        <f>VLOOKUP(A30,'to file'!$B$4:$K$44,7,FALSE)</f>
        <v>4</v>
      </c>
      <c r="J30" t="str">
        <f t="shared" si="6"/>
        <v/>
      </c>
      <c r="K30">
        <f>VLOOKUP(VLOOKUP(A30,'to file'!$B$4:$K$44,7,FALSE),'to part'!$A$4:$N$17,14)+VLOOKUP(A30,'to file'!$B$4:$K$44,3,FALSE)+B30</f>
        <v>11580</v>
      </c>
      <c r="L30" t="str">
        <f t="shared" si="7"/>
        <v>2D3C</v>
      </c>
      <c r="O30">
        <v>28</v>
      </c>
      <c r="P30">
        <v>3</v>
      </c>
      <c r="Q30">
        <v>1</v>
      </c>
      <c r="R30" s="15">
        <v>1</v>
      </c>
      <c r="S30" s="13" t="str">
        <f>VLOOKUP(O30,'to file'!$B$4:$K$44,10,FALSE)</f>
        <v>Yes</v>
      </c>
      <c r="T30" t="str">
        <f t="shared" si="0"/>
        <v/>
      </c>
      <c r="U30">
        <f>VLOOKUP(VLOOKUP(O30,'to file'!$B$4:$K$44,7,FALSE),'to part'!$A$4:$N$17,8)+VLOOKUP(O30,'to file'!$B$4:$K$44,3,FALSE)+P30</f>
        <v>83</v>
      </c>
      <c r="V30" t="str">
        <f t="shared" si="1"/>
        <v>0053</v>
      </c>
      <c r="W30">
        <f>VLOOKUP(O30,'to file'!$B$4:$K$44,7,FALSE)</f>
        <v>1</v>
      </c>
      <c r="X30" t="str">
        <f t="shared" si="2"/>
        <v/>
      </c>
      <c r="Y30">
        <f>VLOOKUP(VLOOKUP(O30,'to file'!$B$4:$K$44,7,FALSE),'to part'!$A$4:$N$17,14)+VLOOKUP(O30,'to file'!$B$4:$K$44,3,FALSE)+P30</f>
        <v>83</v>
      </c>
      <c r="Z30" t="str">
        <f t="shared" si="3"/>
        <v>0053</v>
      </c>
      <c r="AA30" t="str">
        <f t="shared" si="8"/>
        <v/>
      </c>
      <c r="AR30" s="32">
        <v>16</v>
      </c>
      <c r="AS30">
        <v>2</v>
      </c>
      <c r="AT30" t="s">
        <v>627</v>
      </c>
      <c r="AU30" t="s">
        <v>463</v>
      </c>
      <c r="AV30" t="s">
        <v>505</v>
      </c>
      <c r="AW30" t="s">
        <v>507</v>
      </c>
      <c r="AX30" t="s">
        <v>485</v>
      </c>
      <c r="AZ30" s="32"/>
      <c r="BA30" s="32"/>
      <c r="BD30" s="32"/>
      <c r="BE30" s="32"/>
      <c r="BF30" s="32"/>
      <c r="BG30" s="32"/>
      <c r="BH30" s="32"/>
    </row>
    <row r="31" spans="1:60" x14ac:dyDescent="0.25">
      <c r="A31">
        <v>6</v>
      </c>
      <c r="B31">
        <v>24</v>
      </c>
      <c r="C31">
        <v>4</v>
      </c>
      <c r="D31" s="15">
        <v>1</v>
      </c>
      <c r="E31" s="13" t="str">
        <f>VLOOKUP(A31,'to file'!$B$4:$K$44,10,FALSE)</f>
        <v>Yes</v>
      </c>
      <c r="F31" t="str">
        <f t="shared" si="4"/>
        <v/>
      </c>
      <c r="G31">
        <f>VLOOKUP(VLOOKUP(A31,'to file'!$B$4:$K$44,7,FALSE),'to part'!$A$4:$N$17,8)+VLOOKUP(A31,'to file'!$B$4:$K$44,3,FALSE)+B31</f>
        <v>41284</v>
      </c>
      <c r="H31" t="str">
        <f t="shared" si="5"/>
        <v>A144</v>
      </c>
      <c r="I31">
        <f>VLOOKUP(A31,'to file'!$B$4:$K$44,7,FALSE)</f>
        <v>4</v>
      </c>
      <c r="J31" t="str">
        <f t="shared" si="6"/>
        <v/>
      </c>
      <c r="K31">
        <f>VLOOKUP(VLOOKUP(A31,'to file'!$B$4:$K$44,7,FALSE),'to part'!$A$4:$N$17,14)+VLOOKUP(A31,'to file'!$B$4:$K$44,3,FALSE)+B31</f>
        <v>11584</v>
      </c>
      <c r="L31" t="str">
        <f t="shared" si="7"/>
        <v>2D40</v>
      </c>
      <c r="O31">
        <v>3</v>
      </c>
      <c r="P31">
        <v>0</v>
      </c>
      <c r="Q31">
        <v>4</v>
      </c>
      <c r="R31" s="15">
        <v>5</v>
      </c>
      <c r="S31" s="13" t="str">
        <f>VLOOKUP(O31,'to file'!$B$4:$K$44,10,FALSE)</f>
        <v>Yes</v>
      </c>
      <c r="T31">
        <f t="shared" si="0"/>
        <v>84</v>
      </c>
      <c r="U31">
        <f>VLOOKUP(VLOOKUP(O31,'to file'!$B$4:$K$44,7,FALSE),'to part'!$A$4:$N$17,8)+VLOOKUP(O31,'to file'!$B$4:$K$44,3,FALSE)+P31</f>
        <v>92</v>
      </c>
      <c r="V31" t="str">
        <f t="shared" si="1"/>
        <v>005C</v>
      </c>
      <c r="W31">
        <f>VLOOKUP(O31,'to file'!$B$4:$K$44,7,FALSE)</f>
        <v>1</v>
      </c>
      <c r="X31">
        <f t="shared" si="2"/>
        <v>84</v>
      </c>
      <c r="Y31">
        <f>VLOOKUP(VLOOKUP(O31,'to file'!$B$4:$K$44,7,FALSE),'to part'!$A$4:$N$17,14)+VLOOKUP(O31,'to file'!$B$4:$K$44,3,FALSE)+P31</f>
        <v>92</v>
      </c>
      <c r="Z31" t="str">
        <f t="shared" si="3"/>
        <v>005C</v>
      </c>
      <c r="AA31" t="str">
        <f t="shared" si="8"/>
        <v>0054</v>
      </c>
      <c r="AR31" s="32">
        <v>17</v>
      </c>
      <c r="AS31">
        <v>3</v>
      </c>
      <c r="AT31" t="s">
        <v>628</v>
      </c>
      <c r="AU31" t="s">
        <v>478</v>
      </c>
      <c r="AV31" t="s">
        <v>505</v>
      </c>
      <c r="AX31" t="s">
        <v>485</v>
      </c>
      <c r="AY31" t="s">
        <v>481</v>
      </c>
      <c r="AZ31" s="32"/>
      <c r="BA31" s="32"/>
      <c r="BD31" s="32"/>
      <c r="BE31" s="32"/>
      <c r="BF31" s="32"/>
      <c r="BG31" s="32"/>
      <c r="BH31" s="32"/>
    </row>
    <row r="32" spans="1:60" x14ac:dyDescent="0.25">
      <c r="A32">
        <v>6</v>
      </c>
      <c r="B32">
        <v>28</v>
      </c>
      <c r="C32">
        <v>4</v>
      </c>
      <c r="D32" s="15">
        <v>1</v>
      </c>
      <c r="E32" s="13" t="str">
        <f>VLOOKUP(A32,'to file'!$B$4:$K$44,10,FALSE)</f>
        <v>Yes</v>
      </c>
      <c r="F32" t="str">
        <f t="shared" si="4"/>
        <v/>
      </c>
      <c r="G32">
        <f>VLOOKUP(VLOOKUP(A32,'to file'!$B$4:$K$44,7,FALSE),'to part'!$A$4:$N$17,8)+VLOOKUP(A32,'to file'!$B$4:$K$44,3,FALSE)+B32</f>
        <v>41288</v>
      </c>
      <c r="H32" t="str">
        <f t="shared" si="5"/>
        <v>A148</v>
      </c>
      <c r="I32">
        <f>VLOOKUP(A32,'to file'!$B$4:$K$44,7,FALSE)</f>
        <v>4</v>
      </c>
      <c r="J32" t="str">
        <f t="shared" si="6"/>
        <v/>
      </c>
      <c r="K32">
        <f>VLOOKUP(VLOOKUP(A32,'to file'!$B$4:$K$44,7,FALSE),'to part'!$A$4:$N$17,14)+VLOOKUP(A32,'to file'!$B$4:$K$44,3,FALSE)+B32</f>
        <v>11588</v>
      </c>
      <c r="L32" t="str">
        <f t="shared" si="7"/>
        <v>2D44</v>
      </c>
      <c r="O32">
        <v>3</v>
      </c>
      <c r="P32">
        <v>20</v>
      </c>
      <c r="Q32">
        <v>4</v>
      </c>
      <c r="R32" s="15">
        <v>5</v>
      </c>
      <c r="S32" s="13" t="str">
        <f>VLOOKUP(O32,'to file'!$B$4:$K$44,10,FALSE)</f>
        <v>Yes</v>
      </c>
      <c r="T32" t="str">
        <f t="shared" si="0"/>
        <v/>
      </c>
      <c r="U32">
        <f>VLOOKUP(VLOOKUP(O32,'to file'!$B$4:$K$44,7,FALSE),'to part'!$A$4:$N$17,8)+VLOOKUP(O32,'to file'!$B$4:$K$44,3,FALSE)+P32</f>
        <v>112</v>
      </c>
      <c r="V32" t="str">
        <f t="shared" si="1"/>
        <v>0070</v>
      </c>
      <c r="W32">
        <f>VLOOKUP(O32,'to file'!$B$4:$K$44,7,FALSE)</f>
        <v>1</v>
      </c>
      <c r="X32" t="str">
        <f t="shared" si="2"/>
        <v/>
      </c>
      <c r="Y32">
        <f>VLOOKUP(VLOOKUP(O32,'to file'!$B$4:$K$44,7,FALSE),'to part'!$A$4:$N$17,14)+VLOOKUP(O32,'to file'!$B$4:$K$44,3,FALSE)+P32</f>
        <v>112</v>
      </c>
      <c r="Z32" t="str">
        <f t="shared" si="3"/>
        <v>0070</v>
      </c>
      <c r="AA32" t="str">
        <f t="shared" si="8"/>
        <v/>
      </c>
      <c r="AR32" s="32">
        <v>18</v>
      </c>
      <c r="AS32">
        <v>0</v>
      </c>
      <c r="AT32" s="35" t="s">
        <v>610</v>
      </c>
      <c r="AU32" t="s">
        <v>478</v>
      </c>
      <c r="AV32" t="s">
        <v>611</v>
      </c>
      <c r="AX32" t="s">
        <v>612</v>
      </c>
      <c r="AY32" t="s">
        <v>481</v>
      </c>
      <c r="AZ32" s="32"/>
      <c r="BA32" s="32"/>
      <c r="BD32" s="32"/>
      <c r="BE32" s="32"/>
      <c r="BF32" s="32"/>
      <c r="BG32" s="32"/>
      <c r="BH32" s="32"/>
    </row>
    <row r="33" spans="1:65" x14ac:dyDescent="0.25">
      <c r="A33">
        <v>6</v>
      </c>
      <c r="B33">
        <v>32</v>
      </c>
      <c r="C33">
        <v>1</v>
      </c>
      <c r="D33" s="15">
        <v>1</v>
      </c>
      <c r="E33" s="13" t="str">
        <f>VLOOKUP(A33,'to file'!$B$4:$K$44,10,FALSE)</f>
        <v>Yes</v>
      </c>
      <c r="F33" t="str">
        <f t="shared" si="4"/>
        <v/>
      </c>
      <c r="G33">
        <f>VLOOKUP(VLOOKUP(A33,'to file'!$B$4:$K$44,7,FALSE),'to part'!$A$4:$N$17,8)+VLOOKUP(A33,'to file'!$B$4:$K$44,3,FALSE)+B33</f>
        <v>41292</v>
      </c>
      <c r="H33" t="str">
        <f t="shared" si="5"/>
        <v>A14C</v>
      </c>
      <c r="I33">
        <f>VLOOKUP(A33,'to file'!$B$4:$K$44,7,FALSE)</f>
        <v>4</v>
      </c>
      <c r="J33" t="str">
        <f t="shared" si="6"/>
        <v/>
      </c>
      <c r="K33">
        <f>VLOOKUP(VLOOKUP(A33,'to file'!$B$4:$K$44,7,FALSE),'to part'!$A$4:$N$17,14)+VLOOKUP(A33,'to file'!$B$4:$K$44,3,FALSE)+B33</f>
        <v>11592</v>
      </c>
      <c r="L33" t="str">
        <f t="shared" si="7"/>
        <v>2D48</v>
      </c>
      <c r="O33">
        <v>3</v>
      </c>
      <c r="P33">
        <v>40</v>
      </c>
      <c r="Q33">
        <v>4</v>
      </c>
      <c r="R33" s="15">
        <v>10</v>
      </c>
      <c r="S33" s="13" t="str">
        <f>VLOOKUP(O33,'to file'!$B$4:$K$44,10,FALSE)</f>
        <v>Yes</v>
      </c>
      <c r="T33" t="str">
        <f t="shared" si="0"/>
        <v/>
      </c>
      <c r="U33">
        <f>VLOOKUP(VLOOKUP(O33,'to file'!$B$4:$K$44,7,FALSE),'to part'!$A$4:$N$17,8)+VLOOKUP(O33,'to file'!$B$4:$K$44,3,FALSE)+P33</f>
        <v>132</v>
      </c>
      <c r="V33" t="str">
        <f t="shared" si="1"/>
        <v>0084</v>
      </c>
      <c r="W33">
        <f>VLOOKUP(O33,'to file'!$B$4:$K$44,7,FALSE)</f>
        <v>1</v>
      </c>
      <c r="X33" t="str">
        <f t="shared" si="2"/>
        <v/>
      </c>
      <c r="Y33">
        <f>VLOOKUP(VLOOKUP(O33,'to file'!$B$4:$K$44,7,FALSE),'to part'!$A$4:$N$17,14)+VLOOKUP(O33,'to file'!$B$4:$K$44,3,FALSE)+P33</f>
        <v>132</v>
      </c>
      <c r="Z33" t="str">
        <f t="shared" si="3"/>
        <v>0084</v>
      </c>
      <c r="AA33" t="str">
        <f t="shared" si="8"/>
        <v/>
      </c>
      <c r="AR33" s="32">
        <v>19</v>
      </c>
      <c r="AS33">
        <v>0</v>
      </c>
      <c r="AT33" s="32" t="s">
        <v>629</v>
      </c>
      <c r="AU33" t="s">
        <v>463</v>
      </c>
      <c r="AV33" t="s">
        <v>581</v>
      </c>
      <c r="AW33" t="s">
        <v>586</v>
      </c>
      <c r="AX33" t="s">
        <v>487</v>
      </c>
      <c r="AZ33" s="32"/>
      <c r="BA33" s="32"/>
      <c r="BD33" s="32"/>
      <c r="BE33" s="32"/>
      <c r="BF33" s="32"/>
      <c r="BG33" s="32"/>
      <c r="BH33" s="32"/>
    </row>
    <row r="34" spans="1:65" x14ac:dyDescent="0.25">
      <c r="A34">
        <v>24</v>
      </c>
      <c r="B34">
        <v>0</v>
      </c>
      <c r="C34">
        <v>1</v>
      </c>
      <c r="D34" s="15">
        <v>1</v>
      </c>
      <c r="E34" s="13" t="str">
        <f>VLOOKUP(A34,'to file'!$B$4:$K$44,10,FALSE)</f>
        <v>Yes</v>
      </c>
      <c r="F34">
        <f t="shared" si="4"/>
        <v>1401</v>
      </c>
      <c r="G34">
        <f>VLOOKUP(VLOOKUP(A34,'to file'!$B$4:$K$44,7,FALSE),'to part'!$A$4:$N$17,8)+VLOOKUP(A34,'to file'!$B$4:$K$44,3,FALSE)+B34</f>
        <v>1409</v>
      </c>
      <c r="H34" t="str">
        <f t="shared" si="5"/>
        <v>0581</v>
      </c>
      <c r="I34">
        <f>VLOOKUP(A34,'to file'!$B$4:$K$44,7,FALSE)</f>
        <v>1</v>
      </c>
      <c r="J34">
        <f t="shared" si="6"/>
        <v>1401</v>
      </c>
      <c r="K34">
        <f>VLOOKUP(VLOOKUP(A34,'to file'!$B$4:$K$44,7,FALSE),'to part'!$A$4:$N$17,14)+VLOOKUP(A34,'to file'!$B$4:$K$44,3,FALSE)+B34</f>
        <v>1409</v>
      </c>
      <c r="L34" t="str">
        <f t="shared" si="7"/>
        <v>0581</v>
      </c>
      <c r="O34">
        <v>3</v>
      </c>
      <c r="P34">
        <v>80</v>
      </c>
      <c r="Q34">
        <v>124</v>
      </c>
      <c r="R34" s="15">
        <v>1</v>
      </c>
      <c r="S34" s="13" t="str">
        <f>VLOOKUP(O34,'to file'!$B$4:$K$44,10,FALSE)</f>
        <v>Yes</v>
      </c>
      <c r="T34" t="str">
        <f t="shared" si="0"/>
        <v/>
      </c>
      <c r="U34">
        <f>VLOOKUP(VLOOKUP(O34,'to file'!$B$4:$K$44,7,FALSE),'to part'!$A$4:$N$17,8)+VLOOKUP(O34,'to file'!$B$4:$K$44,3,FALSE)+P34</f>
        <v>172</v>
      </c>
      <c r="V34" t="str">
        <f t="shared" si="1"/>
        <v>00AC</v>
      </c>
      <c r="W34">
        <f>VLOOKUP(O34,'to file'!$B$4:$K$44,7,FALSE)</f>
        <v>1</v>
      </c>
      <c r="X34" t="str">
        <f t="shared" si="2"/>
        <v/>
      </c>
      <c r="Y34">
        <f>VLOOKUP(VLOOKUP(O34,'to file'!$B$4:$K$44,7,FALSE),'to part'!$A$4:$N$17,14)+VLOOKUP(O34,'to file'!$B$4:$K$44,3,FALSE)+P34</f>
        <v>172</v>
      </c>
      <c r="Z34" t="str">
        <f t="shared" si="3"/>
        <v>00AC</v>
      </c>
      <c r="AA34" t="str">
        <f t="shared" si="8"/>
        <v/>
      </c>
      <c r="AR34" s="32">
        <v>20</v>
      </c>
      <c r="AS34">
        <v>1</v>
      </c>
      <c r="AT34" s="32" t="s">
        <v>631</v>
      </c>
      <c r="AU34" t="s">
        <v>474</v>
      </c>
      <c r="AV34" t="s">
        <v>582</v>
      </c>
      <c r="AW34" t="s">
        <v>587</v>
      </c>
      <c r="AX34" t="s">
        <v>483</v>
      </c>
      <c r="AY34" t="s">
        <v>510</v>
      </c>
      <c r="AZ34" s="32"/>
      <c r="BA34" s="32"/>
      <c r="BD34" s="32"/>
      <c r="BE34" s="32"/>
      <c r="BF34" s="32"/>
      <c r="BG34" s="32"/>
      <c r="BH34" s="32"/>
    </row>
    <row r="35" spans="1:65" x14ac:dyDescent="0.25">
      <c r="A35">
        <v>24</v>
      </c>
      <c r="B35">
        <v>1</v>
      </c>
      <c r="C35">
        <v>1</v>
      </c>
      <c r="D35" s="15">
        <v>1</v>
      </c>
      <c r="E35" s="13" t="str">
        <f>VLOOKUP(A35,'to file'!$B$4:$K$44,10,FALSE)</f>
        <v>Yes</v>
      </c>
      <c r="F35" t="str">
        <f t="shared" si="4"/>
        <v/>
      </c>
      <c r="G35">
        <f>VLOOKUP(VLOOKUP(A35,'to file'!$B$4:$K$44,7,FALSE),'to part'!$A$4:$N$17,8)+VLOOKUP(A35,'to file'!$B$4:$K$44,3,FALSE)+B35</f>
        <v>1410</v>
      </c>
      <c r="H35" t="str">
        <f t="shared" si="5"/>
        <v>0582</v>
      </c>
      <c r="I35">
        <f>VLOOKUP(A35,'to file'!$B$4:$K$44,7,FALSE)</f>
        <v>1</v>
      </c>
      <c r="J35" t="str">
        <f t="shared" si="6"/>
        <v/>
      </c>
      <c r="K35">
        <f>VLOOKUP(VLOOKUP(A35,'to file'!$B$4:$K$44,7,FALSE),'to part'!$A$4:$N$17,14)+VLOOKUP(A35,'to file'!$B$4:$K$44,3,FALSE)+B35</f>
        <v>1410</v>
      </c>
      <c r="L35" t="str">
        <f t="shared" si="7"/>
        <v>0582</v>
      </c>
      <c r="O35">
        <v>3</v>
      </c>
      <c r="P35">
        <v>80</v>
      </c>
      <c r="Q35">
        <v>2</v>
      </c>
      <c r="R35" s="15">
        <v>62</v>
      </c>
      <c r="S35" s="13" t="str">
        <f>VLOOKUP(O35,'to file'!$B$4:$K$44,10,FALSE)</f>
        <v>Yes</v>
      </c>
      <c r="T35" t="str">
        <f t="shared" si="0"/>
        <v/>
      </c>
      <c r="U35">
        <f>VLOOKUP(VLOOKUP(O35,'to file'!$B$4:$K$44,7,FALSE),'to part'!$A$4:$N$17,8)+VLOOKUP(O35,'to file'!$B$4:$K$44,3,FALSE)+P35</f>
        <v>172</v>
      </c>
      <c r="V35" t="str">
        <f t="shared" si="1"/>
        <v>00AC</v>
      </c>
      <c r="W35">
        <f>VLOOKUP(O35,'to file'!$B$4:$K$44,7,FALSE)</f>
        <v>1</v>
      </c>
      <c r="X35" t="str">
        <f t="shared" si="2"/>
        <v/>
      </c>
      <c r="Y35">
        <f>VLOOKUP(VLOOKUP(O35,'to file'!$B$4:$K$44,7,FALSE),'to part'!$A$4:$N$17,14)+VLOOKUP(O35,'to file'!$B$4:$K$44,3,FALSE)+P35</f>
        <v>172</v>
      </c>
      <c r="Z35" t="str">
        <f t="shared" si="3"/>
        <v>00AC</v>
      </c>
      <c r="AA35" t="str">
        <f t="shared" si="8"/>
        <v/>
      </c>
      <c r="AR35" s="32">
        <v>21</v>
      </c>
      <c r="AS35" s="32">
        <v>2</v>
      </c>
      <c r="AT35" s="32" t="s">
        <v>632</v>
      </c>
      <c r="AU35" t="s">
        <v>478</v>
      </c>
      <c r="AV35" t="s">
        <v>583</v>
      </c>
      <c r="AW35" t="s">
        <v>587</v>
      </c>
      <c r="AX35" t="s">
        <v>488</v>
      </c>
      <c r="AY35" t="s">
        <v>481</v>
      </c>
      <c r="AZ35" s="32"/>
      <c r="BA35" s="32"/>
      <c r="BD35" s="32"/>
      <c r="BE35" s="32"/>
      <c r="BF35" s="32"/>
      <c r="BG35" s="32"/>
      <c r="BH35" s="32"/>
    </row>
    <row r="36" spans="1:65" x14ac:dyDescent="0.25">
      <c r="A36">
        <v>24</v>
      </c>
      <c r="B36">
        <v>2</v>
      </c>
      <c r="C36">
        <v>1</v>
      </c>
      <c r="D36" s="15">
        <v>1</v>
      </c>
      <c r="E36" s="13" t="str">
        <f>VLOOKUP(A36,'to file'!$B$4:$K$44,10,FALSE)</f>
        <v>Yes</v>
      </c>
      <c r="F36" t="str">
        <f t="shared" si="4"/>
        <v/>
      </c>
      <c r="G36">
        <f>VLOOKUP(VLOOKUP(A36,'to file'!$B$4:$K$44,7,FALSE),'to part'!$A$4:$N$17,8)+VLOOKUP(A36,'to file'!$B$4:$K$44,3,FALSE)+B36</f>
        <v>1411</v>
      </c>
      <c r="H36" t="str">
        <f t="shared" si="5"/>
        <v>0583</v>
      </c>
      <c r="I36">
        <f>VLOOKUP(A36,'to file'!$B$4:$K$44,7,FALSE)</f>
        <v>1</v>
      </c>
      <c r="J36" t="str">
        <f t="shared" si="6"/>
        <v/>
      </c>
      <c r="K36">
        <f>VLOOKUP(VLOOKUP(A36,'to file'!$B$4:$K$44,7,FALSE),'to part'!$A$4:$N$17,14)+VLOOKUP(A36,'to file'!$B$4:$K$44,3,FALSE)+B36</f>
        <v>1411</v>
      </c>
      <c r="L36" t="str">
        <f t="shared" si="7"/>
        <v>0583</v>
      </c>
      <c r="O36">
        <v>3</v>
      </c>
      <c r="P36">
        <v>204</v>
      </c>
      <c r="Q36">
        <v>25</v>
      </c>
      <c r="R36" s="15">
        <v>25</v>
      </c>
      <c r="S36" s="13" t="str">
        <f>VLOOKUP(O36,'to file'!$B$4:$K$44,10,FALSE)</f>
        <v>Yes</v>
      </c>
      <c r="T36" t="str">
        <f t="shared" si="0"/>
        <v/>
      </c>
      <c r="U36">
        <f>VLOOKUP(VLOOKUP(O36,'to file'!$B$4:$K$44,7,FALSE),'to part'!$A$4:$N$17,8)+VLOOKUP(O36,'to file'!$B$4:$K$44,3,FALSE)+P36</f>
        <v>296</v>
      </c>
      <c r="V36" t="str">
        <f t="shared" si="1"/>
        <v>0128</v>
      </c>
      <c r="W36">
        <f>VLOOKUP(O36,'to file'!$B$4:$K$44,7,FALSE)</f>
        <v>1</v>
      </c>
      <c r="X36" t="str">
        <f t="shared" si="2"/>
        <v/>
      </c>
      <c r="Y36">
        <f>VLOOKUP(VLOOKUP(O36,'to file'!$B$4:$K$44,7,FALSE),'to part'!$A$4:$N$17,14)+VLOOKUP(O36,'to file'!$B$4:$K$44,3,FALSE)+P36</f>
        <v>296</v>
      </c>
      <c r="Z36" t="str">
        <f t="shared" si="3"/>
        <v>0128</v>
      </c>
      <c r="AA36" t="str">
        <f t="shared" si="8"/>
        <v/>
      </c>
      <c r="AR36" s="32">
        <v>22</v>
      </c>
      <c r="AS36" s="32">
        <v>3</v>
      </c>
      <c r="AT36" s="32" t="s">
        <v>637</v>
      </c>
      <c r="AU36" t="s">
        <v>463</v>
      </c>
      <c r="AV36" t="s">
        <v>584</v>
      </c>
      <c r="AW36" t="s">
        <v>588</v>
      </c>
      <c r="AX36" t="s">
        <v>489</v>
      </c>
      <c r="AZ36" s="32"/>
      <c r="BA36" s="32"/>
      <c r="BD36" s="32"/>
      <c r="BE36" s="32"/>
      <c r="BF36" s="32"/>
      <c r="BG36" s="32"/>
      <c r="BH36" s="32"/>
      <c r="BM36" s="32"/>
    </row>
    <row r="37" spans="1:65" x14ac:dyDescent="0.25">
      <c r="A37">
        <v>24</v>
      </c>
      <c r="B37">
        <v>4</v>
      </c>
      <c r="C37">
        <v>2</v>
      </c>
      <c r="D37" s="15">
        <v>1</v>
      </c>
      <c r="E37" s="13" t="str">
        <f>VLOOKUP(A37,'to file'!$B$4:$K$44,10,FALSE)</f>
        <v>Yes</v>
      </c>
      <c r="F37" t="str">
        <f t="shared" si="4"/>
        <v/>
      </c>
      <c r="G37">
        <f>VLOOKUP(VLOOKUP(A37,'to file'!$B$4:$K$44,7,FALSE),'to part'!$A$4:$N$17,8)+VLOOKUP(A37,'to file'!$B$4:$K$44,3,FALSE)+B37</f>
        <v>1413</v>
      </c>
      <c r="H37" t="str">
        <f t="shared" si="5"/>
        <v>0585</v>
      </c>
      <c r="I37">
        <f>VLOOKUP(A37,'to file'!$B$4:$K$44,7,FALSE)</f>
        <v>1</v>
      </c>
      <c r="J37" t="str">
        <f t="shared" si="6"/>
        <v/>
      </c>
      <c r="K37">
        <f>VLOOKUP(VLOOKUP(A37,'to file'!$B$4:$K$44,7,FALSE),'to part'!$A$4:$N$17,14)+VLOOKUP(A37,'to file'!$B$4:$K$44,3,FALSE)+B37</f>
        <v>1413</v>
      </c>
      <c r="L37" t="str">
        <f t="shared" si="7"/>
        <v>0585</v>
      </c>
      <c r="O37">
        <v>3</v>
      </c>
      <c r="P37">
        <v>204</v>
      </c>
      <c r="Q37">
        <v>1</v>
      </c>
      <c r="R37" s="15">
        <v>6</v>
      </c>
      <c r="S37" s="13" t="str">
        <f>VLOOKUP(O37,'to file'!$B$4:$K$44,10,FALSE)</f>
        <v>Yes</v>
      </c>
      <c r="T37" t="str">
        <f t="shared" si="0"/>
        <v/>
      </c>
      <c r="U37">
        <f>VLOOKUP(VLOOKUP(O37,'to file'!$B$4:$K$44,7,FALSE),'to part'!$A$4:$N$17,8)+VLOOKUP(O37,'to file'!$B$4:$K$44,3,FALSE)+P37</f>
        <v>296</v>
      </c>
      <c r="V37" t="str">
        <f t="shared" si="1"/>
        <v>0128</v>
      </c>
      <c r="W37">
        <f>VLOOKUP(O37,'to file'!$B$4:$K$44,7,FALSE)</f>
        <v>1</v>
      </c>
      <c r="X37" t="str">
        <f t="shared" si="2"/>
        <v/>
      </c>
      <c r="Y37">
        <f>VLOOKUP(VLOOKUP(O37,'to file'!$B$4:$K$44,7,FALSE),'to part'!$A$4:$N$17,14)+VLOOKUP(O37,'to file'!$B$4:$K$44,3,FALSE)+P37</f>
        <v>296</v>
      </c>
      <c r="Z37" t="str">
        <f t="shared" si="3"/>
        <v>0128</v>
      </c>
      <c r="AA37" t="str">
        <f t="shared" si="8"/>
        <v/>
      </c>
      <c r="AR37" s="32">
        <v>23</v>
      </c>
      <c r="AS37" s="32">
        <v>4</v>
      </c>
      <c r="AT37" s="32" t="s">
        <v>528</v>
      </c>
      <c r="AU37" t="s">
        <v>478</v>
      </c>
      <c r="AV37" t="s">
        <v>585</v>
      </c>
      <c r="AW37" t="s">
        <v>587</v>
      </c>
      <c r="AX37" t="s">
        <v>490</v>
      </c>
      <c r="AY37" t="s">
        <v>481</v>
      </c>
      <c r="AZ37" s="32"/>
      <c r="BA37" s="32"/>
      <c r="BD37" s="32"/>
      <c r="BE37" s="32"/>
      <c r="BF37" s="32"/>
      <c r="BG37" s="32"/>
      <c r="BH37" s="32"/>
      <c r="BM37" s="32"/>
    </row>
    <row r="38" spans="1:65" x14ac:dyDescent="0.25">
      <c r="A38">
        <v>24</v>
      </c>
      <c r="B38">
        <v>6</v>
      </c>
      <c r="C38">
        <v>1</v>
      </c>
      <c r="D38" s="15">
        <v>8</v>
      </c>
      <c r="E38" s="13" t="str">
        <f>VLOOKUP(A38,'to file'!$B$4:$K$44,10,FALSE)</f>
        <v>Yes</v>
      </c>
      <c r="F38" t="str">
        <f t="shared" si="4"/>
        <v/>
      </c>
      <c r="G38">
        <f>VLOOKUP(VLOOKUP(A38,'to file'!$B$4:$K$44,7,FALSE),'to part'!$A$4:$N$17,8)+VLOOKUP(A38,'to file'!$B$4:$K$44,3,FALSE)+B38</f>
        <v>1415</v>
      </c>
      <c r="H38" t="str">
        <f t="shared" si="5"/>
        <v>0587</v>
      </c>
      <c r="I38">
        <f>VLOOKUP(A38,'to file'!$B$4:$K$44,7,FALSE)</f>
        <v>1</v>
      </c>
      <c r="J38" t="str">
        <f t="shared" si="6"/>
        <v/>
      </c>
      <c r="K38">
        <f>VLOOKUP(VLOOKUP(A38,'to file'!$B$4:$K$44,7,FALSE),'to part'!$A$4:$N$17,14)+VLOOKUP(A38,'to file'!$B$4:$K$44,3,FALSE)+B38</f>
        <v>1415</v>
      </c>
      <c r="L38" t="str">
        <f t="shared" si="7"/>
        <v>0587</v>
      </c>
      <c r="O38">
        <v>3</v>
      </c>
      <c r="P38">
        <v>210</v>
      </c>
      <c r="Q38">
        <v>1</v>
      </c>
      <c r="R38" s="15">
        <v>6</v>
      </c>
      <c r="S38" s="13" t="str">
        <f>VLOOKUP(O38,'to file'!$B$4:$K$44,10,FALSE)</f>
        <v>Yes</v>
      </c>
      <c r="T38" t="str">
        <f t="shared" si="0"/>
        <v/>
      </c>
      <c r="U38">
        <f>VLOOKUP(VLOOKUP(O38,'to file'!$B$4:$K$44,7,FALSE),'to part'!$A$4:$N$17,8)+VLOOKUP(O38,'to file'!$B$4:$K$44,3,FALSE)+P38</f>
        <v>302</v>
      </c>
      <c r="V38" t="str">
        <f t="shared" si="1"/>
        <v>012E</v>
      </c>
      <c r="W38">
        <f>VLOOKUP(O38,'to file'!$B$4:$K$44,7,FALSE)</f>
        <v>1</v>
      </c>
      <c r="X38" t="str">
        <f t="shared" si="2"/>
        <v/>
      </c>
      <c r="Y38">
        <f>VLOOKUP(VLOOKUP(O38,'to file'!$B$4:$K$44,7,FALSE),'to part'!$A$4:$N$17,14)+VLOOKUP(O38,'to file'!$B$4:$K$44,3,FALSE)+P38</f>
        <v>302</v>
      </c>
      <c r="Z38" t="str">
        <f t="shared" si="3"/>
        <v>012E</v>
      </c>
      <c r="AA38" t="str">
        <f t="shared" si="8"/>
        <v/>
      </c>
      <c r="AR38" s="32">
        <v>24</v>
      </c>
      <c r="AS38" s="32">
        <v>5</v>
      </c>
      <c r="AT38" s="32" t="s">
        <v>639</v>
      </c>
      <c r="AU38" t="s">
        <v>463</v>
      </c>
      <c r="AV38" t="s">
        <v>577</v>
      </c>
      <c r="AW38" t="s">
        <v>589</v>
      </c>
      <c r="AX38" t="s">
        <v>467</v>
      </c>
      <c r="AZ38" s="32"/>
      <c r="BA38" s="32"/>
      <c r="BD38" s="32"/>
      <c r="BE38" s="32"/>
      <c r="BF38" s="32"/>
      <c r="BG38" s="32"/>
      <c r="BH38" s="32"/>
      <c r="BM38" s="32"/>
    </row>
    <row r="39" spans="1:65" x14ac:dyDescent="0.25">
      <c r="A39">
        <v>3</v>
      </c>
      <c r="B39">
        <v>0</v>
      </c>
      <c r="C39">
        <v>4</v>
      </c>
      <c r="D39" s="15">
        <v>5</v>
      </c>
      <c r="E39" s="13" t="str">
        <f>VLOOKUP(A39,'to file'!$B$4:$K$44,10,FALSE)</f>
        <v>Yes</v>
      </c>
      <c r="F39">
        <f t="shared" si="4"/>
        <v>84</v>
      </c>
      <c r="G39">
        <f>VLOOKUP(VLOOKUP(A39,'to file'!$B$4:$K$44,7,FALSE),'to part'!$A$4:$N$17,8)+VLOOKUP(A39,'to file'!$B$4:$K$44,3,FALSE)+B39</f>
        <v>92</v>
      </c>
      <c r="H39" t="str">
        <f t="shared" si="5"/>
        <v>005C</v>
      </c>
      <c r="I39">
        <f>VLOOKUP(A39,'to file'!$B$4:$K$44,7,FALSE)</f>
        <v>1</v>
      </c>
      <c r="J39">
        <f t="shared" si="6"/>
        <v>84</v>
      </c>
      <c r="K39">
        <f>VLOOKUP(VLOOKUP(A39,'to file'!$B$4:$K$44,7,FALSE),'to part'!$A$4:$N$17,14)+VLOOKUP(A39,'to file'!$B$4:$K$44,3,FALSE)+B39</f>
        <v>92</v>
      </c>
      <c r="L39" t="str">
        <f t="shared" si="7"/>
        <v>005C</v>
      </c>
      <c r="O39">
        <v>3</v>
      </c>
      <c r="P39">
        <v>216</v>
      </c>
      <c r="Q39">
        <v>1</v>
      </c>
      <c r="R39" s="15">
        <v>1</v>
      </c>
      <c r="S39" s="13" t="str">
        <f>VLOOKUP(O39,'to file'!$B$4:$K$44,10,FALSE)</f>
        <v>Yes</v>
      </c>
      <c r="T39" t="str">
        <f t="shared" si="0"/>
        <v/>
      </c>
      <c r="U39">
        <f>VLOOKUP(VLOOKUP(O39,'to file'!$B$4:$K$44,7,FALSE),'to part'!$A$4:$N$17,8)+VLOOKUP(O39,'to file'!$B$4:$K$44,3,FALSE)+P39</f>
        <v>308</v>
      </c>
      <c r="V39" t="str">
        <f t="shared" si="1"/>
        <v>0134</v>
      </c>
      <c r="W39">
        <f>VLOOKUP(O39,'to file'!$B$4:$K$44,7,FALSE)</f>
        <v>1</v>
      </c>
      <c r="X39" t="str">
        <f t="shared" si="2"/>
        <v/>
      </c>
      <c r="Y39">
        <f>VLOOKUP(VLOOKUP(O39,'to file'!$B$4:$K$44,7,FALSE),'to part'!$A$4:$N$17,14)+VLOOKUP(O39,'to file'!$B$4:$K$44,3,FALSE)+P39</f>
        <v>308</v>
      </c>
      <c r="Z39" t="str">
        <f t="shared" si="3"/>
        <v>0134</v>
      </c>
      <c r="AA39" t="str">
        <f t="shared" si="8"/>
        <v/>
      </c>
      <c r="AQ39" s="32"/>
      <c r="AR39" s="32">
        <v>25</v>
      </c>
      <c r="AS39" s="32">
        <v>6</v>
      </c>
      <c r="AT39" s="32" t="s">
        <v>641</v>
      </c>
      <c r="AU39" t="s">
        <v>474</v>
      </c>
      <c r="AV39" t="s">
        <v>578</v>
      </c>
      <c r="AX39" t="s">
        <v>483</v>
      </c>
      <c r="AY39" t="s">
        <v>495</v>
      </c>
      <c r="AZ39" s="32"/>
      <c r="BA39" s="32"/>
      <c r="BC39" s="32"/>
      <c r="BD39" s="32"/>
      <c r="BE39" s="32"/>
      <c r="BF39" s="32"/>
      <c r="BG39" s="32"/>
      <c r="BH39" s="32"/>
      <c r="BM39" s="32"/>
    </row>
    <row r="40" spans="1:65" x14ac:dyDescent="0.25">
      <c r="A40">
        <v>3</v>
      </c>
      <c r="B40">
        <v>20</v>
      </c>
      <c r="C40">
        <v>4</v>
      </c>
      <c r="D40" s="15">
        <v>5</v>
      </c>
      <c r="E40" s="13" t="str">
        <f>VLOOKUP(A40,'to file'!$B$4:$K$44,10,FALSE)</f>
        <v>Yes</v>
      </c>
      <c r="F40" t="str">
        <f t="shared" si="4"/>
        <v/>
      </c>
      <c r="G40">
        <f>VLOOKUP(VLOOKUP(A40,'to file'!$B$4:$K$44,7,FALSE),'to part'!$A$4:$N$17,8)+VLOOKUP(A40,'to file'!$B$4:$K$44,3,FALSE)+B40</f>
        <v>112</v>
      </c>
      <c r="H40" t="str">
        <f t="shared" si="5"/>
        <v>0070</v>
      </c>
      <c r="I40">
        <f>VLOOKUP(A40,'to file'!$B$4:$K$44,7,FALSE)</f>
        <v>1</v>
      </c>
      <c r="J40" t="str">
        <f t="shared" si="6"/>
        <v/>
      </c>
      <c r="K40">
        <f>VLOOKUP(VLOOKUP(A40,'to file'!$B$4:$K$44,7,FALSE),'to part'!$A$4:$N$17,14)+VLOOKUP(A40,'to file'!$B$4:$K$44,3,FALSE)+B40</f>
        <v>112</v>
      </c>
      <c r="L40" t="str">
        <f t="shared" si="7"/>
        <v>0070</v>
      </c>
      <c r="O40">
        <v>3</v>
      </c>
      <c r="P40">
        <v>217</v>
      </c>
      <c r="Q40">
        <v>1</v>
      </c>
      <c r="R40" s="15">
        <v>6</v>
      </c>
      <c r="S40" s="13" t="str">
        <f>VLOOKUP(O40,'to file'!$B$4:$K$44,10,FALSE)</f>
        <v>Yes</v>
      </c>
      <c r="T40" t="str">
        <f t="shared" si="0"/>
        <v/>
      </c>
      <c r="U40">
        <f>VLOOKUP(VLOOKUP(O40,'to file'!$B$4:$K$44,7,FALSE),'to part'!$A$4:$N$17,8)+VLOOKUP(O40,'to file'!$B$4:$K$44,3,FALSE)+P40</f>
        <v>309</v>
      </c>
      <c r="V40" t="str">
        <f t="shared" si="1"/>
        <v>0135</v>
      </c>
      <c r="W40">
        <f>VLOOKUP(O40,'to file'!$B$4:$K$44,7,FALSE)</f>
        <v>1</v>
      </c>
      <c r="X40" t="str">
        <f t="shared" si="2"/>
        <v/>
      </c>
      <c r="Y40">
        <f>VLOOKUP(VLOOKUP(O40,'to file'!$B$4:$K$44,7,FALSE),'to part'!$A$4:$N$17,14)+VLOOKUP(O40,'to file'!$B$4:$K$44,3,FALSE)+P40</f>
        <v>309</v>
      </c>
      <c r="Z40" t="str">
        <f t="shared" si="3"/>
        <v>0135</v>
      </c>
      <c r="AA40" t="str">
        <f t="shared" si="8"/>
        <v/>
      </c>
      <c r="AQ40" s="32"/>
      <c r="AR40" s="32">
        <v>26</v>
      </c>
      <c r="AS40" s="32">
        <v>7</v>
      </c>
      <c r="AT40" s="32" t="s">
        <v>643</v>
      </c>
      <c r="AU40" t="s">
        <v>478</v>
      </c>
      <c r="AV40" t="s">
        <v>579</v>
      </c>
      <c r="AX40" t="s">
        <v>491</v>
      </c>
      <c r="AY40" t="s">
        <v>481</v>
      </c>
      <c r="AZ40" s="32"/>
      <c r="BA40" s="32"/>
      <c r="BB40" s="32"/>
      <c r="BC40" s="32"/>
      <c r="BD40" s="32"/>
      <c r="BE40" s="32"/>
      <c r="BF40" s="32"/>
      <c r="BG40" s="32"/>
      <c r="BH40" s="32"/>
      <c r="BM40" s="32"/>
    </row>
    <row r="41" spans="1:65" x14ac:dyDescent="0.25">
      <c r="A41">
        <v>3</v>
      </c>
      <c r="B41">
        <v>40</v>
      </c>
      <c r="C41">
        <v>4</v>
      </c>
      <c r="D41" s="15">
        <v>10</v>
      </c>
      <c r="E41" s="13" t="str">
        <f>VLOOKUP(A41,'to file'!$B$4:$K$44,10,FALSE)</f>
        <v>Yes</v>
      </c>
      <c r="F41" t="str">
        <f t="shared" si="4"/>
        <v/>
      </c>
      <c r="G41">
        <f>VLOOKUP(VLOOKUP(A41,'to file'!$B$4:$K$44,7,FALSE),'to part'!$A$4:$N$17,8)+VLOOKUP(A41,'to file'!$B$4:$K$44,3,FALSE)+B41</f>
        <v>132</v>
      </c>
      <c r="H41" t="str">
        <f t="shared" si="5"/>
        <v>0084</v>
      </c>
      <c r="I41">
        <f>VLOOKUP(A41,'to file'!$B$4:$K$44,7,FALSE)</f>
        <v>1</v>
      </c>
      <c r="J41" t="str">
        <f t="shared" si="6"/>
        <v/>
      </c>
      <c r="K41">
        <f>VLOOKUP(VLOOKUP(A41,'to file'!$B$4:$K$44,7,FALSE),'to part'!$A$4:$N$17,14)+VLOOKUP(A41,'to file'!$B$4:$K$44,3,FALSE)+B41</f>
        <v>132</v>
      </c>
      <c r="L41" t="str">
        <f t="shared" si="7"/>
        <v>0084</v>
      </c>
      <c r="O41">
        <v>3</v>
      </c>
      <c r="P41">
        <v>223</v>
      </c>
      <c r="Q41">
        <v>1</v>
      </c>
      <c r="R41" s="15">
        <v>6</v>
      </c>
      <c r="S41" s="13" t="str">
        <f>VLOOKUP(O41,'to file'!$B$4:$K$44,10,FALSE)</f>
        <v>Yes</v>
      </c>
      <c r="T41" t="str">
        <f t="shared" si="0"/>
        <v/>
      </c>
      <c r="U41">
        <f>VLOOKUP(VLOOKUP(O41,'to file'!$B$4:$K$44,7,FALSE),'to part'!$A$4:$N$17,8)+VLOOKUP(O41,'to file'!$B$4:$K$44,3,FALSE)+P41</f>
        <v>315</v>
      </c>
      <c r="V41" t="str">
        <f t="shared" si="1"/>
        <v>013B</v>
      </c>
      <c r="W41">
        <f>VLOOKUP(O41,'to file'!$B$4:$K$44,7,FALSE)</f>
        <v>1</v>
      </c>
      <c r="X41" t="str">
        <f t="shared" si="2"/>
        <v/>
      </c>
      <c r="Y41">
        <f>VLOOKUP(VLOOKUP(O41,'to file'!$B$4:$K$44,7,FALSE),'to part'!$A$4:$N$17,14)+VLOOKUP(O41,'to file'!$B$4:$K$44,3,FALSE)+P41</f>
        <v>315</v>
      </c>
      <c r="Z41" t="str">
        <f t="shared" si="3"/>
        <v>013B</v>
      </c>
      <c r="AA41" t="str">
        <f t="shared" si="8"/>
        <v/>
      </c>
      <c r="AQ41" s="32"/>
      <c r="AR41" s="32">
        <v>27</v>
      </c>
      <c r="AS41" s="32">
        <v>8</v>
      </c>
      <c r="AT41" s="32" t="s">
        <v>644</v>
      </c>
      <c r="AU41" t="s">
        <v>463</v>
      </c>
      <c r="AV41" t="s">
        <v>571</v>
      </c>
      <c r="AW41" t="s">
        <v>580</v>
      </c>
      <c r="AX41" t="s">
        <v>492</v>
      </c>
      <c r="AZ41" s="32"/>
      <c r="BA41" s="32"/>
      <c r="BB41" s="32"/>
      <c r="BC41" s="32"/>
      <c r="BD41" s="32"/>
      <c r="BE41" s="32"/>
      <c r="BF41" s="32"/>
      <c r="BG41" s="32"/>
      <c r="BH41" s="32"/>
      <c r="BM41" s="32"/>
    </row>
    <row r="42" spans="1:65" x14ac:dyDescent="0.25">
      <c r="A42">
        <v>3</v>
      </c>
      <c r="B42">
        <v>80</v>
      </c>
      <c r="C42">
        <v>124</v>
      </c>
      <c r="D42" s="15">
        <v>1</v>
      </c>
      <c r="E42" s="13" t="str">
        <f>VLOOKUP(A42,'to file'!$B$4:$K$44,10,FALSE)</f>
        <v>Yes</v>
      </c>
      <c r="F42" t="str">
        <f t="shared" si="4"/>
        <v/>
      </c>
      <c r="G42">
        <f>VLOOKUP(VLOOKUP(A42,'to file'!$B$4:$K$44,7,FALSE),'to part'!$A$4:$N$17,8)+VLOOKUP(A42,'to file'!$B$4:$K$44,3,FALSE)+B42</f>
        <v>172</v>
      </c>
      <c r="H42" t="str">
        <f t="shared" si="5"/>
        <v>00AC</v>
      </c>
      <c r="I42">
        <f>VLOOKUP(A42,'to file'!$B$4:$K$44,7,FALSE)</f>
        <v>1</v>
      </c>
      <c r="J42" t="str">
        <f t="shared" si="6"/>
        <v/>
      </c>
      <c r="K42">
        <f>VLOOKUP(VLOOKUP(A42,'to file'!$B$4:$K$44,7,FALSE),'to part'!$A$4:$N$17,14)+VLOOKUP(A42,'to file'!$B$4:$K$44,3,FALSE)+B42</f>
        <v>172</v>
      </c>
      <c r="L42" t="str">
        <f t="shared" si="7"/>
        <v>00AC</v>
      </c>
      <c r="O42">
        <v>3</v>
      </c>
      <c r="P42">
        <v>829</v>
      </c>
      <c r="Q42">
        <v>4</v>
      </c>
      <c r="R42" s="15">
        <v>100</v>
      </c>
      <c r="S42" s="13" t="str">
        <f>VLOOKUP(O42,'to file'!$B$4:$K$44,10,FALSE)</f>
        <v>Yes</v>
      </c>
      <c r="T42" t="str">
        <f t="shared" ref="T42:T73" si="9">IF(P42=0,U42-$C$5,"")</f>
        <v/>
      </c>
      <c r="U42">
        <f>VLOOKUP(VLOOKUP(O42,'to file'!$B$4:$K$44,7,FALSE),'to part'!$A$4:$N$17,8)+VLOOKUP(O42,'to file'!$B$4:$K$44,3,FALSE)+P42</f>
        <v>921</v>
      </c>
      <c r="V42" t="str">
        <f t="shared" ref="V42:V73" si="10">DEC2HEX(U42,4)</f>
        <v>0399</v>
      </c>
      <c r="W42">
        <f>VLOOKUP(O42,'to file'!$B$4:$K$44,7,FALSE)</f>
        <v>1</v>
      </c>
      <c r="X42" t="str">
        <f t="shared" ref="X42:X73" si="11">IF(P42=0,Y42-$C$5,"")</f>
        <v/>
      </c>
      <c r="Y42">
        <f>VLOOKUP(VLOOKUP(O42,'to file'!$B$4:$K$44,7,FALSE),'to part'!$A$4:$N$17,14)+VLOOKUP(O42,'to file'!$B$4:$K$44,3,FALSE)+P42</f>
        <v>921</v>
      </c>
      <c r="Z42" t="str">
        <f t="shared" ref="Z42:Z73" si="12">DEC2HEX(Y42,4)</f>
        <v>0399</v>
      </c>
      <c r="AA42" t="str">
        <f t="shared" si="8"/>
        <v/>
      </c>
      <c r="AQ42" s="32"/>
      <c r="AR42" s="32">
        <v>28</v>
      </c>
      <c r="AS42" s="32">
        <v>9</v>
      </c>
      <c r="AT42" s="32" t="s">
        <v>513</v>
      </c>
      <c r="AU42" t="s">
        <v>463</v>
      </c>
      <c r="AV42" t="s">
        <v>564</v>
      </c>
      <c r="AW42" t="s">
        <v>565</v>
      </c>
      <c r="AX42" t="s">
        <v>484</v>
      </c>
      <c r="AZ42" s="32"/>
      <c r="BA42" s="32"/>
      <c r="BB42" s="32"/>
      <c r="BC42" s="32"/>
      <c r="BD42" s="32"/>
      <c r="BE42" s="32"/>
      <c r="BF42" s="32"/>
      <c r="BG42" s="32"/>
      <c r="BH42" s="32"/>
      <c r="BM42" s="32"/>
    </row>
    <row r="43" spans="1:65" x14ac:dyDescent="0.25">
      <c r="A43">
        <v>3</v>
      </c>
      <c r="B43">
        <v>80</v>
      </c>
      <c r="C43">
        <v>2</v>
      </c>
      <c r="D43" s="15">
        <v>62</v>
      </c>
      <c r="E43" s="13" t="str">
        <f>VLOOKUP(A43,'to file'!$B$4:$K$44,10,FALSE)</f>
        <v>Yes</v>
      </c>
      <c r="F43" t="str">
        <f t="shared" si="4"/>
        <v/>
      </c>
      <c r="G43">
        <f>VLOOKUP(VLOOKUP(A43,'to file'!$B$4:$K$44,7,FALSE),'to part'!$A$4:$N$17,8)+VLOOKUP(A43,'to file'!$B$4:$K$44,3,FALSE)+B43</f>
        <v>172</v>
      </c>
      <c r="H43" t="str">
        <f t="shared" si="5"/>
        <v>00AC</v>
      </c>
      <c r="I43">
        <f>VLOOKUP(A43,'to file'!$B$4:$K$44,7,FALSE)</f>
        <v>1</v>
      </c>
      <c r="J43" t="str">
        <f t="shared" si="6"/>
        <v/>
      </c>
      <c r="K43">
        <f>VLOOKUP(VLOOKUP(A43,'to file'!$B$4:$K$44,7,FALSE),'to part'!$A$4:$N$17,14)+VLOOKUP(A43,'to file'!$B$4:$K$44,3,FALSE)+B43</f>
        <v>172</v>
      </c>
      <c r="L43" t="str">
        <f t="shared" si="7"/>
        <v>00AC</v>
      </c>
      <c r="O43">
        <v>2</v>
      </c>
      <c r="P43">
        <v>0</v>
      </c>
      <c r="Q43">
        <v>12</v>
      </c>
      <c r="R43" s="15">
        <v>6</v>
      </c>
      <c r="S43" s="13" t="str">
        <f>VLOOKUP(O43,'to file'!$B$4:$K$44,10,FALSE)</f>
        <v>Yes</v>
      </c>
      <c r="T43">
        <f t="shared" si="9"/>
        <v>1321</v>
      </c>
      <c r="U43">
        <f>VLOOKUP(VLOOKUP(O43,'to file'!$B$4:$K$44,7,FALSE),'to part'!$A$4:$N$17,8)+VLOOKUP(O43,'to file'!$B$4:$K$44,3,FALSE)+P43</f>
        <v>1329</v>
      </c>
      <c r="V43" t="str">
        <f t="shared" si="10"/>
        <v>0531</v>
      </c>
      <c r="W43">
        <f>VLOOKUP(O43,'to file'!$B$4:$K$44,7,FALSE)</f>
        <v>1</v>
      </c>
      <c r="X43">
        <f t="shared" si="11"/>
        <v>1321</v>
      </c>
      <c r="Y43">
        <f>VLOOKUP(VLOOKUP(O43,'to file'!$B$4:$K$44,7,FALSE),'to part'!$A$4:$N$17,14)+VLOOKUP(O43,'to file'!$B$4:$K$44,3,FALSE)+P43</f>
        <v>1329</v>
      </c>
      <c r="Z43" t="str">
        <f t="shared" si="12"/>
        <v>0531</v>
      </c>
      <c r="AA43" t="str">
        <f t="shared" si="8"/>
        <v>0529</v>
      </c>
      <c r="AQ43" s="32"/>
      <c r="AR43" s="32">
        <v>29</v>
      </c>
      <c r="AS43" s="32">
        <v>10</v>
      </c>
      <c r="AT43" s="32" t="s">
        <v>514</v>
      </c>
      <c r="AU43" t="s">
        <v>463</v>
      </c>
      <c r="AV43" t="s">
        <v>549</v>
      </c>
      <c r="AW43" t="s">
        <v>566</v>
      </c>
      <c r="AX43" t="s">
        <v>484</v>
      </c>
      <c r="AZ43" s="32"/>
      <c r="BA43" s="32"/>
      <c r="BB43" s="32"/>
      <c r="BC43" s="32"/>
      <c r="BD43" s="32"/>
      <c r="BE43" s="32"/>
      <c r="BF43" s="32"/>
      <c r="BG43" s="32"/>
      <c r="BH43" s="32"/>
      <c r="BM43" s="32"/>
    </row>
    <row r="44" spans="1:65" x14ac:dyDescent="0.25">
      <c r="A44">
        <v>3</v>
      </c>
      <c r="B44">
        <v>204</v>
      </c>
      <c r="C44">
        <v>25</v>
      </c>
      <c r="D44" s="15">
        <v>25</v>
      </c>
      <c r="E44" s="13" t="str">
        <f>VLOOKUP(A44,'to file'!$B$4:$K$44,10,FALSE)</f>
        <v>Yes</v>
      </c>
      <c r="F44" t="str">
        <f t="shared" si="4"/>
        <v/>
      </c>
      <c r="G44">
        <f>VLOOKUP(VLOOKUP(A44,'to file'!$B$4:$K$44,7,FALSE),'to part'!$A$4:$N$17,8)+VLOOKUP(A44,'to file'!$B$4:$K$44,3,FALSE)+B44</f>
        <v>296</v>
      </c>
      <c r="H44" t="str">
        <f t="shared" si="5"/>
        <v>0128</v>
      </c>
      <c r="I44">
        <f>VLOOKUP(A44,'to file'!$B$4:$K$44,7,FALSE)</f>
        <v>1</v>
      </c>
      <c r="J44" t="str">
        <f t="shared" si="6"/>
        <v/>
      </c>
      <c r="K44">
        <f>VLOOKUP(VLOOKUP(A44,'to file'!$B$4:$K$44,7,FALSE),'to part'!$A$4:$N$17,14)+VLOOKUP(A44,'to file'!$B$4:$K$44,3,FALSE)+B44</f>
        <v>296</v>
      </c>
      <c r="L44" t="str">
        <f t="shared" si="7"/>
        <v>0128</v>
      </c>
      <c r="O44">
        <v>2</v>
      </c>
      <c r="P44">
        <v>0</v>
      </c>
      <c r="Q44">
        <v>4</v>
      </c>
      <c r="R44" s="15">
        <v>1</v>
      </c>
      <c r="S44" s="13" t="str">
        <f>VLOOKUP(O44,'to file'!$B$4:$K$44,10,FALSE)</f>
        <v>Yes</v>
      </c>
      <c r="T44">
        <f t="shared" si="9"/>
        <v>1321</v>
      </c>
      <c r="U44">
        <f>VLOOKUP(VLOOKUP(O44,'to file'!$B$4:$K$44,7,FALSE),'to part'!$A$4:$N$17,8)+VLOOKUP(O44,'to file'!$B$4:$K$44,3,FALSE)+P44</f>
        <v>1329</v>
      </c>
      <c r="V44" t="str">
        <f t="shared" si="10"/>
        <v>0531</v>
      </c>
      <c r="W44">
        <f>VLOOKUP(O44,'to file'!$B$4:$K$44,7,FALSE)</f>
        <v>1</v>
      </c>
      <c r="X44">
        <f t="shared" si="11"/>
        <v>1321</v>
      </c>
      <c r="Y44">
        <f>VLOOKUP(VLOOKUP(O44,'to file'!$B$4:$K$44,7,FALSE),'to part'!$A$4:$N$17,14)+VLOOKUP(O44,'to file'!$B$4:$K$44,3,FALSE)+P44</f>
        <v>1329</v>
      </c>
      <c r="Z44" t="str">
        <f t="shared" si="12"/>
        <v>0531</v>
      </c>
      <c r="AA44" t="str">
        <f t="shared" si="8"/>
        <v>0529</v>
      </c>
      <c r="AQ44" s="32"/>
      <c r="AR44" s="32">
        <v>30</v>
      </c>
      <c r="AS44" s="32">
        <v>11</v>
      </c>
      <c r="AT44" s="32" t="s">
        <v>515</v>
      </c>
      <c r="AU44" t="s">
        <v>463</v>
      </c>
      <c r="AV44" t="s">
        <v>567</v>
      </c>
      <c r="AW44" t="s">
        <v>568</v>
      </c>
      <c r="AX44" t="s">
        <v>484</v>
      </c>
      <c r="AZ44" s="32"/>
      <c r="BA44" s="32"/>
      <c r="BB44" s="32"/>
      <c r="BC44" s="32"/>
      <c r="BD44" s="32"/>
      <c r="BE44" s="32"/>
      <c r="BF44" s="32"/>
      <c r="BG44" s="32"/>
      <c r="BH44" s="32"/>
      <c r="BM44" s="32"/>
    </row>
    <row r="45" spans="1:65" x14ac:dyDescent="0.25">
      <c r="A45">
        <v>3</v>
      </c>
      <c r="B45">
        <v>204</v>
      </c>
      <c r="C45">
        <v>1</v>
      </c>
      <c r="D45" s="15">
        <v>6</v>
      </c>
      <c r="E45" s="13" t="str">
        <f>VLOOKUP(A45,'to file'!$B$4:$K$44,10,FALSE)</f>
        <v>Yes</v>
      </c>
      <c r="F45" t="str">
        <f t="shared" si="4"/>
        <v/>
      </c>
      <c r="G45">
        <f>VLOOKUP(VLOOKUP(A45,'to file'!$B$4:$K$44,7,FALSE),'to part'!$A$4:$N$17,8)+VLOOKUP(A45,'to file'!$B$4:$K$44,3,FALSE)+B45</f>
        <v>296</v>
      </c>
      <c r="H45" t="str">
        <f t="shared" si="5"/>
        <v>0128</v>
      </c>
      <c r="I45">
        <f>VLOOKUP(A45,'to file'!$B$4:$K$44,7,FALSE)</f>
        <v>1</v>
      </c>
      <c r="J45" t="str">
        <f t="shared" si="6"/>
        <v/>
      </c>
      <c r="K45">
        <f>VLOOKUP(VLOOKUP(A45,'to file'!$B$4:$K$44,7,FALSE),'to part'!$A$4:$N$17,14)+VLOOKUP(A45,'to file'!$B$4:$K$44,3,FALSE)+B45</f>
        <v>296</v>
      </c>
      <c r="L45" t="str">
        <f t="shared" si="7"/>
        <v>0128</v>
      </c>
      <c r="O45">
        <v>2</v>
      </c>
      <c r="P45">
        <v>4</v>
      </c>
      <c r="Q45">
        <v>1</v>
      </c>
      <c r="R45" s="15">
        <v>1</v>
      </c>
      <c r="S45" s="13" t="str">
        <f>VLOOKUP(O45,'to file'!$B$4:$K$44,10,FALSE)</f>
        <v>Yes</v>
      </c>
      <c r="T45" t="str">
        <f t="shared" si="9"/>
        <v/>
      </c>
      <c r="U45">
        <f>VLOOKUP(VLOOKUP(O45,'to file'!$B$4:$K$44,7,FALSE),'to part'!$A$4:$N$17,8)+VLOOKUP(O45,'to file'!$B$4:$K$44,3,FALSE)+P45</f>
        <v>1333</v>
      </c>
      <c r="V45" t="str">
        <f t="shared" si="10"/>
        <v>0535</v>
      </c>
      <c r="W45">
        <f>VLOOKUP(O45,'to file'!$B$4:$K$44,7,FALSE)</f>
        <v>1</v>
      </c>
      <c r="X45" t="str">
        <f t="shared" si="11"/>
        <v/>
      </c>
      <c r="Y45">
        <f>VLOOKUP(VLOOKUP(O45,'to file'!$B$4:$K$44,7,FALSE),'to part'!$A$4:$N$17,14)+VLOOKUP(O45,'to file'!$B$4:$K$44,3,FALSE)+P45</f>
        <v>1333</v>
      </c>
      <c r="Z45" t="str">
        <f t="shared" si="12"/>
        <v>0535</v>
      </c>
      <c r="AA45" t="str">
        <f t="shared" si="8"/>
        <v/>
      </c>
      <c r="AQ45" s="32"/>
      <c r="AR45" s="32">
        <v>31</v>
      </c>
      <c r="AS45" s="32">
        <v>12</v>
      </c>
      <c r="AT45" s="32" t="s">
        <v>516</v>
      </c>
      <c r="AU45" t="s">
        <v>463</v>
      </c>
      <c r="AV45" t="s">
        <v>548</v>
      </c>
      <c r="AW45" t="s">
        <v>569</v>
      </c>
      <c r="AX45" t="s">
        <v>484</v>
      </c>
      <c r="AZ45" s="32"/>
      <c r="BA45" s="32"/>
      <c r="BB45" s="32"/>
      <c r="BC45" s="32"/>
      <c r="BD45" s="32"/>
      <c r="BE45" s="32"/>
      <c r="BF45" s="32"/>
      <c r="BG45" s="32"/>
      <c r="BH45" s="32"/>
      <c r="BM45" s="32"/>
    </row>
    <row r="46" spans="1:65" x14ac:dyDescent="0.25">
      <c r="A46">
        <v>3</v>
      </c>
      <c r="B46">
        <v>210</v>
      </c>
      <c r="C46">
        <v>1</v>
      </c>
      <c r="D46" s="15">
        <v>6</v>
      </c>
      <c r="E46" s="13" t="str">
        <f>VLOOKUP(A46,'to file'!$B$4:$K$44,10,FALSE)</f>
        <v>Yes</v>
      </c>
      <c r="F46" t="str">
        <f t="shared" si="4"/>
        <v/>
      </c>
      <c r="G46">
        <f>VLOOKUP(VLOOKUP(A46,'to file'!$B$4:$K$44,7,FALSE),'to part'!$A$4:$N$17,8)+VLOOKUP(A46,'to file'!$B$4:$K$44,3,FALSE)+B46</f>
        <v>302</v>
      </c>
      <c r="H46" t="str">
        <f t="shared" si="5"/>
        <v>012E</v>
      </c>
      <c r="I46">
        <f>VLOOKUP(A46,'to file'!$B$4:$K$44,7,FALSE)</f>
        <v>1</v>
      </c>
      <c r="J46" t="str">
        <f t="shared" si="6"/>
        <v/>
      </c>
      <c r="K46">
        <f>VLOOKUP(VLOOKUP(A46,'to file'!$B$4:$K$44,7,FALSE),'to part'!$A$4:$N$17,14)+VLOOKUP(A46,'to file'!$B$4:$K$44,3,FALSE)+B46</f>
        <v>302</v>
      </c>
      <c r="L46" t="str">
        <f t="shared" si="7"/>
        <v>012E</v>
      </c>
      <c r="O46">
        <v>2</v>
      </c>
      <c r="P46">
        <v>5</v>
      </c>
      <c r="Q46">
        <v>1</v>
      </c>
      <c r="R46" s="15">
        <v>1</v>
      </c>
      <c r="S46" s="13" t="str">
        <f>VLOOKUP(O46,'to file'!$B$4:$K$44,10,FALSE)</f>
        <v>Yes</v>
      </c>
      <c r="T46" t="str">
        <f t="shared" si="9"/>
        <v/>
      </c>
      <c r="U46">
        <f>VLOOKUP(VLOOKUP(O46,'to file'!$B$4:$K$44,7,FALSE),'to part'!$A$4:$N$17,8)+VLOOKUP(O46,'to file'!$B$4:$K$44,3,FALSE)+P46</f>
        <v>1334</v>
      </c>
      <c r="V46" t="str">
        <f t="shared" si="10"/>
        <v>0536</v>
      </c>
      <c r="W46">
        <f>VLOOKUP(O46,'to file'!$B$4:$K$44,7,FALSE)</f>
        <v>1</v>
      </c>
      <c r="X46" t="str">
        <f t="shared" si="11"/>
        <v/>
      </c>
      <c r="Y46">
        <f>VLOOKUP(VLOOKUP(O46,'to file'!$B$4:$K$44,7,FALSE),'to part'!$A$4:$N$17,14)+VLOOKUP(O46,'to file'!$B$4:$K$44,3,FALSE)+P46</f>
        <v>1334</v>
      </c>
      <c r="Z46" t="str">
        <f t="shared" si="12"/>
        <v>0536</v>
      </c>
      <c r="AA46" t="str">
        <f t="shared" si="8"/>
        <v/>
      </c>
      <c r="AQ46" s="32"/>
      <c r="AR46" s="32">
        <v>32</v>
      </c>
      <c r="AS46" s="32">
        <v>13</v>
      </c>
      <c r="AT46" s="32" t="s">
        <v>517</v>
      </c>
      <c r="AU46" t="s">
        <v>463</v>
      </c>
      <c r="AV46" t="s">
        <v>570</v>
      </c>
      <c r="AW46" t="s">
        <v>571</v>
      </c>
      <c r="AX46" t="s">
        <v>484</v>
      </c>
      <c r="AZ46" s="32"/>
      <c r="BA46" s="32"/>
      <c r="BB46" s="32"/>
      <c r="BC46" s="32"/>
      <c r="BD46" s="32"/>
      <c r="BE46" s="32"/>
      <c r="BF46" s="32"/>
      <c r="BG46" s="32"/>
      <c r="BH46" s="32"/>
      <c r="BM46" s="32"/>
    </row>
    <row r="47" spans="1:65" x14ac:dyDescent="0.25">
      <c r="A47">
        <v>3</v>
      </c>
      <c r="B47">
        <v>216</v>
      </c>
      <c r="C47">
        <v>1</v>
      </c>
      <c r="D47" s="15">
        <v>1</v>
      </c>
      <c r="E47" s="13" t="str">
        <f>VLOOKUP(A47,'to file'!$B$4:$K$44,10,FALSE)</f>
        <v>Yes</v>
      </c>
      <c r="F47" t="str">
        <f t="shared" si="4"/>
        <v/>
      </c>
      <c r="G47">
        <f>VLOOKUP(VLOOKUP(A47,'to file'!$B$4:$K$44,7,FALSE),'to part'!$A$4:$N$17,8)+VLOOKUP(A47,'to file'!$B$4:$K$44,3,FALSE)+B47</f>
        <v>308</v>
      </c>
      <c r="H47" t="str">
        <f t="shared" si="5"/>
        <v>0134</v>
      </c>
      <c r="I47">
        <f>VLOOKUP(A47,'to file'!$B$4:$K$44,7,FALSE)</f>
        <v>1</v>
      </c>
      <c r="J47" t="str">
        <f t="shared" si="6"/>
        <v/>
      </c>
      <c r="K47">
        <f>VLOOKUP(VLOOKUP(A47,'to file'!$B$4:$K$44,7,FALSE),'to part'!$A$4:$N$17,14)+VLOOKUP(A47,'to file'!$B$4:$K$44,3,FALSE)+B47</f>
        <v>308</v>
      </c>
      <c r="L47" t="str">
        <f t="shared" si="7"/>
        <v>0134</v>
      </c>
      <c r="O47">
        <v>2</v>
      </c>
      <c r="P47">
        <v>6</v>
      </c>
      <c r="Q47">
        <v>1</v>
      </c>
      <c r="R47" s="15">
        <v>1</v>
      </c>
      <c r="S47" s="13" t="str">
        <f>VLOOKUP(O47,'to file'!$B$4:$K$44,10,FALSE)</f>
        <v>Yes</v>
      </c>
      <c r="T47" t="str">
        <f t="shared" si="9"/>
        <v/>
      </c>
      <c r="U47">
        <f>VLOOKUP(VLOOKUP(O47,'to file'!$B$4:$K$44,7,FALSE),'to part'!$A$4:$N$17,8)+VLOOKUP(O47,'to file'!$B$4:$K$44,3,FALSE)+P47</f>
        <v>1335</v>
      </c>
      <c r="V47" t="str">
        <f t="shared" si="10"/>
        <v>0537</v>
      </c>
      <c r="W47">
        <f>VLOOKUP(O47,'to file'!$B$4:$K$44,7,FALSE)</f>
        <v>1</v>
      </c>
      <c r="X47" t="str">
        <f t="shared" si="11"/>
        <v/>
      </c>
      <c r="Y47">
        <f>VLOOKUP(VLOOKUP(O47,'to file'!$B$4:$K$44,7,FALSE),'to part'!$A$4:$N$17,14)+VLOOKUP(O47,'to file'!$B$4:$K$44,3,FALSE)+P47</f>
        <v>1335</v>
      </c>
      <c r="Z47" t="str">
        <f t="shared" si="12"/>
        <v>0537</v>
      </c>
      <c r="AA47" t="str">
        <f t="shared" si="8"/>
        <v/>
      </c>
      <c r="AQ47" s="32"/>
      <c r="AR47" s="32">
        <v>33</v>
      </c>
      <c r="AS47" s="32">
        <v>14</v>
      </c>
      <c r="AT47" s="32" t="s">
        <v>518</v>
      </c>
      <c r="AU47" t="s">
        <v>463</v>
      </c>
      <c r="AV47" t="s">
        <v>547</v>
      </c>
      <c r="AW47" t="s">
        <v>572</v>
      </c>
      <c r="AX47" t="s">
        <v>484</v>
      </c>
      <c r="AZ47" s="32"/>
      <c r="BA47" s="32"/>
      <c r="BB47" s="32"/>
      <c r="BC47" s="32"/>
      <c r="BD47" s="32"/>
      <c r="BE47" s="32"/>
      <c r="BF47" s="32"/>
      <c r="BG47" s="32"/>
      <c r="BH47" s="32"/>
      <c r="BM47" s="32"/>
    </row>
    <row r="48" spans="1:65" x14ac:dyDescent="0.25">
      <c r="A48">
        <v>3</v>
      </c>
      <c r="B48">
        <v>217</v>
      </c>
      <c r="C48">
        <v>1</v>
      </c>
      <c r="D48" s="15">
        <v>6</v>
      </c>
      <c r="E48" s="13" t="str">
        <f>VLOOKUP(A48,'to file'!$B$4:$K$44,10,FALSE)</f>
        <v>Yes</v>
      </c>
      <c r="F48" t="str">
        <f t="shared" si="4"/>
        <v/>
      </c>
      <c r="G48">
        <f>VLOOKUP(VLOOKUP(A48,'to file'!$B$4:$K$44,7,FALSE),'to part'!$A$4:$N$17,8)+VLOOKUP(A48,'to file'!$B$4:$K$44,3,FALSE)+B48</f>
        <v>309</v>
      </c>
      <c r="H48" t="str">
        <f t="shared" si="5"/>
        <v>0135</v>
      </c>
      <c r="I48">
        <f>VLOOKUP(A48,'to file'!$B$4:$K$44,7,FALSE)</f>
        <v>1</v>
      </c>
      <c r="J48" t="str">
        <f t="shared" si="6"/>
        <v/>
      </c>
      <c r="K48">
        <f>VLOOKUP(VLOOKUP(A48,'to file'!$B$4:$K$44,7,FALSE),'to part'!$A$4:$N$17,14)+VLOOKUP(A48,'to file'!$B$4:$K$44,3,FALSE)+B48</f>
        <v>309</v>
      </c>
      <c r="L48" t="str">
        <f t="shared" si="7"/>
        <v>0135</v>
      </c>
      <c r="O48">
        <v>2</v>
      </c>
      <c r="P48">
        <v>8</v>
      </c>
      <c r="Q48">
        <v>2</v>
      </c>
      <c r="R48" s="15">
        <v>1</v>
      </c>
      <c r="S48" s="13" t="str">
        <f>VLOOKUP(O48,'to file'!$B$4:$K$44,10,FALSE)</f>
        <v>Yes</v>
      </c>
      <c r="T48" t="str">
        <f t="shared" si="9"/>
        <v/>
      </c>
      <c r="U48">
        <f>VLOOKUP(VLOOKUP(O48,'to file'!$B$4:$K$44,7,FALSE),'to part'!$A$4:$N$17,8)+VLOOKUP(O48,'to file'!$B$4:$K$44,3,FALSE)+P48</f>
        <v>1337</v>
      </c>
      <c r="V48" t="str">
        <f t="shared" si="10"/>
        <v>0539</v>
      </c>
      <c r="W48">
        <f>VLOOKUP(O48,'to file'!$B$4:$K$44,7,FALSE)</f>
        <v>1</v>
      </c>
      <c r="X48" t="str">
        <f t="shared" si="11"/>
        <v/>
      </c>
      <c r="Y48">
        <f>VLOOKUP(VLOOKUP(O48,'to file'!$B$4:$K$44,7,FALSE),'to part'!$A$4:$N$17,14)+VLOOKUP(O48,'to file'!$B$4:$K$44,3,FALSE)+P48</f>
        <v>1337</v>
      </c>
      <c r="Z48" t="str">
        <f t="shared" si="12"/>
        <v>0539</v>
      </c>
      <c r="AA48" t="str">
        <f t="shared" si="8"/>
        <v/>
      </c>
      <c r="AQ48" s="32"/>
      <c r="AR48" s="32">
        <v>34</v>
      </c>
      <c r="AS48" s="32">
        <v>15</v>
      </c>
      <c r="AT48" s="32" t="s">
        <v>519</v>
      </c>
      <c r="AU48" t="s">
        <v>463</v>
      </c>
      <c r="AV48" t="s">
        <v>573</v>
      </c>
      <c r="AW48" t="s">
        <v>564</v>
      </c>
      <c r="AX48" t="s">
        <v>484</v>
      </c>
      <c r="AZ48" s="32"/>
      <c r="BA48" s="32"/>
      <c r="BB48" s="32"/>
      <c r="BC48" s="32"/>
      <c r="BD48" s="32"/>
      <c r="BE48" s="32"/>
      <c r="BF48" s="32"/>
      <c r="BG48" s="32"/>
      <c r="BH48" s="32"/>
    </row>
    <row r="49" spans="1:60" x14ac:dyDescent="0.25">
      <c r="A49">
        <v>3</v>
      </c>
      <c r="B49">
        <v>223</v>
      </c>
      <c r="C49">
        <v>1</v>
      </c>
      <c r="D49" s="15">
        <v>6</v>
      </c>
      <c r="E49" s="13" t="str">
        <f>VLOOKUP(A49,'to file'!$B$4:$K$44,10,FALSE)</f>
        <v>Yes</v>
      </c>
      <c r="F49" t="str">
        <f t="shared" si="4"/>
        <v/>
      </c>
      <c r="G49">
        <f>VLOOKUP(VLOOKUP(A49,'to file'!$B$4:$K$44,7,FALSE),'to part'!$A$4:$N$17,8)+VLOOKUP(A49,'to file'!$B$4:$K$44,3,FALSE)+B49</f>
        <v>315</v>
      </c>
      <c r="H49" t="str">
        <f t="shared" si="5"/>
        <v>013B</v>
      </c>
      <c r="I49">
        <f>VLOOKUP(A49,'to file'!$B$4:$K$44,7,FALSE)</f>
        <v>1</v>
      </c>
      <c r="J49" t="str">
        <f t="shared" si="6"/>
        <v/>
      </c>
      <c r="K49">
        <f>VLOOKUP(VLOOKUP(A49,'to file'!$B$4:$K$44,7,FALSE),'to part'!$A$4:$N$17,14)+VLOOKUP(A49,'to file'!$B$4:$K$44,3,FALSE)+B49</f>
        <v>315</v>
      </c>
      <c r="L49" t="str">
        <f t="shared" si="7"/>
        <v>013B</v>
      </c>
      <c r="O49">
        <v>24</v>
      </c>
      <c r="P49">
        <v>0</v>
      </c>
      <c r="Q49">
        <v>1</v>
      </c>
      <c r="R49" s="15">
        <v>1</v>
      </c>
      <c r="S49" s="13" t="str">
        <f>VLOOKUP(O49,'to file'!$B$4:$K$44,10,FALSE)</f>
        <v>Yes</v>
      </c>
      <c r="T49">
        <f t="shared" si="9"/>
        <v>1401</v>
      </c>
      <c r="U49">
        <f>VLOOKUP(VLOOKUP(O49,'to file'!$B$4:$K$44,7,FALSE),'to part'!$A$4:$N$17,8)+VLOOKUP(O49,'to file'!$B$4:$K$44,3,FALSE)+P49</f>
        <v>1409</v>
      </c>
      <c r="V49" t="str">
        <f t="shared" si="10"/>
        <v>0581</v>
      </c>
      <c r="W49">
        <f>VLOOKUP(O49,'to file'!$B$4:$K$44,7,FALSE)</f>
        <v>1</v>
      </c>
      <c r="X49">
        <f t="shared" si="11"/>
        <v>1401</v>
      </c>
      <c r="Y49">
        <f>VLOOKUP(VLOOKUP(O49,'to file'!$B$4:$K$44,7,FALSE),'to part'!$A$4:$N$17,14)+VLOOKUP(O49,'to file'!$B$4:$K$44,3,FALSE)+P49</f>
        <v>1409</v>
      </c>
      <c r="Z49" t="str">
        <f t="shared" si="12"/>
        <v>0581</v>
      </c>
      <c r="AA49" t="str">
        <f t="shared" si="8"/>
        <v>0579</v>
      </c>
      <c r="AQ49" s="32"/>
      <c r="AR49" s="32">
        <v>35</v>
      </c>
      <c r="AS49" s="32">
        <v>16</v>
      </c>
      <c r="AT49" s="32" t="s">
        <v>520</v>
      </c>
      <c r="AU49" t="s">
        <v>463</v>
      </c>
      <c r="AV49" t="s">
        <v>546</v>
      </c>
      <c r="AW49" t="s">
        <v>567</v>
      </c>
      <c r="AX49" t="s">
        <v>484</v>
      </c>
      <c r="AZ49" s="32"/>
      <c r="BA49" s="32"/>
      <c r="BB49" s="32"/>
      <c r="BC49" s="32"/>
      <c r="BD49" s="32"/>
      <c r="BE49" s="32"/>
      <c r="BF49" s="32"/>
      <c r="BG49" s="32"/>
      <c r="BH49" s="32"/>
    </row>
    <row r="50" spans="1:60" x14ac:dyDescent="0.25">
      <c r="A50">
        <v>3</v>
      </c>
      <c r="B50">
        <v>829</v>
      </c>
      <c r="C50">
        <v>4</v>
      </c>
      <c r="D50" s="15">
        <v>100</v>
      </c>
      <c r="E50" s="13" t="str">
        <f>VLOOKUP(A50,'to file'!$B$4:$K$44,10,FALSE)</f>
        <v>Yes</v>
      </c>
      <c r="F50" t="str">
        <f t="shared" si="4"/>
        <v/>
      </c>
      <c r="G50">
        <f>VLOOKUP(VLOOKUP(A50,'to file'!$B$4:$K$44,7,FALSE),'to part'!$A$4:$N$17,8)+VLOOKUP(A50,'to file'!$B$4:$K$44,3,FALSE)+B50</f>
        <v>921</v>
      </c>
      <c r="H50" t="str">
        <f t="shared" si="5"/>
        <v>0399</v>
      </c>
      <c r="I50">
        <f>VLOOKUP(A50,'to file'!$B$4:$K$44,7,FALSE)</f>
        <v>1</v>
      </c>
      <c r="J50" t="str">
        <f t="shared" si="6"/>
        <v/>
      </c>
      <c r="K50">
        <f>VLOOKUP(VLOOKUP(A50,'to file'!$B$4:$K$44,7,FALSE),'to part'!$A$4:$N$17,14)+VLOOKUP(A50,'to file'!$B$4:$K$44,3,FALSE)+B50</f>
        <v>921</v>
      </c>
      <c r="L50" t="str">
        <f t="shared" si="7"/>
        <v>0399</v>
      </c>
      <c r="O50">
        <v>24</v>
      </c>
      <c r="P50">
        <v>1</v>
      </c>
      <c r="Q50">
        <v>1</v>
      </c>
      <c r="R50" s="15">
        <v>1</v>
      </c>
      <c r="S50" s="13" t="str">
        <f>VLOOKUP(O50,'to file'!$B$4:$K$44,10,FALSE)</f>
        <v>Yes</v>
      </c>
      <c r="T50" t="str">
        <f t="shared" si="9"/>
        <v/>
      </c>
      <c r="U50">
        <f>VLOOKUP(VLOOKUP(O50,'to file'!$B$4:$K$44,7,FALSE),'to part'!$A$4:$N$17,8)+VLOOKUP(O50,'to file'!$B$4:$K$44,3,FALSE)+P50</f>
        <v>1410</v>
      </c>
      <c r="V50" t="str">
        <f t="shared" si="10"/>
        <v>0582</v>
      </c>
      <c r="W50">
        <f>VLOOKUP(O50,'to file'!$B$4:$K$44,7,FALSE)</f>
        <v>1</v>
      </c>
      <c r="X50" t="str">
        <f t="shared" si="11"/>
        <v/>
      </c>
      <c r="Y50">
        <f>VLOOKUP(VLOOKUP(O50,'to file'!$B$4:$K$44,7,FALSE),'to part'!$A$4:$N$17,14)+VLOOKUP(O50,'to file'!$B$4:$K$44,3,FALSE)+P50</f>
        <v>1410</v>
      </c>
      <c r="Z50" t="str">
        <f t="shared" si="12"/>
        <v>0582</v>
      </c>
      <c r="AA50" t="str">
        <f t="shared" si="8"/>
        <v/>
      </c>
      <c r="AQ50" s="32"/>
      <c r="AR50" s="32">
        <v>36</v>
      </c>
      <c r="AS50" s="32">
        <v>17</v>
      </c>
      <c r="AT50" s="32" t="s">
        <v>521</v>
      </c>
      <c r="AU50" t="s">
        <v>463</v>
      </c>
      <c r="AV50" t="s">
        <v>574</v>
      </c>
      <c r="AW50" t="s">
        <v>570</v>
      </c>
      <c r="AX50" t="s">
        <v>484</v>
      </c>
      <c r="AZ50" s="32"/>
      <c r="BA50" s="32"/>
      <c r="BB50" s="32"/>
      <c r="BC50" s="32"/>
      <c r="BD50" s="32"/>
      <c r="BE50" s="32"/>
      <c r="BF50" s="32"/>
      <c r="BG50" s="32"/>
      <c r="BH50" s="32"/>
    </row>
    <row r="51" spans="1:60" x14ac:dyDescent="0.25">
      <c r="A51">
        <v>4</v>
      </c>
      <c r="B51">
        <v>0</v>
      </c>
      <c r="C51">
        <v>4</v>
      </c>
      <c r="D51" s="15">
        <v>1</v>
      </c>
      <c r="E51" s="13" t="str">
        <f>VLOOKUP(A51,'to file'!$B$4:$K$44,10,FALSE)</f>
        <v>Yes</v>
      </c>
      <c r="F51">
        <f t="shared" si="4"/>
        <v>8280</v>
      </c>
      <c r="G51">
        <f>VLOOKUP(VLOOKUP(A51,'to file'!$B$4:$K$44,7,FALSE),'to part'!$A$4:$N$17,8)+VLOOKUP(A51,'to file'!$B$4:$K$44,3,FALSE)+B51</f>
        <v>8288</v>
      </c>
      <c r="H51" t="str">
        <f t="shared" si="5"/>
        <v>2060</v>
      </c>
      <c r="I51">
        <f>VLOOKUP(A51,'to file'!$B$4:$K$44,7,FALSE)</f>
        <v>2</v>
      </c>
      <c r="J51">
        <f t="shared" si="6"/>
        <v>8280</v>
      </c>
      <c r="K51">
        <f>VLOOKUP(VLOOKUP(A51,'to file'!$B$4:$K$44,7,FALSE),'to part'!$A$4:$N$17,14)+VLOOKUP(A51,'to file'!$B$4:$K$44,3,FALSE)+B51</f>
        <v>8288</v>
      </c>
      <c r="L51" t="str">
        <f t="shared" si="7"/>
        <v>2060</v>
      </c>
      <c r="O51">
        <v>24</v>
      </c>
      <c r="P51">
        <v>2</v>
      </c>
      <c r="Q51">
        <v>1</v>
      </c>
      <c r="R51" s="15">
        <v>1</v>
      </c>
      <c r="S51" s="13" t="str">
        <f>VLOOKUP(O51,'to file'!$B$4:$K$44,10,FALSE)</f>
        <v>Yes</v>
      </c>
      <c r="T51" t="str">
        <f t="shared" si="9"/>
        <v/>
      </c>
      <c r="U51">
        <f>VLOOKUP(VLOOKUP(O51,'to file'!$B$4:$K$44,7,FALSE),'to part'!$A$4:$N$17,8)+VLOOKUP(O51,'to file'!$B$4:$K$44,3,FALSE)+P51</f>
        <v>1411</v>
      </c>
      <c r="V51" t="str">
        <f t="shared" si="10"/>
        <v>0583</v>
      </c>
      <c r="W51">
        <f>VLOOKUP(O51,'to file'!$B$4:$K$44,7,FALSE)</f>
        <v>1</v>
      </c>
      <c r="X51" t="str">
        <f t="shared" si="11"/>
        <v/>
      </c>
      <c r="Y51">
        <f>VLOOKUP(VLOOKUP(O51,'to file'!$B$4:$K$44,7,FALSE),'to part'!$A$4:$N$17,14)+VLOOKUP(O51,'to file'!$B$4:$K$44,3,FALSE)+P51</f>
        <v>1411</v>
      </c>
      <c r="Z51" t="str">
        <f t="shared" si="12"/>
        <v>0583</v>
      </c>
      <c r="AA51" t="str">
        <f t="shared" si="8"/>
        <v/>
      </c>
      <c r="AQ51" s="32"/>
      <c r="AR51" s="32">
        <v>37</v>
      </c>
      <c r="AS51" s="32">
        <v>18</v>
      </c>
      <c r="AT51" s="32" t="s">
        <v>522</v>
      </c>
      <c r="AU51" t="s">
        <v>463</v>
      </c>
      <c r="AV51" t="s">
        <v>545</v>
      </c>
      <c r="AW51" t="s">
        <v>573</v>
      </c>
      <c r="AX51" t="s">
        <v>484</v>
      </c>
      <c r="AZ51" s="32"/>
      <c r="BA51" s="32"/>
    </row>
    <row r="52" spans="1:60" x14ac:dyDescent="0.25">
      <c r="A52">
        <v>4</v>
      </c>
      <c r="B52">
        <v>4</v>
      </c>
      <c r="C52">
        <v>2</v>
      </c>
      <c r="D52" s="15">
        <v>1</v>
      </c>
      <c r="E52" s="13" t="str">
        <f>VLOOKUP(A52,'to file'!$B$4:$K$44,10,FALSE)</f>
        <v>Yes</v>
      </c>
      <c r="F52" t="str">
        <f t="shared" si="4"/>
        <v/>
      </c>
      <c r="G52">
        <f>VLOOKUP(VLOOKUP(A52,'to file'!$B$4:$K$44,7,FALSE),'to part'!$A$4:$N$17,8)+VLOOKUP(A52,'to file'!$B$4:$K$44,3,FALSE)+B52</f>
        <v>8292</v>
      </c>
      <c r="H52" t="str">
        <f t="shared" si="5"/>
        <v>2064</v>
      </c>
      <c r="I52">
        <f>VLOOKUP(A52,'to file'!$B$4:$K$44,7,FALSE)</f>
        <v>2</v>
      </c>
      <c r="J52" t="str">
        <f t="shared" si="6"/>
        <v/>
      </c>
      <c r="K52">
        <f>VLOOKUP(VLOOKUP(A52,'to file'!$B$4:$K$44,7,FALSE),'to part'!$A$4:$N$17,14)+VLOOKUP(A52,'to file'!$B$4:$K$44,3,FALSE)+B52</f>
        <v>8292</v>
      </c>
      <c r="L52" t="str">
        <f t="shared" si="7"/>
        <v>2064</v>
      </c>
      <c r="O52">
        <v>24</v>
      </c>
      <c r="P52">
        <v>4</v>
      </c>
      <c r="Q52">
        <v>2</v>
      </c>
      <c r="R52" s="15">
        <v>1</v>
      </c>
      <c r="S52" s="13" t="str">
        <f>VLOOKUP(O52,'to file'!$B$4:$K$44,10,FALSE)</f>
        <v>Yes</v>
      </c>
      <c r="T52" t="str">
        <f t="shared" si="9"/>
        <v/>
      </c>
      <c r="U52">
        <f>VLOOKUP(VLOOKUP(O52,'to file'!$B$4:$K$44,7,FALSE),'to part'!$A$4:$N$17,8)+VLOOKUP(O52,'to file'!$B$4:$K$44,3,FALSE)+P52</f>
        <v>1413</v>
      </c>
      <c r="V52" t="str">
        <f t="shared" si="10"/>
        <v>0585</v>
      </c>
      <c r="W52">
        <f>VLOOKUP(O52,'to file'!$B$4:$K$44,7,FALSE)</f>
        <v>1</v>
      </c>
      <c r="X52" t="str">
        <f t="shared" si="11"/>
        <v/>
      </c>
      <c r="Y52">
        <f>VLOOKUP(VLOOKUP(O52,'to file'!$B$4:$K$44,7,FALSE),'to part'!$A$4:$N$17,14)+VLOOKUP(O52,'to file'!$B$4:$K$44,3,FALSE)+P52</f>
        <v>1413</v>
      </c>
      <c r="Z52" t="str">
        <f t="shared" si="12"/>
        <v>0585</v>
      </c>
      <c r="AA52" t="str">
        <f t="shared" si="8"/>
        <v/>
      </c>
      <c r="AQ52" s="32"/>
      <c r="AR52" s="32">
        <v>38</v>
      </c>
      <c r="AS52" s="32">
        <v>19</v>
      </c>
      <c r="AT52" s="32" t="s">
        <v>523</v>
      </c>
      <c r="AU52" t="s">
        <v>463</v>
      </c>
      <c r="AV52" t="s">
        <v>575</v>
      </c>
      <c r="AW52" t="s">
        <v>574</v>
      </c>
      <c r="AX52" t="s">
        <v>484</v>
      </c>
      <c r="AZ52" s="32"/>
      <c r="BA52" s="32"/>
    </row>
    <row r="53" spans="1:60" x14ac:dyDescent="0.25">
      <c r="A53">
        <v>4</v>
      </c>
      <c r="B53">
        <v>6</v>
      </c>
      <c r="C53">
        <v>2</v>
      </c>
      <c r="D53" s="15">
        <v>1</v>
      </c>
      <c r="E53" s="13" t="str">
        <f>VLOOKUP(A53,'to file'!$B$4:$K$44,10,FALSE)</f>
        <v>Yes</v>
      </c>
      <c r="F53" t="str">
        <f t="shared" si="4"/>
        <v/>
      </c>
      <c r="G53">
        <f>VLOOKUP(VLOOKUP(A53,'to file'!$B$4:$K$44,7,FALSE),'to part'!$A$4:$N$17,8)+VLOOKUP(A53,'to file'!$B$4:$K$44,3,FALSE)+B53</f>
        <v>8294</v>
      </c>
      <c r="H53" t="str">
        <f t="shared" si="5"/>
        <v>2066</v>
      </c>
      <c r="I53">
        <f>VLOOKUP(A53,'to file'!$B$4:$K$44,7,FALSE)</f>
        <v>2</v>
      </c>
      <c r="J53" t="str">
        <f t="shared" si="6"/>
        <v/>
      </c>
      <c r="K53">
        <f>VLOOKUP(VLOOKUP(A53,'to file'!$B$4:$K$44,7,FALSE),'to part'!$A$4:$N$17,14)+VLOOKUP(A53,'to file'!$B$4:$K$44,3,FALSE)+B53</f>
        <v>8294</v>
      </c>
      <c r="L53" t="str">
        <f t="shared" si="7"/>
        <v>2066</v>
      </c>
      <c r="O53">
        <v>24</v>
      </c>
      <c r="P53">
        <v>6</v>
      </c>
      <c r="Q53">
        <v>1</v>
      </c>
      <c r="R53" s="15">
        <v>8</v>
      </c>
      <c r="S53" s="13" t="str">
        <f>VLOOKUP(O53,'to file'!$B$4:$K$44,10,FALSE)</f>
        <v>Yes</v>
      </c>
      <c r="T53" t="str">
        <f t="shared" si="9"/>
        <v/>
      </c>
      <c r="U53">
        <f>VLOOKUP(VLOOKUP(O53,'to file'!$B$4:$K$44,7,FALSE),'to part'!$A$4:$N$17,8)+VLOOKUP(O53,'to file'!$B$4:$K$44,3,FALSE)+P53</f>
        <v>1415</v>
      </c>
      <c r="V53" t="str">
        <f t="shared" si="10"/>
        <v>0587</v>
      </c>
      <c r="W53">
        <f>VLOOKUP(O53,'to file'!$B$4:$K$44,7,FALSE)</f>
        <v>1</v>
      </c>
      <c r="X53" t="str">
        <f t="shared" si="11"/>
        <v/>
      </c>
      <c r="Y53">
        <f>VLOOKUP(VLOOKUP(O53,'to file'!$B$4:$K$44,7,FALSE),'to part'!$A$4:$N$17,14)+VLOOKUP(O53,'to file'!$B$4:$K$44,3,FALSE)+P53</f>
        <v>1415</v>
      </c>
      <c r="Z53" t="str">
        <f t="shared" si="12"/>
        <v>0587</v>
      </c>
      <c r="AA53" t="str">
        <f t="shared" si="8"/>
        <v/>
      </c>
      <c r="AQ53" s="32"/>
      <c r="AR53" s="32">
        <v>39</v>
      </c>
      <c r="AS53" s="32">
        <v>20</v>
      </c>
      <c r="AT53" s="32" t="s">
        <v>524</v>
      </c>
      <c r="AU53" t="s">
        <v>463</v>
      </c>
      <c r="AV53" t="s">
        <v>576</v>
      </c>
      <c r="AW53" t="s">
        <v>575</v>
      </c>
      <c r="AX53" t="s">
        <v>484</v>
      </c>
      <c r="AZ53" s="32"/>
      <c r="BA53" s="32"/>
    </row>
    <row r="54" spans="1:60" x14ac:dyDescent="0.25">
      <c r="A54">
        <v>4</v>
      </c>
      <c r="B54">
        <v>8</v>
      </c>
      <c r="C54">
        <v>2</v>
      </c>
      <c r="D54" s="15">
        <v>1</v>
      </c>
      <c r="E54" s="13" t="str">
        <f>VLOOKUP(A54,'to file'!$B$4:$K$44,10,FALSE)</f>
        <v>Yes</v>
      </c>
      <c r="F54" t="str">
        <f t="shared" si="4"/>
        <v/>
      </c>
      <c r="G54">
        <f>VLOOKUP(VLOOKUP(A54,'to file'!$B$4:$K$44,7,FALSE),'to part'!$A$4:$N$17,8)+VLOOKUP(A54,'to file'!$B$4:$K$44,3,FALSE)+B54</f>
        <v>8296</v>
      </c>
      <c r="H54" t="str">
        <f t="shared" si="5"/>
        <v>2068</v>
      </c>
      <c r="I54">
        <f>VLOOKUP(A54,'to file'!$B$4:$K$44,7,FALSE)</f>
        <v>2</v>
      </c>
      <c r="J54" t="str">
        <f t="shared" si="6"/>
        <v/>
      </c>
      <c r="K54">
        <f>VLOOKUP(VLOOKUP(A54,'to file'!$B$4:$K$44,7,FALSE),'to part'!$A$4:$N$17,14)+VLOOKUP(A54,'to file'!$B$4:$K$44,3,FALSE)+B54</f>
        <v>8296</v>
      </c>
      <c r="L54" t="str">
        <f t="shared" si="7"/>
        <v>2068</v>
      </c>
      <c r="O54">
        <v>10</v>
      </c>
      <c r="P54">
        <v>0</v>
      </c>
      <c r="Q54">
        <v>1</v>
      </c>
      <c r="R54" s="15">
        <v>1</v>
      </c>
      <c r="S54" s="13" t="str">
        <f>VLOOKUP(O54,'to file'!$B$4:$K$44,10,FALSE)</f>
        <v>Yes</v>
      </c>
      <c r="T54">
        <f t="shared" si="9"/>
        <v>1423</v>
      </c>
      <c r="U54">
        <f>VLOOKUP(VLOOKUP(O54,'to file'!$B$4:$K$44,7,FALSE),'to part'!$A$4:$N$17,8)+VLOOKUP(O54,'to file'!$B$4:$K$44,3,FALSE)+P54</f>
        <v>1431</v>
      </c>
      <c r="V54" t="str">
        <f t="shared" si="10"/>
        <v>0597</v>
      </c>
      <c r="W54">
        <f>VLOOKUP(O54,'to file'!$B$4:$K$44,7,FALSE)</f>
        <v>1</v>
      </c>
      <c r="X54">
        <f t="shared" si="11"/>
        <v>1423</v>
      </c>
      <c r="Y54">
        <f>VLOOKUP(VLOOKUP(O54,'to file'!$B$4:$K$44,7,FALSE),'to part'!$A$4:$N$17,14)+VLOOKUP(O54,'to file'!$B$4:$K$44,3,FALSE)+P54</f>
        <v>1431</v>
      </c>
      <c r="Z54" t="str">
        <f t="shared" si="12"/>
        <v>0597</v>
      </c>
      <c r="AA54" t="str">
        <f t="shared" si="8"/>
        <v>058F</v>
      </c>
      <c r="AQ54" s="32" t="s">
        <v>607</v>
      </c>
      <c r="AR54" s="32">
        <v>40</v>
      </c>
      <c r="AS54" s="32">
        <v>21</v>
      </c>
      <c r="AT54" t="s">
        <v>532</v>
      </c>
      <c r="AU54" t="s">
        <v>474</v>
      </c>
      <c r="AV54" s="32" t="s">
        <v>545</v>
      </c>
      <c r="AX54" t="s">
        <v>484</v>
      </c>
      <c r="AY54" s="32" t="s">
        <v>481</v>
      </c>
      <c r="AZ54" s="32"/>
      <c r="BA54" s="32"/>
    </row>
    <row r="55" spans="1:60" x14ac:dyDescent="0.25">
      <c r="A55">
        <v>4</v>
      </c>
      <c r="B55">
        <v>10</v>
      </c>
      <c r="C55">
        <v>1</v>
      </c>
      <c r="D55" s="15">
        <v>1</v>
      </c>
      <c r="E55" s="13" t="str">
        <f>VLOOKUP(A55,'to file'!$B$4:$K$44,10,FALSE)</f>
        <v>Yes</v>
      </c>
      <c r="F55" t="str">
        <f t="shared" si="4"/>
        <v/>
      </c>
      <c r="G55">
        <f>VLOOKUP(VLOOKUP(A55,'to file'!$B$4:$K$44,7,FALSE),'to part'!$A$4:$N$17,8)+VLOOKUP(A55,'to file'!$B$4:$K$44,3,FALSE)+B55</f>
        <v>8298</v>
      </c>
      <c r="H55" t="str">
        <f t="shared" si="5"/>
        <v>206A</v>
      </c>
      <c r="I55">
        <f>VLOOKUP(A55,'to file'!$B$4:$K$44,7,FALSE)</f>
        <v>2</v>
      </c>
      <c r="J55" t="str">
        <f t="shared" si="6"/>
        <v/>
      </c>
      <c r="K55">
        <f>VLOOKUP(VLOOKUP(A55,'to file'!$B$4:$K$44,7,FALSE),'to part'!$A$4:$N$17,14)+VLOOKUP(A55,'to file'!$B$4:$K$44,3,FALSE)+B55</f>
        <v>8298</v>
      </c>
      <c r="L55" t="str">
        <f t="shared" si="7"/>
        <v>206A</v>
      </c>
      <c r="O55">
        <v>10</v>
      </c>
      <c r="P55">
        <v>2</v>
      </c>
      <c r="Q55">
        <v>2</v>
      </c>
      <c r="R55" s="15">
        <v>1</v>
      </c>
      <c r="S55" s="13" t="str">
        <f>VLOOKUP(O55,'to file'!$B$4:$K$44,10,FALSE)</f>
        <v>Yes</v>
      </c>
      <c r="T55" t="str">
        <f t="shared" si="9"/>
        <v/>
      </c>
      <c r="U55">
        <f>VLOOKUP(VLOOKUP(O55,'to file'!$B$4:$K$44,7,FALSE),'to part'!$A$4:$N$17,8)+VLOOKUP(O55,'to file'!$B$4:$K$44,3,FALSE)+P55</f>
        <v>1433</v>
      </c>
      <c r="V55" t="str">
        <f t="shared" si="10"/>
        <v>0599</v>
      </c>
      <c r="W55">
        <f>VLOOKUP(O55,'to file'!$B$4:$K$44,7,FALSE)</f>
        <v>1</v>
      </c>
      <c r="X55" t="str">
        <f t="shared" si="11"/>
        <v/>
      </c>
      <c r="Y55">
        <f>VLOOKUP(VLOOKUP(O55,'to file'!$B$4:$K$44,7,FALSE),'to part'!$A$4:$N$17,14)+VLOOKUP(O55,'to file'!$B$4:$K$44,3,FALSE)+P55</f>
        <v>1433</v>
      </c>
      <c r="Z55" t="str">
        <f t="shared" si="12"/>
        <v>0599</v>
      </c>
      <c r="AA55" t="str">
        <f t="shared" si="8"/>
        <v/>
      </c>
      <c r="AQ55" s="32" t="s">
        <v>607</v>
      </c>
      <c r="AR55" s="32">
        <v>41</v>
      </c>
      <c r="AS55" s="32">
        <v>22</v>
      </c>
      <c r="AT55" t="s">
        <v>533</v>
      </c>
      <c r="AU55" s="32" t="s">
        <v>474</v>
      </c>
      <c r="AV55" s="32" t="s">
        <v>546</v>
      </c>
      <c r="AX55" s="32" t="s">
        <v>484</v>
      </c>
      <c r="AY55" s="32" t="s">
        <v>481</v>
      </c>
      <c r="AZ55" s="32"/>
      <c r="BA55" s="32"/>
    </row>
    <row r="56" spans="1:60" x14ac:dyDescent="0.25">
      <c r="A56">
        <v>5</v>
      </c>
      <c r="B56">
        <v>0</v>
      </c>
      <c r="C56">
        <v>8</v>
      </c>
      <c r="D56" s="15">
        <v>210</v>
      </c>
      <c r="E56" s="13" t="str">
        <f>VLOOKUP(A56,'to file'!$B$4:$K$44,10,FALSE)</f>
        <v>Yes</v>
      </c>
      <c r="F56">
        <f t="shared" si="4"/>
        <v>24576</v>
      </c>
      <c r="G56">
        <f>VLOOKUP(VLOOKUP(A56,'to file'!$B$4:$K$44,7,FALSE),'to part'!$A$4:$N$17,8)+VLOOKUP(A56,'to file'!$B$4:$K$44,3,FALSE)+B56</f>
        <v>24584</v>
      </c>
      <c r="H56" t="str">
        <f t="shared" si="5"/>
        <v>6008</v>
      </c>
      <c r="I56">
        <f>VLOOKUP(A56,'to file'!$B$4:$K$44,7,FALSE)</f>
        <v>3</v>
      </c>
      <c r="J56">
        <f t="shared" si="6"/>
        <v>9214</v>
      </c>
      <c r="K56">
        <f>VLOOKUP(VLOOKUP(A56,'to file'!$B$4:$K$44,7,FALSE),'to part'!$A$4:$N$17,14)+VLOOKUP(A56,'to file'!$B$4:$K$44,3,FALSE)+B56</f>
        <v>9222</v>
      </c>
      <c r="L56" t="str">
        <f t="shared" si="7"/>
        <v>2406</v>
      </c>
      <c r="O56">
        <v>10</v>
      </c>
      <c r="P56">
        <v>4</v>
      </c>
      <c r="Q56">
        <v>2</v>
      </c>
      <c r="R56" s="15">
        <v>1</v>
      </c>
      <c r="S56" s="13" t="str">
        <f>VLOOKUP(O56,'to file'!$B$4:$K$44,10,FALSE)</f>
        <v>Yes</v>
      </c>
      <c r="T56" t="str">
        <f t="shared" si="9"/>
        <v/>
      </c>
      <c r="U56">
        <f>VLOOKUP(VLOOKUP(O56,'to file'!$B$4:$K$44,7,FALSE),'to part'!$A$4:$N$17,8)+VLOOKUP(O56,'to file'!$B$4:$K$44,3,FALSE)+P56</f>
        <v>1435</v>
      </c>
      <c r="V56" t="str">
        <f t="shared" si="10"/>
        <v>059B</v>
      </c>
      <c r="W56">
        <f>VLOOKUP(O56,'to file'!$B$4:$K$44,7,FALSE)</f>
        <v>1</v>
      </c>
      <c r="X56" t="str">
        <f t="shared" si="11"/>
        <v/>
      </c>
      <c r="Y56">
        <f>VLOOKUP(VLOOKUP(O56,'to file'!$B$4:$K$44,7,FALSE),'to part'!$A$4:$N$17,14)+VLOOKUP(O56,'to file'!$B$4:$K$44,3,FALSE)+P56</f>
        <v>1435</v>
      </c>
      <c r="Z56" t="str">
        <f t="shared" si="12"/>
        <v>059B</v>
      </c>
      <c r="AA56" t="str">
        <f t="shared" si="8"/>
        <v/>
      </c>
      <c r="AQ56" s="32" t="s">
        <v>607</v>
      </c>
      <c r="AR56" s="32">
        <v>42</v>
      </c>
      <c r="AS56" s="32">
        <v>23</v>
      </c>
      <c r="AT56" t="s">
        <v>534</v>
      </c>
      <c r="AU56" s="32" t="s">
        <v>474</v>
      </c>
      <c r="AV56" s="32" t="s">
        <v>547</v>
      </c>
      <c r="AX56" s="32" t="s">
        <v>484</v>
      </c>
      <c r="AY56" s="32" t="s">
        <v>481</v>
      </c>
      <c r="AZ56" s="32"/>
      <c r="BA56" s="32"/>
    </row>
    <row r="57" spans="1:60" x14ac:dyDescent="0.25">
      <c r="A57">
        <v>5</v>
      </c>
      <c r="B57">
        <v>1680</v>
      </c>
      <c r="C57">
        <v>4</v>
      </c>
      <c r="D57" s="15">
        <v>35</v>
      </c>
      <c r="E57" s="13" t="str">
        <f>VLOOKUP(A57,'to file'!$B$4:$K$44,10,FALSE)</f>
        <v>Yes</v>
      </c>
      <c r="F57" t="str">
        <f t="shared" si="4"/>
        <v/>
      </c>
      <c r="G57">
        <f>VLOOKUP(VLOOKUP(A57,'to file'!$B$4:$K$44,7,FALSE),'to part'!$A$4:$N$17,8)+VLOOKUP(A57,'to file'!$B$4:$K$44,3,FALSE)+B57</f>
        <v>26264</v>
      </c>
      <c r="H57" t="str">
        <f t="shared" si="5"/>
        <v>6698</v>
      </c>
      <c r="I57">
        <f>VLOOKUP(A57,'to file'!$B$4:$K$44,7,FALSE)</f>
        <v>3</v>
      </c>
      <c r="J57" t="str">
        <f t="shared" si="6"/>
        <v/>
      </c>
      <c r="K57">
        <f>VLOOKUP(VLOOKUP(A57,'to file'!$B$4:$K$44,7,FALSE),'to part'!$A$4:$N$17,14)+VLOOKUP(A57,'to file'!$B$4:$K$44,3,FALSE)+B57</f>
        <v>10902</v>
      </c>
      <c r="L57" t="str">
        <f t="shared" si="7"/>
        <v>2A96</v>
      </c>
      <c r="O57">
        <v>10</v>
      </c>
      <c r="P57">
        <v>6</v>
      </c>
      <c r="Q57">
        <v>1</v>
      </c>
      <c r="R57" s="15">
        <v>2</v>
      </c>
      <c r="S57" s="13" t="str">
        <f>VLOOKUP(O57,'to file'!$B$4:$K$44,10,FALSE)</f>
        <v>Yes</v>
      </c>
      <c r="T57" t="str">
        <f t="shared" si="9"/>
        <v/>
      </c>
      <c r="U57">
        <f>VLOOKUP(VLOOKUP(O57,'to file'!$B$4:$K$44,7,FALSE),'to part'!$A$4:$N$17,8)+VLOOKUP(O57,'to file'!$B$4:$K$44,3,FALSE)+P57</f>
        <v>1437</v>
      </c>
      <c r="V57" t="str">
        <f t="shared" si="10"/>
        <v>059D</v>
      </c>
      <c r="W57">
        <f>VLOOKUP(O57,'to file'!$B$4:$K$44,7,FALSE)</f>
        <v>1</v>
      </c>
      <c r="X57" t="str">
        <f t="shared" si="11"/>
        <v/>
      </c>
      <c r="Y57">
        <f>VLOOKUP(VLOOKUP(O57,'to file'!$B$4:$K$44,7,FALSE),'to part'!$A$4:$N$17,14)+VLOOKUP(O57,'to file'!$B$4:$K$44,3,FALSE)+P57</f>
        <v>1437</v>
      </c>
      <c r="Z57" t="str">
        <f t="shared" si="12"/>
        <v>059D</v>
      </c>
      <c r="AA57" t="str">
        <f t="shared" si="8"/>
        <v/>
      </c>
      <c r="AQ57" s="32" t="s">
        <v>607</v>
      </c>
      <c r="AR57" s="32">
        <v>43</v>
      </c>
      <c r="AS57" s="32">
        <v>24</v>
      </c>
      <c r="AT57" t="s">
        <v>535</v>
      </c>
      <c r="AU57" s="32" t="s">
        <v>474</v>
      </c>
      <c r="AV57" s="32" t="s">
        <v>548</v>
      </c>
      <c r="AX57" s="32" t="s">
        <v>484</v>
      </c>
      <c r="AY57" s="32" t="s">
        <v>481</v>
      </c>
      <c r="AZ57" s="32"/>
      <c r="BA57" s="32"/>
    </row>
    <row r="58" spans="1:60" x14ac:dyDescent="0.25">
      <c r="A58">
        <v>5</v>
      </c>
      <c r="B58">
        <v>1820</v>
      </c>
      <c r="C58">
        <v>4</v>
      </c>
      <c r="D58" s="15">
        <v>35</v>
      </c>
      <c r="E58" s="13" t="str">
        <f>VLOOKUP(A58,'to file'!$B$4:$K$44,10,FALSE)</f>
        <v>Yes</v>
      </c>
      <c r="F58" t="str">
        <f t="shared" si="4"/>
        <v/>
      </c>
      <c r="G58">
        <f>VLOOKUP(VLOOKUP(A58,'to file'!$B$4:$K$44,7,FALSE),'to part'!$A$4:$N$17,8)+VLOOKUP(A58,'to file'!$B$4:$K$44,3,FALSE)+B58</f>
        <v>26404</v>
      </c>
      <c r="H58" t="str">
        <f t="shared" si="5"/>
        <v>6724</v>
      </c>
      <c r="I58">
        <f>VLOOKUP(A58,'to file'!$B$4:$K$44,7,FALSE)</f>
        <v>3</v>
      </c>
      <c r="J58" t="str">
        <f t="shared" si="6"/>
        <v/>
      </c>
      <c r="K58">
        <f>VLOOKUP(VLOOKUP(A58,'to file'!$B$4:$K$44,7,FALSE),'to part'!$A$4:$N$17,14)+VLOOKUP(A58,'to file'!$B$4:$K$44,3,FALSE)+B58</f>
        <v>11042</v>
      </c>
      <c r="L58" t="str">
        <f t="shared" si="7"/>
        <v>2B22</v>
      </c>
      <c r="O58">
        <v>10</v>
      </c>
      <c r="P58">
        <v>8</v>
      </c>
      <c r="Q58">
        <v>2</v>
      </c>
      <c r="R58" s="15">
        <v>1</v>
      </c>
      <c r="S58" s="13" t="str">
        <f>VLOOKUP(O58,'to file'!$B$4:$K$44,10,FALSE)</f>
        <v>Yes</v>
      </c>
      <c r="T58" t="str">
        <f t="shared" si="9"/>
        <v/>
      </c>
      <c r="U58">
        <f>VLOOKUP(VLOOKUP(O58,'to file'!$B$4:$K$44,7,FALSE),'to part'!$A$4:$N$17,8)+VLOOKUP(O58,'to file'!$B$4:$K$44,3,FALSE)+P58</f>
        <v>1439</v>
      </c>
      <c r="V58" t="str">
        <f t="shared" si="10"/>
        <v>059F</v>
      </c>
      <c r="W58">
        <f>VLOOKUP(O58,'to file'!$B$4:$K$44,7,FALSE)</f>
        <v>1</v>
      </c>
      <c r="X58" t="str">
        <f t="shared" si="11"/>
        <v/>
      </c>
      <c r="Y58">
        <f>VLOOKUP(VLOOKUP(O58,'to file'!$B$4:$K$44,7,FALSE),'to part'!$A$4:$N$17,14)+VLOOKUP(O58,'to file'!$B$4:$K$44,3,FALSE)+P58</f>
        <v>1439</v>
      </c>
      <c r="Z58" t="str">
        <f t="shared" si="12"/>
        <v>059F</v>
      </c>
      <c r="AA58" t="str">
        <f t="shared" si="8"/>
        <v/>
      </c>
      <c r="AQ58" s="32" t="s">
        <v>607</v>
      </c>
      <c r="AR58" s="32">
        <v>44</v>
      </c>
      <c r="AS58" s="32">
        <v>25</v>
      </c>
      <c r="AT58" t="s">
        <v>536</v>
      </c>
      <c r="AU58" s="32" t="s">
        <v>474</v>
      </c>
      <c r="AV58" s="32" t="s">
        <v>549</v>
      </c>
      <c r="AX58" s="32" t="s">
        <v>484</v>
      </c>
      <c r="AY58" s="32" t="s">
        <v>481</v>
      </c>
      <c r="AZ58" s="32"/>
      <c r="BA58" s="32"/>
    </row>
    <row r="59" spans="1:60" x14ac:dyDescent="0.25">
      <c r="A59">
        <v>5</v>
      </c>
      <c r="B59">
        <v>1960</v>
      </c>
      <c r="C59">
        <v>1</v>
      </c>
      <c r="D59" s="15">
        <v>1</v>
      </c>
      <c r="E59" s="13" t="str">
        <f>VLOOKUP(A59,'to file'!$B$4:$K$44,10,FALSE)</f>
        <v>Yes</v>
      </c>
      <c r="F59" t="str">
        <f t="shared" si="4"/>
        <v/>
      </c>
      <c r="G59">
        <f>VLOOKUP(VLOOKUP(A59,'to file'!$B$4:$K$44,7,FALSE),'to part'!$A$4:$N$17,8)+VLOOKUP(A59,'to file'!$B$4:$K$44,3,FALSE)+B59</f>
        <v>26544</v>
      </c>
      <c r="H59" t="str">
        <f t="shared" si="5"/>
        <v>67B0</v>
      </c>
      <c r="I59">
        <f>VLOOKUP(A59,'to file'!$B$4:$K$44,7,FALSE)</f>
        <v>3</v>
      </c>
      <c r="J59" t="str">
        <f t="shared" si="6"/>
        <v/>
      </c>
      <c r="K59">
        <f>VLOOKUP(VLOOKUP(A59,'to file'!$B$4:$K$44,7,FALSE),'to part'!$A$4:$N$17,14)+VLOOKUP(A59,'to file'!$B$4:$K$44,3,FALSE)+B59</f>
        <v>11182</v>
      </c>
      <c r="L59" t="str">
        <f t="shared" si="7"/>
        <v>2BAE</v>
      </c>
      <c r="O59">
        <v>10</v>
      </c>
      <c r="P59">
        <v>10</v>
      </c>
      <c r="Q59">
        <v>1</v>
      </c>
      <c r="R59" s="15">
        <v>1</v>
      </c>
      <c r="S59" s="13" t="str">
        <f>VLOOKUP(O59,'to file'!$B$4:$K$44,10,FALSE)</f>
        <v>Yes</v>
      </c>
      <c r="T59" t="str">
        <f t="shared" si="9"/>
        <v/>
      </c>
      <c r="U59">
        <f>VLOOKUP(VLOOKUP(O59,'to file'!$B$4:$K$44,7,FALSE),'to part'!$A$4:$N$17,8)+VLOOKUP(O59,'to file'!$B$4:$K$44,3,FALSE)+P59</f>
        <v>1441</v>
      </c>
      <c r="V59" t="str">
        <f t="shared" si="10"/>
        <v>05A1</v>
      </c>
      <c r="W59">
        <f>VLOOKUP(O59,'to file'!$B$4:$K$44,7,FALSE)</f>
        <v>1</v>
      </c>
      <c r="X59" t="str">
        <f t="shared" si="11"/>
        <v/>
      </c>
      <c r="Y59">
        <f>VLOOKUP(VLOOKUP(O59,'to file'!$B$4:$K$44,7,FALSE),'to part'!$A$4:$N$17,14)+VLOOKUP(O59,'to file'!$B$4:$K$44,3,FALSE)+P59</f>
        <v>1441</v>
      </c>
      <c r="Z59" t="str">
        <f t="shared" si="12"/>
        <v>05A1</v>
      </c>
      <c r="AA59" t="str">
        <f t="shared" si="8"/>
        <v/>
      </c>
      <c r="AQ59" s="32" t="s">
        <v>607</v>
      </c>
      <c r="AR59" s="32">
        <v>45</v>
      </c>
      <c r="AS59" s="32">
        <v>26</v>
      </c>
      <c r="AT59" t="s">
        <v>537</v>
      </c>
      <c r="AU59" s="32" t="s">
        <v>474</v>
      </c>
      <c r="AV59" s="32" t="s">
        <v>550</v>
      </c>
      <c r="AX59" s="32" t="s">
        <v>484</v>
      </c>
      <c r="AY59" s="32" t="s">
        <v>481</v>
      </c>
      <c r="AZ59" s="32"/>
      <c r="BA59" s="32"/>
    </row>
    <row r="60" spans="1:60" x14ac:dyDescent="0.25">
      <c r="A60">
        <v>5</v>
      </c>
      <c r="B60">
        <v>1962</v>
      </c>
      <c r="C60">
        <v>32</v>
      </c>
      <c r="D60" s="15">
        <v>1</v>
      </c>
      <c r="E60" s="13" t="str">
        <f>VLOOKUP(A60,'to file'!$B$4:$K$44,10,FALSE)</f>
        <v>Yes</v>
      </c>
      <c r="F60" t="str">
        <f t="shared" si="4"/>
        <v/>
      </c>
      <c r="G60">
        <f>VLOOKUP(VLOOKUP(A60,'to file'!$B$4:$K$44,7,FALSE),'to part'!$A$4:$N$17,8)+VLOOKUP(A60,'to file'!$B$4:$K$44,3,FALSE)+B60</f>
        <v>26546</v>
      </c>
      <c r="H60" t="str">
        <f t="shared" si="5"/>
        <v>67B2</v>
      </c>
      <c r="I60">
        <f>VLOOKUP(A60,'to file'!$B$4:$K$44,7,FALSE)</f>
        <v>3</v>
      </c>
      <c r="J60" t="str">
        <f t="shared" si="6"/>
        <v/>
      </c>
      <c r="K60">
        <f>VLOOKUP(VLOOKUP(A60,'to file'!$B$4:$K$44,7,FALSE),'to part'!$A$4:$N$17,14)+VLOOKUP(A60,'to file'!$B$4:$K$44,3,FALSE)+B60</f>
        <v>11184</v>
      </c>
      <c r="L60" t="str">
        <f t="shared" si="7"/>
        <v>2BB0</v>
      </c>
      <c r="O60">
        <v>10</v>
      </c>
      <c r="P60">
        <v>11</v>
      </c>
      <c r="Q60">
        <v>1</v>
      </c>
      <c r="R60" s="15">
        <v>1</v>
      </c>
      <c r="S60" s="13" t="str">
        <f>VLOOKUP(O60,'to file'!$B$4:$K$44,10,FALSE)</f>
        <v>Yes</v>
      </c>
      <c r="T60" t="str">
        <f t="shared" si="9"/>
        <v/>
      </c>
      <c r="U60">
        <f>VLOOKUP(VLOOKUP(O60,'to file'!$B$4:$K$44,7,FALSE),'to part'!$A$4:$N$17,8)+VLOOKUP(O60,'to file'!$B$4:$K$44,3,FALSE)+P60</f>
        <v>1442</v>
      </c>
      <c r="V60" t="str">
        <f t="shared" si="10"/>
        <v>05A2</v>
      </c>
      <c r="W60">
        <f>VLOOKUP(O60,'to file'!$B$4:$K$44,7,FALSE)</f>
        <v>1</v>
      </c>
      <c r="X60" t="str">
        <f t="shared" si="11"/>
        <v/>
      </c>
      <c r="Y60">
        <f>VLOOKUP(VLOOKUP(O60,'to file'!$B$4:$K$44,7,FALSE),'to part'!$A$4:$N$17,14)+VLOOKUP(O60,'to file'!$B$4:$K$44,3,FALSE)+P60</f>
        <v>1442</v>
      </c>
      <c r="Z60" t="str">
        <f t="shared" si="12"/>
        <v>05A2</v>
      </c>
      <c r="AA60" t="str">
        <f t="shared" si="8"/>
        <v/>
      </c>
      <c r="AQ60" s="32" t="s">
        <v>607</v>
      </c>
      <c r="AR60" s="32">
        <v>46</v>
      </c>
      <c r="AS60" s="32">
        <v>27</v>
      </c>
      <c r="AT60" t="s">
        <v>538</v>
      </c>
      <c r="AU60" s="32" t="s">
        <v>474</v>
      </c>
      <c r="AV60" s="32" t="s">
        <v>551</v>
      </c>
      <c r="AX60" s="32" t="s">
        <v>484</v>
      </c>
      <c r="AY60" s="32" t="s">
        <v>481</v>
      </c>
      <c r="AZ60" s="32"/>
      <c r="BA60" s="32"/>
    </row>
    <row r="61" spans="1:60" x14ac:dyDescent="0.25">
      <c r="A61">
        <v>32</v>
      </c>
      <c r="B61">
        <v>0</v>
      </c>
      <c r="C61">
        <v>1</v>
      </c>
      <c r="D61" s="15">
        <v>1</v>
      </c>
      <c r="E61" s="13" t="str">
        <f>VLOOKUP(A61,'to file'!$B$4:$K$44,10,FALSE)</f>
        <v>Yes</v>
      </c>
      <c r="F61">
        <f t="shared" si="4"/>
        <v>1763</v>
      </c>
      <c r="G61">
        <f>VLOOKUP(VLOOKUP(A61,'to file'!$B$4:$K$44,7,FALSE),'to part'!$A$4:$N$17,8)+VLOOKUP(A61,'to file'!$B$4:$K$44,3,FALSE)+B61</f>
        <v>1771</v>
      </c>
      <c r="H61" t="str">
        <f t="shared" si="5"/>
        <v>06EB</v>
      </c>
      <c r="I61">
        <f>VLOOKUP(A61,'to file'!$B$4:$K$44,7,FALSE)</f>
        <v>1</v>
      </c>
      <c r="J61">
        <f t="shared" si="6"/>
        <v>1763</v>
      </c>
      <c r="K61">
        <f>VLOOKUP(VLOOKUP(A61,'to file'!$B$4:$K$44,7,FALSE),'to part'!$A$4:$N$17,14)+VLOOKUP(A61,'to file'!$B$4:$K$44,3,FALSE)+B61</f>
        <v>1771</v>
      </c>
      <c r="L61" t="str">
        <f t="shared" si="7"/>
        <v>06EB</v>
      </c>
      <c r="O61">
        <v>10</v>
      </c>
      <c r="P61">
        <v>12</v>
      </c>
      <c r="Q61">
        <v>2</v>
      </c>
      <c r="R61" s="15">
        <v>1</v>
      </c>
      <c r="S61" s="13" t="str">
        <f>VLOOKUP(O61,'to file'!$B$4:$K$44,10,FALSE)</f>
        <v>Yes</v>
      </c>
      <c r="T61" t="str">
        <f t="shared" si="9"/>
        <v/>
      </c>
      <c r="U61">
        <f>VLOOKUP(VLOOKUP(O61,'to file'!$B$4:$K$44,7,FALSE),'to part'!$A$4:$N$17,8)+VLOOKUP(O61,'to file'!$B$4:$K$44,3,FALSE)+P61</f>
        <v>1443</v>
      </c>
      <c r="V61" t="str">
        <f t="shared" si="10"/>
        <v>05A3</v>
      </c>
      <c r="W61">
        <f>VLOOKUP(O61,'to file'!$B$4:$K$44,7,FALSE)</f>
        <v>1</v>
      </c>
      <c r="X61" t="str">
        <f t="shared" si="11"/>
        <v/>
      </c>
      <c r="Y61">
        <f>VLOOKUP(VLOOKUP(O61,'to file'!$B$4:$K$44,7,FALSE),'to part'!$A$4:$N$17,14)+VLOOKUP(O61,'to file'!$B$4:$K$44,3,FALSE)+P61</f>
        <v>1443</v>
      </c>
      <c r="Z61" t="str">
        <f t="shared" si="12"/>
        <v>05A3</v>
      </c>
      <c r="AA61" t="str">
        <f t="shared" si="8"/>
        <v/>
      </c>
      <c r="AQ61" s="32" t="s">
        <v>607</v>
      </c>
      <c r="AR61" s="32">
        <v>47</v>
      </c>
      <c r="AS61" s="32">
        <v>28</v>
      </c>
      <c r="AT61" t="s">
        <v>539</v>
      </c>
      <c r="AU61" s="32" t="s">
        <v>474</v>
      </c>
      <c r="AV61" s="32" t="s">
        <v>552</v>
      </c>
      <c r="AX61" s="32" t="s">
        <v>484</v>
      </c>
      <c r="AY61" s="32" t="s">
        <v>481</v>
      </c>
      <c r="AZ61" s="32"/>
      <c r="BA61" s="32"/>
    </row>
    <row r="62" spans="1:60" x14ac:dyDescent="0.25">
      <c r="A62">
        <v>32</v>
      </c>
      <c r="B62">
        <v>1</v>
      </c>
      <c r="C62">
        <v>1</v>
      </c>
      <c r="D62" s="15">
        <v>1</v>
      </c>
      <c r="E62" s="13" t="str">
        <f>VLOOKUP(A62,'to file'!$B$4:$K$44,10,FALSE)</f>
        <v>Yes</v>
      </c>
      <c r="F62" t="str">
        <f t="shared" si="4"/>
        <v/>
      </c>
      <c r="G62">
        <f>VLOOKUP(VLOOKUP(A62,'to file'!$B$4:$K$44,7,FALSE),'to part'!$A$4:$N$17,8)+VLOOKUP(A62,'to file'!$B$4:$K$44,3,FALSE)+B62</f>
        <v>1772</v>
      </c>
      <c r="H62" t="str">
        <f t="shared" si="5"/>
        <v>06EC</v>
      </c>
      <c r="I62">
        <f>VLOOKUP(A62,'to file'!$B$4:$K$44,7,FALSE)</f>
        <v>1</v>
      </c>
      <c r="J62" t="str">
        <f t="shared" si="6"/>
        <v/>
      </c>
      <c r="K62">
        <f>VLOOKUP(VLOOKUP(A62,'to file'!$B$4:$K$44,7,FALSE),'to part'!$A$4:$N$17,14)+VLOOKUP(A62,'to file'!$B$4:$K$44,3,FALSE)+B62</f>
        <v>1772</v>
      </c>
      <c r="L62" t="str">
        <f t="shared" si="7"/>
        <v>06EC</v>
      </c>
      <c r="O62">
        <v>10</v>
      </c>
      <c r="P62">
        <v>14</v>
      </c>
      <c r="Q62">
        <v>2</v>
      </c>
      <c r="R62" s="15">
        <v>32</v>
      </c>
      <c r="S62" s="13" t="str">
        <f>VLOOKUP(O62,'to file'!$B$4:$K$44,10,FALSE)</f>
        <v>Yes</v>
      </c>
      <c r="T62" t="str">
        <f t="shared" si="9"/>
        <v/>
      </c>
      <c r="U62">
        <f>VLOOKUP(VLOOKUP(O62,'to file'!$B$4:$K$44,7,FALSE),'to part'!$A$4:$N$17,8)+VLOOKUP(O62,'to file'!$B$4:$K$44,3,FALSE)+P62</f>
        <v>1445</v>
      </c>
      <c r="V62" t="str">
        <f t="shared" si="10"/>
        <v>05A5</v>
      </c>
      <c r="W62">
        <f>VLOOKUP(O62,'to file'!$B$4:$K$44,7,FALSE)</f>
        <v>1</v>
      </c>
      <c r="X62" t="str">
        <f t="shared" si="11"/>
        <v/>
      </c>
      <c r="Y62">
        <f>VLOOKUP(VLOOKUP(O62,'to file'!$B$4:$K$44,7,FALSE),'to part'!$A$4:$N$17,14)+VLOOKUP(O62,'to file'!$B$4:$K$44,3,FALSE)+P62</f>
        <v>1445</v>
      </c>
      <c r="Z62" t="str">
        <f t="shared" si="12"/>
        <v>05A5</v>
      </c>
      <c r="AA62" t="str">
        <f t="shared" si="8"/>
        <v/>
      </c>
      <c r="AQ62" s="32" t="s">
        <v>607</v>
      </c>
      <c r="AR62" s="32">
        <v>48</v>
      </c>
      <c r="AS62" s="32">
        <v>29</v>
      </c>
      <c r="AT62" t="s">
        <v>540</v>
      </c>
      <c r="AU62" s="32" t="s">
        <v>474</v>
      </c>
      <c r="AV62" s="32" t="s">
        <v>553</v>
      </c>
      <c r="AX62" s="32" t="s">
        <v>484</v>
      </c>
      <c r="AY62" s="32" t="s">
        <v>481</v>
      </c>
      <c r="AZ62" s="32"/>
      <c r="BA62" s="32"/>
    </row>
    <row r="63" spans="1:60" x14ac:dyDescent="0.25">
      <c r="A63">
        <v>32</v>
      </c>
      <c r="B63">
        <v>2</v>
      </c>
      <c r="C63">
        <v>1</v>
      </c>
      <c r="D63" s="15">
        <v>1</v>
      </c>
      <c r="E63" s="13" t="str">
        <f>VLOOKUP(A63,'to file'!$B$4:$K$44,10,FALSE)</f>
        <v>Yes</v>
      </c>
      <c r="F63" t="str">
        <f t="shared" si="4"/>
        <v/>
      </c>
      <c r="G63">
        <f>VLOOKUP(VLOOKUP(A63,'to file'!$B$4:$K$44,7,FALSE),'to part'!$A$4:$N$17,8)+VLOOKUP(A63,'to file'!$B$4:$K$44,3,FALSE)+B63</f>
        <v>1773</v>
      </c>
      <c r="H63" t="str">
        <f t="shared" si="5"/>
        <v>06ED</v>
      </c>
      <c r="I63">
        <f>VLOOKUP(A63,'to file'!$B$4:$K$44,7,FALSE)</f>
        <v>1</v>
      </c>
      <c r="J63" t="str">
        <f t="shared" si="6"/>
        <v/>
      </c>
      <c r="K63">
        <f>VLOOKUP(VLOOKUP(A63,'to file'!$B$4:$K$44,7,FALSE),'to part'!$A$4:$N$17,14)+VLOOKUP(A63,'to file'!$B$4:$K$44,3,FALSE)+B63</f>
        <v>1773</v>
      </c>
      <c r="L63" t="str">
        <f t="shared" si="7"/>
        <v>06ED</v>
      </c>
      <c r="O63">
        <v>10</v>
      </c>
      <c r="P63">
        <v>78</v>
      </c>
      <c r="Q63">
        <v>2</v>
      </c>
      <c r="R63" s="15">
        <v>32</v>
      </c>
      <c r="S63" s="13" t="str">
        <f>VLOOKUP(O63,'to file'!$B$4:$K$44,10,FALSE)</f>
        <v>Yes</v>
      </c>
      <c r="T63" t="str">
        <f t="shared" si="9"/>
        <v/>
      </c>
      <c r="U63">
        <f>VLOOKUP(VLOOKUP(O63,'to file'!$B$4:$K$44,7,FALSE),'to part'!$A$4:$N$17,8)+VLOOKUP(O63,'to file'!$B$4:$K$44,3,FALSE)+P63</f>
        <v>1509</v>
      </c>
      <c r="V63" t="str">
        <f t="shared" si="10"/>
        <v>05E5</v>
      </c>
      <c r="W63">
        <f>VLOOKUP(O63,'to file'!$B$4:$K$44,7,FALSE)</f>
        <v>1</v>
      </c>
      <c r="X63" t="str">
        <f t="shared" si="11"/>
        <v/>
      </c>
      <c r="Y63">
        <f>VLOOKUP(VLOOKUP(O63,'to file'!$B$4:$K$44,7,FALSE),'to part'!$A$4:$N$17,14)+VLOOKUP(O63,'to file'!$B$4:$K$44,3,FALSE)+P63</f>
        <v>1509</v>
      </c>
      <c r="Z63" t="str">
        <f t="shared" si="12"/>
        <v>05E5</v>
      </c>
      <c r="AA63" t="str">
        <f t="shared" si="8"/>
        <v/>
      </c>
      <c r="AQ63" s="32" t="s">
        <v>607</v>
      </c>
      <c r="AR63" s="32">
        <v>49</v>
      </c>
      <c r="AS63" s="32">
        <v>30</v>
      </c>
      <c r="AT63" t="s">
        <v>541</v>
      </c>
      <c r="AU63" s="32" t="s">
        <v>474</v>
      </c>
      <c r="AV63" s="32" t="s">
        <v>554</v>
      </c>
      <c r="AX63" s="32" t="s">
        <v>484</v>
      </c>
      <c r="AY63" s="32" t="s">
        <v>481</v>
      </c>
      <c r="AZ63" s="32"/>
      <c r="BA63" s="32"/>
    </row>
    <row r="64" spans="1:60" x14ac:dyDescent="0.25">
      <c r="A64">
        <v>32</v>
      </c>
      <c r="B64">
        <v>4</v>
      </c>
      <c r="C64">
        <v>4</v>
      </c>
      <c r="D64" s="15">
        <v>1</v>
      </c>
      <c r="E64" s="13" t="str">
        <f>VLOOKUP(A64,'to file'!$B$4:$K$44,10,FALSE)</f>
        <v>Yes</v>
      </c>
      <c r="F64" t="str">
        <f t="shared" si="4"/>
        <v/>
      </c>
      <c r="G64">
        <f>VLOOKUP(VLOOKUP(A64,'to file'!$B$4:$K$44,7,FALSE),'to part'!$A$4:$N$17,8)+VLOOKUP(A64,'to file'!$B$4:$K$44,3,FALSE)+B64</f>
        <v>1775</v>
      </c>
      <c r="H64" t="str">
        <f t="shared" si="5"/>
        <v>06EF</v>
      </c>
      <c r="I64">
        <f>VLOOKUP(A64,'to file'!$B$4:$K$44,7,FALSE)</f>
        <v>1</v>
      </c>
      <c r="J64" t="str">
        <f t="shared" si="6"/>
        <v/>
      </c>
      <c r="K64">
        <f>VLOOKUP(VLOOKUP(A64,'to file'!$B$4:$K$44,7,FALSE),'to part'!$A$4:$N$17,14)+VLOOKUP(A64,'to file'!$B$4:$K$44,3,FALSE)+B64</f>
        <v>1775</v>
      </c>
      <c r="L64" t="str">
        <f t="shared" si="7"/>
        <v>06EF</v>
      </c>
      <c r="O64">
        <v>10</v>
      </c>
      <c r="P64">
        <v>142</v>
      </c>
      <c r="Q64">
        <v>1</v>
      </c>
      <c r="R64" s="15">
        <v>1</v>
      </c>
      <c r="S64" s="13" t="str">
        <f>VLOOKUP(O64,'to file'!$B$4:$K$44,10,FALSE)</f>
        <v>Yes</v>
      </c>
      <c r="T64" t="str">
        <f t="shared" si="9"/>
        <v/>
      </c>
      <c r="U64">
        <f>VLOOKUP(VLOOKUP(O64,'to file'!$B$4:$K$44,7,FALSE),'to part'!$A$4:$N$17,8)+VLOOKUP(O64,'to file'!$B$4:$K$44,3,FALSE)+P64</f>
        <v>1573</v>
      </c>
      <c r="V64" t="str">
        <f t="shared" si="10"/>
        <v>0625</v>
      </c>
      <c r="W64">
        <f>VLOOKUP(O64,'to file'!$B$4:$K$44,7,FALSE)</f>
        <v>1</v>
      </c>
      <c r="X64" t="str">
        <f t="shared" si="11"/>
        <v/>
      </c>
      <c r="Y64">
        <f>VLOOKUP(VLOOKUP(O64,'to file'!$B$4:$K$44,7,FALSE),'to part'!$A$4:$N$17,14)+VLOOKUP(O64,'to file'!$B$4:$K$44,3,FALSE)+P64</f>
        <v>1573</v>
      </c>
      <c r="Z64" t="str">
        <f t="shared" si="12"/>
        <v>0625</v>
      </c>
      <c r="AA64" t="str">
        <f t="shared" si="8"/>
        <v/>
      </c>
      <c r="AQ64" s="32" t="s">
        <v>607</v>
      </c>
      <c r="AR64" s="32">
        <v>50</v>
      </c>
      <c r="AS64" s="32">
        <v>31</v>
      </c>
      <c r="AT64" t="s">
        <v>542</v>
      </c>
      <c r="AU64" s="32" t="s">
        <v>474</v>
      </c>
      <c r="AV64" s="32" t="s">
        <v>555</v>
      </c>
      <c r="AX64" s="32" t="s">
        <v>484</v>
      </c>
      <c r="AY64" s="32" t="s">
        <v>481</v>
      </c>
      <c r="AZ64" s="32"/>
      <c r="BA64" s="32"/>
      <c r="BD64" s="32"/>
      <c r="BE64" s="32"/>
      <c r="BF64" s="32"/>
      <c r="BG64" s="32"/>
      <c r="BH64" s="32"/>
    </row>
    <row r="65" spans="1:60" x14ac:dyDescent="0.25">
      <c r="A65">
        <v>32</v>
      </c>
      <c r="B65">
        <v>8</v>
      </c>
      <c r="C65">
        <v>2</v>
      </c>
      <c r="D65" s="15">
        <v>6</v>
      </c>
      <c r="E65" s="13" t="str">
        <f>VLOOKUP(A65,'to file'!$B$4:$K$44,10,FALSE)</f>
        <v>Yes</v>
      </c>
      <c r="F65" t="str">
        <f t="shared" si="4"/>
        <v/>
      </c>
      <c r="G65">
        <f>VLOOKUP(VLOOKUP(A65,'to file'!$B$4:$K$44,7,FALSE),'to part'!$A$4:$N$17,8)+VLOOKUP(A65,'to file'!$B$4:$K$44,3,FALSE)+B65</f>
        <v>1779</v>
      </c>
      <c r="H65" t="str">
        <f t="shared" si="5"/>
        <v>06F3</v>
      </c>
      <c r="I65">
        <f>VLOOKUP(A65,'to file'!$B$4:$K$44,7,FALSE)</f>
        <v>1</v>
      </c>
      <c r="J65" t="str">
        <f t="shared" si="6"/>
        <v/>
      </c>
      <c r="K65">
        <f>VLOOKUP(VLOOKUP(A65,'to file'!$B$4:$K$44,7,FALSE),'to part'!$A$4:$N$17,14)+VLOOKUP(A65,'to file'!$B$4:$K$44,3,FALSE)+B65</f>
        <v>1779</v>
      </c>
      <c r="L65" t="str">
        <f t="shared" si="7"/>
        <v>06F3</v>
      </c>
      <c r="O65">
        <v>10</v>
      </c>
      <c r="P65">
        <v>143</v>
      </c>
      <c r="Q65">
        <v>1</v>
      </c>
      <c r="R65" s="15">
        <v>1</v>
      </c>
      <c r="S65" s="13" t="str">
        <f>VLOOKUP(O65,'to file'!$B$4:$K$44,10,FALSE)</f>
        <v>Yes</v>
      </c>
      <c r="T65" t="str">
        <f t="shared" si="9"/>
        <v/>
      </c>
      <c r="U65">
        <f>VLOOKUP(VLOOKUP(O65,'to file'!$B$4:$K$44,7,FALSE),'to part'!$A$4:$N$17,8)+VLOOKUP(O65,'to file'!$B$4:$K$44,3,FALSE)+P65</f>
        <v>1574</v>
      </c>
      <c r="V65" t="str">
        <f t="shared" si="10"/>
        <v>0626</v>
      </c>
      <c r="W65">
        <f>VLOOKUP(O65,'to file'!$B$4:$K$44,7,FALSE)</f>
        <v>1</v>
      </c>
      <c r="X65" t="str">
        <f t="shared" si="11"/>
        <v/>
      </c>
      <c r="Y65">
        <f>VLOOKUP(VLOOKUP(O65,'to file'!$B$4:$K$44,7,FALSE),'to part'!$A$4:$N$17,14)+VLOOKUP(O65,'to file'!$B$4:$K$44,3,FALSE)+P65</f>
        <v>1574</v>
      </c>
      <c r="Z65" t="str">
        <f t="shared" si="12"/>
        <v>0626</v>
      </c>
      <c r="AA65" t="str">
        <f t="shared" si="8"/>
        <v/>
      </c>
      <c r="AB65">
        <v>8</v>
      </c>
      <c r="AD65">
        <v>6</v>
      </c>
      <c r="AE65" s="22" t="s">
        <v>617</v>
      </c>
      <c r="AQ65" s="32" t="s">
        <v>607</v>
      </c>
      <c r="AR65" s="32">
        <v>51</v>
      </c>
      <c r="AS65" s="32">
        <v>32</v>
      </c>
      <c r="AT65" t="s">
        <v>543</v>
      </c>
      <c r="AU65" s="32" t="s">
        <v>474</v>
      </c>
      <c r="AV65" s="32" t="s">
        <v>556</v>
      </c>
      <c r="AX65" s="32" t="s">
        <v>484</v>
      </c>
      <c r="AY65" s="32" t="s">
        <v>481</v>
      </c>
      <c r="AZ65" s="32"/>
      <c r="BA65" s="32"/>
      <c r="BD65" s="32"/>
      <c r="BE65" s="32"/>
      <c r="BF65" s="32"/>
      <c r="BG65" s="32"/>
      <c r="BH65" s="32"/>
    </row>
    <row r="66" spans="1:60" x14ac:dyDescent="0.25">
      <c r="A66">
        <v>32</v>
      </c>
      <c r="B66">
        <v>20</v>
      </c>
      <c r="C66">
        <v>1</v>
      </c>
      <c r="D66" s="15">
        <v>8</v>
      </c>
      <c r="E66" s="13" t="str">
        <f>VLOOKUP(A66,'to file'!$B$4:$K$44,10,FALSE)</f>
        <v>Yes</v>
      </c>
      <c r="F66" t="str">
        <f t="shared" si="4"/>
        <v/>
      </c>
      <c r="G66">
        <f>VLOOKUP(VLOOKUP(A66,'to file'!$B$4:$K$44,7,FALSE),'to part'!$A$4:$N$17,8)+VLOOKUP(A66,'to file'!$B$4:$K$44,3,FALSE)+B66</f>
        <v>1791</v>
      </c>
      <c r="H66" t="str">
        <f t="shared" si="5"/>
        <v>06FF</v>
      </c>
      <c r="I66">
        <f>VLOOKUP(A66,'to file'!$B$4:$K$44,7,FALSE)</f>
        <v>1</v>
      </c>
      <c r="J66" t="str">
        <f t="shared" si="6"/>
        <v/>
      </c>
      <c r="K66">
        <f>VLOOKUP(VLOOKUP(A66,'to file'!$B$4:$K$44,7,FALSE),'to part'!$A$4:$N$17,14)+VLOOKUP(A66,'to file'!$B$4:$K$44,3,FALSE)+B66</f>
        <v>1791</v>
      </c>
      <c r="L66" t="str">
        <f t="shared" si="7"/>
        <v>06FF</v>
      </c>
      <c r="O66">
        <v>10</v>
      </c>
      <c r="P66">
        <v>144</v>
      </c>
      <c r="Q66">
        <v>1</v>
      </c>
      <c r="R66" s="15">
        <v>1</v>
      </c>
      <c r="S66" s="13" t="str">
        <f>VLOOKUP(O66,'to file'!$B$4:$K$44,10,FALSE)</f>
        <v>Yes</v>
      </c>
      <c r="T66" t="str">
        <f t="shared" si="9"/>
        <v/>
      </c>
      <c r="U66">
        <f>VLOOKUP(VLOOKUP(O66,'to file'!$B$4:$K$44,7,FALSE),'to part'!$A$4:$N$17,8)+VLOOKUP(O66,'to file'!$B$4:$K$44,3,FALSE)+P66</f>
        <v>1575</v>
      </c>
      <c r="V66" t="str">
        <f t="shared" si="10"/>
        <v>0627</v>
      </c>
      <c r="W66">
        <f>VLOOKUP(O66,'to file'!$B$4:$K$44,7,FALSE)</f>
        <v>1</v>
      </c>
      <c r="X66" t="str">
        <f t="shared" si="11"/>
        <v/>
      </c>
      <c r="Y66">
        <f>VLOOKUP(VLOOKUP(O66,'to file'!$B$4:$K$44,7,FALSE),'to part'!$A$4:$N$17,14)+VLOOKUP(O66,'to file'!$B$4:$K$44,3,FALSE)+P66</f>
        <v>1575</v>
      </c>
      <c r="Z66" t="str">
        <f t="shared" si="12"/>
        <v>0627</v>
      </c>
      <c r="AA66" t="str">
        <f t="shared" si="8"/>
        <v/>
      </c>
      <c r="AB66">
        <v>1</v>
      </c>
      <c r="AD66">
        <v>6</v>
      </c>
      <c r="AE66" s="35" t="s">
        <v>354</v>
      </c>
      <c r="AQ66" s="32" t="s">
        <v>607</v>
      </c>
      <c r="AR66" s="32">
        <v>52</v>
      </c>
      <c r="AS66" s="32">
        <v>33</v>
      </c>
      <c r="AT66" t="s">
        <v>654</v>
      </c>
      <c r="AU66" s="32" t="s">
        <v>474</v>
      </c>
      <c r="AV66" s="32" t="s">
        <v>557</v>
      </c>
      <c r="AX66" t="s">
        <v>477</v>
      </c>
      <c r="AY66" s="32" t="s">
        <v>498</v>
      </c>
      <c r="AZ66" s="32"/>
      <c r="BA66" s="32"/>
      <c r="BD66" s="32"/>
      <c r="BE66" s="32"/>
      <c r="BF66" s="32"/>
      <c r="BG66" s="32"/>
      <c r="BH66" s="32"/>
    </row>
    <row r="67" spans="1:60" x14ac:dyDescent="0.25">
      <c r="A67">
        <v>7</v>
      </c>
      <c r="B67">
        <v>0</v>
      </c>
      <c r="C67">
        <v>2</v>
      </c>
      <c r="D67" s="15">
        <v>1</v>
      </c>
      <c r="E67" s="13" t="str">
        <f>VLOOKUP(A67,'to file'!$B$4:$K$44,10,FALSE)</f>
        <v>Yes</v>
      </c>
      <c r="F67">
        <f t="shared" si="4"/>
        <v>40984</v>
      </c>
      <c r="G67">
        <f>VLOOKUP(VLOOKUP(A67,'to file'!$B$4:$K$44,7,FALSE),'to part'!$A$4:$N$17,8)+VLOOKUP(A67,'to file'!$B$4:$K$44,3,FALSE)+B67</f>
        <v>40992</v>
      </c>
      <c r="H67" t="str">
        <f t="shared" si="5"/>
        <v>A020</v>
      </c>
      <c r="I67">
        <f>VLOOKUP(A67,'to file'!$B$4:$K$44,7,FALSE)</f>
        <v>4</v>
      </c>
      <c r="J67">
        <f t="shared" si="6"/>
        <v>11284</v>
      </c>
      <c r="K67">
        <f>VLOOKUP(VLOOKUP(A67,'to file'!$B$4:$K$44,7,FALSE),'to part'!$A$4:$N$17,14)+VLOOKUP(A67,'to file'!$B$4:$K$44,3,FALSE)+B67</f>
        <v>11292</v>
      </c>
      <c r="L67" t="str">
        <f t="shared" si="7"/>
        <v>2C1C</v>
      </c>
      <c r="O67">
        <v>10</v>
      </c>
      <c r="P67">
        <v>145</v>
      </c>
      <c r="Q67">
        <v>1</v>
      </c>
      <c r="R67" s="15">
        <v>1</v>
      </c>
      <c r="S67" s="13" t="str">
        <f>VLOOKUP(O67,'to file'!$B$4:$K$44,10,FALSE)</f>
        <v>Yes</v>
      </c>
      <c r="T67" t="str">
        <f t="shared" si="9"/>
        <v/>
      </c>
      <c r="U67">
        <f>VLOOKUP(VLOOKUP(O67,'to file'!$B$4:$K$44,7,FALSE),'to part'!$A$4:$N$17,8)+VLOOKUP(O67,'to file'!$B$4:$K$44,3,FALSE)+P67</f>
        <v>1576</v>
      </c>
      <c r="V67" t="str">
        <f t="shared" si="10"/>
        <v>0628</v>
      </c>
      <c r="W67">
        <f>VLOOKUP(O67,'to file'!$B$4:$K$44,7,FALSE)</f>
        <v>1</v>
      </c>
      <c r="X67" t="str">
        <f t="shared" si="11"/>
        <v/>
      </c>
      <c r="Y67">
        <f>VLOOKUP(VLOOKUP(O67,'to file'!$B$4:$K$44,7,FALSE),'to part'!$A$4:$N$17,14)+VLOOKUP(O67,'to file'!$B$4:$K$44,3,FALSE)+P67</f>
        <v>1576</v>
      </c>
      <c r="Z67" t="str">
        <f t="shared" si="12"/>
        <v>0628</v>
      </c>
      <c r="AA67" t="str">
        <f t="shared" si="8"/>
        <v/>
      </c>
      <c r="AB67">
        <v>15</v>
      </c>
      <c r="AD67">
        <v>6</v>
      </c>
      <c r="AE67" s="35" t="s">
        <v>355</v>
      </c>
      <c r="AQ67" s="32" t="s">
        <v>607</v>
      </c>
      <c r="AR67" s="32">
        <v>53</v>
      </c>
      <c r="AS67" s="32">
        <v>34</v>
      </c>
      <c r="AT67" s="32" t="s">
        <v>525</v>
      </c>
      <c r="AU67" t="s">
        <v>474</v>
      </c>
      <c r="AV67" t="s">
        <v>558</v>
      </c>
      <c r="AX67" t="s">
        <v>483</v>
      </c>
      <c r="AY67" t="s">
        <v>496</v>
      </c>
      <c r="AZ67" s="32"/>
      <c r="BA67" s="32"/>
      <c r="BD67" s="32"/>
      <c r="BE67" s="32"/>
      <c r="BF67" s="32"/>
      <c r="BG67" s="32"/>
      <c r="BH67" s="32"/>
    </row>
    <row r="68" spans="1:60" x14ac:dyDescent="0.25">
      <c r="A68">
        <v>7</v>
      </c>
      <c r="B68">
        <v>2</v>
      </c>
      <c r="C68">
        <v>2</v>
      </c>
      <c r="D68" s="15">
        <v>1</v>
      </c>
      <c r="E68" s="13" t="str">
        <f>VLOOKUP(A68,'to file'!$B$4:$K$44,10,FALSE)</f>
        <v>Yes</v>
      </c>
      <c r="F68" t="str">
        <f t="shared" si="4"/>
        <v/>
      </c>
      <c r="G68">
        <f>VLOOKUP(VLOOKUP(A68,'to file'!$B$4:$K$44,7,FALSE),'to part'!$A$4:$N$17,8)+VLOOKUP(A68,'to file'!$B$4:$K$44,3,FALSE)+B68</f>
        <v>40994</v>
      </c>
      <c r="H68" t="str">
        <f t="shared" si="5"/>
        <v>A022</v>
      </c>
      <c r="I68">
        <f>VLOOKUP(A68,'to file'!$B$4:$K$44,7,FALSE)</f>
        <v>4</v>
      </c>
      <c r="J68" t="str">
        <f t="shared" si="6"/>
        <v/>
      </c>
      <c r="K68">
        <f>VLOOKUP(VLOOKUP(A68,'to file'!$B$4:$K$44,7,FALSE),'to part'!$A$4:$N$17,14)+VLOOKUP(A68,'to file'!$B$4:$K$44,3,FALSE)+B68</f>
        <v>11294</v>
      </c>
      <c r="L68" t="str">
        <f t="shared" si="7"/>
        <v>2C1E</v>
      </c>
      <c r="O68">
        <v>10</v>
      </c>
      <c r="P68">
        <v>146</v>
      </c>
      <c r="Q68">
        <v>1</v>
      </c>
      <c r="R68" s="15">
        <v>1</v>
      </c>
      <c r="S68" s="13" t="str">
        <f>VLOOKUP(O68,'to file'!$B$4:$K$44,10,FALSE)</f>
        <v>Yes</v>
      </c>
      <c r="T68" t="str">
        <f t="shared" si="9"/>
        <v/>
      </c>
      <c r="U68">
        <f>VLOOKUP(VLOOKUP(O68,'to file'!$B$4:$K$44,7,FALSE),'to part'!$A$4:$N$17,8)+VLOOKUP(O68,'to file'!$B$4:$K$44,3,FALSE)+P68</f>
        <v>1577</v>
      </c>
      <c r="V68" t="str">
        <f t="shared" si="10"/>
        <v>0629</v>
      </c>
      <c r="W68">
        <f>VLOOKUP(O68,'to file'!$B$4:$K$44,7,FALSE)</f>
        <v>1</v>
      </c>
      <c r="X68" t="str">
        <f t="shared" si="11"/>
        <v/>
      </c>
      <c r="Y68">
        <f>VLOOKUP(VLOOKUP(O68,'to file'!$B$4:$K$44,7,FALSE),'to part'!$A$4:$N$17,14)+VLOOKUP(O68,'to file'!$B$4:$K$44,3,FALSE)+P68</f>
        <v>1577</v>
      </c>
      <c r="Z68" t="str">
        <f t="shared" si="12"/>
        <v>0629</v>
      </c>
      <c r="AA68" t="str">
        <f t="shared" si="8"/>
        <v/>
      </c>
      <c r="AB68">
        <v>0</v>
      </c>
      <c r="AD68">
        <v>6</v>
      </c>
      <c r="AE68" s="35" t="s">
        <v>448</v>
      </c>
      <c r="AQ68" s="32" t="s">
        <v>607</v>
      </c>
      <c r="AR68" s="32">
        <v>54</v>
      </c>
      <c r="AS68" s="32">
        <v>35</v>
      </c>
      <c r="AT68" s="32" t="s">
        <v>647</v>
      </c>
      <c r="AU68" t="s">
        <v>474</v>
      </c>
      <c r="AV68" t="s">
        <v>559</v>
      </c>
      <c r="AX68" t="s">
        <v>509</v>
      </c>
      <c r="AY68" t="s">
        <v>497</v>
      </c>
      <c r="AZ68" s="32"/>
      <c r="BA68" s="32"/>
      <c r="BD68" s="32"/>
      <c r="BE68" s="32"/>
      <c r="BF68" s="32"/>
      <c r="BG68" s="32"/>
      <c r="BH68" s="32"/>
    </row>
    <row r="69" spans="1:60" x14ac:dyDescent="0.25">
      <c r="A69">
        <v>7</v>
      </c>
      <c r="B69">
        <v>4</v>
      </c>
      <c r="C69">
        <v>2</v>
      </c>
      <c r="D69" s="15">
        <v>1</v>
      </c>
      <c r="E69" s="13" t="str">
        <f>VLOOKUP(A69,'to file'!$B$4:$K$44,10,FALSE)</f>
        <v>Yes</v>
      </c>
      <c r="F69" t="str">
        <f t="shared" si="4"/>
        <v/>
      </c>
      <c r="G69">
        <f>VLOOKUP(VLOOKUP(A69,'to file'!$B$4:$K$44,7,FALSE),'to part'!$A$4:$N$17,8)+VLOOKUP(A69,'to file'!$B$4:$K$44,3,FALSE)+B69</f>
        <v>40996</v>
      </c>
      <c r="H69" t="str">
        <f t="shared" si="5"/>
        <v>A024</v>
      </c>
      <c r="I69">
        <f>VLOOKUP(A69,'to file'!$B$4:$K$44,7,FALSE)</f>
        <v>4</v>
      </c>
      <c r="J69" t="str">
        <f t="shared" si="6"/>
        <v/>
      </c>
      <c r="K69">
        <f>VLOOKUP(VLOOKUP(A69,'to file'!$B$4:$K$44,7,FALSE),'to part'!$A$4:$N$17,14)+VLOOKUP(A69,'to file'!$B$4:$K$44,3,FALSE)+B69</f>
        <v>11296</v>
      </c>
      <c r="L69" t="str">
        <f t="shared" si="7"/>
        <v>2C20</v>
      </c>
      <c r="O69">
        <v>10</v>
      </c>
      <c r="P69">
        <v>147</v>
      </c>
      <c r="Q69">
        <v>1</v>
      </c>
      <c r="R69" s="15">
        <v>1</v>
      </c>
      <c r="S69" s="13" t="str">
        <f>VLOOKUP(O69,'to file'!$B$4:$K$44,10,FALSE)</f>
        <v>Yes</v>
      </c>
      <c r="T69" t="str">
        <f t="shared" si="9"/>
        <v/>
      </c>
      <c r="U69">
        <f>VLOOKUP(VLOOKUP(O69,'to file'!$B$4:$K$44,7,FALSE),'to part'!$A$4:$N$17,8)+VLOOKUP(O69,'to file'!$B$4:$K$44,3,FALSE)+P69</f>
        <v>1578</v>
      </c>
      <c r="V69" t="str">
        <f t="shared" si="10"/>
        <v>062A</v>
      </c>
      <c r="W69">
        <f>VLOOKUP(O69,'to file'!$B$4:$K$44,7,FALSE)</f>
        <v>1</v>
      </c>
      <c r="X69" t="str">
        <f t="shared" si="11"/>
        <v/>
      </c>
      <c r="Y69">
        <f>VLOOKUP(VLOOKUP(O69,'to file'!$B$4:$K$44,7,FALSE),'to part'!$A$4:$N$17,14)+VLOOKUP(O69,'to file'!$B$4:$K$44,3,FALSE)+P69</f>
        <v>1578</v>
      </c>
      <c r="Z69" t="str">
        <f t="shared" si="12"/>
        <v>062A</v>
      </c>
      <c r="AA69" t="str">
        <f t="shared" si="8"/>
        <v/>
      </c>
      <c r="AB69" t="s">
        <v>320</v>
      </c>
      <c r="AD69">
        <v>6</v>
      </c>
      <c r="AE69" s="35" t="s">
        <v>356</v>
      </c>
      <c r="AQ69" s="32" t="s">
        <v>607</v>
      </c>
      <c r="AR69" s="32">
        <v>55</v>
      </c>
      <c r="AS69" s="32">
        <v>36</v>
      </c>
      <c r="AT69" s="32" t="s">
        <v>655</v>
      </c>
      <c r="AU69" t="s">
        <v>474</v>
      </c>
      <c r="AV69" t="s">
        <v>560</v>
      </c>
      <c r="AX69" t="s">
        <v>477</v>
      </c>
      <c r="AY69" t="s">
        <v>498</v>
      </c>
      <c r="AZ69" s="32"/>
      <c r="BA69" s="32"/>
      <c r="BD69" s="32"/>
      <c r="BE69" s="32"/>
      <c r="BF69" s="32"/>
      <c r="BG69" s="32"/>
      <c r="BH69" s="32"/>
    </row>
    <row r="70" spans="1:60" x14ac:dyDescent="0.25">
      <c r="A70">
        <v>7</v>
      </c>
      <c r="B70">
        <v>6</v>
      </c>
      <c r="C70">
        <v>2</v>
      </c>
      <c r="D70" s="15">
        <v>1</v>
      </c>
      <c r="E70" s="13" t="str">
        <f>VLOOKUP(A70,'to file'!$B$4:$K$44,10,FALSE)</f>
        <v>Yes</v>
      </c>
      <c r="F70" t="str">
        <f t="shared" si="4"/>
        <v/>
      </c>
      <c r="G70">
        <f>VLOOKUP(VLOOKUP(A70,'to file'!$B$4:$K$44,7,FALSE),'to part'!$A$4:$N$17,8)+VLOOKUP(A70,'to file'!$B$4:$K$44,3,FALSE)+B70</f>
        <v>40998</v>
      </c>
      <c r="H70" t="str">
        <f t="shared" si="5"/>
        <v>A026</v>
      </c>
      <c r="I70">
        <f>VLOOKUP(A70,'to file'!$B$4:$K$44,7,FALSE)</f>
        <v>4</v>
      </c>
      <c r="J70" t="str">
        <f t="shared" si="6"/>
        <v/>
      </c>
      <c r="K70">
        <f>VLOOKUP(VLOOKUP(A70,'to file'!$B$4:$K$44,7,FALSE),'to part'!$A$4:$N$17,14)+VLOOKUP(A70,'to file'!$B$4:$K$44,3,FALSE)+B70</f>
        <v>11298</v>
      </c>
      <c r="L70" t="str">
        <f t="shared" si="7"/>
        <v>2C22</v>
      </c>
      <c r="O70">
        <v>10</v>
      </c>
      <c r="P70">
        <v>148</v>
      </c>
      <c r="Q70">
        <v>4</v>
      </c>
      <c r="R70" s="15">
        <v>19</v>
      </c>
      <c r="S70" s="13" t="str">
        <f>VLOOKUP(O70,'to file'!$B$4:$K$44,10,FALSE)</f>
        <v>Yes</v>
      </c>
      <c r="T70" t="str">
        <f t="shared" si="9"/>
        <v/>
      </c>
      <c r="U70">
        <f>VLOOKUP(VLOOKUP(O70,'to file'!$B$4:$K$44,7,FALSE),'to part'!$A$4:$N$17,8)+VLOOKUP(O70,'to file'!$B$4:$K$44,3,FALSE)+P70</f>
        <v>1579</v>
      </c>
      <c r="V70" t="str">
        <f t="shared" si="10"/>
        <v>062B</v>
      </c>
      <c r="W70">
        <f>VLOOKUP(O70,'to file'!$B$4:$K$44,7,FALSE)</f>
        <v>1</v>
      </c>
      <c r="X70" t="str">
        <f t="shared" si="11"/>
        <v/>
      </c>
      <c r="Y70">
        <f>VLOOKUP(VLOOKUP(O70,'to file'!$B$4:$K$44,7,FALSE),'to part'!$A$4:$N$17,14)+VLOOKUP(O70,'to file'!$B$4:$K$44,3,FALSE)+P70</f>
        <v>1579</v>
      </c>
      <c r="Z70" t="str">
        <f t="shared" si="12"/>
        <v>062B</v>
      </c>
      <c r="AA70" t="str">
        <f t="shared" si="8"/>
        <v/>
      </c>
      <c r="AB70" t="s">
        <v>319</v>
      </c>
      <c r="AD70">
        <v>7</v>
      </c>
      <c r="AE70" s="22" t="s">
        <v>357</v>
      </c>
      <c r="AQ70" s="32" t="s">
        <v>607</v>
      </c>
      <c r="AR70" s="32">
        <v>56</v>
      </c>
      <c r="AS70" s="32">
        <v>37</v>
      </c>
      <c r="AT70" s="32" t="s">
        <v>656</v>
      </c>
      <c r="AU70" t="s">
        <v>474</v>
      </c>
      <c r="AV70" t="s">
        <v>561</v>
      </c>
      <c r="AX70" t="s">
        <v>477</v>
      </c>
      <c r="AY70" t="s">
        <v>498</v>
      </c>
      <c r="AZ70" s="32"/>
      <c r="BA70" s="32"/>
      <c r="BD70" s="32"/>
      <c r="BE70" s="32"/>
      <c r="BF70" s="32"/>
      <c r="BG70" s="32"/>
      <c r="BH70" s="32"/>
    </row>
    <row r="71" spans="1:60" x14ac:dyDescent="0.25">
      <c r="A71">
        <v>7</v>
      </c>
      <c r="B71">
        <v>8</v>
      </c>
      <c r="C71">
        <v>2</v>
      </c>
      <c r="D71" s="15">
        <v>1</v>
      </c>
      <c r="E71" s="13" t="str">
        <f>VLOOKUP(A71,'to file'!$B$4:$K$44,10,FALSE)</f>
        <v>Yes</v>
      </c>
      <c r="F71" t="str">
        <f t="shared" si="4"/>
        <v/>
      </c>
      <c r="G71">
        <f>VLOOKUP(VLOOKUP(A71,'to file'!$B$4:$K$44,7,FALSE),'to part'!$A$4:$N$17,8)+VLOOKUP(A71,'to file'!$B$4:$K$44,3,FALSE)+B71</f>
        <v>41000</v>
      </c>
      <c r="H71" t="str">
        <f t="shared" si="5"/>
        <v>A028</v>
      </c>
      <c r="I71">
        <f>VLOOKUP(A71,'to file'!$B$4:$K$44,7,FALSE)</f>
        <v>4</v>
      </c>
      <c r="J71" t="str">
        <f t="shared" si="6"/>
        <v/>
      </c>
      <c r="K71">
        <f>VLOOKUP(VLOOKUP(A71,'to file'!$B$4:$K$44,7,FALSE),'to part'!$A$4:$N$17,14)+VLOOKUP(A71,'to file'!$B$4:$K$44,3,FALSE)+B71</f>
        <v>11300</v>
      </c>
      <c r="L71" t="str">
        <f t="shared" si="7"/>
        <v>2C24</v>
      </c>
      <c r="R71" s="15"/>
      <c r="S71" s="13"/>
      <c r="AA71" t="str">
        <f t="shared" si="8"/>
        <v/>
      </c>
      <c r="AE71" t="s">
        <v>512</v>
      </c>
      <c r="AQ71" s="32" t="s">
        <v>607</v>
      </c>
      <c r="AR71" s="32">
        <v>57</v>
      </c>
      <c r="AS71" s="32">
        <v>38</v>
      </c>
      <c r="AT71" s="32" t="s">
        <v>657</v>
      </c>
      <c r="AU71" t="s">
        <v>474</v>
      </c>
      <c r="AV71" t="s">
        <v>562</v>
      </c>
      <c r="AX71" t="s">
        <v>477</v>
      </c>
      <c r="AY71" t="s">
        <v>498</v>
      </c>
      <c r="AZ71" s="32"/>
      <c r="BA71" s="32"/>
    </row>
    <row r="72" spans="1:60" x14ac:dyDescent="0.25">
      <c r="A72">
        <v>7</v>
      </c>
      <c r="B72">
        <v>10</v>
      </c>
      <c r="C72">
        <v>2</v>
      </c>
      <c r="D72" s="15">
        <v>1</v>
      </c>
      <c r="E72" s="13" t="str">
        <f>VLOOKUP(A72,'to file'!$B$4:$K$44,10,FALSE)</f>
        <v>Yes</v>
      </c>
      <c r="F72" t="str">
        <f t="shared" si="4"/>
        <v/>
      </c>
      <c r="G72">
        <f>VLOOKUP(VLOOKUP(A72,'to file'!$B$4:$K$44,7,FALSE),'to part'!$A$4:$N$17,8)+VLOOKUP(A72,'to file'!$B$4:$K$44,3,FALSE)+B72</f>
        <v>41002</v>
      </c>
      <c r="H72" t="str">
        <f t="shared" si="5"/>
        <v>A02A</v>
      </c>
      <c r="I72">
        <f>VLOOKUP(A72,'to file'!$B$4:$K$44,7,FALSE)</f>
        <v>4</v>
      </c>
      <c r="J72" t="str">
        <f t="shared" si="6"/>
        <v/>
      </c>
      <c r="K72">
        <f>VLOOKUP(VLOOKUP(A72,'to file'!$B$4:$K$44,7,FALSE),'to part'!$A$4:$N$17,14)+VLOOKUP(A72,'to file'!$B$4:$K$44,3,FALSE)+B72</f>
        <v>11302</v>
      </c>
      <c r="L72" t="str">
        <f t="shared" si="7"/>
        <v>2C26</v>
      </c>
      <c r="R72" s="15"/>
      <c r="S72" s="13"/>
      <c r="AA72" t="str">
        <f t="shared" si="8"/>
        <v/>
      </c>
      <c r="AQ72" s="32" t="s">
        <v>607</v>
      </c>
      <c r="AR72" s="32">
        <v>58</v>
      </c>
      <c r="AS72" s="32">
        <v>39</v>
      </c>
      <c r="AT72" s="32" t="s">
        <v>658</v>
      </c>
      <c r="AU72" t="s">
        <v>474</v>
      </c>
      <c r="AV72" t="s">
        <v>563</v>
      </c>
      <c r="AX72" t="s">
        <v>477</v>
      </c>
      <c r="AY72" t="s">
        <v>498</v>
      </c>
      <c r="AZ72" s="32"/>
      <c r="BA72" s="32"/>
    </row>
    <row r="73" spans="1:60" x14ac:dyDescent="0.25">
      <c r="A73">
        <v>7</v>
      </c>
      <c r="B73">
        <v>12</v>
      </c>
      <c r="C73">
        <v>2</v>
      </c>
      <c r="D73" s="15">
        <v>1</v>
      </c>
      <c r="E73" s="13" t="str">
        <f>VLOOKUP(A73,'to file'!$B$4:$K$44,10,FALSE)</f>
        <v>Yes</v>
      </c>
      <c r="F73" t="str">
        <f t="shared" si="4"/>
        <v/>
      </c>
      <c r="G73">
        <f>VLOOKUP(VLOOKUP(A73,'to file'!$B$4:$K$44,7,FALSE),'to part'!$A$4:$N$17,8)+VLOOKUP(A73,'to file'!$B$4:$K$44,3,FALSE)+B73</f>
        <v>41004</v>
      </c>
      <c r="H73" t="str">
        <f t="shared" si="5"/>
        <v>A02C</v>
      </c>
      <c r="I73">
        <f>VLOOKUP(A73,'to file'!$B$4:$K$44,7,FALSE)</f>
        <v>4</v>
      </c>
      <c r="J73" t="str">
        <f t="shared" si="6"/>
        <v/>
      </c>
      <c r="K73">
        <f>VLOOKUP(VLOOKUP(A73,'to file'!$B$4:$K$44,7,FALSE),'to part'!$A$4:$N$17,14)+VLOOKUP(A73,'to file'!$B$4:$K$44,3,FALSE)+B73</f>
        <v>11304</v>
      </c>
      <c r="L73" t="str">
        <f t="shared" si="7"/>
        <v>2C28</v>
      </c>
      <c r="R73" s="15"/>
      <c r="S73" s="13"/>
      <c r="AA73" t="str">
        <f t="shared" si="8"/>
        <v/>
      </c>
      <c r="AQ73" s="32" t="s">
        <v>607</v>
      </c>
      <c r="AR73" s="32">
        <v>59</v>
      </c>
      <c r="AS73">
        <v>0</v>
      </c>
      <c r="AT73" t="s">
        <v>434</v>
      </c>
      <c r="AU73" t="s">
        <v>661</v>
      </c>
      <c r="AV73" t="s">
        <v>506</v>
      </c>
      <c r="AX73" t="s">
        <v>493</v>
      </c>
      <c r="AY73" t="s">
        <v>499</v>
      </c>
      <c r="AZ73" s="32"/>
      <c r="BA73" s="32"/>
    </row>
    <row r="74" spans="1:60" x14ac:dyDescent="0.25">
      <c r="A74">
        <v>7</v>
      </c>
      <c r="B74">
        <v>14</v>
      </c>
      <c r="C74">
        <v>2</v>
      </c>
      <c r="D74" s="15">
        <v>1</v>
      </c>
      <c r="E74" s="13" t="str">
        <f>VLOOKUP(A74,'to file'!$B$4:$K$44,10,FALSE)</f>
        <v>Yes</v>
      </c>
      <c r="F74" t="str">
        <f t="shared" si="4"/>
        <v/>
      </c>
      <c r="G74">
        <f>VLOOKUP(VLOOKUP(A74,'to file'!$B$4:$K$44,7,FALSE),'to part'!$A$4:$N$17,8)+VLOOKUP(A74,'to file'!$B$4:$K$44,3,FALSE)+B74</f>
        <v>41006</v>
      </c>
      <c r="H74" t="str">
        <f t="shared" si="5"/>
        <v>A02E</v>
      </c>
      <c r="I74">
        <f>VLOOKUP(A74,'to file'!$B$4:$K$44,7,FALSE)</f>
        <v>4</v>
      </c>
      <c r="J74" t="str">
        <f t="shared" si="6"/>
        <v/>
      </c>
      <c r="K74">
        <f>VLOOKUP(VLOOKUP(A74,'to file'!$B$4:$K$44,7,FALSE),'to part'!$A$4:$N$17,14)+VLOOKUP(A74,'to file'!$B$4:$K$44,3,FALSE)+B74</f>
        <v>11306</v>
      </c>
      <c r="L74" t="str">
        <f t="shared" si="7"/>
        <v>2C2A</v>
      </c>
      <c r="R74" s="15"/>
      <c r="S74" s="13"/>
      <c r="AA74" t="str">
        <f t="shared" si="8"/>
        <v/>
      </c>
    </row>
    <row r="75" spans="1:60" x14ac:dyDescent="0.25">
      <c r="A75">
        <v>7</v>
      </c>
      <c r="B75">
        <v>16</v>
      </c>
      <c r="C75">
        <v>2</v>
      </c>
      <c r="D75" s="15">
        <v>1</v>
      </c>
      <c r="E75" s="13" t="str">
        <f>VLOOKUP(A75,'to file'!$B$4:$K$44,10,FALSE)</f>
        <v>Yes</v>
      </c>
      <c r="F75" t="str">
        <f t="shared" ref="F75:F138" si="13">IF(B75=0,G75-$C$5,"")</f>
        <v/>
      </c>
      <c r="G75">
        <f>VLOOKUP(VLOOKUP(A75,'to file'!$B$4:$K$44,7,FALSE),'to part'!$A$4:$N$17,8)+VLOOKUP(A75,'to file'!$B$4:$K$44,3,FALSE)+B75</f>
        <v>41008</v>
      </c>
      <c r="H75" t="str">
        <f t="shared" ref="H75:H138" si="14">DEC2HEX(G75,4)</f>
        <v>A030</v>
      </c>
      <c r="I75">
        <f>VLOOKUP(A75,'to file'!$B$4:$K$44,7,FALSE)</f>
        <v>4</v>
      </c>
      <c r="J75" t="str">
        <f t="shared" ref="J75:J138" si="15">IF(B75=0,K75-$C$5,"")</f>
        <v/>
      </c>
      <c r="K75">
        <f>VLOOKUP(VLOOKUP(A75,'to file'!$B$4:$K$44,7,FALSE),'to part'!$A$4:$N$17,14)+VLOOKUP(A75,'to file'!$B$4:$K$44,3,FALSE)+B75</f>
        <v>11308</v>
      </c>
      <c r="L75" t="str">
        <f t="shared" ref="L75:L138" si="16">DEC2HEX(K75,4)</f>
        <v>2C2C</v>
      </c>
      <c r="O75">
        <v>12</v>
      </c>
      <c r="P75">
        <v>0</v>
      </c>
      <c r="Q75">
        <v>8</v>
      </c>
      <c r="R75" s="15">
        <v>1</v>
      </c>
      <c r="S75" s="13" t="str">
        <f>VLOOKUP(O75,'to file'!$B$4:$K$44,10,FALSE)</f>
        <v>Yes</v>
      </c>
      <c r="T75">
        <f t="shared" ref="T75:T106" si="17">IF(P75=0,U75-$C$5,"")</f>
        <v>1655</v>
      </c>
      <c r="U75">
        <f>VLOOKUP(VLOOKUP(O75,'to file'!$B$4:$K$44,7,FALSE),'to part'!$A$4:$N$17,8)+VLOOKUP(O75,'to file'!$B$4:$K$44,3,FALSE)+P75</f>
        <v>1663</v>
      </c>
      <c r="V75" t="str">
        <f t="shared" ref="V75:V106" si="18">DEC2HEX(U75,4)</f>
        <v>067F</v>
      </c>
      <c r="W75">
        <f>VLOOKUP(O75,'to file'!$B$4:$K$44,7,FALSE)</f>
        <v>1</v>
      </c>
      <c r="X75">
        <f t="shared" ref="X75:X106" si="19">IF(P75=0,Y75-$C$5,"")</f>
        <v>1655</v>
      </c>
      <c r="Y75">
        <f>VLOOKUP(VLOOKUP(O75,'to file'!$B$4:$K$44,7,FALSE),'to part'!$A$4:$N$17,14)+VLOOKUP(O75,'to file'!$B$4:$K$44,3,FALSE)+P75</f>
        <v>1663</v>
      </c>
      <c r="Z75" t="str">
        <f t="shared" ref="Z75:Z106" si="20">DEC2HEX(Y75,4)</f>
        <v>067F</v>
      </c>
      <c r="AA75" t="str">
        <f t="shared" ref="AA75:AA138" si="21">IF(X75&lt;&gt;"",DEC2HEX(X75,4),"")</f>
        <v>0677</v>
      </c>
      <c r="AD75">
        <v>2</v>
      </c>
      <c r="AE75" s="35" t="s">
        <v>593</v>
      </c>
    </row>
    <row r="76" spans="1:60" x14ac:dyDescent="0.25">
      <c r="A76">
        <v>7</v>
      </c>
      <c r="B76">
        <v>18</v>
      </c>
      <c r="C76">
        <v>2</v>
      </c>
      <c r="D76" s="15">
        <v>1</v>
      </c>
      <c r="E76" s="13" t="str">
        <f>VLOOKUP(A76,'to file'!$B$4:$K$44,10,FALSE)</f>
        <v>Yes</v>
      </c>
      <c r="F76" t="str">
        <f t="shared" si="13"/>
        <v/>
      </c>
      <c r="G76">
        <f>VLOOKUP(VLOOKUP(A76,'to file'!$B$4:$K$44,7,FALSE),'to part'!$A$4:$N$17,8)+VLOOKUP(A76,'to file'!$B$4:$K$44,3,FALSE)+B76</f>
        <v>41010</v>
      </c>
      <c r="H76" t="str">
        <f t="shared" si="14"/>
        <v>A032</v>
      </c>
      <c r="I76">
        <f>VLOOKUP(A76,'to file'!$B$4:$K$44,7,FALSE)</f>
        <v>4</v>
      </c>
      <c r="J76" t="str">
        <f t="shared" si="15"/>
        <v/>
      </c>
      <c r="K76">
        <f>VLOOKUP(VLOOKUP(A76,'to file'!$B$4:$K$44,7,FALSE),'to part'!$A$4:$N$17,14)+VLOOKUP(A76,'to file'!$B$4:$K$44,3,FALSE)+B76</f>
        <v>11310</v>
      </c>
      <c r="L76" t="str">
        <f t="shared" si="16"/>
        <v>2C2E</v>
      </c>
      <c r="O76">
        <v>12</v>
      </c>
      <c r="P76">
        <v>0</v>
      </c>
      <c r="Q76">
        <v>1</v>
      </c>
      <c r="R76" s="15">
        <v>8</v>
      </c>
      <c r="S76" s="13" t="str">
        <f>VLOOKUP(O76,'to file'!$B$4:$K$44,10,FALSE)</f>
        <v>Yes</v>
      </c>
      <c r="T76">
        <f t="shared" si="17"/>
        <v>1655</v>
      </c>
      <c r="U76">
        <f>VLOOKUP(VLOOKUP(O76,'to file'!$B$4:$K$44,7,FALSE),'to part'!$A$4:$N$17,8)+VLOOKUP(O76,'to file'!$B$4:$K$44,3,FALSE)+P76</f>
        <v>1663</v>
      </c>
      <c r="V76" t="str">
        <f t="shared" si="18"/>
        <v>067F</v>
      </c>
      <c r="W76">
        <f>VLOOKUP(O76,'to file'!$B$4:$K$44,7,FALSE)</f>
        <v>1</v>
      </c>
      <c r="X76">
        <f t="shared" si="19"/>
        <v>1655</v>
      </c>
      <c r="Y76">
        <f>VLOOKUP(VLOOKUP(O76,'to file'!$B$4:$K$44,7,FALSE),'to part'!$A$4:$N$17,14)+VLOOKUP(O76,'to file'!$B$4:$K$44,3,FALSE)+P76</f>
        <v>1663</v>
      </c>
      <c r="Z76" t="str">
        <f t="shared" si="20"/>
        <v>067F</v>
      </c>
      <c r="AA76" t="str">
        <f t="shared" si="21"/>
        <v>0677</v>
      </c>
      <c r="AD76">
        <v>8</v>
      </c>
      <c r="AE76" s="22" t="s">
        <v>318</v>
      </c>
    </row>
    <row r="77" spans="1:60" x14ac:dyDescent="0.25">
      <c r="A77">
        <v>7</v>
      </c>
      <c r="B77">
        <v>20</v>
      </c>
      <c r="C77">
        <v>2</v>
      </c>
      <c r="D77" s="15">
        <v>1</v>
      </c>
      <c r="E77" s="13" t="str">
        <f>VLOOKUP(A77,'to file'!$B$4:$K$44,10,FALSE)</f>
        <v>Yes</v>
      </c>
      <c r="F77" t="str">
        <f t="shared" si="13"/>
        <v/>
      </c>
      <c r="G77">
        <f>VLOOKUP(VLOOKUP(A77,'to file'!$B$4:$K$44,7,FALSE),'to part'!$A$4:$N$17,8)+VLOOKUP(A77,'to file'!$B$4:$K$44,3,FALSE)+B77</f>
        <v>41012</v>
      </c>
      <c r="H77" t="str">
        <f t="shared" si="14"/>
        <v>A034</v>
      </c>
      <c r="I77">
        <f>VLOOKUP(A77,'to file'!$B$4:$K$44,7,FALSE)</f>
        <v>4</v>
      </c>
      <c r="J77" t="str">
        <f t="shared" si="15"/>
        <v/>
      </c>
      <c r="K77">
        <f>VLOOKUP(VLOOKUP(A77,'to file'!$B$4:$K$44,7,FALSE),'to part'!$A$4:$N$17,14)+VLOOKUP(A77,'to file'!$B$4:$K$44,3,FALSE)+B77</f>
        <v>11312</v>
      </c>
      <c r="L77" t="str">
        <f t="shared" si="16"/>
        <v>2C30</v>
      </c>
      <c r="O77">
        <v>12</v>
      </c>
      <c r="P77">
        <v>8</v>
      </c>
      <c r="Q77">
        <v>1</v>
      </c>
      <c r="R77" s="15">
        <v>1</v>
      </c>
      <c r="S77" s="13" t="str">
        <f>VLOOKUP(O77,'to file'!$B$4:$K$44,10,FALSE)</f>
        <v>Yes</v>
      </c>
      <c r="T77" t="str">
        <f t="shared" si="17"/>
        <v/>
      </c>
      <c r="U77">
        <f>VLOOKUP(VLOOKUP(O77,'to file'!$B$4:$K$44,7,FALSE),'to part'!$A$4:$N$17,8)+VLOOKUP(O77,'to file'!$B$4:$K$44,3,FALSE)+P77</f>
        <v>1671</v>
      </c>
      <c r="V77" t="str">
        <f t="shared" si="18"/>
        <v>0687</v>
      </c>
      <c r="W77">
        <f>VLOOKUP(O77,'to file'!$B$4:$K$44,7,FALSE)</f>
        <v>1</v>
      </c>
      <c r="X77" t="str">
        <f t="shared" si="19"/>
        <v/>
      </c>
      <c r="Y77">
        <f>VLOOKUP(VLOOKUP(O77,'to file'!$B$4:$K$44,7,FALSE),'to part'!$A$4:$N$17,14)+VLOOKUP(O77,'to file'!$B$4:$K$44,3,FALSE)+P77</f>
        <v>1671</v>
      </c>
      <c r="Z77" t="str">
        <f t="shared" si="20"/>
        <v>0687</v>
      </c>
      <c r="AA77" t="str">
        <f t="shared" si="21"/>
        <v/>
      </c>
      <c r="AE77" s="35" t="s">
        <v>594</v>
      </c>
    </row>
    <row r="78" spans="1:60" x14ac:dyDescent="0.25">
      <c r="A78">
        <v>7</v>
      </c>
      <c r="B78">
        <v>22</v>
      </c>
      <c r="C78">
        <v>2</v>
      </c>
      <c r="D78" s="15">
        <v>1</v>
      </c>
      <c r="E78" s="13" t="str">
        <f>VLOOKUP(A78,'to file'!$B$4:$K$44,10,FALSE)</f>
        <v>Yes</v>
      </c>
      <c r="F78" t="str">
        <f t="shared" si="13"/>
        <v/>
      </c>
      <c r="G78">
        <f>VLOOKUP(VLOOKUP(A78,'to file'!$B$4:$K$44,7,FALSE),'to part'!$A$4:$N$17,8)+VLOOKUP(A78,'to file'!$B$4:$K$44,3,FALSE)+B78</f>
        <v>41014</v>
      </c>
      <c r="H78" t="str">
        <f t="shared" si="14"/>
        <v>A036</v>
      </c>
      <c r="I78">
        <f>VLOOKUP(A78,'to file'!$B$4:$K$44,7,FALSE)</f>
        <v>4</v>
      </c>
      <c r="J78" t="str">
        <f t="shared" si="15"/>
        <v/>
      </c>
      <c r="K78">
        <f>VLOOKUP(VLOOKUP(A78,'to file'!$B$4:$K$44,7,FALSE),'to part'!$A$4:$N$17,14)+VLOOKUP(A78,'to file'!$B$4:$K$44,3,FALSE)+B78</f>
        <v>11314</v>
      </c>
      <c r="L78" t="str">
        <f t="shared" si="16"/>
        <v>2C32</v>
      </c>
      <c r="O78">
        <v>12</v>
      </c>
      <c r="P78">
        <v>10</v>
      </c>
      <c r="Q78">
        <v>2</v>
      </c>
      <c r="R78" s="15">
        <v>1</v>
      </c>
      <c r="S78" s="13" t="str">
        <f>VLOOKUP(O78,'to file'!$B$4:$K$44,10,FALSE)</f>
        <v>Yes</v>
      </c>
      <c r="T78" t="str">
        <f t="shared" si="17"/>
        <v/>
      </c>
      <c r="U78">
        <f>VLOOKUP(VLOOKUP(O78,'to file'!$B$4:$K$44,7,FALSE),'to part'!$A$4:$N$17,8)+VLOOKUP(O78,'to file'!$B$4:$K$44,3,FALSE)+P78</f>
        <v>1673</v>
      </c>
      <c r="V78" t="str">
        <f t="shared" si="18"/>
        <v>0689</v>
      </c>
      <c r="W78">
        <f>VLOOKUP(O78,'to file'!$B$4:$K$44,7,FALSE)</f>
        <v>1</v>
      </c>
      <c r="X78" t="str">
        <f t="shared" si="19"/>
        <v/>
      </c>
      <c r="Y78">
        <f>VLOOKUP(VLOOKUP(O78,'to file'!$B$4:$K$44,7,FALSE),'to part'!$A$4:$N$17,14)+VLOOKUP(O78,'to file'!$B$4:$K$44,3,FALSE)+P78</f>
        <v>1673</v>
      </c>
      <c r="Z78" t="str">
        <f t="shared" si="20"/>
        <v>0689</v>
      </c>
      <c r="AA78" t="str">
        <f t="shared" si="21"/>
        <v/>
      </c>
      <c r="AC78" s="32"/>
      <c r="AD78">
        <v>2</v>
      </c>
      <c r="AE78" s="36" t="s">
        <v>590</v>
      </c>
    </row>
    <row r="79" spans="1:60" x14ac:dyDescent="0.25">
      <c r="A79">
        <v>7</v>
      </c>
      <c r="B79">
        <v>24</v>
      </c>
      <c r="C79">
        <v>2</v>
      </c>
      <c r="D79" s="15">
        <v>1</v>
      </c>
      <c r="E79" s="13" t="str">
        <f>VLOOKUP(A79,'to file'!$B$4:$K$44,10,FALSE)</f>
        <v>Yes</v>
      </c>
      <c r="F79" t="str">
        <f t="shared" si="13"/>
        <v/>
      </c>
      <c r="G79">
        <f>VLOOKUP(VLOOKUP(A79,'to file'!$B$4:$K$44,7,FALSE),'to part'!$A$4:$N$17,8)+VLOOKUP(A79,'to file'!$B$4:$K$44,3,FALSE)+B79</f>
        <v>41016</v>
      </c>
      <c r="H79" t="str">
        <f t="shared" si="14"/>
        <v>A038</v>
      </c>
      <c r="I79">
        <f>VLOOKUP(A79,'to file'!$B$4:$K$44,7,FALSE)</f>
        <v>4</v>
      </c>
      <c r="J79" t="str">
        <f t="shared" si="15"/>
        <v/>
      </c>
      <c r="K79">
        <f>VLOOKUP(VLOOKUP(A79,'to file'!$B$4:$K$44,7,FALSE),'to part'!$A$4:$N$17,14)+VLOOKUP(A79,'to file'!$B$4:$K$44,3,FALSE)+B79</f>
        <v>11316</v>
      </c>
      <c r="L79" t="str">
        <f t="shared" si="16"/>
        <v>2C34</v>
      </c>
      <c r="O79">
        <v>12</v>
      </c>
      <c r="P79">
        <v>12</v>
      </c>
      <c r="Q79">
        <v>2</v>
      </c>
      <c r="R79" s="15">
        <v>1</v>
      </c>
      <c r="S79" s="13" t="str">
        <f>VLOOKUP(O79,'to file'!$B$4:$K$44,10,FALSE)</f>
        <v>Yes</v>
      </c>
      <c r="T79" t="str">
        <f t="shared" si="17"/>
        <v/>
      </c>
      <c r="U79">
        <f>VLOOKUP(VLOOKUP(O79,'to file'!$B$4:$K$44,7,FALSE),'to part'!$A$4:$N$17,8)+VLOOKUP(O79,'to file'!$B$4:$K$44,3,FALSE)+P79</f>
        <v>1675</v>
      </c>
      <c r="V79" t="str">
        <f t="shared" si="18"/>
        <v>068B</v>
      </c>
      <c r="W79">
        <f>VLOOKUP(O79,'to file'!$B$4:$K$44,7,FALSE)</f>
        <v>1</v>
      </c>
      <c r="X79" t="str">
        <f t="shared" si="19"/>
        <v/>
      </c>
      <c r="Y79">
        <f>VLOOKUP(VLOOKUP(O79,'to file'!$B$4:$K$44,7,FALSE),'to part'!$A$4:$N$17,14)+VLOOKUP(O79,'to file'!$B$4:$K$44,3,FALSE)+P79</f>
        <v>1675</v>
      </c>
      <c r="Z79" t="str">
        <f t="shared" si="20"/>
        <v>068B</v>
      </c>
      <c r="AA79" t="str">
        <f t="shared" si="21"/>
        <v/>
      </c>
      <c r="AD79">
        <v>9</v>
      </c>
      <c r="AE79" s="36" t="s">
        <v>591</v>
      </c>
    </row>
    <row r="80" spans="1:60" x14ac:dyDescent="0.25">
      <c r="A80">
        <v>7</v>
      </c>
      <c r="B80">
        <v>32</v>
      </c>
      <c r="C80">
        <v>8</v>
      </c>
      <c r="D80" s="15">
        <v>1</v>
      </c>
      <c r="E80" s="13" t="str">
        <f>VLOOKUP(A80,'to file'!$B$4:$K$44,10,FALSE)</f>
        <v>Yes</v>
      </c>
      <c r="F80" t="str">
        <f t="shared" si="13"/>
        <v/>
      </c>
      <c r="G80">
        <f>VLOOKUP(VLOOKUP(A80,'to file'!$B$4:$K$44,7,FALSE),'to part'!$A$4:$N$17,8)+VLOOKUP(A80,'to file'!$B$4:$K$44,3,FALSE)+B80</f>
        <v>41024</v>
      </c>
      <c r="H80" t="str">
        <f t="shared" si="14"/>
        <v>A040</v>
      </c>
      <c r="I80">
        <f>VLOOKUP(A80,'to file'!$B$4:$K$44,7,FALSE)</f>
        <v>4</v>
      </c>
      <c r="J80" t="str">
        <f t="shared" si="15"/>
        <v/>
      </c>
      <c r="K80">
        <f>VLOOKUP(VLOOKUP(A80,'to file'!$B$4:$K$44,7,FALSE),'to part'!$A$4:$N$17,14)+VLOOKUP(A80,'to file'!$B$4:$K$44,3,FALSE)+B80</f>
        <v>11324</v>
      </c>
      <c r="L80" t="str">
        <f t="shared" si="16"/>
        <v>2C3C</v>
      </c>
      <c r="O80">
        <v>12</v>
      </c>
      <c r="P80">
        <v>14</v>
      </c>
      <c r="Q80">
        <v>1</v>
      </c>
      <c r="R80" s="15">
        <v>1</v>
      </c>
      <c r="S80" s="13" t="str">
        <f>VLOOKUP(O80,'to file'!$B$4:$K$44,10,FALSE)</f>
        <v>Yes</v>
      </c>
      <c r="T80" t="str">
        <f t="shared" si="17"/>
        <v/>
      </c>
      <c r="U80">
        <f>VLOOKUP(VLOOKUP(O80,'to file'!$B$4:$K$44,7,FALSE),'to part'!$A$4:$N$17,8)+VLOOKUP(O80,'to file'!$B$4:$K$44,3,FALSE)+P80</f>
        <v>1677</v>
      </c>
      <c r="V80" t="str">
        <f t="shared" si="18"/>
        <v>068D</v>
      </c>
      <c r="W80">
        <f>VLOOKUP(O80,'to file'!$B$4:$K$44,7,FALSE)</f>
        <v>1</v>
      </c>
      <c r="X80" t="str">
        <f t="shared" si="19"/>
        <v/>
      </c>
      <c r="Y80">
        <f>VLOOKUP(VLOOKUP(O80,'to file'!$B$4:$K$44,7,FALSE),'to part'!$A$4:$N$17,14)+VLOOKUP(O80,'to file'!$B$4:$K$44,3,FALSE)+P80</f>
        <v>1677</v>
      </c>
      <c r="Z80" t="str">
        <f t="shared" si="20"/>
        <v>068D</v>
      </c>
      <c r="AA80" t="str">
        <f t="shared" si="21"/>
        <v/>
      </c>
      <c r="AC80" s="32"/>
      <c r="AD80">
        <v>3</v>
      </c>
      <c r="AE80" s="35" t="s">
        <v>592</v>
      </c>
    </row>
    <row r="81" spans="1:31" x14ac:dyDescent="0.25">
      <c r="A81">
        <v>7</v>
      </c>
      <c r="B81">
        <v>40</v>
      </c>
      <c r="C81">
        <v>8</v>
      </c>
      <c r="D81" s="15">
        <v>1</v>
      </c>
      <c r="E81" s="13" t="str">
        <f>VLOOKUP(A81,'to file'!$B$4:$K$44,10,FALSE)</f>
        <v>Yes</v>
      </c>
      <c r="F81" t="str">
        <f t="shared" si="13"/>
        <v/>
      </c>
      <c r="G81">
        <f>VLOOKUP(VLOOKUP(A81,'to file'!$B$4:$K$44,7,FALSE),'to part'!$A$4:$N$17,8)+VLOOKUP(A81,'to file'!$B$4:$K$44,3,FALSE)+B81</f>
        <v>41032</v>
      </c>
      <c r="H81" t="str">
        <f t="shared" si="14"/>
        <v>A048</v>
      </c>
      <c r="I81">
        <f>VLOOKUP(A81,'to file'!$B$4:$K$44,7,FALSE)</f>
        <v>4</v>
      </c>
      <c r="J81" t="str">
        <f t="shared" si="15"/>
        <v/>
      </c>
      <c r="K81">
        <f>VLOOKUP(VLOOKUP(A81,'to file'!$B$4:$K$44,7,FALSE),'to part'!$A$4:$N$17,14)+VLOOKUP(A81,'to file'!$B$4:$K$44,3,FALSE)+B81</f>
        <v>11332</v>
      </c>
      <c r="L81" t="str">
        <f t="shared" si="16"/>
        <v>2C44</v>
      </c>
      <c r="O81">
        <v>12</v>
      </c>
      <c r="P81">
        <v>16</v>
      </c>
      <c r="Q81">
        <v>2</v>
      </c>
      <c r="R81" s="15">
        <v>1</v>
      </c>
      <c r="S81" s="13" t="str">
        <f>VLOOKUP(O81,'to file'!$B$4:$K$44,10,FALSE)</f>
        <v>Yes</v>
      </c>
      <c r="T81" t="str">
        <f t="shared" si="17"/>
        <v/>
      </c>
      <c r="U81">
        <f>VLOOKUP(VLOOKUP(O81,'to file'!$B$4:$K$44,7,FALSE),'to part'!$A$4:$N$17,8)+VLOOKUP(O81,'to file'!$B$4:$K$44,3,FALSE)+P81</f>
        <v>1679</v>
      </c>
      <c r="V81" t="str">
        <f t="shared" si="18"/>
        <v>068F</v>
      </c>
      <c r="W81">
        <f>VLOOKUP(O81,'to file'!$B$4:$K$44,7,FALSE)</f>
        <v>1</v>
      </c>
      <c r="X81" t="str">
        <f t="shared" si="19"/>
        <v/>
      </c>
      <c r="Y81">
        <f>VLOOKUP(VLOOKUP(O81,'to file'!$B$4:$K$44,7,FALSE),'to part'!$A$4:$N$17,14)+VLOOKUP(O81,'to file'!$B$4:$K$44,3,FALSE)+P81</f>
        <v>1679</v>
      </c>
      <c r="Z81" t="str">
        <f t="shared" si="20"/>
        <v>068F</v>
      </c>
      <c r="AA81" t="str">
        <f t="shared" si="21"/>
        <v/>
      </c>
      <c r="AD81">
        <v>3</v>
      </c>
      <c r="AE81" s="36" t="s">
        <v>619</v>
      </c>
    </row>
    <row r="82" spans="1:31" x14ac:dyDescent="0.25">
      <c r="A82">
        <v>8</v>
      </c>
      <c r="B82">
        <v>0</v>
      </c>
      <c r="C82">
        <v>9</v>
      </c>
      <c r="D82" s="15">
        <v>1</v>
      </c>
      <c r="E82" s="13" t="str">
        <f>VLOOKUP(A82,'to file'!$B$4:$K$44,10,FALSE)</f>
        <v>Yes</v>
      </c>
      <c r="F82">
        <f t="shared" si="13"/>
        <v>41040</v>
      </c>
      <c r="G82">
        <f>VLOOKUP(VLOOKUP(A82,'to file'!$B$4:$K$44,7,FALSE),'to part'!$A$4:$N$17,8)+VLOOKUP(A82,'to file'!$B$4:$K$44,3,FALSE)+B82</f>
        <v>41048</v>
      </c>
      <c r="H82" t="str">
        <f t="shared" si="14"/>
        <v>A058</v>
      </c>
      <c r="I82">
        <f>VLOOKUP(A82,'to file'!$B$4:$K$44,7,FALSE)</f>
        <v>4</v>
      </c>
      <c r="J82">
        <f t="shared" si="15"/>
        <v>11340</v>
      </c>
      <c r="K82">
        <f>VLOOKUP(VLOOKUP(A82,'to file'!$B$4:$K$44,7,FALSE),'to part'!$A$4:$N$17,14)+VLOOKUP(A82,'to file'!$B$4:$K$44,3,FALSE)+B82</f>
        <v>11348</v>
      </c>
      <c r="L82" t="str">
        <f t="shared" si="16"/>
        <v>2C54</v>
      </c>
      <c r="O82">
        <v>12</v>
      </c>
      <c r="P82">
        <v>18</v>
      </c>
      <c r="Q82">
        <v>2</v>
      </c>
      <c r="R82" s="15">
        <v>1</v>
      </c>
      <c r="S82" s="13" t="str">
        <f>VLOOKUP(O82,'to file'!$B$4:$K$44,10,FALSE)</f>
        <v>Yes</v>
      </c>
      <c r="T82" t="str">
        <f t="shared" si="17"/>
        <v/>
      </c>
      <c r="U82">
        <f>VLOOKUP(VLOOKUP(O82,'to file'!$B$4:$K$44,7,FALSE),'to part'!$A$4:$N$17,8)+VLOOKUP(O82,'to file'!$B$4:$K$44,3,FALSE)+P82</f>
        <v>1681</v>
      </c>
      <c r="V82" t="str">
        <f t="shared" si="18"/>
        <v>0691</v>
      </c>
      <c r="W82">
        <f>VLOOKUP(O82,'to file'!$B$4:$K$44,7,FALSE)</f>
        <v>1</v>
      </c>
      <c r="X82" t="str">
        <f t="shared" si="19"/>
        <v/>
      </c>
      <c r="Y82">
        <f>VLOOKUP(VLOOKUP(O82,'to file'!$B$4:$K$44,7,FALSE),'to part'!$A$4:$N$17,14)+VLOOKUP(O82,'to file'!$B$4:$K$44,3,FALSE)+P82</f>
        <v>1681</v>
      </c>
      <c r="Z82" t="str">
        <f t="shared" si="20"/>
        <v>0691</v>
      </c>
      <c r="AA82" t="str">
        <f t="shared" si="21"/>
        <v/>
      </c>
    </row>
    <row r="83" spans="1:31" x14ac:dyDescent="0.25">
      <c r="A83">
        <v>8</v>
      </c>
      <c r="B83">
        <v>0</v>
      </c>
      <c r="C83">
        <v>2</v>
      </c>
      <c r="D83" s="15">
        <v>1</v>
      </c>
      <c r="E83" s="13" t="str">
        <f>VLOOKUP(A83,'to file'!$B$4:$K$44,10,FALSE)</f>
        <v>Yes</v>
      </c>
      <c r="F83">
        <f t="shared" si="13"/>
        <v>41040</v>
      </c>
      <c r="G83">
        <f>VLOOKUP(VLOOKUP(A83,'to file'!$B$4:$K$44,7,FALSE),'to part'!$A$4:$N$17,8)+VLOOKUP(A83,'to file'!$B$4:$K$44,3,FALSE)+B83</f>
        <v>41048</v>
      </c>
      <c r="H83" t="str">
        <f t="shared" si="14"/>
        <v>A058</v>
      </c>
      <c r="I83">
        <f>VLOOKUP(A83,'to file'!$B$4:$K$44,7,FALSE)</f>
        <v>4</v>
      </c>
      <c r="J83">
        <f t="shared" si="15"/>
        <v>11340</v>
      </c>
      <c r="K83">
        <f>VLOOKUP(VLOOKUP(A83,'to file'!$B$4:$K$44,7,FALSE),'to part'!$A$4:$N$17,14)+VLOOKUP(A83,'to file'!$B$4:$K$44,3,FALSE)+B83</f>
        <v>11348</v>
      </c>
      <c r="L83" t="str">
        <f t="shared" si="16"/>
        <v>2C54</v>
      </c>
      <c r="O83">
        <v>12</v>
      </c>
      <c r="P83">
        <v>20</v>
      </c>
      <c r="Q83">
        <v>4</v>
      </c>
      <c r="R83" s="15">
        <v>1</v>
      </c>
      <c r="S83" s="13" t="str">
        <f>VLOOKUP(O83,'to file'!$B$4:$K$44,10,FALSE)</f>
        <v>Yes</v>
      </c>
      <c r="T83" t="str">
        <f t="shared" si="17"/>
        <v/>
      </c>
      <c r="U83">
        <f>VLOOKUP(VLOOKUP(O83,'to file'!$B$4:$K$44,7,FALSE),'to part'!$A$4:$N$17,8)+VLOOKUP(O83,'to file'!$B$4:$K$44,3,FALSE)+P83</f>
        <v>1683</v>
      </c>
      <c r="V83" t="str">
        <f t="shared" si="18"/>
        <v>0693</v>
      </c>
      <c r="W83">
        <f>VLOOKUP(O83,'to file'!$B$4:$K$44,7,FALSE)</f>
        <v>1</v>
      </c>
      <c r="X83" t="str">
        <f t="shared" si="19"/>
        <v/>
      </c>
      <c r="Y83">
        <f>VLOOKUP(VLOOKUP(O83,'to file'!$B$4:$K$44,7,FALSE),'to part'!$A$4:$N$17,14)+VLOOKUP(O83,'to file'!$B$4:$K$44,3,FALSE)+P83</f>
        <v>1683</v>
      </c>
      <c r="Z83" t="str">
        <f t="shared" si="20"/>
        <v>0693</v>
      </c>
      <c r="AA83" t="str">
        <f t="shared" si="21"/>
        <v/>
      </c>
    </row>
    <row r="84" spans="1:31" x14ac:dyDescent="0.25">
      <c r="A84">
        <v>8</v>
      </c>
      <c r="B84">
        <v>2</v>
      </c>
      <c r="C84">
        <v>1</v>
      </c>
      <c r="D84" s="15">
        <v>1</v>
      </c>
      <c r="E84" s="13" t="str">
        <f>VLOOKUP(A84,'to file'!$B$4:$K$44,10,FALSE)</f>
        <v>Yes</v>
      </c>
      <c r="F84" t="str">
        <f t="shared" si="13"/>
        <v/>
      </c>
      <c r="G84">
        <f>VLOOKUP(VLOOKUP(A84,'to file'!$B$4:$K$44,7,FALSE),'to part'!$A$4:$N$17,8)+VLOOKUP(A84,'to file'!$B$4:$K$44,3,FALSE)+B84</f>
        <v>41050</v>
      </c>
      <c r="H84" t="str">
        <f t="shared" si="14"/>
        <v>A05A</v>
      </c>
      <c r="I84">
        <f>VLOOKUP(A84,'to file'!$B$4:$K$44,7,FALSE)</f>
        <v>4</v>
      </c>
      <c r="J84" t="str">
        <f t="shared" si="15"/>
        <v/>
      </c>
      <c r="K84">
        <f>VLOOKUP(VLOOKUP(A84,'to file'!$B$4:$K$44,7,FALSE),'to part'!$A$4:$N$17,14)+VLOOKUP(A84,'to file'!$B$4:$K$44,3,FALSE)+B84</f>
        <v>11350</v>
      </c>
      <c r="L84" t="str">
        <f t="shared" si="16"/>
        <v>2C56</v>
      </c>
      <c r="O84">
        <v>12</v>
      </c>
      <c r="P84">
        <v>24</v>
      </c>
      <c r="Q84">
        <v>1</v>
      </c>
      <c r="R84" s="15">
        <v>1</v>
      </c>
      <c r="S84" s="13" t="str">
        <f>VLOOKUP(O84,'to file'!$B$4:$K$44,10,FALSE)</f>
        <v>Yes</v>
      </c>
      <c r="T84" t="str">
        <f t="shared" si="17"/>
        <v/>
      </c>
      <c r="U84">
        <f>VLOOKUP(VLOOKUP(O84,'to file'!$B$4:$K$44,7,FALSE),'to part'!$A$4:$N$17,8)+VLOOKUP(O84,'to file'!$B$4:$K$44,3,FALSE)+P84</f>
        <v>1687</v>
      </c>
      <c r="V84" t="str">
        <f t="shared" si="18"/>
        <v>0697</v>
      </c>
      <c r="W84">
        <f>VLOOKUP(O84,'to file'!$B$4:$K$44,7,FALSE)</f>
        <v>1</v>
      </c>
      <c r="X84" t="str">
        <f t="shared" si="19"/>
        <v/>
      </c>
      <c r="Y84">
        <f>VLOOKUP(VLOOKUP(O84,'to file'!$B$4:$K$44,7,FALSE),'to part'!$A$4:$N$17,14)+VLOOKUP(O84,'to file'!$B$4:$K$44,3,FALSE)+P84</f>
        <v>1687</v>
      </c>
      <c r="Z84" t="str">
        <f t="shared" si="20"/>
        <v>0697</v>
      </c>
      <c r="AA84" t="str">
        <f t="shared" si="21"/>
        <v/>
      </c>
    </row>
    <row r="85" spans="1:31" x14ac:dyDescent="0.25">
      <c r="A85">
        <v>8</v>
      </c>
      <c r="B85">
        <v>3</v>
      </c>
      <c r="C85">
        <v>2</v>
      </c>
      <c r="D85" s="15">
        <v>1</v>
      </c>
      <c r="E85" s="13" t="str">
        <f>VLOOKUP(A85,'to file'!$B$4:$K$44,10,FALSE)</f>
        <v>Yes</v>
      </c>
      <c r="F85" t="str">
        <f t="shared" si="13"/>
        <v/>
      </c>
      <c r="G85">
        <f>VLOOKUP(VLOOKUP(A85,'to file'!$B$4:$K$44,7,FALSE),'to part'!$A$4:$N$17,8)+VLOOKUP(A85,'to file'!$B$4:$K$44,3,FALSE)+B85</f>
        <v>41051</v>
      </c>
      <c r="H85" t="str">
        <f t="shared" si="14"/>
        <v>A05B</v>
      </c>
      <c r="I85">
        <f>VLOOKUP(A85,'to file'!$B$4:$K$44,7,FALSE)</f>
        <v>4</v>
      </c>
      <c r="J85" t="str">
        <f t="shared" si="15"/>
        <v/>
      </c>
      <c r="K85">
        <f>VLOOKUP(VLOOKUP(A85,'to file'!$B$4:$K$44,7,FALSE),'to part'!$A$4:$N$17,14)+VLOOKUP(A85,'to file'!$B$4:$K$44,3,FALSE)+B85</f>
        <v>11351</v>
      </c>
      <c r="L85" t="str">
        <f t="shared" si="16"/>
        <v>2C57</v>
      </c>
      <c r="O85">
        <v>12</v>
      </c>
      <c r="P85">
        <v>26</v>
      </c>
      <c r="Q85">
        <v>2</v>
      </c>
      <c r="R85" s="15">
        <v>1</v>
      </c>
      <c r="S85" s="13" t="str">
        <f>VLOOKUP(O85,'to file'!$B$4:$K$44,10,FALSE)</f>
        <v>Yes</v>
      </c>
      <c r="T85" t="str">
        <f t="shared" si="17"/>
        <v/>
      </c>
      <c r="U85">
        <f>VLOOKUP(VLOOKUP(O85,'to file'!$B$4:$K$44,7,FALSE),'to part'!$A$4:$N$17,8)+VLOOKUP(O85,'to file'!$B$4:$K$44,3,FALSE)+P85</f>
        <v>1689</v>
      </c>
      <c r="V85" t="str">
        <f t="shared" si="18"/>
        <v>0699</v>
      </c>
      <c r="W85">
        <f>VLOOKUP(O85,'to file'!$B$4:$K$44,7,FALSE)</f>
        <v>1</v>
      </c>
      <c r="X85" t="str">
        <f t="shared" si="19"/>
        <v/>
      </c>
      <c r="Y85">
        <f>VLOOKUP(VLOOKUP(O85,'to file'!$B$4:$K$44,7,FALSE),'to part'!$A$4:$N$17,14)+VLOOKUP(O85,'to file'!$B$4:$K$44,3,FALSE)+P85</f>
        <v>1689</v>
      </c>
      <c r="Z85" t="str">
        <f t="shared" si="20"/>
        <v>0699</v>
      </c>
      <c r="AA85" t="str">
        <f t="shared" si="21"/>
        <v/>
      </c>
    </row>
    <row r="86" spans="1:31" x14ac:dyDescent="0.25">
      <c r="A86">
        <v>8</v>
      </c>
      <c r="B86">
        <v>5</v>
      </c>
      <c r="C86">
        <v>1</v>
      </c>
      <c r="D86" s="15">
        <v>1</v>
      </c>
      <c r="E86" s="13" t="str">
        <f>VLOOKUP(A86,'to file'!$B$4:$K$44,10,FALSE)</f>
        <v>Yes</v>
      </c>
      <c r="F86" t="str">
        <f t="shared" si="13"/>
        <v/>
      </c>
      <c r="G86">
        <f>VLOOKUP(VLOOKUP(A86,'to file'!$B$4:$K$44,7,FALSE),'to part'!$A$4:$N$17,8)+VLOOKUP(A86,'to file'!$B$4:$K$44,3,FALSE)+B86</f>
        <v>41053</v>
      </c>
      <c r="H86" t="str">
        <f t="shared" si="14"/>
        <v>A05D</v>
      </c>
      <c r="I86">
        <f>VLOOKUP(A86,'to file'!$B$4:$K$44,7,FALSE)</f>
        <v>4</v>
      </c>
      <c r="J86" t="str">
        <f t="shared" si="15"/>
        <v/>
      </c>
      <c r="K86">
        <f>VLOOKUP(VLOOKUP(A86,'to file'!$B$4:$K$44,7,FALSE),'to part'!$A$4:$N$17,14)+VLOOKUP(A86,'to file'!$B$4:$K$44,3,FALSE)+B86</f>
        <v>11353</v>
      </c>
      <c r="L86" t="str">
        <f t="shared" si="16"/>
        <v>2C59</v>
      </c>
      <c r="O86">
        <v>12</v>
      </c>
      <c r="P86">
        <v>28</v>
      </c>
      <c r="Q86">
        <v>1</v>
      </c>
      <c r="R86" s="15">
        <v>1</v>
      </c>
      <c r="S86" s="13" t="str">
        <f>VLOOKUP(O86,'to file'!$B$4:$K$44,10,FALSE)</f>
        <v>Yes</v>
      </c>
      <c r="T86" t="str">
        <f t="shared" si="17"/>
        <v/>
      </c>
      <c r="U86">
        <f>VLOOKUP(VLOOKUP(O86,'to file'!$B$4:$K$44,7,FALSE),'to part'!$A$4:$N$17,8)+VLOOKUP(O86,'to file'!$B$4:$K$44,3,FALSE)+P86</f>
        <v>1691</v>
      </c>
      <c r="V86" t="str">
        <f t="shared" si="18"/>
        <v>069B</v>
      </c>
      <c r="W86">
        <f>VLOOKUP(O86,'to file'!$B$4:$K$44,7,FALSE)</f>
        <v>1</v>
      </c>
      <c r="X86" t="str">
        <f t="shared" si="19"/>
        <v/>
      </c>
      <c r="Y86">
        <f>VLOOKUP(VLOOKUP(O86,'to file'!$B$4:$K$44,7,FALSE),'to part'!$A$4:$N$17,14)+VLOOKUP(O86,'to file'!$B$4:$K$44,3,FALSE)+P86</f>
        <v>1691</v>
      </c>
      <c r="Z86" t="str">
        <f t="shared" si="20"/>
        <v>069B</v>
      </c>
      <c r="AA86" t="str">
        <f t="shared" si="21"/>
        <v/>
      </c>
    </row>
    <row r="87" spans="1:31" x14ac:dyDescent="0.25">
      <c r="A87">
        <v>8</v>
      </c>
      <c r="B87">
        <v>6</v>
      </c>
      <c r="C87">
        <v>1</v>
      </c>
      <c r="D87" s="15">
        <v>1</v>
      </c>
      <c r="E87" s="13" t="str">
        <f>VLOOKUP(A87,'to file'!$B$4:$K$44,10,FALSE)</f>
        <v>Yes</v>
      </c>
      <c r="F87" t="str">
        <f t="shared" si="13"/>
        <v/>
      </c>
      <c r="G87">
        <f>VLOOKUP(VLOOKUP(A87,'to file'!$B$4:$K$44,7,FALSE),'to part'!$A$4:$N$17,8)+VLOOKUP(A87,'to file'!$B$4:$K$44,3,FALSE)+B87</f>
        <v>41054</v>
      </c>
      <c r="H87" t="str">
        <f t="shared" si="14"/>
        <v>A05E</v>
      </c>
      <c r="I87">
        <f>VLOOKUP(A87,'to file'!$B$4:$K$44,7,FALSE)</f>
        <v>4</v>
      </c>
      <c r="J87" t="str">
        <f t="shared" si="15"/>
        <v/>
      </c>
      <c r="K87">
        <f>VLOOKUP(VLOOKUP(A87,'to file'!$B$4:$K$44,7,FALSE),'to part'!$A$4:$N$17,14)+VLOOKUP(A87,'to file'!$B$4:$K$44,3,FALSE)+B87</f>
        <v>11354</v>
      </c>
      <c r="L87" t="str">
        <f t="shared" si="16"/>
        <v>2C5A</v>
      </c>
      <c r="O87">
        <v>12</v>
      </c>
      <c r="P87">
        <v>29</v>
      </c>
      <c r="Q87">
        <v>1</v>
      </c>
      <c r="R87" s="15">
        <v>1</v>
      </c>
      <c r="S87" s="13" t="str">
        <f>VLOOKUP(O87,'to file'!$B$4:$K$44,10,FALSE)</f>
        <v>Yes</v>
      </c>
      <c r="T87" t="str">
        <f t="shared" si="17"/>
        <v/>
      </c>
      <c r="U87">
        <f>VLOOKUP(VLOOKUP(O87,'to file'!$B$4:$K$44,7,FALSE),'to part'!$A$4:$N$17,8)+VLOOKUP(O87,'to file'!$B$4:$K$44,3,FALSE)+P87</f>
        <v>1692</v>
      </c>
      <c r="V87" t="str">
        <f t="shared" si="18"/>
        <v>069C</v>
      </c>
      <c r="W87">
        <f>VLOOKUP(O87,'to file'!$B$4:$K$44,7,FALSE)</f>
        <v>1</v>
      </c>
      <c r="X87" t="str">
        <f t="shared" si="19"/>
        <v/>
      </c>
      <c r="Y87">
        <f>VLOOKUP(VLOOKUP(O87,'to file'!$B$4:$K$44,7,FALSE),'to part'!$A$4:$N$17,14)+VLOOKUP(O87,'to file'!$B$4:$K$44,3,FALSE)+P87</f>
        <v>1692</v>
      </c>
      <c r="Z87" t="str">
        <f t="shared" si="20"/>
        <v>069C</v>
      </c>
      <c r="AA87" t="str">
        <f t="shared" si="21"/>
        <v/>
      </c>
    </row>
    <row r="88" spans="1:31" x14ac:dyDescent="0.25">
      <c r="A88">
        <v>8</v>
      </c>
      <c r="B88">
        <v>7</v>
      </c>
      <c r="C88">
        <v>2</v>
      </c>
      <c r="D88" s="15">
        <v>1</v>
      </c>
      <c r="E88" s="13" t="str">
        <f>VLOOKUP(A88,'to file'!$B$4:$K$44,10,FALSE)</f>
        <v>Yes</v>
      </c>
      <c r="F88" t="str">
        <f t="shared" si="13"/>
        <v/>
      </c>
      <c r="G88">
        <f>VLOOKUP(VLOOKUP(A88,'to file'!$B$4:$K$44,7,FALSE),'to part'!$A$4:$N$17,8)+VLOOKUP(A88,'to file'!$B$4:$K$44,3,FALSE)+B88</f>
        <v>41055</v>
      </c>
      <c r="H88" t="str">
        <f t="shared" si="14"/>
        <v>A05F</v>
      </c>
      <c r="I88">
        <f>VLOOKUP(A88,'to file'!$B$4:$K$44,7,FALSE)</f>
        <v>4</v>
      </c>
      <c r="J88" t="str">
        <f t="shared" si="15"/>
        <v/>
      </c>
      <c r="K88">
        <f>VLOOKUP(VLOOKUP(A88,'to file'!$B$4:$K$44,7,FALSE),'to part'!$A$4:$N$17,14)+VLOOKUP(A88,'to file'!$B$4:$K$44,3,FALSE)+B88</f>
        <v>11355</v>
      </c>
      <c r="L88" t="str">
        <f t="shared" si="16"/>
        <v>2C5B</v>
      </c>
      <c r="O88">
        <v>12</v>
      </c>
      <c r="P88">
        <v>30</v>
      </c>
      <c r="Q88">
        <v>1</v>
      </c>
      <c r="R88" s="15">
        <v>1</v>
      </c>
      <c r="S88" s="13" t="str">
        <f>VLOOKUP(O88,'to file'!$B$4:$K$44,10,FALSE)</f>
        <v>Yes</v>
      </c>
      <c r="T88" t="str">
        <f t="shared" si="17"/>
        <v/>
      </c>
      <c r="U88">
        <f>VLOOKUP(VLOOKUP(O88,'to file'!$B$4:$K$44,7,FALSE),'to part'!$A$4:$N$17,8)+VLOOKUP(O88,'to file'!$B$4:$K$44,3,FALSE)+P88</f>
        <v>1693</v>
      </c>
      <c r="V88" t="str">
        <f t="shared" si="18"/>
        <v>069D</v>
      </c>
      <c r="W88">
        <f>VLOOKUP(O88,'to file'!$B$4:$K$44,7,FALSE)</f>
        <v>1</v>
      </c>
      <c r="X88" t="str">
        <f t="shared" si="19"/>
        <v/>
      </c>
      <c r="Y88">
        <f>VLOOKUP(VLOOKUP(O88,'to file'!$B$4:$K$44,7,FALSE),'to part'!$A$4:$N$17,14)+VLOOKUP(O88,'to file'!$B$4:$K$44,3,FALSE)+P88</f>
        <v>1693</v>
      </c>
      <c r="Z88" t="str">
        <f t="shared" si="20"/>
        <v>069D</v>
      </c>
      <c r="AA88" t="str">
        <f t="shared" si="21"/>
        <v/>
      </c>
    </row>
    <row r="89" spans="1:31" x14ac:dyDescent="0.25">
      <c r="A89">
        <v>8</v>
      </c>
      <c r="B89">
        <v>9</v>
      </c>
      <c r="C89">
        <v>9</v>
      </c>
      <c r="D89" s="15">
        <v>1</v>
      </c>
      <c r="E89" s="13" t="str">
        <f>VLOOKUP(A89,'to file'!$B$4:$K$44,10,FALSE)</f>
        <v>Yes</v>
      </c>
      <c r="F89" t="str">
        <f t="shared" si="13"/>
        <v/>
      </c>
      <c r="G89">
        <f>VLOOKUP(VLOOKUP(A89,'to file'!$B$4:$K$44,7,FALSE),'to part'!$A$4:$N$17,8)+VLOOKUP(A89,'to file'!$B$4:$K$44,3,FALSE)+B89</f>
        <v>41057</v>
      </c>
      <c r="H89" t="str">
        <f t="shared" si="14"/>
        <v>A061</v>
      </c>
      <c r="I89">
        <f>VLOOKUP(A89,'to file'!$B$4:$K$44,7,FALSE)</f>
        <v>4</v>
      </c>
      <c r="J89" t="str">
        <f t="shared" si="15"/>
        <v/>
      </c>
      <c r="K89">
        <f>VLOOKUP(VLOOKUP(A89,'to file'!$B$4:$K$44,7,FALSE),'to part'!$A$4:$N$17,14)+VLOOKUP(A89,'to file'!$B$4:$K$44,3,FALSE)+B89</f>
        <v>11357</v>
      </c>
      <c r="L89" t="str">
        <f t="shared" si="16"/>
        <v>2C5D</v>
      </c>
      <c r="O89">
        <v>12</v>
      </c>
      <c r="P89">
        <v>31</v>
      </c>
      <c r="Q89">
        <v>1</v>
      </c>
      <c r="R89" s="15">
        <v>1</v>
      </c>
      <c r="S89" s="13" t="str">
        <f>VLOOKUP(O89,'to file'!$B$4:$K$44,10,FALSE)</f>
        <v>Yes</v>
      </c>
      <c r="T89" t="str">
        <f t="shared" si="17"/>
        <v/>
      </c>
      <c r="U89">
        <f>VLOOKUP(VLOOKUP(O89,'to file'!$B$4:$K$44,7,FALSE),'to part'!$A$4:$N$17,8)+VLOOKUP(O89,'to file'!$B$4:$K$44,3,FALSE)+P89</f>
        <v>1694</v>
      </c>
      <c r="V89" t="str">
        <f t="shared" si="18"/>
        <v>069E</v>
      </c>
      <c r="W89">
        <f>VLOOKUP(O89,'to file'!$B$4:$K$44,7,FALSE)</f>
        <v>1</v>
      </c>
      <c r="X89" t="str">
        <f t="shared" si="19"/>
        <v/>
      </c>
      <c r="Y89">
        <f>VLOOKUP(VLOOKUP(O89,'to file'!$B$4:$K$44,7,FALSE),'to part'!$A$4:$N$17,14)+VLOOKUP(O89,'to file'!$B$4:$K$44,3,FALSE)+P89</f>
        <v>1694</v>
      </c>
      <c r="Z89" t="str">
        <f t="shared" si="20"/>
        <v>069E</v>
      </c>
      <c r="AA89" t="str">
        <f t="shared" si="21"/>
        <v/>
      </c>
    </row>
    <row r="90" spans="1:31" x14ac:dyDescent="0.25">
      <c r="A90">
        <v>8</v>
      </c>
      <c r="B90">
        <v>9</v>
      </c>
      <c r="C90">
        <v>2</v>
      </c>
      <c r="D90" s="15">
        <v>1</v>
      </c>
      <c r="E90" s="13" t="str">
        <f>VLOOKUP(A90,'to file'!$B$4:$K$44,10,FALSE)</f>
        <v>Yes</v>
      </c>
      <c r="F90" t="str">
        <f t="shared" si="13"/>
        <v/>
      </c>
      <c r="G90">
        <f>VLOOKUP(VLOOKUP(A90,'to file'!$B$4:$K$44,7,FALSE),'to part'!$A$4:$N$17,8)+VLOOKUP(A90,'to file'!$B$4:$K$44,3,FALSE)+B90</f>
        <v>41057</v>
      </c>
      <c r="H90" t="str">
        <f t="shared" si="14"/>
        <v>A061</v>
      </c>
      <c r="I90">
        <f>VLOOKUP(A90,'to file'!$B$4:$K$44,7,FALSE)</f>
        <v>4</v>
      </c>
      <c r="J90" t="str">
        <f t="shared" si="15"/>
        <v/>
      </c>
      <c r="K90">
        <f>VLOOKUP(VLOOKUP(A90,'to file'!$B$4:$K$44,7,FALSE),'to part'!$A$4:$N$17,14)+VLOOKUP(A90,'to file'!$B$4:$K$44,3,FALSE)+B90</f>
        <v>11357</v>
      </c>
      <c r="L90" t="str">
        <f t="shared" si="16"/>
        <v>2C5D</v>
      </c>
      <c r="O90">
        <v>12</v>
      </c>
      <c r="P90">
        <v>32</v>
      </c>
      <c r="Q90">
        <v>1</v>
      </c>
      <c r="R90" s="15">
        <v>1</v>
      </c>
      <c r="S90" s="13" t="str">
        <f>VLOOKUP(O90,'to file'!$B$4:$K$44,10,FALSE)</f>
        <v>Yes</v>
      </c>
      <c r="T90" t="str">
        <f t="shared" si="17"/>
        <v/>
      </c>
      <c r="U90">
        <f>VLOOKUP(VLOOKUP(O90,'to file'!$B$4:$K$44,7,FALSE),'to part'!$A$4:$N$17,8)+VLOOKUP(O90,'to file'!$B$4:$K$44,3,FALSE)+P90</f>
        <v>1695</v>
      </c>
      <c r="V90" t="str">
        <f t="shared" si="18"/>
        <v>069F</v>
      </c>
      <c r="W90">
        <f>VLOOKUP(O90,'to file'!$B$4:$K$44,7,FALSE)</f>
        <v>1</v>
      </c>
      <c r="X90" t="str">
        <f t="shared" si="19"/>
        <v/>
      </c>
      <c r="Y90">
        <f>VLOOKUP(VLOOKUP(O90,'to file'!$B$4:$K$44,7,FALSE),'to part'!$A$4:$N$17,14)+VLOOKUP(O90,'to file'!$B$4:$K$44,3,FALSE)+P90</f>
        <v>1695</v>
      </c>
      <c r="Z90" t="str">
        <f t="shared" si="20"/>
        <v>069F</v>
      </c>
      <c r="AA90" t="str">
        <f t="shared" si="21"/>
        <v/>
      </c>
    </row>
    <row r="91" spans="1:31" x14ac:dyDescent="0.25">
      <c r="A91">
        <v>8</v>
      </c>
      <c r="B91">
        <v>11</v>
      </c>
      <c r="C91">
        <v>1</v>
      </c>
      <c r="D91" s="15">
        <v>3</v>
      </c>
      <c r="E91" s="13" t="str">
        <f>VLOOKUP(A91,'to file'!$B$4:$K$44,10,FALSE)</f>
        <v>Yes</v>
      </c>
      <c r="F91" t="str">
        <f t="shared" si="13"/>
        <v/>
      </c>
      <c r="G91">
        <f>VLOOKUP(VLOOKUP(A91,'to file'!$B$4:$K$44,7,FALSE),'to part'!$A$4:$N$17,8)+VLOOKUP(A91,'to file'!$B$4:$K$44,3,FALSE)+B91</f>
        <v>41059</v>
      </c>
      <c r="H91" t="str">
        <f t="shared" si="14"/>
        <v>A063</v>
      </c>
      <c r="I91">
        <f>VLOOKUP(A91,'to file'!$B$4:$K$44,7,FALSE)</f>
        <v>4</v>
      </c>
      <c r="J91" t="str">
        <f t="shared" si="15"/>
        <v/>
      </c>
      <c r="K91">
        <f>VLOOKUP(VLOOKUP(A91,'to file'!$B$4:$K$44,7,FALSE),'to part'!$A$4:$N$17,14)+VLOOKUP(A91,'to file'!$B$4:$K$44,3,FALSE)+B91</f>
        <v>11359</v>
      </c>
      <c r="L91" t="str">
        <f t="shared" si="16"/>
        <v>2C5F</v>
      </c>
      <c r="O91">
        <v>12</v>
      </c>
      <c r="P91">
        <v>33</v>
      </c>
      <c r="Q91">
        <v>1</v>
      </c>
      <c r="R91" s="15">
        <v>1</v>
      </c>
      <c r="S91" s="13" t="str">
        <f>VLOOKUP(O91,'to file'!$B$4:$K$44,10,FALSE)</f>
        <v>Yes</v>
      </c>
      <c r="T91" t="str">
        <f t="shared" si="17"/>
        <v/>
      </c>
      <c r="U91">
        <f>VLOOKUP(VLOOKUP(O91,'to file'!$B$4:$K$44,7,FALSE),'to part'!$A$4:$N$17,8)+VLOOKUP(O91,'to file'!$B$4:$K$44,3,FALSE)+P91</f>
        <v>1696</v>
      </c>
      <c r="V91" t="str">
        <f t="shared" si="18"/>
        <v>06A0</v>
      </c>
      <c r="W91">
        <f>VLOOKUP(O91,'to file'!$B$4:$K$44,7,FALSE)</f>
        <v>1</v>
      </c>
      <c r="X91" t="str">
        <f t="shared" si="19"/>
        <v/>
      </c>
      <c r="Y91">
        <f>VLOOKUP(VLOOKUP(O91,'to file'!$B$4:$K$44,7,FALSE),'to part'!$A$4:$N$17,14)+VLOOKUP(O91,'to file'!$B$4:$K$44,3,FALSE)+P91</f>
        <v>1696</v>
      </c>
      <c r="Z91" t="str">
        <f t="shared" si="20"/>
        <v>06A0</v>
      </c>
      <c r="AA91" t="str">
        <f t="shared" si="21"/>
        <v/>
      </c>
    </row>
    <row r="92" spans="1:31" x14ac:dyDescent="0.25">
      <c r="A92">
        <v>8</v>
      </c>
      <c r="B92">
        <v>14</v>
      </c>
      <c r="C92">
        <v>4</v>
      </c>
      <c r="D92" s="15">
        <v>1</v>
      </c>
      <c r="E92" s="13" t="str">
        <f>VLOOKUP(A92,'to file'!$B$4:$K$44,10,FALSE)</f>
        <v>Yes</v>
      </c>
      <c r="F92" t="str">
        <f t="shared" si="13"/>
        <v/>
      </c>
      <c r="G92">
        <f>VLOOKUP(VLOOKUP(A92,'to file'!$B$4:$K$44,7,FALSE),'to part'!$A$4:$N$17,8)+VLOOKUP(A92,'to file'!$B$4:$K$44,3,FALSE)+B92</f>
        <v>41062</v>
      </c>
      <c r="H92" t="str">
        <f t="shared" si="14"/>
        <v>A066</v>
      </c>
      <c r="I92">
        <f>VLOOKUP(A92,'to file'!$B$4:$K$44,7,FALSE)</f>
        <v>4</v>
      </c>
      <c r="J92" t="str">
        <f t="shared" si="15"/>
        <v/>
      </c>
      <c r="K92">
        <f>VLOOKUP(VLOOKUP(A92,'to file'!$B$4:$K$44,7,FALSE),'to part'!$A$4:$N$17,14)+VLOOKUP(A92,'to file'!$B$4:$K$44,3,FALSE)+B92</f>
        <v>11362</v>
      </c>
      <c r="L92" t="str">
        <f t="shared" si="16"/>
        <v>2C62</v>
      </c>
      <c r="O92">
        <v>12</v>
      </c>
      <c r="P92">
        <v>34</v>
      </c>
      <c r="Q92">
        <v>2</v>
      </c>
      <c r="R92" s="15">
        <v>1</v>
      </c>
      <c r="S92" s="13" t="str">
        <f>VLOOKUP(O92,'to file'!$B$4:$K$44,10,FALSE)</f>
        <v>Yes</v>
      </c>
      <c r="T92" t="str">
        <f t="shared" si="17"/>
        <v/>
      </c>
      <c r="U92">
        <f>VLOOKUP(VLOOKUP(O92,'to file'!$B$4:$K$44,7,FALSE),'to part'!$A$4:$N$17,8)+VLOOKUP(O92,'to file'!$B$4:$K$44,3,FALSE)+P92</f>
        <v>1697</v>
      </c>
      <c r="V92" t="str">
        <f t="shared" si="18"/>
        <v>06A1</v>
      </c>
      <c r="W92">
        <f>VLOOKUP(O92,'to file'!$B$4:$K$44,7,FALSE)</f>
        <v>1</v>
      </c>
      <c r="X92" t="str">
        <f t="shared" si="19"/>
        <v/>
      </c>
      <c r="Y92">
        <f>VLOOKUP(VLOOKUP(O92,'to file'!$B$4:$K$44,7,FALSE),'to part'!$A$4:$N$17,14)+VLOOKUP(O92,'to file'!$B$4:$K$44,3,FALSE)+P92</f>
        <v>1697</v>
      </c>
      <c r="Z92" t="str">
        <f t="shared" si="20"/>
        <v>06A1</v>
      </c>
      <c r="AA92" t="str">
        <f t="shared" si="21"/>
        <v/>
      </c>
    </row>
    <row r="93" spans="1:31" x14ac:dyDescent="0.25">
      <c r="A93">
        <v>8</v>
      </c>
      <c r="B93">
        <v>20</v>
      </c>
      <c r="C93">
        <v>8</v>
      </c>
      <c r="D93" s="15">
        <v>1</v>
      </c>
      <c r="E93" s="13" t="str">
        <f>VLOOKUP(A93,'to file'!$B$4:$K$44,10,FALSE)</f>
        <v>Yes</v>
      </c>
      <c r="F93" t="str">
        <f t="shared" si="13"/>
        <v/>
      </c>
      <c r="G93">
        <f>VLOOKUP(VLOOKUP(A93,'to file'!$B$4:$K$44,7,FALSE),'to part'!$A$4:$N$17,8)+VLOOKUP(A93,'to file'!$B$4:$K$44,3,FALSE)+B93</f>
        <v>41068</v>
      </c>
      <c r="H93" t="str">
        <f t="shared" si="14"/>
        <v>A06C</v>
      </c>
      <c r="I93">
        <f>VLOOKUP(A93,'to file'!$B$4:$K$44,7,FALSE)</f>
        <v>4</v>
      </c>
      <c r="J93" t="str">
        <f t="shared" si="15"/>
        <v/>
      </c>
      <c r="K93">
        <f>VLOOKUP(VLOOKUP(A93,'to file'!$B$4:$K$44,7,FALSE),'to part'!$A$4:$N$17,14)+VLOOKUP(A93,'to file'!$B$4:$K$44,3,FALSE)+B93</f>
        <v>11368</v>
      </c>
      <c r="L93" t="str">
        <f t="shared" si="16"/>
        <v>2C68</v>
      </c>
      <c r="O93">
        <v>12</v>
      </c>
      <c r="P93">
        <v>36</v>
      </c>
      <c r="Q93">
        <v>4</v>
      </c>
      <c r="R93" s="15">
        <v>1</v>
      </c>
      <c r="S93" s="13" t="str">
        <f>VLOOKUP(O93,'to file'!$B$4:$K$44,10,FALSE)</f>
        <v>Yes</v>
      </c>
      <c r="T93" t="str">
        <f t="shared" si="17"/>
        <v/>
      </c>
      <c r="U93">
        <f>VLOOKUP(VLOOKUP(O93,'to file'!$B$4:$K$44,7,FALSE),'to part'!$A$4:$N$17,8)+VLOOKUP(O93,'to file'!$B$4:$K$44,3,FALSE)+P93</f>
        <v>1699</v>
      </c>
      <c r="V93" t="str">
        <f t="shared" si="18"/>
        <v>06A3</v>
      </c>
      <c r="W93">
        <f>VLOOKUP(O93,'to file'!$B$4:$K$44,7,FALSE)</f>
        <v>1</v>
      </c>
      <c r="X93" t="str">
        <f t="shared" si="19"/>
        <v/>
      </c>
      <c r="Y93">
        <f>VLOOKUP(VLOOKUP(O93,'to file'!$B$4:$K$44,7,FALSE),'to part'!$A$4:$N$17,14)+VLOOKUP(O93,'to file'!$B$4:$K$44,3,FALSE)+P93</f>
        <v>1699</v>
      </c>
      <c r="Z93" t="str">
        <f t="shared" si="20"/>
        <v>06A3</v>
      </c>
      <c r="AA93" t="str">
        <f t="shared" si="21"/>
        <v/>
      </c>
    </row>
    <row r="94" spans="1:31" x14ac:dyDescent="0.25">
      <c r="A94">
        <v>8</v>
      </c>
      <c r="B94">
        <v>20</v>
      </c>
      <c r="C94">
        <v>1</v>
      </c>
      <c r="D94" s="15">
        <v>1</v>
      </c>
      <c r="E94" s="13" t="str">
        <f>VLOOKUP(A94,'to file'!$B$4:$K$44,10,FALSE)</f>
        <v>Yes</v>
      </c>
      <c r="F94" t="str">
        <f t="shared" si="13"/>
        <v/>
      </c>
      <c r="G94">
        <f>VLOOKUP(VLOOKUP(A94,'to file'!$B$4:$K$44,7,FALSE),'to part'!$A$4:$N$17,8)+VLOOKUP(A94,'to file'!$B$4:$K$44,3,FALSE)+B94</f>
        <v>41068</v>
      </c>
      <c r="H94" t="str">
        <f t="shared" si="14"/>
        <v>A06C</v>
      </c>
      <c r="I94">
        <f>VLOOKUP(A94,'to file'!$B$4:$K$44,7,FALSE)</f>
        <v>4</v>
      </c>
      <c r="J94" t="str">
        <f t="shared" si="15"/>
        <v/>
      </c>
      <c r="K94">
        <f>VLOOKUP(VLOOKUP(A94,'to file'!$B$4:$K$44,7,FALSE),'to part'!$A$4:$N$17,14)+VLOOKUP(A94,'to file'!$B$4:$K$44,3,FALSE)+B94</f>
        <v>11368</v>
      </c>
      <c r="L94" t="str">
        <f t="shared" si="16"/>
        <v>2C68</v>
      </c>
      <c r="O94">
        <v>12</v>
      </c>
      <c r="P94">
        <v>40</v>
      </c>
      <c r="Q94">
        <v>4</v>
      </c>
      <c r="R94" s="15">
        <v>1</v>
      </c>
      <c r="S94" s="13" t="str">
        <f>VLOOKUP(O94,'to file'!$B$4:$K$44,10,FALSE)</f>
        <v>Yes</v>
      </c>
      <c r="T94" t="str">
        <f t="shared" si="17"/>
        <v/>
      </c>
      <c r="U94">
        <f>VLOOKUP(VLOOKUP(O94,'to file'!$B$4:$K$44,7,FALSE),'to part'!$A$4:$N$17,8)+VLOOKUP(O94,'to file'!$B$4:$K$44,3,FALSE)+P94</f>
        <v>1703</v>
      </c>
      <c r="V94" t="str">
        <f t="shared" si="18"/>
        <v>06A7</v>
      </c>
      <c r="W94">
        <f>VLOOKUP(O94,'to file'!$B$4:$K$44,7,FALSE)</f>
        <v>1</v>
      </c>
      <c r="X94" t="str">
        <f t="shared" si="19"/>
        <v/>
      </c>
      <c r="Y94">
        <f>VLOOKUP(VLOOKUP(O94,'to file'!$B$4:$K$44,7,FALSE),'to part'!$A$4:$N$17,14)+VLOOKUP(O94,'to file'!$B$4:$K$44,3,FALSE)+P94</f>
        <v>1703</v>
      </c>
      <c r="Z94" t="str">
        <f t="shared" si="20"/>
        <v>06A7</v>
      </c>
      <c r="AA94" t="str">
        <f t="shared" si="21"/>
        <v/>
      </c>
    </row>
    <row r="95" spans="1:31" x14ac:dyDescent="0.25">
      <c r="A95">
        <v>8</v>
      </c>
      <c r="B95">
        <v>21</v>
      </c>
      <c r="C95">
        <v>1</v>
      </c>
      <c r="D95" s="15">
        <v>1</v>
      </c>
      <c r="E95" s="13" t="str">
        <f>VLOOKUP(A95,'to file'!$B$4:$K$44,10,FALSE)</f>
        <v>Yes</v>
      </c>
      <c r="F95" t="str">
        <f t="shared" si="13"/>
        <v/>
      </c>
      <c r="G95">
        <f>VLOOKUP(VLOOKUP(A95,'to file'!$B$4:$K$44,7,FALSE),'to part'!$A$4:$N$17,8)+VLOOKUP(A95,'to file'!$B$4:$K$44,3,FALSE)+B95</f>
        <v>41069</v>
      </c>
      <c r="H95" t="str">
        <f t="shared" si="14"/>
        <v>A06D</v>
      </c>
      <c r="I95">
        <f>VLOOKUP(A95,'to file'!$B$4:$K$44,7,FALSE)</f>
        <v>4</v>
      </c>
      <c r="J95" t="str">
        <f t="shared" si="15"/>
        <v/>
      </c>
      <c r="K95">
        <f>VLOOKUP(VLOOKUP(A95,'to file'!$B$4:$K$44,7,FALSE),'to part'!$A$4:$N$17,14)+VLOOKUP(A95,'to file'!$B$4:$K$44,3,FALSE)+B95</f>
        <v>11369</v>
      </c>
      <c r="L95" t="str">
        <f t="shared" si="16"/>
        <v>2C69</v>
      </c>
      <c r="O95">
        <v>12</v>
      </c>
      <c r="P95">
        <v>44</v>
      </c>
      <c r="Q95">
        <v>2</v>
      </c>
      <c r="R95" s="15">
        <v>1</v>
      </c>
      <c r="S95" s="13" t="str">
        <f>VLOOKUP(O95,'to file'!$B$4:$K$44,10,FALSE)</f>
        <v>Yes</v>
      </c>
      <c r="T95" t="str">
        <f t="shared" si="17"/>
        <v/>
      </c>
      <c r="U95">
        <f>VLOOKUP(VLOOKUP(O95,'to file'!$B$4:$K$44,7,FALSE),'to part'!$A$4:$N$17,8)+VLOOKUP(O95,'to file'!$B$4:$K$44,3,FALSE)+P95</f>
        <v>1707</v>
      </c>
      <c r="V95" t="str">
        <f t="shared" si="18"/>
        <v>06AB</v>
      </c>
      <c r="W95">
        <f>VLOOKUP(O95,'to file'!$B$4:$K$44,7,FALSE)</f>
        <v>1</v>
      </c>
      <c r="X95" t="str">
        <f t="shared" si="19"/>
        <v/>
      </c>
      <c r="Y95">
        <f>VLOOKUP(VLOOKUP(O95,'to file'!$B$4:$K$44,7,FALSE),'to part'!$A$4:$N$17,14)+VLOOKUP(O95,'to file'!$B$4:$K$44,3,FALSE)+P95</f>
        <v>1707</v>
      </c>
      <c r="Z95" t="str">
        <f t="shared" si="20"/>
        <v>06AB</v>
      </c>
      <c r="AA95" t="str">
        <f t="shared" si="21"/>
        <v/>
      </c>
    </row>
    <row r="96" spans="1:31" x14ac:dyDescent="0.25">
      <c r="A96">
        <v>8</v>
      </c>
      <c r="B96">
        <v>22</v>
      </c>
      <c r="C96">
        <v>1</v>
      </c>
      <c r="D96" s="15">
        <v>1</v>
      </c>
      <c r="E96" s="13" t="str">
        <f>VLOOKUP(A96,'to file'!$B$4:$K$44,10,FALSE)</f>
        <v>Yes</v>
      </c>
      <c r="F96" t="str">
        <f t="shared" si="13"/>
        <v/>
      </c>
      <c r="G96">
        <f>VLOOKUP(VLOOKUP(A96,'to file'!$B$4:$K$44,7,FALSE),'to part'!$A$4:$N$17,8)+VLOOKUP(A96,'to file'!$B$4:$K$44,3,FALSE)+B96</f>
        <v>41070</v>
      </c>
      <c r="H96" t="str">
        <f t="shared" si="14"/>
        <v>A06E</v>
      </c>
      <c r="I96">
        <f>VLOOKUP(A96,'to file'!$B$4:$K$44,7,FALSE)</f>
        <v>4</v>
      </c>
      <c r="J96" t="str">
        <f t="shared" si="15"/>
        <v/>
      </c>
      <c r="K96">
        <f>VLOOKUP(VLOOKUP(A96,'to file'!$B$4:$K$44,7,FALSE),'to part'!$A$4:$N$17,14)+VLOOKUP(A96,'to file'!$B$4:$K$44,3,FALSE)+B96</f>
        <v>11370</v>
      </c>
      <c r="L96" t="str">
        <f t="shared" si="16"/>
        <v>2C6A</v>
      </c>
      <c r="O96">
        <v>14</v>
      </c>
      <c r="P96">
        <v>0</v>
      </c>
      <c r="Q96">
        <v>1</v>
      </c>
      <c r="R96" s="15">
        <v>1</v>
      </c>
      <c r="S96" s="13" t="str">
        <f>VLOOKUP(O96,'to file'!$B$4:$K$44,10,FALSE)</f>
        <v>Yes</v>
      </c>
      <c r="T96">
        <f t="shared" si="17"/>
        <v>1711</v>
      </c>
      <c r="U96">
        <f>VLOOKUP(VLOOKUP(O96,'to file'!$B$4:$K$44,7,FALSE),'to part'!$A$4:$N$17,8)+VLOOKUP(O96,'to file'!$B$4:$K$44,3,FALSE)+P96</f>
        <v>1719</v>
      </c>
      <c r="V96" t="str">
        <f t="shared" si="18"/>
        <v>06B7</v>
      </c>
      <c r="W96">
        <f>VLOOKUP(O96,'to file'!$B$4:$K$44,7,FALSE)</f>
        <v>1</v>
      </c>
      <c r="X96">
        <f t="shared" si="19"/>
        <v>1711</v>
      </c>
      <c r="Y96">
        <f>VLOOKUP(VLOOKUP(O96,'to file'!$B$4:$K$44,7,FALSE),'to part'!$A$4:$N$17,14)+VLOOKUP(O96,'to file'!$B$4:$K$44,3,FALSE)+P96</f>
        <v>1719</v>
      </c>
      <c r="Z96" t="str">
        <f t="shared" si="20"/>
        <v>06B7</v>
      </c>
      <c r="AA96" t="str">
        <f t="shared" si="21"/>
        <v>06AF</v>
      </c>
      <c r="AD96">
        <v>3</v>
      </c>
      <c r="AE96" s="35" t="s">
        <v>605</v>
      </c>
    </row>
    <row r="97" spans="1:31" x14ac:dyDescent="0.25">
      <c r="A97">
        <v>8</v>
      </c>
      <c r="B97">
        <v>23</v>
      </c>
      <c r="C97">
        <v>1</v>
      </c>
      <c r="D97" s="15">
        <v>1</v>
      </c>
      <c r="E97" s="13" t="str">
        <f>VLOOKUP(A97,'to file'!$B$4:$K$44,10,FALSE)</f>
        <v>Yes</v>
      </c>
      <c r="F97" t="str">
        <f t="shared" si="13"/>
        <v/>
      </c>
      <c r="G97">
        <f>VLOOKUP(VLOOKUP(A97,'to file'!$B$4:$K$44,7,FALSE),'to part'!$A$4:$N$17,8)+VLOOKUP(A97,'to file'!$B$4:$K$44,3,FALSE)+B97</f>
        <v>41071</v>
      </c>
      <c r="H97" t="str">
        <f t="shared" si="14"/>
        <v>A06F</v>
      </c>
      <c r="I97">
        <f>VLOOKUP(A97,'to file'!$B$4:$K$44,7,FALSE)</f>
        <v>4</v>
      </c>
      <c r="J97" t="str">
        <f t="shared" si="15"/>
        <v/>
      </c>
      <c r="K97">
        <f>VLOOKUP(VLOOKUP(A97,'to file'!$B$4:$K$44,7,FALSE),'to part'!$A$4:$N$17,14)+VLOOKUP(A97,'to file'!$B$4:$K$44,3,FALSE)+B97</f>
        <v>11371</v>
      </c>
      <c r="L97" t="str">
        <f t="shared" si="16"/>
        <v>2C6B</v>
      </c>
      <c r="O97">
        <v>14</v>
      </c>
      <c r="P97">
        <v>1</v>
      </c>
      <c r="Q97">
        <v>1</v>
      </c>
      <c r="R97" s="15">
        <v>1</v>
      </c>
      <c r="S97" s="13" t="str">
        <f>VLOOKUP(O97,'to file'!$B$4:$K$44,10,FALSE)</f>
        <v>Yes</v>
      </c>
      <c r="T97" t="str">
        <f t="shared" si="17"/>
        <v/>
      </c>
      <c r="U97">
        <f>VLOOKUP(VLOOKUP(O97,'to file'!$B$4:$K$44,7,FALSE),'to part'!$A$4:$N$17,8)+VLOOKUP(O97,'to file'!$B$4:$K$44,3,FALSE)+P97</f>
        <v>1720</v>
      </c>
      <c r="V97" t="str">
        <f t="shared" si="18"/>
        <v>06B8</v>
      </c>
      <c r="W97">
        <f>VLOOKUP(O97,'to file'!$B$4:$K$44,7,FALSE)</f>
        <v>1</v>
      </c>
      <c r="X97" t="str">
        <f t="shared" si="19"/>
        <v/>
      </c>
      <c r="Y97">
        <f>VLOOKUP(VLOOKUP(O97,'to file'!$B$4:$K$44,7,FALSE),'to part'!$A$4:$N$17,14)+VLOOKUP(O97,'to file'!$B$4:$K$44,3,FALSE)+P97</f>
        <v>1720</v>
      </c>
      <c r="Z97" t="str">
        <f t="shared" si="20"/>
        <v>06B8</v>
      </c>
      <c r="AA97" t="str">
        <f t="shared" si="21"/>
        <v/>
      </c>
      <c r="AD97">
        <v>10</v>
      </c>
      <c r="AE97" s="22" t="s">
        <v>449</v>
      </c>
    </row>
    <row r="98" spans="1:31" x14ac:dyDescent="0.25">
      <c r="A98">
        <v>8</v>
      </c>
      <c r="B98">
        <v>24</v>
      </c>
      <c r="C98">
        <v>3</v>
      </c>
      <c r="D98" s="15">
        <v>1</v>
      </c>
      <c r="E98" s="13" t="str">
        <f>VLOOKUP(A98,'to file'!$B$4:$K$44,10,FALSE)</f>
        <v>Yes</v>
      </c>
      <c r="F98" t="str">
        <f t="shared" si="13"/>
        <v/>
      </c>
      <c r="G98">
        <f>VLOOKUP(VLOOKUP(A98,'to file'!$B$4:$K$44,7,FALSE),'to part'!$A$4:$N$17,8)+VLOOKUP(A98,'to file'!$B$4:$K$44,3,FALSE)+B98</f>
        <v>41072</v>
      </c>
      <c r="H98" t="str">
        <f t="shared" si="14"/>
        <v>A070</v>
      </c>
      <c r="I98">
        <f>VLOOKUP(A98,'to file'!$B$4:$K$44,7,FALSE)</f>
        <v>4</v>
      </c>
      <c r="J98" t="str">
        <f t="shared" si="15"/>
        <v/>
      </c>
      <c r="K98">
        <f>VLOOKUP(VLOOKUP(A98,'to file'!$B$4:$K$44,7,FALSE),'to part'!$A$4:$N$17,14)+VLOOKUP(A98,'to file'!$B$4:$K$44,3,FALSE)+B98</f>
        <v>11372</v>
      </c>
      <c r="L98" t="str">
        <f t="shared" si="16"/>
        <v>2C6C</v>
      </c>
      <c r="O98">
        <v>14</v>
      </c>
      <c r="P98">
        <v>2</v>
      </c>
      <c r="Q98">
        <v>1</v>
      </c>
      <c r="R98" s="15">
        <v>1</v>
      </c>
      <c r="S98" s="13" t="str">
        <f>VLOOKUP(O98,'to file'!$B$4:$K$44,10,FALSE)</f>
        <v>Yes</v>
      </c>
      <c r="T98" t="str">
        <f t="shared" si="17"/>
        <v/>
      </c>
      <c r="U98">
        <f>VLOOKUP(VLOOKUP(O98,'to file'!$B$4:$K$44,7,FALSE),'to part'!$A$4:$N$17,8)+VLOOKUP(O98,'to file'!$B$4:$K$44,3,FALSE)+P98</f>
        <v>1721</v>
      </c>
      <c r="V98" t="str">
        <f t="shared" si="18"/>
        <v>06B9</v>
      </c>
      <c r="W98">
        <f>VLOOKUP(O98,'to file'!$B$4:$K$44,7,FALSE)</f>
        <v>1</v>
      </c>
      <c r="X98" t="str">
        <f t="shared" si="19"/>
        <v/>
      </c>
      <c r="Y98">
        <f>VLOOKUP(VLOOKUP(O98,'to file'!$B$4:$K$44,7,FALSE),'to part'!$A$4:$N$17,14)+VLOOKUP(O98,'to file'!$B$4:$K$44,3,FALSE)+P98</f>
        <v>1721</v>
      </c>
      <c r="Z98" t="str">
        <f t="shared" si="20"/>
        <v>06B9</v>
      </c>
      <c r="AA98" t="str">
        <f t="shared" si="21"/>
        <v/>
      </c>
    </row>
    <row r="99" spans="1:31" x14ac:dyDescent="0.25">
      <c r="A99">
        <v>8</v>
      </c>
      <c r="B99">
        <v>28</v>
      </c>
      <c r="C99">
        <v>8</v>
      </c>
      <c r="D99" s="15">
        <v>1</v>
      </c>
      <c r="E99" s="13" t="str">
        <f>VLOOKUP(A99,'to file'!$B$4:$K$44,10,FALSE)</f>
        <v>Yes</v>
      </c>
      <c r="F99" t="str">
        <f t="shared" si="13"/>
        <v/>
      </c>
      <c r="G99">
        <f>VLOOKUP(VLOOKUP(A99,'to file'!$B$4:$K$44,7,FALSE),'to part'!$A$4:$N$17,8)+VLOOKUP(A99,'to file'!$B$4:$K$44,3,FALSE)+B99</f>
        <v>41076</v>
      </c>
      <c r="H99" t="str">
        <f t="shared" si="14"/>
        <v>A074</v>
      </c>
      <c r="I99">
        <f>VLOOKUP(A99,'to file'!$B$4:$K$44,7,FALSE)</f>
        <v>4</v>
      </c>
      <c r="J99" t="str">
        <f t="shared" si="15"/>
        <v/>
      </c>
      <c r="K99">
        <f>VLOOKUP(VLOOKUP(A99,'to file'!$B$4:$K$44,7,FALSE),'to part'!$A$4:$N$17,14)+VLOOKUP(A99,'to file'!$B$4:$K$44,3,FALSE)+B99</f>
        <v>11376</v>
      </c>
      <c r="L99" t="str">
        <f t="shared" si="16"/>
        <v>2C70</v>
      </c>
      <c r="O99">
        <v>14</v>
      </c>
      <c r="P99">
        <v>3</v>
      </c>
      <c r="Q99">
        <v>1</v>
      </c>
      <c r="R99" s="15">
        <v>1</v>
      </c>
      <c r="S99" s="13" t="str">
        <f>VLOOKUP(O99,'to file'!$B$4:$K$44,10,FALSE)</f>
        <v>Yes</v>
      </c>
      <c r="T99" t="str">
        <f t="shared" si="17"/>
        <v/>
      </c>
      <c r="U99">
        <f>VLOOKUP(VLOOKUP(O99,'to file'!$B$4:$K$44,7,FALSE),'to part'!$A$4:$N$17,8)+VLOOKUP(O99,'to file'!$B$4:$K$44,3,FALSE)+P99</f>
        <v>1722</v>
      </c>
      <c r="V99" t="str">
        <f t="shared" si="18"/>
        <v>06BA</v>
      </c>
      <c r="W99">
        <f>VLOOKUP(O99,'to file'!$B$4:$K$44,7,FALSE)</f>
        <v>1</v>
      </c>
      <c r="X99" t="str">
        <f t="shared" si="19"/>
        <v/>
      </c>
      <c r="Y99">
        <f>VLOOKUP(VLOOKUP(O99,'to file'!$B$4:$K$44,7,FALSE),'to part'!$A$4:$N$17,14)+VLOOKUP(O99,'to file'!$B$4:$K$44,3,FALSE)+P99</f>
        <v>1722</v>
      </c>
      <c r="Z99" t="str">
        <f t="shared" si="20"/>
        <v>06BA</v>
      </c>
      <c r="AA99" t="str">
        <f t="shared" si="21"/>
        <v/>
      </c>
      <c r="AD99">
        <v>11</v>
      </c>
      <c r="AE99" s="22" t="s">
        <v>377</v>
      </c>
    </row>
    <row r="100" spans="1:31" x14ac:dyDescent="0.25">
      <c r="A100">
        <v>8</v>
      </c>
      <c r="B100">
        <v>28</v>
      </c>
      <c r="C100">
        <v>2</v>
      </c>
      <c r="D100" s="15">
        <v>1</v>
      </c>
      <c r="E100" s="13" t="str">
        <f>VLOOKUP(A100,'to file'!$B$4:$K$44,10,FALSE)</f>
        <v>Yes</v>
      </c>
      <c r="F100" t="str">
        <f t="shared" si="13"/>
        <v/>
      </c>
      <c r="G100">
        <f>VLOOKUP(VLOOKUP(A100,'to file'!$B$4:$K$44,7,FALSE),'to part'!$A$4:$N$17,8)+VLOOKUP(A100,'to file'!$B$4:$K$44,3,FALSE)+B100</f>
        <v>41076</v>
      </c>
      <c r="H100" t="str">
        <f t="shared" si="14"/>
        <v>A074</v>
      </c>
      <c r="I100">
        <f>VLOOKUP(A100,'to file'!$B$4:$K$44,7,FALSE)</f>
        <v>4</v>
      </c>
      <c r="J100" t="str">
        <f t="shared" si="15"/>
        <v/>
      </c>
      <c r="K100">
        <f>VLOOKUP(VLOOKUP(A100,'to file'!$B$4:$K$44,7,FALSE),'to part'!$A$4:$N$17,14)+VLOOKUP(A100,'to file'!$B$4:$K$44,3,FALSE)+B100</f>
        <v>11376</v>
      </c>
      <c r="L100" t="str">
        <f t="shared" si="16"/>
        <v>2C70</v>
      </c>
      <c r="O100">
        <v>29</v>
      </c>
      <c r="P100">
        <v>0</v>
      </c>
      <c r="Q100">
        <v>2</v>
      </c>
      <c r="R100" s="15">
        <v>1</v>
      </c>
      <c r="S100" s="13" t="str">
        <f>VLOOKUP(O100,'to file'!$B$4:$K$44,10,FALSE)</f>
        <v>Yes</v>
      </c>
      <c r="T100">
        <f t="shared" si="17"/>
        <v>1723</v>
      </c>
      <c r="U100">
        <f>VLOOKUP(VLOOKUP(O100,'to file'!$B$4:$K$44,7,FALSE),'to part'!$A$4:$N$17,8)+VLOOKUP(O100,'to file'!$B$4:$K$44,3,FALSE)+P100</f>
        <v>1731</v>
      </c>
      <c r="V100" t="str">
        <f t="shared" si="18"/>
        <v>06C3</v>
      </c>
      <c r="W100">
        <f>VLOOKUP(O100,'to file'!$B$4:$K$44,7,FALSE)</f>
        <v>1</v>
      </c>
      <c r="X100">
        <f t="shared" si="19"/>
        <v>1723</v>
      </c>
      <c r="Y100">
        <f>VLOOKUP(VLOOKUP(O100,'to file'!$B$4:$K$44,7,FALSE),'to part'!$A$4:$N$17,14)+VLOOKUP(O100,'to file'!$B$4:$K$44,3,FALSE)+P100</f>
        <v>1731</v>
      </c>
      <c r="Z100" t="str">
        <f t="shared" si="20"/>
        <v>06C3</v>
      </c>
      <c r="AA100" t="str">
        <f t="shared" si="21"/>
        <v>06BB</v>
      </c>
      <c r="AD100">
        <v>4</v>
      </c>
      <c r="AE100" s="35" t="s">
        <v>598</v>
      </c>
    </row>
    <row r="101" spans="1:31" x14ac:dyDescent="0.25">
      <c r="A101">
        <v>8</v>
      </c>
      <c r="B101">
        <v>30</v>
      </c>
      <c r="C101">
        <v>2</v>
      </c>
      <c r="D101" s="15">
        <v>1</v>
      </c>
      <c r="E101" s="13" t="str">
        <f>VLOOKUP(A101,'to file'!$B$4:$K$44,10,FALSE)</f>
        <v>Yes</v>
      </c>
      <c r="F101" t="str">
        <f t="shared" si="13"/>
        <v/>
      </c>
      <c r="G101">
        <f>VLOOKUP(VLOOKUP(A101,'to file'!$B$4:$K$44,7,FALSE),'to part'!$A$4:$N$17,8)+VLOOKUP(A101,'to file'!$B$4:$K$44,3,FALSE)+B101</f>
        <v>41078</v>
      </c>
      <c r="H101" t="str">
        <f t="shared" si="14"/>
        <v>A076</v>
      </c>
      <c r="I101">
        <f>VLOOKUP(A101,'to file'!$B$4:$K$44,7,FALSE)</f>
        <v>4</v>
      </c>
      <c r="J101" t="str">
        <f t="shared" si="15"/>
        <v/>
      </c>
      <c r="K101">
        <f>VLOOKUP(VLOOKUP(A101,'to file'!$B$4:$K$44,7,FALSE),'to part'!$A$4:$N$17,14)+VLOOKUP(A101,'to file'!$B$4:$K$44,3,FALSE)+B101</f>
        <v>11378</v>
      </c>
      <c r="L101" t="str">
        <f t="shared" si="16"/>
        <v>2C72</v>
      </c>
      <c r="O101">
        <v>29</v>
      </c>
      <c r="P101">
        <v>2</v>
      </c>
      <c r="Q101">
        <v>1</v>
      </c>
      <c r="R101" s="15">
        <v>1</v>
      </c>
      <c r="S101" s="13" t="str">
        <f>VLOOKUP(O101,'to file'!$B$4:$K$44,10,FALSE)</f>
        <v>Yes</v>
      </c>
      <c r="T101" t="str">
        <f t="shared" si="17"/>
        <v/>
      </c>
      <c r="U101">
        <f>VLOOKUP(VLOOKUP(O101,'to file'!$B$4:$K$44,7,FALSE),'to part'!$A$4:$N$17,8)+VLOOKUP(O101,'to file'!$B$4:$K$44,3,FALSE)+P101</f>
        <v>1733</v>
      </c>
      <c r="V101" t="str">
        <f t="shared" si="18"/>
        <v>06C5</v>
      </c>
      <c r="W101">
        <f>VLOOKUP(O101,'to file'!$B$4:$K$44,7,FALSE)</f>
        <v>1</v>
      </c>
      <c r="X101" t="str">
        <f t="shared" si="19"/>
        <v/>
      </c>
      <c r="Y101">
        <f>VLOOKUP(VLOOKUP(O101,'to file'!$B$4:$K$44,7,FALSE),'to part'!$A$4:$N$17,14)+VLOOKUP(O101,'to file'!$B$4:$K$44,3,FALSE)+P101</f>
        <v>1733</v>
      </c>
      <c r="Z101" t="str">
        <f t="shared" si="20"/>
        <v>06C5</v>
      </c>
      <c r="AA101" t="str">
        <f t="shared" si="21"/>
        <v/>
      </c>
      <c r="AD101">
        <v>4</v>
      </c>
      <c r="AE101" s="36" t="s">
        <v>597</v>
      </c>
    </row>
    <row r="102" spans="1:31" x14ac:dyDescent="0.25">
      <c r="A102">
        <v>8</v>
      </c>
      <c r="B102">
        <v>32</v>
      </c>
      <c r="C102">
        <v>4</v>
      </c>
      <c r="D102" s="15">
        <v>1</v>
      </c>
      <c r="E102" s="13" t="str">
        <f>VLOOKUP(A102,'to file'!$B$4:$K$44,10,FALSE)</f>
        <v>Yes</v>
      </c>
      <c r="F102" t="str">
        <f t="shared" si="13"/>
        <v/>
      </c>
      <c r="G102">
        <f>VLOOKUP(VLOOKUP(A102,'to file'!$B$4:$K$44,7,FALSE),'to part'!$A$4:$N$17,8)+VLOOKUP(A102,'to file'!$B$4:$K$44,3,FALSE)+B102</f>
        <v>41080</v>
      </c>
      <c r="H102" t="str">
        <f t="shared" si="14"/>
        <v>A078</v>
      </c>
      <c r="I102">
        <f>VLOOKUP(A102,'to file'!$B$4:$K$44,7,FALSE)</f>
        <v>4</v>
      </c>
      <c r="J102" t="str">
        <f t="shared" si="15"/>
        <v/>
      </c>
      <c r="K102">
        <f>VLOOKUP(VLOOKUP(A102,'to file'!$B$4:$K$44,7,FALSE),'to part'!$A$4:$N$17,14)+VLOOKUP(A102,'to file'!$B$4:$K$44,3,FALSE)+B102</f>
        <v>11380</v>
      </c>
      <c r="L102" t="str">
        <f t="shared" si="16"/>
        <v>2C74</v>
      </c>
      <c r="O102">
        <v>29</v>
      </c>
      <c r="P102">
        <v>3</v>
      </c>
      <c r="Q102">
        <v>1</v>
      </c>
      <c r="R102" s="15">
        <v>1</v>
      </c>
      <c r="S102" s="13" t="str">
        <f>VLOOKUP(O102,'to file'!$B$4:$K$44,10,FALSE)</f>
        <v>Yes</v>
      </c>
      <c r="T102" t="str">
        <f t="shared" si="17"/>
        <v/>
      </c>
      <c r="U102">
        <f>VLOOKUP(VLOOKUP(O102,'to file'!$B$4:$K$44,7,FALSE),'to part'!$A$4:$N$17,8)+VLOOKUP(O102,'to file'!$B$4:$K$44,3,FALSE)+P102</f>
        <v>1734</v>
      </c>
      <c r="V102" t="str">
        <f t="shared" si="18"/>
        <v>06C6</v>
      </c>
      <c r="W102">
        <f>VLOOKUP(O102,'to file'!$B$4:$K$44,7,FALSE)</f>
        <v>1</v>
      </c>
      <c r="X102" t="str">
        <f t="shared" si="19"/>
        <v/>
      </c>
      <c r="Y102">
        <f>VLOOKUP(VLOOKUP(O102,'to file'!$B$4:$K$44,7,FALSE),'to part'!$A$4:$N$17,14)+VLOOKUP(O102,'to file'!$B$4:$K$44,3,FALSE)+P102</f>
        <v>1734</v>
      </c>
      <c r="Z102" t="str">
        <f t="shared" si="20"/>
        <v>06C6</v>
      </c>
      <c r="AA102" t="str">
        <f t="shared" si="21"/>
        <v/>
      </c>
    </row>
    <row r="103" spans="1:31" x14ac:dyDescent="0.25">
      <c r="A103">
        <v>8</v>
      </c>
      <c r="B103">
        <v>36</v>
      </c>
      <c r="C103">
        <v>16</v>
      </c>
      <c r="D103" s="15">
        <v>1</v>
      </c>
      <c r="E103" s="13" t="str">
        <f>VLOOKUP(A103,'to file'!$B$4:$K$44,10,FALSE)</f>
        <v>Yes</v>
      </c>
      <c r="F103" t="str">
        <f t="shared" si="13"/>
        <v/>
      </c>
      <c r="G103">
        <f>VLOOKUP(VLOOKUP(A103,'to file'!$B$4:$K$44,7,FALSE),'to part'!$A$4:$N$17,8)+VLOOKUP(A103,'to file'!$B$4:$K$44,3,FALSE)+B103</f>
        <v>41084</v>
      </c>
      <c r="H103" t="str">
        <f t="shared" si="14"/>
        <v>A07C</v>
      </c>
      <c r="I103">
        <f>VLOOKUP(A103,'to file'!$B$4:$K$44,7,FALSE)</f>
        <v>4</v>
      </c>
      <c r="J103" t="str">
        <f t="shared" si="15"/>
        <v/>
      </c>
      <c r="K103">
        <f>VLOOKUP(VLOOKUP(A103,'to file'!$B$4:$K$44,7,FALSE),'to part'!$A$4:$N$17,14)+VLOOKUP(A103,'to file'!$B$4:$K$44,3,FALSE)+B103</f>
        <v>11384</v>
      </c>
      <c r="L103" t="str">
        <f t="shared" si="16"/>
        <v>2C78</v>
      </c>
      <c r="O103">
        <v>15</v>
      </c>
      <c r="P103">
        <v>0</v>
      </c>
      <c r="Q103">
        <v>1</v>
      </c>
      <c r="R103" s="15">
        <v>1</v>
      </c>
      <c r="S103" s="13" t="str">
        <f>VLOOKUP(O103,'to file'!$B$4:$K$44,10,FALSE)</f>
        <v>Yes</v>
      </c>
      <c r="T103">
        <f t="shared" si="17"/>
        <v>1735</v>
      </c>
      <c r="U103">
        <f>VLOOKUP(VLOOKUP(O103,'to file'!$B$4:$K$44,7,FALSE),'to part'!$A$4:$N$17,8)+VLOOKUP(O103,'to file'!$B$4:$K$44,3,FALSE)+P103</f>
        <v>1743</v>
      </c>
      <c r="V103" t="str">
        <f t="shared" si="18"/>
        <v>06CF</v>
      </c>
      <c r="W103">
        <f>VLOOKUP(O103,'to file'!$B$4:$K$44,7,FALSE)</f>
        <v>1</v>
      </c>
      <c r="X103">
        <f t="shared" si="19"/>
        <v>1735</v>
      </c>
      <c r="Y103">
        <f>VLOOKUP(VLOOKUP(O103,'to file'!$B$4:$K$44,7,FALSE),'to part'!$A$4:$N$17,14)+VLOOKUP(O103,'to file'!$B$4:$K$44,3,FALSE)+P103</f>
        <v>1743</v>
      </c>
      <c r="Z103" t="str">
        <f t="shared" si="20"/>
        <v>06CF</v>
      </c>
      <c r="AA103" t="str">
        <f t="shared" si="21"/>
        <v>06C7</v>
      </c>
      <c r="AD103" s="28">
        <v>4</v>
      </c>
      <c r="AE103" t="s">
        <v>595</v>
      </c>
    </row>
    <row r="104" spans="1:31" x14ac:dyDescent="0.25">
      <c r="A104">
        <v>8</v>
      </c>
      <c r="B104">
        <v>36</v>
      </c>
      <c r="C104">
        <v>2</v>
      </c>
      <c r="D104" s="15">
        <v>1</v>
      </c>
      <c r="E104" s="13" t="str">
        <f>VLOOKUP(A104,'to file'!$B$4:$K$44,10,FALSE)</f>
        <v>Yes</v>
      </c>
      <c r="F104" t="str">
        <f t="shared" si="13"/>
        <v/>
      </c>
      <c r="G104">
        <f>VLOOKUP(VLOOKUP(A104,'to file'!$B$4:$K$44,7,FALSE),'to part'!$A$4:$N$17,8)+VLOOKUP(A104,'to file'!$B$4:$K$44,3,FALSE)+B104</f>
        <v>41084</v>
      </c>
      <c r="H104" t="str">
        <f t="shared" si="14"/>
        <v>A07C</v>
      </c>
      <c r="I104">
        <f>VLOOKUP(A104,'to file'!$B$4:$K$44,7,FALSE)</f>
        <v>4</v>
      </c>
      <c r="J104" t="str">
        <f t="shared" si="15"/>
        <v/>
      </c>
      <c r="K104">
        <f>VLOOKUP(VLOOKUP(A104,'to file'!$B$4:$K$44,7,FALSE),'to part'!$A$4:$N$17,14)+VLOOKUP(A104,'to file'!$B$4:$K$44,3,FALSE)+B104</f>
        <v>11384</v>
      </c>
      <c r="L104" t="str">
        <f t="shared" si="16"/>
        <v>2C78</v>
      </c>
      <c r="O104">
        <v>15</v>
      </c>
      <c r="P104">
        <v>1</v>
      </c>
      <c r="Q104">
        <v>1</v>
      </c>
      <c r="R104" s="15">
        <v>1</v>
      </c>
      <c r="S104" s="13" t="str">
        <f>VLOOKUP(O104,'to file'!$B$4:$K$44,10,FALSE)</f>
        <v>Yes</v>
      </c>
      <c r="T104" t="str">
        <f t="shared" si="17"/>
        <v/>
      </c>
      <c r="U104">
        <f>VLOOKUP(VLOOKUP(O104,'to file'!$B$4:$K$44,7,FALSE),'to part'!$A$4:$N$17,8)+VLOOKUP(O104,'to file'!$B$4:$K$44,3,FALSE)+P104</f>
        <v>1744</v>
      </c>
      <c r="V104" t="str">
        <f t="shared" si="18"/>
        <v>06D0</v>
      </c>
      <c r="W104">
        <f>VLOOKUP(O104,'to file'!$B$4:$K$44,7,FALSE)</f>
        <v>1</v>
      </c>
      <c r="X104" t="str">
        <f t="shared" si="19"/>
        <v/>
      </c>
      <c r="Y104">
        <f>VLOOKUP(VLOOKUP(O104,'to file'!$B$4:$K$44,7,FALSE),'to part'!$A$4:$N$17,14)+VLOOKUP(O104,'to file'!$B$4:$K$44,3,FALSE)+P104</f>
        <v>1744</v>
      </c>
      <c r="Z104" t="str">
        <f t="shared" si="20"/>
        <v>06D0</v>
      </c>
      <c r="AA104" t="str">
        <f t="shared" si="21"/>
        <v/>
      </c>
    </row>
    <row r="105" spans="1:31" x14ac:dyDescent="0.25">
      <c r="A105">
        <v>8</v>
      </c>
      <c r="B105">
        <v>38</v>
      </c>
      <c r="C105">
        <v>2</v>
      </c>
      <c r="D105" s="15">
        <v>1</v>
      </c>
      <c r="E105" s="13" t="str">
        <f>VLOOKUP(A105,'to file'!$B$4:$K$44,10,FALSE)</f>
        <v>Yes</v>
      </c>
      <c r="F105" t="str">
        <f t="shared" si="13"/>
        <v/>
      </c>
      <c r="G105">
        <f>VLOOKUP(VLOOKUP(A105,'to file'!$B$4:$K$44,7,FALSE),'to part'!$A$4:$N$17,8)+VLOOKUP(A105,'to file'!$B$4:$K$44,3,FALSE)+B105</f>
        <v>41086</v>
      </c>
      <c r="H105" t="str">
        <f t="shared" si="14"/>
        <v>A07E</v>
      </c>
      <c r="I105">
        <f>VLOOKUP(A105,'to file'!$B$4:$K$44,7,FALSE)</f>
        <v>4</v>
      </c>
      <c r="J105" t="str">
        <f t="shared" si="15"/>
        <v/>
      </c>
      <c r="K105">
        <f>VLOOKUP(VLOOKUP(A105,'to file'!$B$4:$K$44,7,FALSE),'to part'!$A$4:$N$17,14)+VLOOKUP(A105,'to file'!$B$4:$K$44,3,FALSE)+B105</f>
        <v>11386</v>
      </c>
      <c r="L105" t="str">
        <f t="shared" si="16"/>
        <v>2C7A</v>
      </c>
      <c r="O105">
        <v>15</v>
      </c>
      <c r="P105">
        <v>2</v>
      </c>
      <c r="Q105">
        <v>2</v>
      </c>
      <c r="R105" s="15">
        <v>1</v>
      </c>
      <c r="S105" s="13" t="str">
        <f>VLOOKUP(O105,'to file'!$B$4:$K$44,10,FALSE)</f>
        <v>Yes</v>
      </c>
      <c r="T105" t="str">
        <f t="shared" si="17"/>
        <v/>
      </c>
      <c r="U105">
        <f>VLOOKUP(VLOOKUP(O105,'to file'!$B$4:$K$44,7,FALSE),'to part'!$A$4:$N$17,8)+VLOOKUP(O105,'to file'!$B$4:$K$44,3,FALSE)+P105</f>
        <v>1745</v>
      </c>
      <c r="V105" t="str">
        <f t="shared" si="18"/>
        <v>06D1</v>
      </c>
      <c r="W105">
        <f>VLOOKUP(O105,'to file'!$B$4:$K$44,7,FALSE)</f>
        <v>1</v>
      </c>
      <c r="X105" t="str">
        <f t="shared" si="19"/>
        <v/>
      </c>
      <c r="Y105">
        <f>VLOOKUP(VLOOKUP(O105,'to file'!$B$4:$K$44,7,FALSE),'to part'!$A$4:$N$17,14)+VLOOKUP(O105,'to file'!$B$4:$K$44,3,FALSE)+P105</f>
        <v>1745</v>
      </c>
      <c r="Z105" t="str">
        <f t="shared" si="20"/>
        <v>06D1</v>
      </c>
      <c r="AA105" t="str">
        <f t="shared" si="21"/>
        <v/>
      </c>
    </row>
    <row r="106" spans="1:31" x14ac:dyDescent="0.25">
      <c r="A106">
        <v>8</v>
      </c>
      <c r="B106">
        <v>40</v>
      </c>
      <c r="C106">
        <v>2</v>
      </c>
      <c r="D106" s="15">
        <v>1</v>
      </c>
      <c r="E106" s="13" t="str">
        <f>VLOOKUP(A106,'to file'!$B$4:$K$44,10,FALSE)</f>
        <v>Yes</v>
      </c>
      <c r="F106" t="str">
        <f t="shared" si="13"/>
        <v/>
      </c>
      <c r="G106">
        <f>VLOOKUP(VLOOKUP(A106,'to file'!$B$4:$K$44,7,FALSE),'to part'!$A$4:$N$17,8)+VLOOKUP(A106,'to file'!$B$4:$K$44,3,FALSE)+B106</f>
        <v>41088</v>
      </c>
      <c r="H106" t="str">
        <f t="shared" si="14"/>
        <v>A080</v>
      </c>
      <c r="I106">
        <f>VLOOKUP(A106,'to file'!$B$4:$K$44,7,FALSE)</f>
        <v>4</v>
      </c>
      <c r="J106" t="str">
        <f t="shared" si="15"/>
        <v/>
      </c>
      <c r="K106">
        <f>VLOOKUP(VLOOKUP(A106,'to file'!$B$4:$K$44,7,FALSE),'to part'!$A$4:$N$17,14)+VLOOKUP(A106,'to file'!$B$4:$K$44,3,FALSE)+B106</f>
        <v>11388</v>
      </c>
      <c r="L106" t="str">
        <f t="shared" si="16"/>
        <v>2C7C</v>
      </c>
      <c r="O106">
        <v>15</v>
      </c>
      <c r="P106">
        <v>4</v>
      </c>
      <c r="Q106">
        <v>4</v>
      </c>
      <c r="R106" s="15">
        <v>1</v>
      </c>
      <c r="S106" s="13" t="str">
        <f>VLOOKUP(O106,'to file'!$B$4:$K$44,10,FALSE)</f>
        <v>Yes</v>
      </c>
      <c r="T106" t="str">
        <f t="shared" si="17"/>
        <v/>
      </c>
      <c r="U106">
        <f>VLOOKUP(VLOOKUP(O106,'to file'!$B$4:$K$44,7,FALSE),'to part'!$A$4:$N$17,8)+VLOOKUP(O106,'to file'!$B$4:$K$44,3,FALSE)+P106</f>
        <v>1747</v>
      </c>
      <c r="V106" t="str">
        <f t="shared" si="18"/>
        <v>06D3</v>
      </c>
      <c r="W106">
        <f>VLOOKUP(O106,'to file'!$B$4:$K$44,7,FALSE)</f>
        <v>1</v>
      </c>
      <c r="X106" t="str">
        <f t="shared" si="19"/>
        <v/>
      </c>
      <c r="Y106">
        <f>VLOOKUP(VLOOKUP(O106,'to file'!$B$4:$K$44,7,FALSE),'to part'!$A$4:$N$17,14)+VLOOKUP(O106,'to file'!$B$4:$K$44,3,FALSE)+P106</f>
        <v>1747</v>
      </c>
      <c r="Z106" t="str">
        <f t="shared" si="20"/>
        <v>06D3</v>
      </c>
      <c r="AA106" t="str">
        <f t="shared" si="21"/>
        <v/>
      </c>
    </row>
    <row r="107" spans="1:31" x14ac:dyDescent="0.25">
      <c r="A107">
        <v>8</v>
      </c>
      <c r="B107">
        <v>44</v>
      </c>
      <c r="C107">
        <v>2</v>
      </c>
      <c r="D107" s="15">
        <v>1</v>
      </c>
      <c r="E107" s="13" t="str">
        <f>VLOOKUP(A107,'to file'!$B$4:$K$44,10,FALSE)</f>
        <v>Yes</v>
      </c>
      <c r="F107" t="str">
        <f t="shared" si="13"/>
        <v/>
      </c>
      <c r="G107">
        <f>VLOOKUP(VLOOKUP(A107,'to file'!$B$4:$K$44,7,FALSE),'to part'!$A$4:$N$17,8)+VLOOKUP(A107,'to file'!$B$4:$K$44,3,FALSE)+B107</f>
        <v>41092</v>
      </c>
      <c r="H107" t="str">
        <f t="shared" si="14"/>
        <v>A084</v>
      </c>
      <c r="I107">
        <f>VLOOKUP(A107,'to file'!$B$4:$K$44,7,FALSE)</f>
        <v>4</v>
      </c>
      <c r="J107" t="str">
        <f t="shared" si="15"/>
        <v/>
      </c>
      <c r="K107">
        <f>VLOOKUP(VLOOKUP(A107,'to file'!$B$4:$K$44,7,FALSE),'to part'!$A$4:$N$17,14)+VLOOKUP(A107,'to file'!$B$4:$K$44,3,FALSE)+B107</f>
        <v>11392</v>
      </c>
      <c r="L107" t="str">
        <f t="shared" si="16"/>
        <v>2C80</v>
      </c>
      <c r="O107">
        <v>15</v>
      </c>
      <c r="P107">
        <v>8</v>
      </c>
      <c r="Q107">
        <v>4</v>
      </c>
      <c r="R107" s="15">
        <v>1</v>
      </c>
      <c r="S107" s="13" t="str">
        <f>VLOOKUP(O107,'to file'!$B$4:$K$44,10,FALSE)</f>
        <v>Yes</v>
      </c>
      <c r="T107" t="str">
        <f t="shared" ref="T107:T138" si="22">IF(P107=0,U107-$C$5,"")</f>
        <v/>
      </c>
      <c r="U107">
        <f>VLOOKUP(VLOOKUP(O107,'to file'!$B$4:$K$44,7,FALSE),'to part'!$A$4:$N$17,8)+VLOOKUP(O107,'to file'!$B$4:$K$44,3,FALSE)+P107</f>
        <v>1751</v>
      </c>
      <c r="V107" t="str">
        <f t="shared" ref="V107:V138" si="23">DEC2HEX(U107,4)</f>
        <v>06D7</v>
      </c>
      <c r="W107">
        <f>VLOOKUP(O107,'to file'!$B$4:$K$44,7,FALSE)</f>
        <v>1</v>
      </c>
      <c r="X107" t="str">
        <f t="shared" ref="X107:X138" si="24">IF(P107=0,Y107-$C$5,"")</f>
        <v/>
      </c>
      <c r="Y107">
        <f>VLOOKUP(VLOOKUP(O107,'to file'!$B$4:$K$44,7,FALSE),'to part'!$A$4:$N$17,14)+VLOOKUP(O107,'to file'!$B$4:$K$44,3,FALSE)+P107</f>
        <v>1751</v>
      </c>
      <c r="Z107" t="str">
        <f t="shared" ref="Z107:Z138" si="25">DEC2HEX(Y107,4)</f>
        <v>06D7</v>
      </c>
      <c r="AA107" t="str">
        <f t="shared" si="21"/>
        <v/>
      </c>
    </row>
    <row r="108" spans="1:31" x14ac:dyDescent="0.25">
      <c r="A108">
        <v>8</v>
      </c>
      <c r="B108">
        <v>48</v>
      </c>
      <c r="C108">
        <v>1</v>
      </c>
      <c r="D108" s="15">
        <v>1</v>
      </c>
      <c r="E108" s="13" t="str">
        <f>VLOOKUP(A108,'to file'!$B$4:$K$44,10,FALSE)</f>
        <v>Yes</v>
      </c>
      <c r="F108" t="str">
        <f t="shared" si="13"/>
        <v/>
      </c>
      <c r="G108">
        <f>VLOOKUP(VLOOKUP(A108,'to file'!$B$4:$K$44,7,FALSE),'to part'!$A$4:$N$17,8)+VLOOKUP(A108,'to file'!$B$4:$K$44,3,FALSE)+B108</f>
        <v>41096</v>
      </c>
      <c r="H108" t="str">
        <f t="shared" si="14"/>
        <v>A088</v>
      </c>
      <c r="I108">
        <f>VLOOKUP(A108,'to file'!$B$4:$K$44,7,FALSE)</f>
        <v>4</v>
      </c>
      <c r="J108" t="str">
        <f t="shared" si="15"/>
        <v/>
      </c>
      <c r="K108">
        <f>VLOOKUP(VLOOKUP(A108,'to file'!$B$4:$K$44,7,FALSE),'to part'!$A$4:$N$17,14)+VLOOKUP(A108,'to file'!$B$4:$K$44,3,FALSE)+B108</f>
        <v>11396</v>
      </c>
      <c r="L108" t="str">
        <f t="shared" si="16"/>
        <v>2C84</v>
      </c>
      <c r="O108">
        <v>15</v>
      </c>
      <c r="P108">
        <v>12</v>
      </c>
      <c r="Q108">
        <v>4</v>
      </c>
      <c r="R108" s="15">
        <v>1</v>
      </c>
      <c r="S108" s="13" t="str">
        <f>VLOOKUP(O108,'to file'!$B$4:$K$44,10,FALSE)</f>
        <v>Yes</v>
      </c>
      <c r="T108" t="str">
        <f t="shared" si="22"/>
        <v/>
      </c>
      <c r="U108">
        <f>VLOOKUP(VLOOKUP(O108,'to file'!$B$4:$K$44,7,FALSE),'to part'!$A$4:$N$17,8)+VLOOKUP(O108,'to file'!$B$4:$K$44,3,FALSE)+P108</f>
        <v>1755</v>
      </c>
      <c r="V108" t="str">
        <f t="shared" si="23"/>
        <v>06DB</v>
      </c>
      <c r="W108">
        <f>VLOOKUP(O108,'to file'!$B$4:$K$44,7,FALSE)</f>
        <v>1</v>
      </c>
      <c r="X108" t="str">
        <f t="shared" si="24"/>
        <v/>
      </c>
      <c r="Y108">
        <f>VLOOKUP(VLOOKUP(O108,'to file'!$B$4:$K$44,7,FALSE),'to part'!$A$4:$N$17,14)+VLOOKUP(O108,'to file'!$B$4:$K$44,3,FALSE)+P108</f>
        <v>1755</v>
      </c>
      <c r="Z108" t="str">
        <f t="shared" si="25"/>
        <v>06DB</v>
      </c>
      <c r="AA108" t="str">
        <f t="shared" si="21"/>
        <v/>
      </c>
    </row>
    <row r="109" spans="1:31" x14ac:dyDescent="0.25">
      <c r="A109">
        <v>9</v>
      </c>
      <c r="B109">
        <v>0</v>
      </c>
      <c r="C109">
        <v>8</v>
      </c>
      <c r="D109" s="15">
        <v>1</v>
      </c>
      <c r="E109" s="13" t="str">
        <f>VLOOKUP(A109,'to file'!$B$4:$K$44,10,FALSE)</f>
        <v>Yes</v>
      </c>
      <c r="F109">
        <f t="shared" si="13"/>
        <v>41500</v>
      </c>
      <c r="G109">
        <f>VLOOKUP(VLOOKUP(A109,'to file'!$B$4:$K$44,7,FALSE),'to part'!$A$4:$N$17,8)+VLOOKUP(A109,'to file'!$B$4:$K$44,3,FALSE)+B109</f>
        <v>41508</v>
      </c>
      <c r="H109" t="str">
        <f t="shared" si="14"/>
        <v>A224</v>
      </c>
      <c r="I109">
        <f>VLOOKUP(A109,'to file'!$B$4:$K$44,7,FALSE)</f>
        <v>4</v>
      </c>
      <c r="J109">
        <f t="shared" si="15"/>
        <v>11800</v>
      </c>
      <c r="K109">
        <f>VLOOKUP(VLOOKUP(A109,'to file'!$B$4:$K$44,7,FALSE),'to part'!$A$4:$N$17,14)+VLOOKUP(A109,'to file'!$B$4:$K$44,3,FALSE)+B109</f>
        <v>11808</v>
      </c>
      <c r="L109" t="str">
        <f t="shared" si="16"/>
        <v>2E20</v>
      </c>
      <c r="O109">
        <v>15</v>
      </c>
      <c r="P109">
        <v>16</v>
      </c>
      <c r="Q109">
        <v>4</v>
      </c>
      <c r="R109" s="15">
        <v>1</v>
      </c>
      <c r="S109" s="13" t="str">
        <f>VLOOKUP(O109,'to file'!$B$4:$K$44,10,FALSE)</f>
        <v>Yes</v>
      </c>
      <c r="T109" t="str">
        <f t="shared" si="22"/>
        <v/>
      </c>
      <c r="U109">
        <f>VLOOKUP(VLOOKUP(O109,'to file'!$B$4:$K$44,7,FALSE),'to part'!$A$4:$N$17,8)+VLOOKUP(O109,'to file'!$B$4:$K$44,3,FALSE)+P109</f>
        <v>1759</v>
      </c>
      <c r="V109" t="str">
        <f t="shared" si="23"/>
        <v>06DF</v>
      </c>
      <c r="W109">
        <f>VLOOKUP(O109,'to file'!$B$4:$K$44,7,FALSE)</f>
        <v>1</v>
      </c>
      <c r="X109" t="str">
        <f t="shared" si="24"/>
        <v/>
      </c>
      <c r="Y109">
        <f>VLOOKUP(VLOOKUP(O109,'to file'!$B$4:$K$44,7,FALSE),'to part'!$A$4:$N$17,14)+VLOOKUP(O109,'to file'!$B$4:$K$44,3,FALSE)+P109</f>
        <v>1759</v>
      </c>
      <c r="Z109" t="str">
        <f t="shared" si="25"/>
        <v>06DF</v>
      </c>
      <c r="AA109" t="str">
        <f t="shared" si="21"/>
        <v/>
      </c>
    </row>
    <row r="110" spans="1:31" x14ac:dyDescent="0.25">
      <c r="A110">
        <v>9</v>
      </c>
      <c r="B110">
        <v>0</v>
      </c>
      <c r="C110">
        <v>4</v>
      </c>
      <c r="D110" s="15">
        <v>1</v>
      </c>
      <c r="E110" s="13" t="str">
        <f>VLOOKUP(A110,'to file'!$B$4:$K$44,10,FALSE)</f>
        <v>Yes</v>
      </c>
      <c r="F110">
        <f t="shared" si="13"/>
        <v>41500</v>
      </c>
      <c r="G110">
        <f>VLOOKUP(VLOOKUP(A110,'to file'!$B$4:$K$44,7,FALSE),'to part'!$A$4:$N$17,8)+VLOOKUP(A110,'to file'!$B$4:$K$44,3,FALSE)+B110</f>
        <v>41508</v>
      </c>
      <c r="H110" t="str">
        <f t="shared" si="14"/>
        <v>A224</v>
      </c>
      <c r="I110">
        <f>VLOOKUP(A110,'to file'!$B$4:$K$44,7,FALSE)</f>
        <v>4</v>
      </c>
      <c r="J110">
        <f t="shared" si="15"/>
        <v>11800</v>
      </c>
      <c r="K110">
        <f>VLOOKUP(VLOOKUP(A110,'to file'!$B$4:$K$44,7,FALSE),'to part'!$A$4:$N$17,14)+VLOOKUP(A110,'to file'!$B$4:$K$44,3,FALSE)+B110</f>
        <v>11808</v>
      </c>
      <c r="L110" t="str">
        <f t="shared" si="16"/>
        <v>2E20</v>
      </c>
      <c r="O110">
        <v>32</v>
      </c>
      <c r="P110">
        <v>0</v>
      </c>
      <c r="Q110">
        <v>1</v>
      </c>
      <c r="R110" s="15">
        <v>1</v>
      </c>
      <c r="S110" s="13" t="str">
        <f>VLOOKUP(O110,'to file'!$B$4:$K$44,10,FALSE)</f>
        <v>Yes</v>
      </c>
      <c r="T110">
        <f t="shared" si="22"/>
        <v>1763</v>
      </c>
      <c r="U110">
        <f>VLOOKUP(VLOOKUP(O110,'to file'!$B$4:$K$44,7,FALSE),'to part'!$A$4:$N$17,8)+VLOOKUP(O110,'to file'!$B$4:$K$44,3,FALSE)+P110</f>
        <v>1771</v>
      </c>
      <c r="V110" t="str">
        <f t="shared" si="23"/>
        <v>06EB</v>
      </c>
      <c r="W110">
        <f>VLOOKUP(O110,'to file'!$B$4:$K$44,7,FALSE)</f>
        <v>1</v>
      </c>
      <c r="X110">
        <f t="shared" si="24"/>
        <v>1763</v>
      </c>
      <c r="Y110">
        <f>VLOOKUP(VLOOKUP(O110,'to file'!$B$4:$K$44,7,FALSE),'to part'!$A$4:$N$17,14)+VLOOKUP(O110,'to file'!$B$4:$K$44,3,FALSE)+P110</f>
        <v>1771</v>
      </c>
      <c r="Z110" t="str">
        <f t="shared" si="25"/>
        <v>06EB</v>
      </c>
      <c r="AA110" t="str">
        <f t="shared" si="21"/>
        <v>06E3</v>
      </c>
      <c r="AD110" s="28" t="s">
        <v>669</v>
      </c>
      <c r="AE110" t="s">
        <v>665</v>
      </c>
    </row>
    <row r="111" spans="1:31" x14ac:dyDescent="0.25">
      <c r="A111">
        <v>9</v>
      </c>
      <c r="B111">
        <v>4</v>
      </c>
      <c r="C111">
        <v>4</v>
      </c>
      <c r="D111" s="15">
        <v>1</v>
      </c>
      <c r="E111" s="13" t="str">
        <f>VLOOKUP(A111,'to file'!$B$4:$K$44,10,FALSE)</f>
        <v>Yes</v>
      </c>
      <c r="F111" t="str">
        <f t="shared" si="13"/>
        <v/>
      </c>
      <c r="G111">
        <f>VLOOKUP(VLOOKUP(A111,'to file'!$B$4:$K$44,7,FALSE),'to part'!$A$4:$N$17,8)+VLOOKUP(A111,'to file'!$B$4:$K$44,3,FALSE)+B111</f>
        <v>41512</v>
      </c>
      <c r="H111" t="str">
        <f t="shared" si="14"/>
        <v>A228</v>
      </c>
      <c r="I111">
        <f>VLOOKUP(A111,'to file'!$B$4:$K$44,7,FALSE)</f>
        <v>4</v>
      </c>
      <c r="J111" t="str">
        <f t="shared" si="15"/>
        <v/>
      </c>
      <c r="K111">
        <f>VLOOKUP(VLOOKUP(A111,'to file'!$B$4:$K$44,7,FALSE),'to part'!$A$4:$N$17,14)+VLOOKUP(A111,'to file'!$B$4:$K$44,3,FALSE)+B111</f>
        <v>11812</v>
      </c>
      <c r="L111" t="str">
        <f t="shared" si="16"/>
        <v>2E24</v>
      </c>
      <c r="O111">
        <v>32</v>
      </c>
      <c r="P111">
        <v>1</v>
      </c>
      <c r="Q111">
        <v>1</v>
      </c>
      <c r="R111" s="15">
        <v>1</v>
      </c>
      <c r="S111" s="13" t="str">
        <f>VLOOKUP(O111,'to file'!$B$4:$K$44,10,FALSE)</f>
        <v>Yes</v>
      </c>
      <c r="T111" t="str">
        <f t="shared" si="22"/>
        <v/>
      </c>
      <c r="U111">
        <f>VLOOKUP(VLOOKUP(O111,'to file'!$B$4:$K$44,7,FALSE),'to part'!$A$4:$N$17,8)+VLOOKUP(O111,'to file'!$B$4:$K$44,3,FALSE)+P111</f>
        <v>1772</v>
      </c>
      <c r="V111" t="str">
        <f t="shared" si="23"/>
        <v>06EC</v>
      </c>
      <c r="W111">
        <f>VLOOKUP(O111,'to file'!$B$4:$K$44,7,FALSE)</f>
        <v>1</v>
      </c>
      <c r="X111" t="str">
        <f t="shared" si="24"/>
        <v/>
      </c>
      <c r="Y111">
        <f>VLOOKUP(VLOOKUP(O111,'to file'!$B$4:$K$44,7,FALSE),'to part'!$A$4:$N$17,14)+VLOOKUP(O111,'to file'!$B$4:$K$44,3,FALSE)+P111</f>
        <v>1772</v>
      </c>
      <c r="Z111" t="str">
        <f t="shared" si="25"/>
        <v>06EC</v>
      </c>
      <c r="AA111" t="str">
        <f t="shared" si="21"/>
        <v/>
      </c>
      <c r="AD111">
        <v>12</v>
      </c>
      <c r="AE111" s="36" t="s">
        <v>666</v>
      </c>
    </row>
    <row r="112" spans="1:31" x14ac:dyDescent="0.25">
      <c r="A112">
        <v>9</v>
      </c>
      <c r="B112">
        <v>8</v>
      </c>
      <c r="C112">
        <v>2</v>
      </c>
      <c r="D112" s="15">
        <v>1</v>
      </c>
      <c r="E112" s="13" t="str">
        <f>VLOOKUP(A112,'to file'!$B$4:$K$44,10,FALSE)</f>
        <v>Yes</v>
      </c>
      <c r="F112" t="str">
        <f t="shared" si="13"/>
        <v/>
      </c>
      <c r="G112">
        <f>VLOOKUP(VLOOKUP(A112,'to file'!$B$4:$K$44,7,FALSE),'to part'!$A$4:$N$17,8)+VLOOKUP(A112,'to file'!$B$4:$K$44,3,FALSE)+B112</f>
        <v>41516</v>
      </c>
      <c r="H112" t="str">
        <f t="shared" si="14"/>
        <v>A22C</v>
      </c>
      <c r="I112">
        <f>VLOOKUP(A112,'to file'!$B$4:$K$44,7,FALSE)</f>
        <v>4</v>
      </c>
      <c r="J112" t="str">
        <f t="shared" si="15"/>
        <v/>
      </c>
      <c r="K112">
        <f>VLOOKUP(VLOOKUP(A112,'to file'!$B$4:$K$44,7,FALSE),'to part'!$A$4:$N$17,14)+VLOOKUP(A112,'to file'!$B$4:$K$44,3,FALSE)+B112</f>
        <v>11816</v>
      </c>
      <c r="L112" t="str">
        <f t="shared" si="16"/>
        <v>2E28</v>
      </c>
      <c r="O112">
        <v>32</v>
      </c>
      <c r="P112">
        <v>2</v>
      </c>
      <c r="Q112">
        <v>1</v>
      </c>
      <c r="R112" s="15">
        <v>1</v>
      </c>
      <c r="S112" s="13" t="str">
        <f>VLOOKUP(O112,'to file'!$B$4:$K$44,10,FALSE)</f>
        <v>Yes</v>
      </c>
      <c r="T112" t="str">
        <f t="shared" si="22"/>
        <v/>
      </c>
      <c r="U112">
        <f>VLOOKUP(VLOOKUP(O112,'to file'!$B$4:$K$44,7,FALSE),'to part'!$A$4:$N$17,8)+VLOOKUP(O112,'to file'!$B$4:$K$44,3,FALSE)+P112</f>
        <v>1773</v>
      </c>
      <c r="V112" t="str">
        <f t="shared" si="23"/>
        <v>06ED</v>
      </c>
      <c r="W112">
        <f>VLOOKUP(O112,'to file'!$B$4:$K$44,7,FALSE)</f>
        <v>1</v>
      </c>
      <c r="X112" t="str">
        <f t="shared" si="24"/>
        <v/>
      </c>
      <c r="Y112">
        <f>VLOOKUP(VLOOKUP(O112,'to file'!$B$4:$K$44,7,FALSE),'to part'!$A$4:$N$17,14)+VLOOKUP(O112,'to file'!$B$4:$K$44,3,FALSE)+P112</f>
        <v>1773</v>
      </c>
      <c r="Z112" t="str">
        <f t="shared" si="25"/>
        <v>06ED</v>
      </c>
      <c r="AA112" t="str">
        <f t="shared" si="21"/>
        <v/>
      </c>
      <c r="AE112" s="35"/>
    </row>
    <row r="113" spans="1:32" x14ac:dyDescent="0.25">
      <c r="A113">
        <v>9</v>
      </c>
      <c r="B113">
        <v>12</v>
      </c>
      <c r="C113">
        <v>4</v>
      </c>
      <c r="D113" s="15">
        <v>1</v>
      </c>
      <c r="E113" s="13" t="str">
        <f>VLOOKUP(A113,'to file'!$B$4:$K$44,10,FALSE)</f>
        <v>Yes</v>
      </c>
      <c r="F113" t="str">
        <f t="shared" si="13"/>
        <v/>
      </c>
      <c r="G113">
        <f>VLOOKUP(VLOOKUP(A113,'to file'!$B$4:$K$44,7,FALSE),'to part'!$A$4:$N$17,8)+VLOOKUP(A113,'to file'!$B$4:$K$44,3,FALSE)+B113</f>
        <v>41520</v>
      </c>
      <c r="H113" t="str">
        <f t="shared" si="14"/>
        <v>A230</v>
      </c>
      <c r="I113">
        <f>VLOOKUP(A113,'to file'!$B$4:$K$44,7,FALSE)</f>
        <v>4</v>
      </c>
      <c r="J113" t="str">
        <f t="shared" si="15"/>
        <v/>
      </c>
      <c r="K113">
        <f>VLOOKUP(VLOOKUP(A113,'to file'!$B$4:$K$44,7,FALSE),'to part'!$A$4:$N$17,14)+VLOOKUP(A113,'to file'!$B$4:$K$44,3,FALSE)+B113</f>
        <v>11820</v>
      </c>
      <c r="L113" t="str">
        <f t="shared" si="16"/>
        <v>2E2C</v>
      </c>
      <c r="O113">
        <v>32</v>
      </c>
      <c r="P113">
        <v>4</v>
      </c>
      <c r="Q113">
        <v>4</v>
      </c>
      <c r="R113" s="15">
        <v>1</v>
      </c>
      <c r="S113" s="13" t="str">
        <f>VLOOKUP(O113,'to file'!$B$4:$K$44,10,FALSE)</f>
        <v>Yes</v>
      </c>
      <c r="T113" t="str">
        <f t="shared" si="22"/>
        <v/>
      </c>
      <c r="U113">
        <f>VLOOKUP(VLOOKUP(O113,'to file'!$B$4:$K$44,7,FALSE),'to part'!$A$4:$N$17,8)+VLOOKUP(O113,'to file'!$B$4:$K$44,3,FALSE)+P113</f>
        <v>1775</v>
      </c>
      <c r="V113" t="str">
        <f t="shared" si="23"/>
        <v>06EF</v>
      </c>
      <c r="W113">
        <f>VLOOKUP(O113,'to file'!$B$4:$K$44,7,FALSE)</f>
        <v>1</v>
      </c>
      <c r="X113" t="str">
        <f t="shared" si="24"/>
        <v/>
      </c>
      <c r="Y113">
        <f>VLOOKUP(VLOOKUP(O113,'to file'!$B$4:$K$44,7,FALSE),'to part'!$A$4:$N$17,14)+VLOOKUP(O113,'to file'!$B$4:$K$44,3,FALSE)+P113</f>
        <v>1775</v>
      </c>
      <c r="Z113" t="str">
        <f t="shared" si="25"/>
        <v>06EF</v>
      </c>
      <c r="AA113" t="str">
        <f t="shared" si="21"/>
        <v/>
      </c>
      <c r="AE113" s="35"/>
    </row>
    <row r="114" spans="1:32" x14ac:dyDescent="0.25">
      <c r="A114">
        <v>9</v>
      </c>
      <c r="B114">
        <v>16</v>
      </c>
      <c r="C114">
        <v>4</v>
      </c>
      <c r="D114" s="15">
        <v>1</v>
      </c>
      <c r="E114" s="13" t="str">
        <f>VLOOKUP(A114,'to file'!$B$4:$K$44,10,FALSE)</f>
        <v>Yes</v>
      </c>
      <c r="F114" t="str">
        <f t="shared" si="13"/>
        <v/>
      </c>
      <c r="G114">
        <f>VLOOKUP(VLOOKUP(A114,'to file'!$B$4:$K$44,7,FALSE),'to part'!$A$4:$N$17,8)+VLOOKUP(A114,'to file'!$B$4:$K$44,3,FALSE)+B114</f>
        <v>41524</v>
      </c>
      <c r="H114" t="str">
        <f t="shared" si="14"/>
        <v>A234</v>
      </c>
      <c r="I114">
        <f>VLOOKUP(A114,'to file'!$B$4:$K$44,7,FALSE)</f>
        <v>4</v>
      </c>
      <c r="J114" t="str">
        <f t="shared" si="15"/>
        <v/>
      </c>
      <c r="K114">
        <f>VLOOKUP(VLOOKUP(A114,'to file'!$B$4:$K$44,7,FALSE),'to part'!$A$4:$N$17,14)+VLOOKUP(A114,'to file'!$B$4:$K$44,3,FALSE)+B114</f>
        <v>11824</v>
      </c>
      <c r="L114" t="str">
        <f t="shared" si="16"/>
        <v>2E30</v>
      </c>
      <c r="O114">
        <v>32</v>
      </c>
      <c r="P114">
        <v>8</v>
      </c>
      <c r="Q114">
        <v>2</v>
      </c>
      <c r="R114" s="15">
        <v>6</v>
      </c>
      <c r="S114" s="13" t="str">
        <f>VLOOKUP(O114,'to file'!$B$4:$K$44,10,FALSE)</f>
        <v>Yes</v>
      </c>
      <c r="T114" t="str">
        <f t="shared" si="22"/>
        <v/>
      </c>
      <c r="U114">
        <f>VLOOKUP(VLOOKUP(O114,'to file'!$B$4:$K$44,7,FALSE),'to part'!$A$4:$N$17,8)+VLOOKUP(O114,'to file'!$B$4:$K$44,3,FALSE)+P114</f>
        <v>1779</v>
      </c>
      <c r="V114" t="str">
        <f t="shared" si="23"/>
        <v>06F3</v>
      </c>
      <c r="W114">
        <f>VLOOKUP(O114,'to file'!$B$4:$K$44,7,FALSE)</f>
        <v>1</v>
      </c>
      <c r="X114" t="str">
        <f t="shared" si="24"/>
        <v/>
      </c>
      <c r="Y114">
        <f>VLOOKUP(VLOOKUP(O114,'to file'!$B$4:$K$44,7,FALSE),'to part'!$A$4:$N$17,14)+VLOOKUP(O114,'to file'!$B$4:$K$44,3,FALSE)+P114</f>
        <v>1779</v>
      </c>
      <c r="Z114" t="str">
        <f t="shared" si="25"/>
        <v>06F3</v>
      </c>
      <c r="AA114" t="str">
        <f t="shared" si="21"/>
        <v/>
      </c>
      <c r="AE114" s="35"/>
    </row>
    <row r="115" spans="1:32" x14ac:dyDescent="0.25">
      <c r="A115">
        <v>9</v>
      </c>
      <c r="B115">
        <v>20</v>
      </c>
      <c r="C115">
        <v>4</v>
      </c>
      <c r="D115" s="15">
        <v>1</v>
      </c>
      <c r="E115" s="13" t="str">
        <f>VLOOKUP(A115,'to file'!$B$4:$K$44,10,FALSE)</f>
        <v>Yes</v>
      </c>
      <c r="F115" t="str">
        <f t="shared" si="13"/>
        <v/>
      </c>
      <c r="G115">
        <f>VLOOKUP(VLOOKUP(A115,'to file'!$B$4:$K$44,7,FALSE),'to part'!$A$4:$N$17,8)+VLOOKUP(A115,'to file'!$B$4:$K$44,3,FALSE)+B115</f>
        <v>41528</v>
      </c>
      <c r="H115" t="str">
        <f t="shared" si="14"/>
        <v>A238</v>
      </c>
      <c r="I115">
        <f>VLOOKUP(A115,'to file'!$B$4:$K$44,7,FALSE)</f>
        <v>4</v>
      </c>
      <c r="J115" t="str">
        <f t="shared" si="15"/>
        <v/>
      </c>
      <c r="K115">
        <f>VLOOKUP(VLOOKUP(A115,'to file'!$B$4:$K$44,7,FALSE),'to part'!$A$4:$N$17,14)+VLOOKUP(A115,'to file'!$B$4:$K$44,3,FALSE)+B115</f>
        <v>11828</v>
      </c>
      <c r="L115" t="str">
        <f t="shared" si="16"/>
        <v>2E34</v>
      </c>
      <c r="O115">
        <v>32</v>
      </c>
      <c r="P115">
        <v>20</v>
      </c>
      <c r="Q115">
        <v>1</v>
      </c>
      <c r="R115" s="15">
        <v>8</v>
      </c>
      <c r="S115" s="13" t="str">
        <f>VLOOKUP(O115,'to file'!$B$4:$K$44,10,FALSE)</f>
        <v>Yes</v>
      </c>
      <c r="T115" t="str">
        <f t="shared" si="22"/>
        <v/>
      </c>
      <c r="U115">
        <f>VLOOKUP(VLOOKUP(O115,'to file'!$B$4:$K$44,7,FALSE),'to part'!$A$4:$N$17,8)+VLOOKUP(O115,'to file'!$B$4:$K$44,3,FALSE)+P115</f>
        <v>1791</v>
      </c>
      <c r="V115" t="str">
        <f t="shared" si="23"/>
        <v>06FF</v>
      </c>
      <c r="W115">
        <f>VLOOKUP(O115,'to file'!$B$4:$K$44,7,FALSE)</f>
        <v>1</v>
      </c>
      <c r="X115" t="str">
        <f t="shared" si="24"/>
        <v/>
      </c>
      <c r="Y115">
        <f>VLOOKUP(VLOOKUP(O115,'to file'!$B$4:$K$44,7,FALSE),'to part'!$A$4:$N$17,14)+VLOOKUP(O115,'to file'!$B$4:$K$44,3,FALSE)+P115</f>
        <v>1791</v>
      </c>
      <c r="Z115" t="str">
        <f t="shared" si="25"/>
        <v>06FF</v>
      </c>
      <c r="AA115" t="str">
        <f t="shared" si="21"/>
        <v/>
      </c>
    </row>
    <row r="116" spans="1:32" x14ac:dyDescent="0.25">
      <c r="A116">
        <v>9</v>
      </c>
      <c r="B116">
        <v>24</v>
      </c>
      <c r="C116">
        <v>4</v>
      </c>
      <c r="D116" s="15">
        <v>1</v>
      </c>
      <c r="E116" s="13" t="str">
        <f>VLOOKUP(A116,'to file'!$B$4:$K$44,10,FALSE)</f>
        <v>Yes</v>
      </c>
      <c r="F116" t="str">
        <f t="shared" si="13"/>
        <v/>
      </c>
      <c r="G116">
        <f>VLOOKUP(VLOOKUP(A116,'to file'!$B$4:$K$44,7,FALSE),'to part'!$A$4:$N$17,8)+VLOOKUP(A116,'to file'!$B$4:$K$44,3,FALSE)+B116</f>
        <v>41532</v>
      </c>
      <c r="H116" t="str">
        <f t="shared" si="14"/>
        <v>A23C</v>
      </c>
      <c r="I116">
        <f>VLOOKUP(A116,'to file'!$B$4:$K$44,7,FALSE)</f>
        <v>4</v>
      </c>
      <c r="J116" t="str">
        <f t="shared" si="15"/>
        <v/>
      </c>
      <c r="K116">
        <f>VLOOKUP(VLOOKUP(A116,'to file'!$B$4:$K$44,7,FALSE),'to part'!$A$4:$N$17,14)+VLOOKUP(A116,'to file'!$B$4:$K$44,3,FALSE)+B116</f>
        <v>11832</v>
      </c>
      <c r="L116" t="str">
        <f t="shared" si="16"/>
        <v>2E38</v>
      </c>
      <c r="O116">
        <v>33</v>
      </c>
      <c r="P116">
        <v>0</v>
      </c>
      <c r="Q116">
        <v>2</v>
      </c>
      <c r="R116" s="15">
        <v>6</v>
      </c>
      <c r="S116" s="13" t="str">
        <f>VLOOKUP(O116,'to file'!$B$4:$K$44,10,FALSE)</f>
        <v>Yes</v>
      </c>
      <c r="T116">
        <f t="shared" si="22"/>
        <v>1799</v>
      </c>
      <c r="U116">
        <f>VLOOKUP(VLOOKUP(O116,'to file'!$B$4:$K$44,7,FALSE),'to part'!$A$4:$N$17,8)+VLOOKUP(O116,'to file'!$B$4:$K$44,3,FALSE)+P116</f>
        <v>1807</v>
      </c>
      <c r="V116" t="str">
        <f t="shared" si="23"/>
        <v>070F</v>
      </c>
      <c r="W116">
        <f>VLOOKUP(O116,'to file'!$B$4:$K$44,7,FALSE)</f>
        <v>1</v>
      </c>
      <c r="X116">
        <f t="shared" si="24"/>
        <v>1799</v>
      </c>
      <c r="Y116">
        <f>VLOOKUP(VLOOKUP(O116,'to file'!$B$4:$K$44,7,FALSE),'to part'!$A$4:$N$17,14)+VLOOKUP(O116,'to file'!$B$4:$K$44,3,FALSE)+P116</f>
        <v>1807</v>
      </c>
      <c r="Z116" t="str">
        <f t="shared" si="25"/>
        <v>070F</v>
      </c>
      <c r="AA116" t="str">
        <f t="shared" si="21"/>
        <v>0707</v>
      </c>
      <c r="AD116" s="28">
        <v>4</v>
      </c>
      <c r="AE116" t="s">
        <v>596</v>
      </c>
      <c r="AF116" s="6" t="s">
        <v>423</v>
      </c>
    </row>
    <row r="117" spans="1:32" x14ac:dyDescent="0.25">
      <c r="A117">
        <v>9</v>
      </c>
      <c r="B117">
        <v>28</v>
      </c>
      <c r="C117">
        <v>4</v>
      </c>
      <c r="D117" s="15">
        <v>1</v>
      </c>
      <c r="E117" s="13" t="str">
        <f>VLOOKUP(A117,'to file'!$B$4:$K$44,10,FALSE)</f>
        <v>Yes</v>
      </c>
      <c r="F117" t="str">
        <f t="shared" si="13"/>
        <v/>
      </c>
      <c r="G117">
        <f>VLOOKUP(VLOOKUP(A117,'to file'!$B$4:$K$44,7,FALSE),'to part'!$A$4:$N$17,8)+VLOOKUP(A117,'to file'!$B$4:$K$44,3,FALSE)+B117</f>
        <v>41536</v>
      </c>
      <c r="H117" t="str">
        <f t="shared" si="14"/>
        <v>A240</v>
      </c>
      <c r="I117">
        <f>VLOOKUP(A117,'to file'!$B$4:$K$44,7,FALSE)</f>
        <v>4</v>
      </c>
      <c r="J117" t="str">
        <f t="shared" si="15"/>
        <v/>
      </c>
      <c r="K117">
        <f>VLOOKUP(VLOOKUP(A117,'to file'!$B$4:$K$44,7,FALSE),'to part'!$A$4:$N$17,14)+VLOOKUP(A117,'to file'!$B$4:$K$44,3,FALSE)+B117</f>
        <v>11836</v>
      </c>
      <c r="L117" t="str">
        <f t="shared" si="16"/>
        <v>2E3C</v>
      </c>
      <c r="O117">
        <v>33</v>
      </c>
      <c r="P117">
        <v>12</v>
      </c>
      <c r="Q117">
        <v>1</v>
      </c>
      <c r="R117" s="15">
        <v>8</v>
      </c>
      <c r="S117" s="13" t="str">
        <f>VLOOKUP(O117,'to file'!$B$4:$K$44,10,FALSE)</f>
        <v>Yes</v>
      </c>
      <c r="T117" t="str">
        <f t="shared" si="22"/>
        <v/>
      </c>
      <c r="U117">
        <f>VLOOKUP(VLOOKUP(O117,'to file'!$B$4:$K$44,7,FALSE),'to part'!$A$4:$N$17,8)+VLOOKUP(O117,'to file'!$B$4:$K$44,3,FALSE)+P117</f>
        <v>1819</v>
      </c>
      <c r="V117" t="str">
        <f t="shared" si="23"/>
        <v>071B</v>
      </c>
      <c r="W117">
        <f>VLOOKUP(O117,'to file'!$B$4:$K$44,7,FALSE)</f>
        <v>1</v>
      </c>
      <c r="X117" t="str">
        <f t="shared" si="24"/>
        <v/>
      </c>
      <c r="Y117">
        <f>VLOOKUP(VLOOKUP(O117,'to file'!$B$4:$K$44,7,FALSE),'to part'!$A$4:$N$17,14)+VLOOKUP(O117,'to file'!$B$4:$K$44,3,FALSE)+P117</f>
        <v>1819</v>
      </c>
      <c r="Z117" t="str">
        <f t="shared" si="25"/>
        <v>071B</v>
      </c>
      <c r="AA117" t="str">
        <f t="shared" si="21"/>
        <v/>
      </c>
      <c r="AD117">
        <v>13</v>
      </c>
      <c r="AE117" s="22" t="s">
        <v>431</v>
      </c>
    </row>
    <row r="118" spans="1:32" x14ac:dyDescent="0.25">
      <c r="A118">
        <v>9</v>
      </c>
      <c r="B118">
        <v>32</v>
      </c>
      <c r="C118">
        <v>4</v>
      </c>
      <c r="D118" s="15">
        <v>1</v>
      </c>
      <c r="E118" s="13" t="str">
        <f>VLOOKUP(A118,'to file'!$B$4:$K$44,10,FALSE)</f>
        <v>Yes</v>
      </c>
      <c r="F118" t="str">
        <f t="shared" si="13"/>
        <v/>
      </c>
      <c r="G118">
        <f>VLOOKUP(VLOOKUP(A118,'to file'!$B$4:$K$44,7,FALSE),'to part'!$A$4:$N$17,8)+VLOOKUP(A118,'to file'!$B$4:$K$44,3,FALSE)+B118</f>
        <v>41540</v>
      </c>
      <c r="H118" t="str">
        <f t="shared" si="14"/>
        <v>A244</v>
      </c>
      <c r="I118">
        <f>VLOOKUP(A118,'to file'!$B$4:$K$44,7,FALSE)</f>
        <v>4</v>
      </c>
      <c r="J118" t="str">
        <f t="shared" si="15"/>
        <v/>
      </c>
      <c r="K118">
        <f>VLOOKUP(VLOOKUP(A118,'to file'!$B$4:$K$44,7,FALSE),'to part'!$A$4:$N$17,14)+VLOOKUP(A118,'to file'!$B$4:$K$44,3,FALSE)+B118</f>
        <v>11840</v>
      </c>
      <c r="L118" t="str">
        <f t="shared" si="16"/>
        <v>2E40</v>
      </c>
      <c r="O118">
        <v>34</v>
      </c>
      <c r="P118">
        <v>0</v>
      </c>
      <c r="Q118">
        <v>2</v>
      </c>
      <c r="R118" s="15">
        <v>1</v>
      </c>
      <c r="S118" s="13" t="str">
        <f>VLOOKUP(O118,'to file'!$B$4:$K$44,10,FALSE)</f>
        <v>Yes</v>
      </c>
      <c r="T118">
        <f t="shared" si="22"/>
        <v>1827</v>
      </c>
      <c r="U118">
        <f>VLOOKUP(VLOOKUP(O118,'to file'!$B$4:$K$44,7,FALSE),'to part'!$A$4:$N$17,8)+VLOOKUP(O118,'to file'!$B$4:$K$44,3,FALSE)+P118</f>
        <v>1835</v>
      </c>
      <c r="V118" t="str">
        <f t="shared" si="23"/>
        <v>072B</v>
      </c>
      <c r="W118">
        <f>VLOOKUP(O118,'to file'!$B$4:$K$44,7,FALSE)</f>
        <v>1</v>
      </c>
      <c r="X118">
        <f t="shared" si="24"/>
        <v>1827</v>
      </c>
      <c r="Y118">
        <f>VLOOKUP(VLOOKUP(O118,'to file'!$B$4:$K$44,7,FALSE),'to part'!$A$4:$N$17,14)+VLOOKUP(O118,'to file'!$B$4:$K$44,3,FALSE)+P118</f>
        <v>1835</v>
      </c>
      <c r="Z118" t="str">
        <f t="shared" si="25"/>
        <v>072B</v>
      </c>
      <c r="AA118" t="str">
        <f t="shared" si="21"/>
        <v>0723</v>
      </c>
      <c r="AD118">
        <v>5</v>
      </c>
      <c r="AE118" s="35" t="s">
        <v>614</v>
      </c>
      <c r="AF118" t="s">
        <v>382</v>
      </c>
    </row>
    <row r="119" spans="1:32" x14ac:dyDescent="0.25">
      <c r="A119">
        <v>9</v>
      </c>
      <c r="B119">
        <v>36</v>
      </c>
      <c r="C119">
        <v>4</v>
      </c>
      <c r="D119" s="15">
        <v>1</v>
      </c>
      <c r="E119" s="13" t="str">
        <f>VLOOKUP(A119,'to file'!$B$4:$K$44,10,FALSE)</f>
        <v>Yes</v>
      </c>
      <c r="F119" t="str">
        <f t="shared" si="13"/>
        <v/>
      </c>
      <c r="G119">
        <f>VLOOKUP(VLOOKUP(A119,'to file'!$B$4:$K$44,7,FALSE),'to part'!$A$4:$N$17,8)+VLOOKUP(A119,'to file'!$B$4:$K$44,3,FALSE)+B119</f>
        <v>41544</v>
      </c>
      <c r="H119" t="str">
        <f t="shared" si="14"/>
        <v>A248</v>
      </c>
      <c r="I119">
        <f>VLOOKUP(A119,'to file'!$B$4:$K$44,7,FALSE)</f>
        <v>4</v>
      </c>
      <c r="J119" t="str">
        <f t="shared" si="15"/>
        <v/>
      </c>
      <c r="K119">
        <f>VLOOKUP(VLOOKUP(A119,'to file'!$B$4:$K$44,7,FALSE),'to part'!$A$4:$N$17,14)+VLOOKUP(A119,'to file'!$B$4:$K$44,3,FALSE)+B119</f>
        <v>11844</v>
      </c>
      <c r="L119" t="str">
        <f t="shared" si="16"/>
        <v>2E44</v>
      </c>
      <c r="O119">
        <v>34</v>
      </c>
      <c r="P119">
        <v>2</v>
      </c>
      <c r="Q119">
        <v>1</v>
      </c>
      <c r="R119" s="15">
        <v>21</v>
      </c>
      <c r="S119" s="13" t="str">
        <f>VLOOKUP(O119,'to file'!$B$4:$K$44,10,FALSE)</f>
        <v>Yes</v>
      </c>
      <c r="T119" t="str">
        <f t="shared" si="22"/>
        <v/>
      </c>
      <c r="U119">
        <f>VLOOKUP(VLOOKUP(O119,'to file'!$B$4:$K$44,7,FALSE),'to part'!$A$4:$N$17,8)+VLOOKUP(O119,'to file'!$B$4:$K$44,3,FALSE)+P119</f>
        <v>1837</v>
      </c>
      <c r="V119" t="str">
        <f t="shared" si="23"/>
        <v>072D</v>
      </c>
      <c r="W119">
        <f>VLOOKUP(O119,'to file'!$B$4:$K$44,7,FALSE)</f>
        <v>1</v>
      </c>
      <c r="X119" t="str">
        <f t="shared" si="24"/>
        <v/>
      </c>
      <c r="Y119">
        <f>VLOOKUP(VLOOKUP(O119,'to file'!$B$4:$K$44,7,FALSE),'to part'!$A$4:$N$17,14)+VLOOKUP(O119,'to file'!$B$4:$K$44,3,FALSE)+P119</f>
        <v>1837</v>
      </c>
      <c r="Z119" t="str">
        <f t="shared" si="25"/>
        <v>072D</v>
      </c>
      <c r="AA119" t="str">
        <f t="shared" si="21"/>
        <v/>
      </c>
      <c r="AD119">
        <v>5</v>
      </c>
      <c r="AE119" s="36" t="s">
        <v>616</v>
      </c>
      <c r="AF119" s="6" t="s">
        <v>383</v>
      </c>
    </row>
    <row r="120" spans="1:32" x14ac:dyDescent="0.25">
      <c r="A120">
        <v>9</v>
      </c>
      <c r="B120">
        <v>40</v>
      </c>
      <c r="C120">
        <v>4</v>
      </c>
      <c r="D120" s="15">
        <v>1</v>
      </c>
      <c r="E120" s="13" t="str">
        <f>VLOOKUP(A120,'to file'!$B$4:$K$44,10,FALSE)</f>
        <v>Yes</v>
      </c>
      <c r="F120" t="str">
        <f t="shared" si="13"/>
        <v/>
      </c>
      <c r="G120">
        <f>VLOOKUP(VLOOKUP(A120,'to file'!$B$4:$K$44,7,FALSE),'to part'!$A$4:$N$17,8)+VLOOKUP(A120,'to file'!$B$4:$K$44,3,FALSE)+B120</f>
        <v>41548</v>
      </c>
      <c r="H120" t="str">
        <f t="shared" si="14"/>
        <v>A24C</v>
      </c>
      <c r="I120">
        <f>VLOOKUP(A120,'to file'!$B$4:$K$44,7,FALSE)</f>
        <v>4</v>
      </c>
      <c r="J120" t="str">
        <f t="shared" si="15"/>
        <v/>
      </c>
      <c r="K120">
        <f>VLOOKUP(VLOOKUP(A120,'to file'!$B$4:$K$44,7,FALSE),'to part'!$A$4:$N$17,14)+VLOOKUP(A120,'to file'!$B$4:$K$44,3,FALSE)+B120</f>
        <v>11848</v>
      </c>
      <c r="L120" t="str">
        <f t="shared" si="16"/>
        <v>2E48</v>
      </c>
      <c r="O120">
        <v>34</v>
      </c>
      <c r="P120">
        <v>23</v>
      </c>
      <c r="Q120">
        <v>1</v>
      </c>
      <c r="R120" s="15">
        <v>17</v>
      </c>
      <c r="S120" s="13" t="str">
        <f>VLOOKUP(O120,'to file'!$B$4:$K$44,10,FALSE)</f>
        <v>Yes</v>
      </c>
      <c r="T120" t="str">
        <f t="shared" si="22"/>
        <v/>
      </c>
      <c r="U120">
        <f>VLOOKUP(VLOOKUP(O120,'to file'!$B$4:$K$44,7,FALSE),'to part'!$A$4:$N$17,8)+VLOOKUP(O120,'to file'!$B$4:$K$44,3,FALSE)+P120</f>
        <v>1858</v>
      </c>
      <c r="V120" t="str">
        <f t="shared" si="23"/>
        <v>0742</v>
      </c>
      <c r="W120">
        <f>VLOOKUP(O120,'to file'!$B$4:$K$44,7,FALSE)</f>
        <v>1</v>
      </c>
      <c r="X120" t="str">
        <f t="shared" si="24"/>
        <v/>
      </c>
      <c r="Y120">
        <f>VLOOKUP(VLOOKUP(O120,'to file'!$B$4:$K$44,7,FALSE),'to part'!$A$4:$N$17,14)+VLOOKUP(O120,'to file'!$B$4:$K$44,3,FALSE)+P120</f>
        <v>1858</v>
      </c>
      <c r="Z120" t="str">
        <f t="shared" si="25"/>
        <v>0742</v>
      </c>
      <c r="AA120" t="str">
        <f t="shared" si="21"/>
        <v/>
      </c>
      <c r="AF120" s="6" t="s">
        <v>384</v>
      </c>
    </row>
    <row r="121" spans="1:32" x14ac:dyDescent="0.25">
      <c r="A121">
        <v>9</v>
      </c>
      <c r="B121">
        <v>44</v>
      </c>
      <c r="C121">
        <v>22</v>
      </c>
      <c r="D121" s="15">
        <v>1</v>
      </c>
      <c r="E121" s="13" t="str">
        <f>VLOOKUP(A121,'to file'!$B$4:$K$44,10,FALSE)</f>
        <v>Yes</v>
      </c>
      <c r="F121" t="str">
        <f t="shared" si="13"/>
        <v/>
      </c>
      <c r="G121">
        <f>VLOOKUP(VLOOKUP(A121,'to file'!$B$4:$K$44,7,FALSE),'to part'!$A$4:$N$17,8)+VLOOKUP(A121,'to file'!$B$4:$K$44,3,FALSE)+B121</f>
        <v>41552</v>
      </c>
      <c r="H121" t="str">
        <f t="shared" si="14"/>
        <v>A250</v>
      </c>
      <c r="I121">
        <f>VLOOKUP(A121,'to file'!$B$4:$K$44,7,FALSE)</f>
        <v>4</v>
      </c>
      <c r="J121" t="str">
        <f t="shared" si="15"/>
        <v/>
      </c>
      <c r="K121">
        <f>VLOOKUP(VLOOKUP(A121,'to file'!$B$4:$K$44,7,FALSE),'to part'!$A$4:$N$17,14)+VLOOKUP(A121,'to file'!$B$4:$K$44,3,FALSE)+B121</f>
        <v>11852</v>
      </c>
      <c r="L121" t="str">
        <f t="shared" si="16"/>
        <v>2E4C</v>
      </c>
      <c r="O121">
        <v>36</v>
      </c>
      <c r="P121">
        <v>0</v>
      </c>
      <c r="Q121">
        <v>2</v>
      </c>
      <c r="R121" s="15">
        <v>1</v>
      </c>
      <c r="S121" s="13" t="str">
        <f>VLOOKUP(O121,'to file'!$B$4:$K$44,10,FALSE)</f>
        <v>Yes</v>
      </c>
      <c r="T121">
        <f t="shared" si="22"/>
        <v>1875</v>
      </c>
      <c r="U121">
        <f>VLOOKUP(VLOOKUP(O121,'to file'!$B$4:$K$44,7,FALSE),'to part'!$A$4:$N$17,8)+VLOOKUP(O121,'to file'!$B$4:$K$44,3,FALSE)+P121</f>
        <v>1883</v>
      </c>
      <c r="V121" t="str">
        <f t="shared" si="23"/>
        <v>075B</v>
      </c>
      <c r="W121">
        <f>VLOOKUP(O121,'to file'!$B$4:$K$44,7,FALSE)</f>
        <v>1</v>
      </c>
      <c r="X121">
        <f t="shared" si="24"/>
        <v>1875</v>
      </c>
      <c r="Y121">
        <f>VLOOKUP(VLOOKUP(O121,'to file'!$B$4:$K$44,7,FALSE),'to part'!$A$4:$N$17,14)+VLOOKUP(O121,'to file'!$B$4:$K$44,3,FALSE)+P121</f>
        <v>1883</v>
      </c>
      <c r="Z121" t="str">
        <f t="shared" si="25"/>
        <v>075B</v>
      </c>
      <c r="AA121" t="str">
        <f t="shared" si="21"/>
        <v>0753</v>
      </c>
      <c r="AD121">
        <v>5</v>
      </c>
      <c r="AE121" s="35" t="s">
        <v>615</v>
      </c>
      <c r="AF121" t="s">
        <v>382</v>
      </c>
    </row>
    <row r="122" spans="1:32" x14ac:dyDescent="0.25">
      <c r="A122">
        <v>9</v>
      </c>
      <c r="B122">
        <v>44</v>
      </c>
      <c r="C122">
        <v>1</v>
      </c>
      <c r="D122" s="15">
        <v>1</v>
      </c>
      <c r="E122" s="13" t="str">
        <f>VLOOKUP(A122,'to file'!$B$4:$K$44,10,FALSE)</f>
        <v>Yes</v>
      </c>
      <c r="F122" t="str">
        <f t="shared" si="13"/>
        <v/>
      </c>
      <c r="G122">
        <f>VLOOKUP(VLOOKUP(A122,'to file'!$B$4:$K$44,7,FALSE),'to part'!$A$4:$N$17,8)+VLOOKUP(A122,'to file'!$B$4:$K$44,3,FALSE)+B122</f>
        <v>41552</v>
      </c>
      <c r="H122" t="str">
        <f t="shared" si="14"/>
        <v>A250</v>
      </c>
      <c r="I122">
        <f>VLOOKUP(A122,'to file'!$B$4:$K$44,7,FALSE)</f>
        <v>4</v>
      </c>
      <c r="J122" t="str">
        <f t="shared" si="15"/>
        <v/>
      </c>
      <c r="K122">
        <f>VLOOKUP(VLOOKUP(A122,'to file'!$B$4:$K$44,7,FALSE),'to part'!$A$4:$N$17,14)+VLOOKUP(A122,'to file'!$B$4:$K$44,3,FALSE)+B122</f>
        <v>11852</v>
      </c>
      <c r="L122" t="str">
        <f t="shared" si="16"/>
        <v>2E4C</v>
      </c>
      <c r="O122">
        <v>36</v>
      </c>
      <c r="P122">
        <v>2</v>
      </c>
      <c r="Q122">
        <v>1</v>
      </c>
      <c r="R122" s="15">
        <v>25</v>
      </c>
      <c r="S122" s="13" t="str">
        <f>VLOOKUP(O122,'to file'!$B$4:$K$44,10,FALSE)</f>
        <v>Yes</v>
      </c>
      <c r="T122" t="str">
        <f t="shared" si="22"/>
        <v/>
      </c>
      <c r="U122">
        <f>VLOOKUP(VLOOKUP(O122,'to file'!$B$4:$K$44,7,FALSE),'to part'!$A$4:$N$17,8)+VLOOKUP(O122,'to file'!$B$4:$K$44,3,FALSE)+P122</f>
        <v>1885</v>
      </c>
      <c r="V122" t="str">
        <f t="shared" si="23"/>
        <v>075D</v>
      </c>
      <c r="W122">
        <f>VLOOKUP(O122,'to file'!$B$4:$K$44,7,FALSE)</f>
        <v>1</v>
      </c>
      <c r="X122" t="str">
        <f t="shared" si="24"/>
        <v/>
      </c>
      <c r="Y122">
        <f>VLOOKUP(VLOOKUP(O122,'to file'!$B$4:$K$44,7,FALSE),'to part'!$A$4:$N$17,14)+VLOOKUP(O122,'to file'!$B$4:$K$44,3,FALSE)+P122</f>
        <v>1885</v>
      </c>
      <c r="Z122" t="str">
        <f t="shared" si="25"/>
        <v>075D</v>
      </c>
      <c r="AA122" t="str">
        <f t="shared" si="21"/>
        <v/>
      </c>
      <c r="AE122" s="35"/>
      <c r="AF122" s="6" t="s">
        <v>385</v>
      </c>
    </row>
    <row r="123" spans="1:32" x14ac:dyDescent="0.25">
      <c r="A123">
        <v>9</v>
      </c>
      <c r="B123">
        <v>46</v>
      </c>
      <c r="C123">
        <v>2</v>
      </c>
      <c r="D123" s="15">
        <v>10</v>
      </c>
      <c r="E123" s="13" t="str">
        <f>VLOOKUP(A123,'to file'!$B$4:$K$44,10,FALSE)</f>
        <v>Yes</v>
      </c>
      <c r="F123" t="str">
        <f t="shared" si="13"/>
        <v/>
      </c>
      <c r="G123">
        <f>VLOOKUP(VLOOKUP(A123,'to file'!$B$4:$K$44,7,FALSE),'to part'!$A$4:$N$17,8)+VLOOKUP(A123,'to file'!$B$4:$K$44,3,FALSE)+B123</f>
        <v>41554</v>
      </c>
      <c r="H123" t="str">
        <f t="shared" si="14"/>
        <v>A252</v>
      </c>
      <c r="I123">
        <f>VLOOKUP(A123,'to file'!$B$4:$K$44,7,FALSE)</f>
        <v>4</v>
      </c>
      <c r="J123" t="str">
        <f t="shared" si="15"/>
        <v/>
      </c>
      <c r="K123">
        <f>VLOOKUP(VLOOKUP(A123,'to file'!$B$4:$K$44,7,FALSE),'to part'!$A$4:$N$17,14)+VLOOKUP(A123,'to file'!$B$4:$K$44,3,FALSE)+B123</f>
        <v>11854</v>
      </c>
      <c r="L123" t="str">
        <f t="shared" si="16"/>
        <v>2E4E</v>
      </c>
      <c r="O123">
        <v>27</v>
      </c>
      <c r="P123">
        <v>0</v>
      </c>
      <c r="Q123">
        <v>1024</v>
      </c>
      <c r="R123" s="15">
        <v>1</v>
      </c>
      <c r="S123" s="13" t="str">
        <f>VLOOKUP(O123,'to file'!$B$4:$K$44,10,FALSE)</f>
        <v>Yes</v>
      </c>
      <c r="T123">
        <f t="shared" si="22"/>
        <v>1911</v>
      </c>
      <c r="U123">
        <f>VLOOKUP(VLOOKUP(O123,'to file'!$B$4:$K$44,7,FALSE),'to part'!$A$4:$N$17,8)+VLOOKUP(O123,'to file'!$B$4:$K$44,3,FALSE)+P123</f>
        <v>1919</v>
      </c>
      <c r="V123" t="str">
        <f t="shared" si="23"/>
        <v>077F</v>
      </c>
      <c r="W123">
        <f>VLOOKUP(O123,'to file'!$B$4:$K$44,7,FALSE)</f>
        <v>1</v>
      </c>
      <c r="X123">
        <f t="shared" si="24"/>
        <v>1911</v>
      </c>
      <c r="Y123">
        <f>VLOOKUP(VLOOKUP(O123,'to file'!$B$4:$K$44,7,FALSE),'to part'!$A$4:$N$17,14)+VLOOKUP(O123,'to file'!$B$4:$K$44,3,FALSE)+P123</f>
        <v>1919</v>
      </c>
      <c r="Z123" t="str">
        <f t="shared" si="25"/>
        <v>077F</v>
      </c>
      <c r="AA123" t="str">
        <f t="shared" si="21"/>
        <v>0777</v>
      </c>
      <c r="AD123">
        <v>1</v>
      </c>
      <c r="AE123" s="22" t="s">
        <v>430</v>
      </c>
    </row>
    <row r="124" spans="1:32" x14ac:dyDescent="0.25">
      <c r="A124">
        <v>9</v>
      </c>
      <c r="B124">
        <v>66</v>
      </c>
      <c r="C124">
        <v>2</v>
      </c>
      <c r="D124" s="15">
        <v>32</v>
      </c>
      <c r="E124" s="13" t="str">
        <f>VLOOKUP(A124,'to file'!$B$4:$K$44,10,FALSE)</f>
        <v>Yes</v>
      </c>
      <c r="F124" t="str">
        <f t="shared" si="13"/>
        <v/>
      </c>
      <c r="G124">
        <f>VLOOKUP(VLOOKUP(A124,'to file'!$B$4:$K$44,7,FALSE),'to part'!$A$4:$N$17,8)+VLOOKUP(A124,'to file'!$B$4:$K$44,3,FALSE)+B124</f>
        <v>41574</v>
      </c>
      <c r="H124" t="str">
        <f t="shared" si="14"/>
        <v>A266</v>
      </c>
      <c r="I124">
        <f>VLOOKUP(A124,'to file'!$B$4:$K$44,7,FALSE)</f>
        <v>4</v>
      </c>
      <c r="J124" t="str">
        <f t="shared" si="15"/>
        <v/>
      </c>
      <c r="K124">
        <f>VLOOKUP(VLOOKUP(A124,'to file'!$B$4:$K$44,7,FALSE),'to part'!$A$4:$N$17,14)+VLOOKUP(A124,'to file'!$B$4:$K$44,3,FALSE)+B124</f>
        <v>11874</v>
      </c>
      <c r="L124" t="str">
        <f t="shared" si="16"/>
        <v>2E62</v>
      </c>
      <c r="O124">
        <v>35</v>
      </c>
      <c r="P124">
        <v>0</v>
      </c>
      <c r="Q124">
        <v>56</v>
      </c>
      <c r="R124" s="15">
        <v>1</v>
      </c>
      <c r="S124" s="13" t="str">
        <f>VLOOKUP(O124,'to file'!$B$4:$K$44,10,FALSE)</f>
        <v>Yes</v>
      </c>
      <c r="T124">
        <f t="shared" si="22"/>
        <v>8192</v>
      </c>
      <c r="U124">
        <f>VLOOKUP(VLOOKUP(O124,'to file'!$B$4:$K$44,7,FALSE),'to part'!$A$4:$N$17,8)+VLOOKUP(O124,'to file'!$B$4:$K$44,3,FALSE)+P124</f>
        <v>8200</v>
      </c>
      <c r="V124" t="str">
        <f t="shared" si="23"/>
        <v>2008</v>
      </c>
      <c r="W124">
        <f>VLOOKUP(O124,'to file'!$B$4:$K$44,7,FALSE)</f>
        <v>2</v>
      </c>
      <c r="X124">
        <f t="shared" si="24"/>
        <v>8192</v>
      </c>
      <c r="Y124">
        <f>VLOOKUP(VLOOKUP(O124,'to file'!$B$4:$K$44,7,FALSE),'to part'!$A$4:$N$17,14)+VLOOKUP(O124,'to file'!$B$4:$K$44,3,FALSE)+P124</f>
        <v>8200</v>
      </c>
      <c r="Z124" t="str">
        <f t="shared" si="25"/>
        <v>2008</v>
      </c>
      <c r="AA124" t="str">
        <f t="shared" si="21"/>
        <v>2000</v>
      </c>
      <c r="AD124" t="s">
        <v>624</v>
      </c>
      <c r="AE124" t="s">
        <v>433</v>
      </c>
    </row>
    <row r="125" spans="1:32" x14ac:dyDescent="0.25">
      <c r="A125">
        <v>10</v>
      </c>
      <c r="B125">
        <v>0</v>
      </c>
      <c r="C125">
        <v>1</v>
      </c>
      <c r="D125" s="15">
        <v>1</v>
      </c>
      <c r="E125" s="13" t="str">
        <f>VLOOKUP(A125,'to file'!$B$4:$K$44,10,FALSE)</f>
        <v>Yes</v>
      </c>
      <c r="F125">
        <f t="shared" si="13"/>
        <v>1423</v>
      </c>
      <c r="G125">
        <f>VLOOKUP(VLOOKUP(A125,'to file'!$B$4:$K$44,7,FALSE),'to part'!$A$4:$N$17,8)+VLOOKUP(A125,'to file'!$B$4:$K$44,3,FALSE)+B125</f>
        <v>1431</v>
      </c>
      <c r="H125" t="str">
        <f t="shared" si="14"/>
        <v>0597</v>
      </c>
      <c r="I125">
        <f>VLOOKUP(A125,'to file'!$B$4:$K$44,7,FALSE)</f>
        <v>1</v>
      </c>
      <c r="J125">
        <f t="shared" si="15"/>
        <v>1423</v>
      </c>
      <c r="K125">
        <f>VLOOKUP(VLOOKUP(A125,'to file'!$B$4:$K$44,7,FALSE),'to part'!$A$4:$N$17,14)+VLOOKUP(A125,'to file'!$B$4:$K$44,3,FALSE)+B125</f>
        <v>1431</v>
      </c>
      <c r="L125" t="str">
        <f t="shared" si="16"/>
        <v>0597</v>
      </c>
      <c r="O125">
        <v>35</v>
      </c>
      <c r="P125">
        <v>0</v>
      </c>
      <c r="Q125">
        <v>4</v>
      </c>
      <c r="R125" s="15">
        <v>1</v>
      </c>
      <c r="S125" s="13" t="str">
        <f>VLOOKUP(O125,'to file'!$B$4:$K$44,10,FALSE)</f>
        <v>Yes</v>
      </c>
      <c r="T125">
        <f t="shared" si="22"/>
        <v>8192</v>
      </c>
      <c r="U125">
        <f>VLOOKUP(VLOOKUP(O125,'to file'!$B$4:$K$44,7,FALSE),'to part'!$A$4:$N$17,8)+VLOOKUP(O125,'to file'!$B$4:$K$44,3,FALSE)+P125</f>
        <v>8200</v>
      </c>
      <c r="V125" t="str">
        <f t="shared" si="23"/>
        <v>2008</v>
      </c>
      <c r="W125">
        <f>VLOOKUP(O125,'to file'!$B$4:$K$44,7,FALSE)</f>
        <v>2</v>
      </c>
      <c r="X125">
        <f t="shared" si="24"/>
        <v>8192</v>
      </c>
      <c r="Y125">
        <f>VLOOKUP(VLOOKUP(O125,'to file'!$B$4:$K$44,7,FALSE),'to part'!$A$4:$N$17,14)+VLOOKUP(O125,'to file'!$B$4:$K$44,3,FALSE)+P125</f>
        <v>8200</v>
      </c>
      <c r="Z125" t="str">
        <f t="shared" si="25"/>
        <v>2008</v>
      </c>
      <c r="AA125" t="str">
        <f t="shared" si="21"/>
        <v>2000</v>
      </c>
      <c r="AD125">
        <v>0</v>
      </c>
      <c r="AE125" s="22" t="s">
        <v>376</v>
      </c>
    </row>
    <row r="126" spans="1:32" x14ac:dyDescent="0.25">
      <c r="A126">
        <v>10</v>
      </c>
      <c r="B126">
        <v>2</v>
      </c>
      <c r="C126">
        <v>2</v>
      </c>
      <c r="D126" s="15">
        <v>1</v>
      </c>
      <c r="E126" s="13" t="str">
        <f>VLOOKUP(A126,'to file'!$B$4:$K$44,10,FALSE)</f>
        <v>Yes</v>
      </c>
      <c r="F126" t="str">
        <f t="shared" si="13"/>
        <v/>
      </c>
      <c r="G126">
        <f>VLOOKUP(VLOOKUP(A126,'to file'!$B$4:$K$44,7,FALSE),'to part'!$A$4:$N$17,8)+VLOOKUP(A126,'to file'!$B$4:$K$44,3,FALSE)+B126</f>
        <v>1433</v>
      </c>
      <c r="H126" t="str">
        <f t="shared" si="14"/>
        <v>0599</v>
      </c>
      <c r="I126">
        <f>VLOOKUP(A126,'to file'!$B$4:$K$44,7,FALSE)</f>
        <v>1</v>
      </c>
      <c r="J126" t="str">
        <f t="shared" si="15"/>
        <v/>
      </c>
      <c r="K126">
        <f>VLOOKUP(VLOOKUP(A126,'to file'!$B$4:$K$44,7,FALSE),'to part'!$A$4:$N$17,14)+VLOOKUP(A126,'to file'!$B$4:$K$44,3,FALSE)+B126</f>
        <v>1433</v>
      </c>
      <c r="L126" t="str">
        <f t="shared" si="16"/>
        <v>0599</v>
      </c>
      <c r="O126">
        <v>35</v>
      </c>
      <c r="P126">
        <v>4</v>
      </c>
      <c r="Q126">
        <v>4</v>
      </c>
      <c r="R126" s="15">
        <v>1</v>
      </c>
      <c r="S126" s="13" t="str">
        <f>VLOOKUP(O126,'to file'!$B$4:$K$44,10,FALSE)</f>
        <v>Yes</v>
      </c>
      <c r="T126" t="str">
        <f t="shared" si="22"/>
        <v/>
      </c>
      <c r="U126">
        <f>VLOOKUP(VLOOKUP(O126,'to file'!$B$4:$K$44,7,FALSE),'to part'!$A$4:$N$17,8)+VLOOKUP(O126,'to file'!$B$4:$K$44,3,FALSE)+P126</f>
        <v>8204</v>
      </c>
      <c r="V126" t="str">
        <f t="shared" si="23"/>
        <v>200C</v>
      </c>
      <c r="W126">
        <f>VLOOKUP(O126,'to file'!$B$4:$K$44,7,FALSE)</f>
        <v>2</v>
      </c>
      <c r="X126" t="str">
        <f t="shared" si="24"/>
        <v/>
      </c>
      <c r="Y126">
        <f>VLOOKUP(VLOOKUP(O126,'to file'!$B$4:$K$44,7,FALSE),'to part'!$A$4:$N$17,14)+VLOOKUP(O126,'to file'!$B$4:$K$44,3,FALSE)+P126</f>
        <v>8204</v>
      </c>
      <c r="Z126" t="str">
        <f t="shared" si="25"/>
        <v>200C</v>
      </c>
      <c r="AA126" t="str">
        <f t="shared" si="21"/>
        <v/>
      </c>
      <c r="AD126">
        <v>1</v>
      </c>
      <c r="AE126" s="22" t="s">
        <v>432</v>
      </c>
    </row>
    <row r="127" spans="1:32" x14ac:dyDescent="0.25">
      <c r="A127">
        <v>10</v>
      </c>
      <c r="B127">
        <v>4</v>
      </c>
      <c r="C127">
        <v>2</v>
      </c>
      <c r="D127" s="15">
        <v>1</v>
      </c>
      <c r="E127" s="13" t="str">
        <f>VLOOKUP(A127,'to file'!$B$4:$K$44,10,FALSE)</f>
        <v>Yes</v>
      </c>
      <c r="F127" t="str">
        <f t="shared" si="13"/>
        <v/>
      </c>
      <c r="G127">
        <f>VLOOKUP(VLOOKUP(A127,'to file'!$B$4:$K$44,7,FALSE),'to part'!$A$4:$N$17,8)+VLOOKUP(A127,'to file'!$B$4:$K$44,3,FALSE)+B127</f>
        <v>1435</v>
      </c>
      <c r="H127" t="str">
        <f t="shared" si="14"/>
        <v>059B</v>
      </c>
      <c r="I127">
        <f>VLOOKUP(A127,'to file'!$B$4:$K$44,7,FALSE)</f>
        <v>1</v>
      </c>
      <c r="J127" t="str">
        <f t="shared" si="15"/>
        <v/>
      </c>
      <c r="K127">
        <f>VLOOKUP(VLOOKUP(A127,'to file'!$B$4:$K$44,7,FALSE),'to part'!$A$4:$N$17,14)+VLOOKUP(A127,'to file'!$B$4:$K$44,3,FALSE)+B127</f>
        <v>1435</v>
      </c>
      <c r="L127" t="str">
        <f t="shared" si="16"/>
        <v>059B</v>
      </c>
      <c r="O127">
        <v>35</v>
      </c>
      <c r="P127">
        <v>8</v>
      </c>
      <c r="Q127">
        <v>8</v>
      </c>
      <c r="R127" s="15">
        <v>1</v>
      </c>
      <c r="S127" s="13" t="str">
        <f>VLOOKUP(O127,'to file'!$B$4:$K$44,10,FALSE)</f>
        <v>Yes</v>
      </c>
      <c r="T127" t="str">
        <f t="shared" si="22"/>
        <v/>
      </c>
      <c r="U127">
        <f>VLOOKUP(VLOOKUP(O127,'to file'!$B$4:$K$44,7,FALSE),'to part'!$A$4:$N$17,8)+VLOOKUP(O127,'to file'!$B$4:$K$44,3,FALSE)+P127</f>
        <v>8208</v>
      </c>
      <c r="V127" t="str">
        <f t="shared" si="23"/>
        <v>2010</v>
      </c>
      <c r="W127">
        <f>VLOOKUP(O127,'to file'!$B$4:$K$44,7,FALSE)</f>
        <v>2</v>
      </c>
      <c r="X127" t="str">
        <f t="shared" si="24"/>
        <v/>
      </c>
      <c r="Y127">
        <f>VLOOKUP(VLOOKUP(O127,'to file'!$B$4:$K$44,7,FALSE),'to part'!$A$4:$N$17,14)+VLOOKUP(O127,'to file'!$B$4:$K$44,3,FALSE)+P127</f>
        <v>8208</v>
      </c>
      <c r="Z127" t="str">
        <f t="shared" si="25"/>
        <v>2010</v>
      </c>
      <c r="AA127" t="str">
        <f t="shared" si="21"/>
        <v/>
      </c>
      <c r="AD127">
        <v>2</v>
      </c>
      <c r="AE127" s="22" t="s">
        <v>450</v>
      </c>
    </row>
    <row r="128" spans="1:32" x14ac:dyDescent="0.25">
      <c r="A128">
        <v>10</v>
      </c>
      <c r="B128">
        <v>6</v>
      </c>
      <c r="C128">
        <v>1</v>
      </c>
      <c r="D128" s="15">
        <v>2</v>
      </c>
      <c r="E128" s="13" t="str">
        <f>VLOOKUP(A128,'to file'!$B$4:$K$44,10,FALSE)</f>
        <v>Yes</v>
      </c>
      <c r="F128" t="str">
        <f t="shared" si="13"/>
        <v/>
      </c>
      <c r="G128">
        <f>VLOOKUP(VLOOKUP(A128,'to file'!$B$4:$K$44,7,FALSE),'to part'!$A$4:$N$17,8)+VLOOKUP(A128,'to file'!$B$4:$K$44,3,FALSE)+B128</f>
        <v>1437</v>
      </c>
      <c r="H128" t="str">
        <f t="shared" si="14"/>
        <v>059D</v>
      </c>
      <c r="I128">
        <f>VLOOKUP(A128,'to file'!$B$4:$K$44,7,FALSE)</f>
        <v>1</v>
      </c>
      <c r="J128" t="str">
        <f t="shared" si="15"/>
        <v/>
      </c>
      <c r="K128">
        <f>VLOOKUP(VLOOKUP(A128,'to file'!$B$4:$K$44,7,FALSE),'to part'!$A$4:$N$17,14)+VLOOKUP(A128,'to file'!$B$4:$K$44,3,FALSE)+B128</f>
        <v>1437</v>
      </c>
      <c r="L128" t="str">
        <f t="shared" si="16"/>
        <v>059D</v>
      </c>
      <c r="O128">
        <v>35</v>
      </c>
      <c r="P128">
        <v>16</v>
      </c>
      <c r="Q128">
        <v>4</v>
      </c>
      <c r="R128" s="15">
        <v>1</v>
      </c>
      <c r="S128" s="13" t="str">
        <f>VLOOKUP(O128,'to file'!$B$4:$K$44,10,FALSE)</f>
        <v>Yes</v>
      </c>
      <c r="T128" t="str">
        <f t="shared" si="22"/>
        <v/>
      </c>
      <c r="U128">
        <f>VLOOKUP(VLOOKUP(O128,'to file'!$B$4:$K$44,7,FALSE),'to part'!$A$4:$N$17,8)+VLOOKUP(O128,'to file'!$B$4:$K$44,3,FALSE)+P128</f>
        <v>8216</v>
      </c>
      <c r="V128" t="str">
        <f t="shared" si="23"/>
        <v>2018</v>
      </c>
      <c r="W128">
        <f>VLOOKUP(O128,'to file'!$B$4:$K$44,7,FALSE)</f>
        <v>2</v>
      </c>
      <c r="X128" t="str">
        <f t="shared" si="24"/>
        <v/>
      </c>
      <c r="Y128">
        <f>VLOOKUP(VLOOKUP(O128,'to file'!$B$4:$K$44,7,FALSE),'to part'!$A$4:$N$17,14)+VLOOKUP(O128,'to file'!$B$4:$K$44,3,FALSE)+P128</f>
        <v>8216</v>
      </c>
      <c r="Z128" t="str">
        <f t="shared" si="25"/>
        <v>2018</v>
      </c>
      <c r="AA128" t="str">
        <f t="shared" si="21"/>
        <v/>
      </c>
      <c r="AD128">
        <v>3</v>
      </c>
      <c r="AE128" s="22" t="s">
        <v>462</v>
      </c>
    </row>
    <row r="129" spans="1:27" x14ac:dyDescent="0.25">
      <c r="A129">
        <v>10</v>
      </c>
      <c r="B129">
        <v>8</v>
      </c>
      <c r="C129">
        <v>2</v>
      </c>
      <c r="D129" s="15">
        <v>1</v>
      </c>
      <c r="E129" s="13" t="str">
        <f>VLOOKUP(A129,'to file'!$B$4:$K$44,10,FALSE)</f>
        <v>Yes</v>
      </c>
      <c r="F129" t="str">
        <f t="shared" si="13"/>
        <v/>
      </c>
      <c r="G129">
        <f>VLOOKUP(VLOOKUP(A129,'to file'!$B$4:$K$44,7,FALSE),'to part'!$A$4:$N$17,8)+VLOOKUP(A129,'to file'!$B$4:$K$44,3,FALSE)+B129</f>
        <v>1439</v>
      </c>
      <c r="H129" t="str">
        <f t="shared" si="14"/>
        <v>059F</v>
      </c>
      <c r="I129">
        <f>VLOOKUP(A129,'to file'!$B$4:$K$44,7,FALSE)</f>
        <v>1</v>
      </c>
      <c r="J129" t="str">
        <f t="shared" si="15"/>
        <v/>
      </c>
      <c r="K129">
        <f>VLOOKUP(VLOOKUP(A129,'to file'!$B$4:$K$44,7,FALSE),'to part'!$A$4:$N$17,14)+VLOOKUP(A129,'to file'!$B$4:$K$44,3,FALSE)+B129</f>
        <v>1439</v>
      </c>
      <c r="L129" t="str">
        <f t="shared" si="16"/>
        <v>059F</v>
      </c>
      <c r="O129">
        <v>35</v>
      </c>
      <c r="P129">
        <v>20</v>
      </c>
      <c r="Q129">
        <v>1</v>
      </c>
      <c r="R129" s="15">
        <v>1</v>
      </c>
      <c r="S129" s="13" t="str">
        <f>VLOOKUP(O129,'to file'!$B$4:$K$44,10,FALSE)</f>
        <v>Yes</v>
      </c>
      <c r="T129" t="str">
        <f t="shared" si="22"/>
        <v/>
      </c>
      <c r="U129">
        <f>VLOOKUP(VLOOKUP(O129,'to file'!$B$4:$K$44,7,FALSE),'to part'!$A$4:$N$17,8)+VLOOKUP(O129,'to file'!$B$4:$K$44,3,FALSE)+P129</f>
        <v>8220</v>
      </c>
      <c r="V129" t="str">
        <f t="shared" si="23"/>
        <v>201C</v>
      </c>
      <c r="W129">
        <f>VLOOKUP(O129,'to file'!$B$4:$K$44,7,FALSE)</f>
        <v>2</v>
      </c>
      <c r="X129" t="str">
        <f t="shared" si="24"/>
        <v/>
      </c>
      <c r="Y129">
        <f>VLOOKUP(VLOOKUP(O129,'to file'!$B$4:$K$44,7,FALSE),'to part'!$A$4:$N$17,14)+VLOOKUP(O129,'to file'!$B$4:$K$44,3,FALSE)+P129</f>
        <v>8220</v>
      </c>
      <c r="Z129" t="str">
        <f t="shared" si="25"/>
        <v>201C</v>
      </c>
      <c r="AA129" t="str">
        <f t="shared" si="21"/>
        <v/>
      </c>
    </row>
    <row r="130" spans="1:27" x14ac:dyDescent="0.25">
      <c r="A130">
        <v>10</v>
      </c>
      <c r="B130">
        <v>10</v>
      </c>
      <c r="C130">
        <v>1</v>
      </c>
      <c r="D130" s="15">
        <v>1</v>
      </c>
      <c r="E130" s="13" t="str">
        <f>VLOOKUP(A130,'to file'!$B$4:$K$44,10,FALSE)</f>
        <v>Yes</v>
      </c>
      <c r="F130" t="str">
        <f t="shared" si="13"/>
        <v/>
      </c>
      <c r="G130">
        <f>VLOOKUP(VLOOKUP(A130,'to file'!$B$4:$K$44,7,FALSE),'to part'!$A$4:$N$17,8)+VLOOKUP(A130,'to file'!$B$4:$K$44,3,FALSE)+B130</f>
        <v>1441</v>
      </c>
      <c r="H130" t="str">
        <f t="shared" si="14"/>
        <v>05A1</v>
      </c>
      <c r="I130">
        <f>VLOOKUP(A130,'to file'!$B$4:$K$44,7,FALSE)</f>
        <v>1</v>
      </c>
      <c r="J130" t="str">
        <f t="shared" si="15"/>
        <v/>
      </c>
      <c r="K130">
        <f>VLOOKUP(VLOOKUP(A130,'to file'!$B$4:$K$44,7,FALSE),'to part'!$A$4:$N$17,14)+VLOOKUP(A130,'to file'!$B$4:$K$44,3,FALSE)+B130</f>
        <v>1441</v>
      </c>
      <c r="L130" t="str">
        <f t="shared" si="16"/>
        <v>05A1</v>
      </c>
      <c r="O130">
        <v>35</v>
      </c>
      <c r="P130">
        <v>21</v>
      </c>
      <c r="Q130">
        <v>1</v>
      </c>
      <c r="R130" s="15">
        <v>1</v>
      </c>
      <c r="S130" s="13" t="str">
        <f>VLOOKUP(O130,'to file'!$B$4:$K$44,10,FALSE)</f>
        <v>Yes</v>
      </c>
      <c r="T130" t="str">
        <f t="shared" si="22"/>
        <v/>
      </c>
      <c r="U130">
        <f>VLOOKUP(VLOOKUP(O130,'to file'!$B$4:$K$44,7,FALSE),'to part'!$A$4:$N$17,8)+VLOOKUP(O130,'to file'!$B$4:$K$44,3,FALSE)+P130</f>
        <v>8221</v>
      </c>
      <c r="V130" t="str">
        <f t="shared" si="23"/>
        <v>201D</v>
      </c>
      <c r="W130">
        <f>VLOOKUP(O130,'to file'!$B$4:$K$44,7,FALSE)</f>
        <v>2</v>
      </c>
      <c r="X130" t="str">
        <f t="shared" si="24"/>
        <v/>
      </c>
      <c r="Y130">
        <f>VLOOKUP(VLOOKUP(O130,'to file'!$B$4:$K$44,7,FALSE),'to part'!$A$4:$N$17,14)+VLOOKUP(O130,'to file'!$B$4:$K$44,3,FALSE)+P130</f>
        <v>8221</v>
      </c>
      <c r="Z130" t="str">
        <f t="shared" si="25"/>
        <v>201D</v>
      </c>
      <c r="AA130" t="str">
        <f t="shared" si="21"/>
        <v/>
      </c>
    </row>
    <row r="131" spans="1:27" x14ac:dyDescent="0.25">
      <c r="A131">
        <v>10</v>
      </c>
      <c r="B131">
        <v>11</v>
      </c>
      <c r="C131">
        <v>1</v>
      </c>
      <c r="D131" s="15">
        <v>1</v>
      </c>
      <c r="E131" s="13" t="str">
        <f>VLOOKUP(A131,'to file'!$B$4:$K$44,10,FALSE)</f>
        <v>Yes</v>
      </c>
      <c r="F131" t="str">
        <f t="shared" si="13"/>
        <v/>
      </c>
      <c r="G131">
        <f>VLOOKUP(VLOOKUP(A131,'to file'!$B$4:$K$44,7,FALSE),'to part'!$A$4:$N$17,8)+VLOOKUP(A131,'to file'!$B$4:$K$44,3,FALSE)+B131</f>
        <v>1442</v>
      </c>
      <c r="H131" t="str">
        <f t="shared" si="14"/>
        <v>05A2</v>
      </c>
      <c r="I131">
        <f>VLOOKUP(A131,'to file'!$B$4:$K$44,7,FALSE)</f>
        <v>1</v>
      </c>
      <c r="J131" t="str">
        <f t="shared" si="15"/>
        <v/>
      </c>
      <c r="K131">
        <f>VLOOKUP(VLOOKUP(A131,'to file'!$B$4:$K$44,7,FALSE),'to part'!$A$4:$N$17,14)+VLOOKUP(A131,'to file'!$B$4:$K$44,3,FALSE)+B131</f>
        <v>1442</v>
      </c>
      <c r="L131" t="str">
        <f t="shared" si="16"/>
        <v>05A2</v>
      </c>
      <c r="O131">
        <v>35</v>
      </c>
      <c r="P131">
        <v>22</v>
      </c>
      <c r="Q131">
        <v>2</v>
      </c>
      <c r="R131" s="15">
        <v>1</v>
      </c>
      <c r="S131" s="13" t="str">
        <f>VLOOKUP(O131,'to file'!$B$4:$K$44,10,FALSE)</f>
        <v>Yes</v>
      </c>
      <c r="T131" t="str">
        <f t="shared" si="22"/>
        <v/>
      </c>
      <c r="U131">
        <f>VLOOKUP(VLOOKUP(O131,'to file'!$B$4:$K$44,7,FALSE),'to part'!$A$4:$N$17,8)+VLOOKUP(O131,'to file'!$B$4:$K$44,3,FALSE)+P131</f>
        <v>8222</v>
      </c>
      <c r="V131" t="str">
        <f t="shared" si="23"/>
        <v>201E</v>
      </c>
      <c r="W131">
        <f>VLOOKUP(O131,'to file'!$B$4:$K$44,7,FALSE)</f>
        <v>2</v>
      </c>
      <c r="X131" t="str">
        <f t="shared" si="24"/>
        <v/>
      </c>
      <c r="Y131">
        <f>VLOOKUP(VLOOKUP(O131,'to file'!$B$4:$K$44,7,FALSE),'to part'!$A$4:$N$17,14)+VLOOKUP(O131,'to file'!$B$4:$K$44,3,FALSE)+P131</f>
        <v>8222</v>
      </c>
      <c r="Z131" t="str">
        <f t="shared" si="25"/>
        <v>201E</v>
      </c>
      <c r="AA131" t="str">
        <f t="shared" si="21"/>
        <v/>
      </c>
    </row>
    <row r="132" spans="1:27" x14ac:dyDescent="0.25">
      <c r="A132">
        <v>10</v>
      </c>
      <c r="B132">
        <v>12</v>
      </c>
      <c r="C132">
        <v>2</v>
      </c>
      <c r="D132" s="15">
        <v>1</v>
      </c>
      <c r="E132" s="13" t="str">
        <f>VLOOKUP(A132,'to file'!$B$4:$K$44,10,FALSE)</f>
        <v>Yes</v>
      </c>
      <c r="F132" t="str">
        <f t="shared" si="13"/>
        <v/>
      </c>
      <c r="G132">
        <f>VLOOKUP(VLOOKUP(A132,'to file'!$B$4:$K$44,7,FALSE),'to part'!$A$4:$N$17,8)+VLOOKUP(A132,'to file'!$B$4:$K$44,3,FALSE)+B132</f>
        <v>1443</v>
      </c>
      <c r="H132" t="str">
        <f t="shared" si="14"/>
        <v>05A3</v>
      </c>
      <c r="I132">
        <f>VLOOKUP(A132,'to file'!$B$4:$K$44,7,FALSE)</f>
        <v>1</v>
      </c>
      <c r="J132" t="str">
        <f t="shared" si="15"/>
        <v/>
      </c>
      <c r="K132">
        <f>VLOOKUP(VLOOKUP(A132,'to file'!$B$4:$K$44,7,FALSE),'to part'!$A$4:$N$17,14)+VLOOKUP(A132,'to file'!$B$4:$K$44,3,FALSE)+B132</f>
        <v>1443</v>
      </c>
      <c r="L132" t="str">
        <f t="shared" si="16"/>
        <v>05A3</v>
      </c>
      <c r="O132">
        <v>35</v>
      </c>
      <c r="P132">
        <v>24</v>
      </c>
      <c r="Q132">
        <v>4</v>
      </c>
      <c r="R132" s="15">
        <v>1</v>
      </c>
      <c r="S132" s="13" t="str">
        <f>VLOOKUP(O132,'to file'!$B$4:$K$44,10,FALSE)</f>
        <v>Yes</v>
      </c>
      <c r="T132" t="str">
        <f t="shared" si="22"/>
        <v/>
      </c>
      <c r="U132">
        <f>VLOOKUP(VLOOKUP(O132,'to file'!$B$4:$K$44,7,FALSE),'to part'!$A$4:$N$17,8)+VLOOKUP(O132,'to file'!$B$4:$K$44,3,FALSE)+P132</f>
        <v>8224</v>
      </c>
      <c r="V132" t="str">
        <f t="shared" si="23"/>
        <v>2020</v>
      </c>
      <c r="W132">
        <f>VLOOKUP(O132,'to file'!$B$4:$K$44,7,FALSE)</f>
        <v>2</v>
      </c>
      <c r="X132" t="str">
        <f t="shared" si="24"/>
        <v/>
      </c>
      <c r="Y132">
        <f>VLOOKUP(VLOOKUP(O132,'to file'!$B$4:$K$44,7,FALSE),'to part'!$A$4:$N$17,14)+VLOOKUP(O132,'to file'!$B$4:$K$44,3,FALSE)+P132</f>
        <v>8224</v>
      </c>
      <c r="Z132" t="str">
        <f t="shared" si="25"/>
        <v>2020</v>
      </c>
      <c r="AA132" t="str">
        <f t="shared" si="21"/>
        <v/>
      </c>
    </row>
    <row r="133" spans="1:27" x14ac:dyDescent="0.25">
      <c r="A133">
        <v>10</v>
      </c>
      <c r="B133">
        <v>14</v>
      </c>
      <c r="C133">
        <v>2</v>
      </c>
      <c r="D133" s="15">
        <v>32</v>
      </c>
      <c r="E133" s="13" t="str">
        <f>VLOOKUP(A133,'to file'!$B$4:$K$44,10,FALSE)</f>
        <v>Yes</v>
      </c>
      <c r="F133" t="str">
        <f t="shared" si="13"/>
        <v/>
      </c>
      <c r="G133">
        <f>VLOOKUP(VLOOKUP(A133,'to file'!$B$4:$K$44,7,FALSE),'to part'!$A$4:$N$17,8)+VLOOKUP(A133,'to file'!$B$4:$K$44,3,FALSE)+B133</f>
        <v>1445</v>
      </c>
      <c r="H133" t="str">
        <f t="shared" si="14"/>
        <v>05A5</v>
      </c>
      <c r="I133">
        <f>VLOOKUP(A133,'to file'!$B$4:$K$44,7,FALSE)</f>
        <v>1</v>
      </c>
      <c r="J133" t="str">
        <f t="shared" si="15"/>
        <v/>
      </c>
      <c r="K133">
        <f>VLOOKUP(VLOOKUP(A133,'to file'!$B$4:$K$44,7,FALSE),'to part'!$A$4:$N$17,14)+VLOOKUP(A133,'to file'!$B$4:$K$44,3,FALSE)+B133</f>
        <v>1445</v>
      </c>
      <c r="L133" t="str">
        <f t="shared" si="16"/>
        <v>05A5</v>
      </c>
      <c r="O133">
        <v>35</v>
      </c>
      <c r="P133">
        <v>28</v>
      </c>
      <c r="Q133">
        <v>2</v>
      </c>
      <c r="R133" s="15">
        <v>1</v>
      </c>
      <c r="S133" s="13" t="str">
        <f>VLOOKUP(O133,'to file'!$B$4:$K$44,10,FALSE)</f>
        <v>Yes</v>
      </c>
      <c r="T133" t="str">
        <f t="shared" si="22"/>
        <v/>
      </c>
      <c r="U133">
        <f>VLOOKUP(VLOOKUP(O133,'to file'!$B$4:$K$44,7,FALSE),'to part'!$A$4:$N$17,8)+VLOOKUP(O133,'to file'!$B$4:$K$44,3,FALSE)+P133</f>
        <v>8228</v>
      </c>
      <c r="V133" t="str">
        <f t="shared" si="23"/>
        <v>2024</v>
      </c>
      <c r="W133">
        <f>VLOOKUP(O133,'to file'!$B$4:$K$44,7,FALSE)</f>
        <v>2</v>
      </c>
      <c r="X133" t="str">
        <f t="shared" si="24"/>
        <v/>
      </c>
      <c r="Y133">
        <f>VLOOKUP(VLOOKUP(O133,'to file'!$B$4:$K$44,7,FALSE),'to part'!$A$4:$N$17,14)+VLOOKUP(O133,'to file'!$B$4:$K$44,3,FALSE)+P133</f>
        <v>8228</v>
      </c>
      <c r="Z133" t="str">
        <f t="shared" si="25"/>
        <v>2024</v>
      </c>
      <c r="AA133" t="str">
        <f t="shared" si="21"/>
        <v/>
      </c>
    </row>
    <row r="134" spans="1:27" x14ac:dyDescent="0.25">
      <c r="A134">
        <v>10</v>
      </c>
      <c r="B134">
        <v>78</v>
      </c>
      <c r="C134">
        <v>2</v>
      </c>
      <c r="D134" s="15">
        <v>32</v>
      </c>
      <c r="E134" s="13" t="str">
        <f>VLOOKUP(A134,'to file'!$B$4:$K$44,10,FALSE)</f>
        <v>Yes</v>
      </c>
      <c r="F134" t="str">
        <f t="shared" si="13"/>
        <v/>
      </c>
      <c r="G134">
        <f>VLOOKUP(VLOOKUP(A134,'to file'!$B$4:$K$44,7,FALSE),'to part'!$A$4:$N$17,8)+VLOOKUP(A134,'to file'!$B$4:$K$44,3,FALSE)+B134</f>
        <v>1509</v>
      </c>
      <c r="H134" t="str">
        <f t="shared" si="14"/>
        <v>05E5</v>
      </c>
      <c r="I134">
        <f>VLOOKUP(A134,'to file'!$B$4:$K$44,7,FALSE)</f>
        <v>1</v>
      </c>
      <c r="J134" t="str">
        <f t="shared" si="15"/>
        <v/>
      </c>
      <c r="K134">
        <f>VLOOKUP(VLOOKUP(A134,'to file'!$B$4:$K$44,7,FALSE),'to part'!$A$4:$N$17,14)+VLOOKUP(A134,'to file'!$B$4:$K$44,3,FALSE)+B134</f>
        <v>1509</v>
      </c>
      <c r="L134" t="str">
        <f t="shared" si="16"/>
        <v>05E5</v>
      </c>
      <c r="O134">
        <v>35</v>
      </c>
      <c r="P134">
        <v>30</v>
      </c>
      <c r="Q134">
        <v>1</v>
      </c>
      <c r="R134" s="15">
        <v>21</v>
      </c>
      <c r="S134" s="13" t="str">
        <f>VLOOKUP(O134,'to file'!$B$4:$K$44,10,FALSE)</f>
        <v>Yes</v>
      </c>
      <c r="T134" t="str">
        <f t="shared" si="22"/>
        <v/>
      </c>
      <c r="U134">
        <f>VLOOKUP(VLOOKUP(O134,'to file'!$B$4:$K$44,7,FALSE),'to part'!$A$4:$N$17,8)+VLOOKUP(O134,'to file'!$B$4:$K$44,3,FALSE)+P134</f>
        <v>8230</v>
      </c>
      <c r="V134" t="str">
        <f t="shared" si="23"/>
        <v>2026</v>
      </c>
      <c r="W134">
        <f>VLOOKUP(O134,'to file'!$B$4:$K$44,7,FALSE)</f>
        <v>2</v>
      </c>
      <c r="X134" t="str">
        <f t="shared" si="24"/>
        <v/>
      </c>
      <c r="Y134">
        <f>VLOOKUP(VLOOKUP(O134,'to file'!$B$4:$K$44,7,FALSE),'to part'!$A$4:$N$17,14)+VLOOKUP(O134,'to file'!$B$4:$K$44,3,FALSE)+P134</f>
        <v>8230</v>
      </c>
      <c r="Z134" t="str">
        <f t="shared" si="25"/>
        <v>2026</v>
      </c>
      <c r="AA134" t="str">
        <f t="shared" si="21"/>
        <v/>
      </c>
    </row>
    <row r="135" spans="1:27" x14ac:dyDescent="0.25">
      <c r="A135">
        <v>10</v>
      </c>
      <c r="B135">
        <v>142</v>
      </c>
      <c r="C135">
        <v>1</v>
      </c>
      <c r="D135" s="15">
        <v>1</v>
      </c>
      <c r="E135" s="13" t="str">
        <f>VLOOKUP(A135,'to file'!$B$4:$K$44,10,FALSE)</f>
        <v>Yes</v>
      </c>
      <c r="F135" t="str">
        <f t="shared" si="13"/>
        <v/>
      </c>
      <c r="G135">
        <f>VLOOKUP(VLOOKUP(A135,'to file'!$B$4:$K$44,7,FALSE),'to part'!$A$4:$N$17,8)+VLOOKUP(A135,'to file'!$B$4:$K$44,3,FALSE)+B135</f>
        <v>1573</v>
      </c>
      <c r="H135" t="str">
        <f t="shared" si="14"/>
        <v>0625</v>
      </c>
      <c r="I135">
        <f>VLOOKUP(A135,'to file'!$B$4:$K$44,7,FALSE)</f>
        <v>1</v>
      </c>
      <c r="J135" t="str">
        <f t="shared" si="15"/>
        <v/>
      </c>
      <c r="K135">
        <f>VLOOKUP(VLOOKUP(A135,'to file'!$B$4:$K$44,7,FALSE),'to part'!$A$4:$N$17,14)+VLOOKUP(A135,'to file'!$B$4:$K$44,3,FALSE)+B135</f>
        <v>1573</v>
      </c>
      <c r="L135" t="str">
        <f t="shared" si="16"/>
        <v>0625</v>
      </c>
      <c r="O135">
        <v>35</v>
      </c>
      <c r="P135">
        <v>51</v>
      </c>
      <c r="Q135">
        <v>1</v>
      </c>
      <c r="R135" s="15">
        <v>1</v>
      </c>
      <c r="S135" s="13" t="str">
        <f>VLOOKUP(O135,'to file'!$B$4:$K$44,10,FALSE)</f>
        <v>Yes</v>
      </c>
      <c r="T135" t="str">
        <f t="shared" si="22"/>
        <v/>
      </c>
      <c r="U135">
        <f>VLOOKUP(VLOOKUP(O135,'to file'!$B$4:$K$44,7,FALSE),'to part'!$A$4:$N$17,8)+VLOOKUP(O135,'to file'!$B$4:$K$44,3,FALSE)+P135</f>
        <v>8251</v>
      </c>
      <c r="V135" t="str">
        <f t="shared" si="23"/>
        <v>203B</v>
      </c>
      <c r="W135">
        <f>VLOOKUP(O135,'to file'!$B$4:$K$44,7,FALSE)</f>
        <v>2</v>
      </c>
      <c r="X135" t="str">
        <f t="shared" si="24"/>
        <v/>
      </c>
      <c r="Y135">
        <f>VLOOKUP(VLOOKUP(O135,'to file'!$B$4:$K$44,7,FALSE),'to part'!$A$4:$N$17,14)+VLOOKUP(O135,'to file'!$B$4:$K$44,3,FALSE)+P135</f>
        <v>8251</v>
      </c>
      <c r="Z135" t="str">
        <f t="shared" si="25"/>
        <v>203B</v>
      </c>
      <c r="AA135" t="str">
        <f t="shared" si="21"/>
        <v/>
      </c>
    </row>
    <row r="136" spans="1:27" x14ac:dyDescent="0.25">
      <c r="A136">
        <v>10</v>
      </c>
      <c r="B136">
        <v>143</v>
      </c>
      <c r="C136">
        <v>1</v>
      </c>
      <c r="D136" s="15">
        <v>1</v>
      </c>
      <c r="E136" s="13" t="str">
        <f>VLOOKUP(A136,'to file'!$B$4:$K$44,10,FALSE)</f>
        <v>Yes</v>
      </c>
      <c r="F136" t="str">
        <f t="shared" si="13"/>
        <v/>
      </c>
      <c r="G136">
        <f>VLOOKUP(VLOOKUP(A136,'to file'!$B$4:$K$44,7,FALSE),'to part'!$A$4:$N$17,8)+VLOOKUP(A136,'to file'!$B$4:$K$44,3,FALSE)+B136</f>
        <v>1574</v>
      </c>
      <c r="H136" t="str">
        <f t="shared" si="14"/>
        <v>0626</v>
      </c>
      <c r="I136">
        <f>VLOOKUP(A136,'to file'!$B$4:$K$44,7,FALSE)</f>
        <v>1</v>
      </c>
      <c r="J136" t="str">
        <f t="shared" si="15"/>
        <v/>
      </c>
      <c r="K136">
        <f>VLOOKUP(VLOOKUP(A136,'to file'!$B$4:$K$44,7,FALSE),'to part'!$A$4:$N$17,14)+VLOOKUP(A136,'to file'!$B$4:$K$44,3,FALSE)+B136</f>
        <v>1574</v>
      </c>
      <c r="L136" t="str">
        <f t="shared" si="16"/>
        <v>0626</v>
      </c>
      <c r="O136">
        <v>35</v>
      </c>
      <c r="P136">
        <v>52</v>
      </c>
      <c r="Q136">
        <v>1</v>
      </c>
      <c r="R136" s="15">
        <v>1</v>
      </c>
      <c r="S136" s="13" t="str">
        <f>VLOOKUP(O136,'to file'!$B$4:$K$44,10,FALSE)</f>
        <v>Yes</v>
      </c>
      <c r="T136" t="str">
        <f t="shared" si="22"/>
        <v/>
      </c>
      <c r="U136">
        <f>VLOOKUP(VLOOKUP(O136,'to file'!$B$4:$K$44,7,FALSE),'to part'!$A$4:$N$17,8)+VLOOKUP(O136,'to file'!$B$4:$K$44,3,FALSE)+P136</f>
        <v>8252</v>
      </c>
      <c r="V136" t="str">
        <f t="shared" si="23"/>
        <v>203C</v>
      </c>
      <c r="W136">
        <f>VLOOKUP(O136,'to file'!$B$4:$K$44,7,FALSE)</f>
        <v>2</v>
      </c>
      <c r="X136" t="str">
        <f t="shared" si="24"/>
        <v/>
      </c>
      <c r="Y136">
        <f>VLOOKUP(VLOOKUP(O136,'to file'!$B$4:$K$44,7,FALSE),'to part'!$A$4:$N$17,14)+VLOOKUP(O136,'to file'!$B$4:$K$44,3,FALSE)+P136</f>
        <v>8252</v>
      </c>
      <c r="Z136" t="str">
        <f t="shared" si="25"/>
        <v>203C</v>
      </c>
      <c r="AA136" t="str">
        <f t="shared" si="21"/>
        <v/>
      </c>
    </row>
    <row r="137" spans="1:27" x14ac:dyDescent="0.25">
      <c r="A137">
        <v>10</v>
      </c>
      <c r="B137">
        <v>144</v>
      </c>
      <c r="C137">
        <v>1</v>
      </c>
      <c r="D137" s="15">
        <v>1</v>
      </c>
      <c r="E137" s="13" t="str">
        <f>VLOOKUP(A137,'to file'!$B$4:$K$44,10,FALSE)</f>
        <v>Yes</v>
      </c>
      <c r="F137" t="str">
        <f t="shared" si="13"/>
        <v/>
      </c>
      <c r="G137">
        <f>VLOOKUP(VLOOKUP(A137,'to file'!$B$4:$K$44,7,FALSE),'to part'!$A$4:$N$17,8)+VLOOKUP(A137,'to file'!$B$4:$K$44,3,FALSE)+B137</f>
        <v>1575</v>
      </c>
      <c r="H137" t="str">
        <f t="shared" si="14"/>
        <v>0627</v>
      </c>
      <c r="I137">
        <f>VLOOKUP(A137,'to file'!$B$4:$K$44,7,FALSE)</f>
        <v>1</v>
      </c>
      <c r="J137" t="str">
        <f t="shared" si="15"/>
        <v/>
      </c>
      <c r="K137">
        <f>VLOOKUP(VLOOKUP(A137,'to file'!$B$4:$K$44,7,FALSE),'to part'!$A$4:$N$17,14)+VLOOKUP(A137,'to file'!$B$4:$K$44,3,FALSE)+B137</f>
        <v>1575</v>
      </c>
      <c r="L137" t="str">
        <f t="shared" si="16"/>
        <v>0627</v>
      </c>
      <c r="O137">
        <v>35</v>
      </c>
      <c r="P137">
        <v>56</v>
      </c>
      <c r="Q137">
        <v>1</v>
      </c>
      <c r="R137" s="15">
        <v>1</v>
      </c>
      <c r="S137" s="13" t="str">
        <f>VLOOKUP(O137,'to file'!$B$4:$K$44,10,FALSE)</f>
        <v>Yes</v>
      </c>
      <c r="T137" t="str">
        <f t="shared" si="22"/>
        <v/>
      </c>
      <c r="U137">
        <f>VLOOKUP(VLOOKUP(O137,'to file'!$B$4:$K$44,7,FALSE),'to part'!$A$4:$N$17,8)+VLOOKUP(O137,'to file'!$B$4:$K$44,3,FALSE)+P137</f>
        <v>8256</v>
      </c>
      <c r="V137" t="str">
        <f t="shared" si="23"/>
        <v>2040</v>
      </c>
      <c r="W137">
        <f>VLOOKUP(O137,'to file'!$B$4:$K$44,7,FALSE)</f>
        <v>2</v>
      </c>
      <c r="X137" t="str">
        <f t="shared" si="24"/>
        <v/>
      </c>
      <c r="Y137">
        <f>VLOOKUP(VLOOKUP(O137,'to file'!$B$4:$K$44,7,FALSE),'to part'!$A$4:$N$17,14)+VLOOKUP(O137,'to file'!$B$4:$K$44,3,FALSE)+P137</f>
        <v>8256</v>
      </c>
      <c r="Z137" t="str">
        <f t="shared" si="25"/>
        <v>2040</v>
      </c>
      <c r="AA137" t="str">
        <f t="shared" si="21"/>
        <v/>
      </c>
    </row>
    <row r="138" spans="1:27" x14ac:dyDescent="0.25">
      <c r="A138">
        <v>10</v>
      </c>
      <c r="B138">
        <v>145</v>
      </c>
      <c r="C138">
        <v>1</v>
      </c>
      <c r="D138" s="15">
        <v>1</v>
      </c>
      <c r="E138" s="13" t="str">
        <f>VLOOKUP(A138,'to file'!$B$4:$K$44,10,FALSE)</f>
        <v>Yes</v>
      </c>
      <c r="F138" t="str">
        <f t="shared" si="13"/>
        <v/>
      </c>
      <c r="G138">
        <f>VLOOKUP(VLOOKUP(A138,'to file'!$B$4:$K$44,7,FALSE),'to part'!$A$4:$N$17,8)+VLOOKUP(A138,'to file'!$B$4:$K$44,3,FALSE)+B138</f>
        <v>1576</v>
      </c>
      <c r="H138" t="str">
        <f t="shared" si="14"/>
        <v>0628</v>
      </c>
      <c r="I138">
        <f>VLOOKUP(A138,'to file'!$B$4:$K$44,7,FALSE)</f>
        <v>1</v>
      </c>
      <c r="J138" t="str">
        <f t="shared" si="15"/>
        <v/>
      </c>
      <c r="K138">
        <f>VLOOKUP(VLOOKUP(A138,'to file'!$B$4:$K$44,7,FALSE),'to part'!$A$4:$N$17,14)+VLOOKUP(A138,'to file'!$B$4:$K$44,3,FALSE)+B138</f>
        <v>1576</v>
      </c>
      <c r="L138" t="str">
        <f t="shared" si="16"/>
        <v>0628</v>
      </c>
      <c r="O138">
        <v>35</v>
      </c>
      <c r="P138">
        <v>57</v>
      </c>
      <c r="Q138">
        <v>1</v>
      </c>
      <c r="R138" s="15">
        <v>1</v>
      </c>
      <c r="S138" s="13" t="str">
        <f>VLOOKUP(O138,'to file'!$B$4:$K$44,10,FALSE)</f>
        <v>Yes</v>
      </c>
      <c r="T138" t="str">
        <f t="shared" si="22"/>
        <v/>
      </c>
      <c r="U138">
        <f>VLOOKUP(VLOOKUP(O138,'to file'!$B$4:$K$44,7,FALSE),'to part'!$A$4:$N$17,8)+VLOOKUP(O138,'to file'!$B$4:$K$44,3,FALSE)+P138</f>
        <v>8257</v>
      </c>
      <c r="V138" t="str">
        <f t="shared" si="23"/>
        <v>2041</v>
      </c>
      <c r="W138">
        <f>VLOOKUP(O138,'to file'!$B$4:$K$44,7,FALSE)</f>
        <v>2</v>
      </c>
      <c r="X138" t="str">
        <f t="shared" si="24"/>
        <v/>
      </c>
      <c r="Y138">
        <f>VLOOKUP(VLOOKUP(O138,'to file'!$B$4:$K$44,7,FALSE),'to part'!$A$4:$N$17,14)+VLOOKUP(O138,'to file'!$B$4:$K$44,3,FALSE)+P138</f>
        <v>8257</v>
      </c>
      <c r="Z138" t="str">
        <f t="shared" si="25"/>
        <v>2041</v>
      </c>
      <c r="AA138" t="str">
        <f t="shared" si="21"/>
        <v/>
      </c>
    </row>
    <row r="139" spans="1:27" x14ac:dyDescent="0.25">
      <c r="A139">
        <v>10</v>
      </c>
      <c r="B139">
        <v>146</v>
      </c>
      <c r="C139">
        <v>1</v>
      </c>
      <c r="D139" s="13">
        <v>1</v>
      </c>
      <c r="E139" s="13" t="str">
        <f>VLOOKUP(A139,'to file'!$B$4:$K$44,10,FALSE)</f>
        <v>Yes</v>
      </c>
      <c r="F139" t="str">
        <f t="shared" ref="F139:F202" si="26">IF(B139=0,G139-$C$5,"")</f>
        <v/>
      </c>
      <c r="G139">
        <f>VLOOKUP(VLOOKUP(A139,'to file'!$B$4:$K$44,7,FALSE),'to part'!$A$4:$N$17,8)+VLOOKUP(A139,'to file'!$B$4:$K$44,3,FALSE)+B139</f>
        <v>1577</v>
      </c>
      <c r="H139" t="str">
        <f t="shared" ref="H139:H202" si="27">DEC2HEX(G139,4)</f>
        <v>0629</v>
      </c>
      <c r="I139">
        <f>VLOOKUP(A139,'to file'!$B$4:$K$44,7,FALSE)</f>
        <v>1</v>
      </c>
      <c r="J139" t="str">
        <f t="shared" ref="J139:J202" si="28">IF(B139=0,K139-$C$5,"")</f>
        <v/>
      </c>
      <c r="K139">
        <f>VLOOKUP(VLOOKUP(A139,'to file'!$B$4:$K$44,7,FALSE),'to part'!$A$4:$N$17,14)+VLOOKUP(A139,'to file'!$B$4:$K$44,3,FALSE)+B139</f>
        <v>1577</v>
      </c>
      <c r="L139" t="str">
        <f t="shared" ref="L139:L202" si="29">DEC2HEX(K139,4)</f>
        <v>0629</v>
      </c>
      <c r="O139">
        <v>35</v>
      </c>
      <c r="P139">
        <v>58</v>
      </c>
      <c r="Q139">
        <v>1</v>
      </c>
      <c r="R139" s="15">
        <v>1</v>
      </c>
      <c r="S139" s="13" t="str">
        <f>VLOOKUP(O139,'to file'!$B$4:$K$44,10,FALSE)</f>
        <v>Yes</v>
      </c>
      <c r="T139" t="str">
        <f t="shared" ref="T139:T170" si="30">IF(P139=0,U139-$C$5,"")</f>
        <v/>
      </c>
      <c r="U139">
        <f>VLOOKUP(VLOOKUP(O139,'to file'!$B$4:$K$44,7,FALSE),'to part'!$A$4:$N$17,8)+VLOOKUP(O139,'to file'!$B$4:$K$44,3,FALSE)+P139</f>
        <v>8258</v>
      </c>
      <c r="V139" t="str">
        <f t="shared" ref="V139:V170" si="31">DEC2HEX(U139,4)</f>
        <v>2042</v>
      </c>
      <c r="W139">
        <f>VLOOKUP(O139,'to file'!$B$4:$K$44,7,FALSE)</f>
        <v>2</v>
      </c>
      <c r="X139" t="str">
        <f t="shared" ref="X139:X170" si="32">IF(P139=0,Y139-$C$5,"")</f>
        <v/>
      </c>
      <c r="Y139">
        <f>VLOOKUP(VLOOKUP(O139,'to file'!$B$4:$K$44,7,FALSE),'to part'!$A$4:$N$17,14)+VLOOKUP(O139,'to file'!$B$4:$K$44,3,FALSE)+P139</f>
        <v>8258</v>
      </c>
      <c r="Z139" t="str">
        <f t="shared" ref="Z139:Z170" si="33">DEC2HEX(Y139,4)</f>
        <v>2042</v>
      </c>
      <c r="AA139" t="str">
        <f t="shared" ref="AA139:AA202" si="34">IF(X139&lt;&gt;"",DEC2HEX(X139,4),"")</f>
        <v/>
      </c>
    </row>
    <row r="140" spans="1:27" x14ac:dyDescent="0.25">
      <c r="A140">
        <v>10</v>
      </c>
      <c r="B140">
        <v>147</v>
      </c>
      <c r="C140">
        <v>1</v>
      </c>
      <c r="D140" s="13">
        <v>1</v>
      </c>
      <c r="E140" s="13" t="str">
        <f>VLOOKUP(A140,'to file'!$B$4:$K$44,10,FALSE)</f>
        <v>Yes</v>
      </c>
      <c r="F140" t="str">
        <f t="shared" si="26"/>
        <v/>
      </c>
      <c r="G140">
        <f>VLOOKUP(VLOOKUP(A140,'to file'!$B$4:$K$44,7,FALSE),'to part'!$A$4:$N$17,8)+VLOOKUP(A140,'to file'!$B$4:$K$44,3,FALSE)+B140</f>
        <v>1578</v>
      </c>
      <c r="H140" t="str">
        <f t="shared" si="27"/>
        <v>062A</v>
      </c>
      <c r="I140">
        <f>VLOOKUP(A140,'to file'!$B$4:$K$44,7,FALSE)</f>
        <v>1</v>
      </c>
      <c r="J140" t="str">
        <f t="shared" si="28"/>
        <v/>
      </c>
      <c r="K140">
        <f>VLOOKUP(VLOOKUP(A140,'to file'!$B$4:$K$44,7,FALSE),'to part'!$A$4:$N$17,14)+VLOOKUP(A140,'to file'!$B$4:$K$44,3,FALSE)+B140</f>
        <v>1578</v>
      </c>
      <c r="L140" t="str">
        <f t="shared" si="29"/>
        <v>062A</v>
      </c>
      <c r="O140">
        <v>35</v>
      </c>
      <c r="P140">
        <v>59</v>
      </c>
      <c r="Q140">
        <v>1</v>
      </c>
      <c r="R140" s="15">
        <v>1</v>
      </c>
      <c r="S140" s="13" t="str">
        <f>VLOOKUP(O140,'to file'!$B$4:$K$44,10,FALSE)</f>
        <v>Yes</v>
      </c>
      <c r="T140" t="str">
        <f t="shared" si="30"/>
        <v/>
      </c>
      <c r="U140">
        <f>VLOOKUP(VLOOKUP(O140,'to file'!$B$4:$K$44,7,FALSE),'to part'!$A$4:$N$17,8)+VLOOKUP(O140,'to file'!$B$4:$K$44,3,FALSE)+P140</f>
        <v>8259</v>
      </c>
      <c r="V140" t="str">
        <f t="shared" si="31"/>
        <v>2043</v>
      </c>
      <c r="W140">
        <f>VLOOKUP(O140,'to file'!$B$4:$K$44,7,FALSE)</f>
        <v>2</v>
      </c>
      <c r="X140" t="str">
        <f t="shared" si="32"/>
        <v/>
      </c>
      <c r="Y140">
        <f>VLOOKUP(VLOOKUP(O140,'to file'!$B$4:$K$44,7,FALSE),'to part'!$A$4:$N$17,14)+VLOOKUP(O140,'to file'!$B$4:$K$44,3,FALSE)+P140</f>
        <v>8259</v>
      </c>
      <c r="Z140" t="str">
        <f t="shared" si="33"/>
        <v>2043</v>
      </c>
      <c r="AA140" t="str">
        <f t="shared" si="34"/>
        <v/>
      </c>
    </row>
    <row r="141" spans="1:27" x14ac:dyDescent="0.25">
      <c r="A141">
        <v>10</v>
      </c>
      <c r="B141">
        <v>148</v>
      </c>
      <c r="C141">
        <v>4</v>
      </c>
      <c r="D141" s="13">
        <v>19</v>
      </c>
      <c r="E141" s="13" t="str">
        <f>VLOOKUP(A141,'to file'!$B$4:$K$44,10,FALSE)</f>
        <v>Yes</v>
      </c>
      <c r="F141" t="str">
        <f t="shared" si="26"/>
        <v/>
      </c>
      <c r="G141">
        <f>VLOOKUP(VLOOKUP(A141,'to file'!$B$4:$K$44,7,FALSE),'to part'!$A$4:$N$17,8)+VLOOKUP(A141,'to file'!$B$4:$K$44,3,FALSE)+B141</f>
        <v>1579</v>
      </c>
      <c r="H141" t="str">
        <f t="shared" si="27"/>
        <v>062B</v>
      </c>
      <c r="I141">
        <f>VLOOKUP(A141,'to file'!$B$4:$K$44,7,FALSE)</f>
        <v>1</v>
      </c>
      <c r="J141" t="str">
        <f t="shared" si="28"/>
        <v/>
      </c>
      <c r="K141">
        <f>VLOOKUP(VLOOKUP(A141,'to file'!$B$4:$K$44,7,FALSE),'to part'!$A$4:$N$17,14)+VLOOKUP(A141,'to file'!$B$4:$K$44,3,FALSE)+B141</f>
        <v>1579</v>
      </c>
      <c r="L141" t="str">
        <f t="shared" si="29"/>
        <v>062B</v>
      </c>
      <c r="O141">
        <v>35</v>
      </c>
      <c r="P141">
        <v>60</v>
      </c>
      <c r="Q141">
        <v>1</v>
      </c>
      <c r="R141" s="15">
        <v>1</v>
      </c>
      <c r="S141" s="13" t="str">
        <f>VLOOKUP(O141,'to file'!$B$4:$K$44,10,FALSE)</f>
        <v>Yes</v>
      </c>
      <c r="T141" t="str">
        <f t="shared" si="30"/>
        <v/>
      </c>
      <c r="U141">
        <f>VLOOKUP(VLOOKUP(O141,'to file'!$B$4:$K$44,7,FALSE),'to part'!$A$4:$N$17,8)+VLOOKUP(O141,'to file'!$B$4:$K$44,3,FALSE)+P141</f>
        <v>8260</v>
      </c>
      <c r="V141" t="str">
        <f t="shared" si="31"/>
        <v>2044</v>
      </c>
      <c r="W141">
        <f>VLOOKUP(O141,'to file'!$B$4:$K$44,7,FALSE)</f>
        <v>2</v>
      </c>
      <c r="X141" t="str">
        <f t="shared" si="32"/>
        <v/>
      </c>
      <c r="Y141">
        <f>VLOOKUP(VLOOKUP(O141,'to file'!$B$4:$K$44,7,FALSE),'to part'!$A$4:$N$17,14)+VLOOKUP(O141,'to file'!$B$4:$K$44,3,FALSE)+P141</f>
        <v>8260</v>
      </c>
      <c r="Z141" t="str">
        <f t="shared" si="33"/>
        <v>2044</v>
      </c>
      <c r="AA141" t="str">
        <f t="shared" si="34"/>
        <v/>
      </c>
    </row>
    <row r="142" spans="1:27" x14ac:dyDescent="0.25">
      <c r="A142">
        <v>11</v>
      </c>
      <c r="B142">
        <v>0</v>
      </c>
      <c r="C142">
        <v>8</v>
      </c>
      <c r="D142" s="13">
        <v>1</v>
      </c>
      <c r="E142" s="13" t="str">
        <f>VLOOKUP(A142,'to file'!$B$4:$K$44,10,FALSE)</f>
        <v>Yes</v>
      </c>
      <c r="F142">
        <f t="shared" si="26"/>
        <v>41640</v>
      </c>
      <c r="G142">
        <f>VLOOKUP(VLOOKUP(A142,'to file'!$B$4:$K$44,7,FALSE),'to part'!$A$4:$N$17,8)+VLOOKUP(A142,'to file'!$B$4:$K$44,3,FALSE)+B142</f>
        <v>41648</v>
      </c>
      <c r="H142" t="str">
        <f t="shared" si="27"/>
        <v>A2B0</v>
      </c>
      <c r="I142">
        <f>VLOOKUP(A142,'to file'!$B$4:$K$44,7,FALSE)</f>
        <v>4</v>
      </c>
      <c r="J142">
        <f t="shared" si="28"/>
        <v>11940</v>
      </c>
      <c r="K142">
        <f>VLOOKUP(VLOOKUP(A142,'to file'!$B$4:$K$44,7,FALSE),'to part'!$A$4:$N$17,14)+VLOOKUP(A142,'to file'!$B$4:$K$44,3,FALSE)+B142</f>
        <v>11948</v>
      </c>
      <c r="L142" t="str">
        <f t="shared" si="29"/>
        <v>2EAC</v>
      </c>
      <c r="O142">
        <v>35</v>
      </c>
      <c r="P142">
        <v>61</v>
      </c>
      <c r="Q142">
        <v>1</v>
      </c>
      <c r="R142" s="15">
        <v>1</v>
      </c>
      <c r="S142" s="13" t="str">
        <f>VLOOKUP(O142,'to file'!$B$4:$K$44,10,FALSE)</f>
        <v>Yes</v>
      </c>
      <c r="T142" t="str">
        <f t="shared" si="30"/>
        <v/>
      </c>
      <c r="U142">
        <f>VLOOKUP(VLOOKUP(O142,'to file'!$B$4:$K$44,7,FALSE),'to part'!$A$4:$N$17,8)+VLOOKUP(O142,'to file'!$B$4:$K$44,3,FALSE)+P142</f>
        <v>8261</v>
      </c>
      <c r="V142" t="str">
        <f t="shared" si="31"/>
        <v>2045</v>
      </c>
      <c r="W142">
        <f>VLOOKUP(O142,'to file'!$B$4:$K$44,7,FALSE)</f>
        <v>2</v>
      </c>
      <c r="X142" t="str">
        <f t="shared" si="32"/>
        <v/>
      </c>
      <c r="Y142">
        <f>VLOOKUP(VLOOKUP(O142,'to file'!$B$4:$K$44,7,FALSE),'to part'!$A$4:$N$17,14)+VLOOKUP(O142,'to file'!$B$4:$K$44,3,FALSE)+P142</f>
        <v>8261</v>
      </c>
      <c r="Z142" t="str">
        <f t="shared" si="33"/>
        <v>2045</v>
      </c>
      <c r="AA142" t="str">
        <f t="shared" si="34"/>
        <v/>
      </c>
    </row>
    <row r="143" spans="1:27" x14ac:dyDescent="0.25">
      <c r="A143">
        <v>11</v>
      </c>
      <c r="B143">
        <v>0</v>
      </c>
      <c r="C143">
        <v>4</v>
      </c>
      <c r="D143" s="13">
        <v>1</v>
      </c>
      <c r="E143" s="13" t="str">
        <f>VLOOKUP(A143,'to file'!$B$4:$K$44,10,FALSE)</f>
        <v>Yes</v>
      </c>
      <c r="F143">
        <f t="shared" si="26"/>
        <v>41640</v>
      </c>
      <c r="G143">
        <f>VLOOKUP(VLOOKUP(A143,'to file'!$B$4:$K$44,7,FALSE),'to part'!$A$4:$N$17,8)+VLOOKUP(A143,'to file'!$B$4:$K$44,3,FALSE)+B143</f>
        <v>41648</v>
      </c>
      <c r="H143" t="str">
        <f t="shared" si="27"/>
        <v>A2B0</v>
      </c>
      <c r="I143">
        <f>VLOOKUP(A143,'to file'!$B$4:$K$44,7,FALSE)</f>
        <v>4</v>
      </c>
      <c r="J143">
        <f t="shared" si="28"/>
        <v>11940</v>
      </c>
      <c r="K143">
        <f>VLOOKUP(VLOOKUP(A143,'to file'!$B$4:$K$44,7,FALSE),'to part'!$A$4:$N$17,14)+VLOOKUP(A143,'to file'!$B$4:$K$44,3,FALSE)+B143</f>
        <v>11948</v>
      </c>
      <c r="L143" t="str">
        <f t="shared" si="29"/>
        <v>2EAC</v>
      </c>
      <c r="O143">
        <v>35</v>
      </c>
      <c r="P143">
        <v>62</v>
      </c>
      <c r="Q143">
        <v>1</v>
      </c>
      <c r="R143" s="13">
        <v>1</v>
      </c>
      <c r="S143" s="13" t="str">
        <f>VLOOKUP(O143,'to file'!$B$4:$K$44,10,FALSE)</f>
        <v>Yes</v>
      </c>
      <c r="T143" t="str">
        <f t="shared" si="30"/>
        <v/>
      </c>
      <c r="U143">
        <f>VLOOKUP(VLOOKUP(O143,'to file'!$B$4:$K$44,7,FALSE),'to part'!$A$4:$N$17,8)+VLOOKUP(O143,'to file'!$B$4:$K$44,3,FALSE)+P143</f>
        <v>8262</v>
      </c>
      <c r="V143" t="str">
        <f t="shared" si="31"/>
        <v>2046</v>
      </c>
      <c r="W143">
        <f>VLOOKUP(O143,'to file'!$B$4:$K$44,7,FALSE)</f>
        <v>2</v>
      </c>
      <c r="X143" t="str">
        <f t="shared" si="32"/>
        <v/>
      </c>
      <c r="Y143">
        <f>VLOOKUP(VLOOKUP(O143,'to file'!$B$4:$K$44,7,FALSE),'to part'!$A$4:$N$17,14)+VLOOKUP(O143,'to file'!$B$4:$K$44,3,FALSE)+P143</f>
        <v>8262</v>
      </c>
      <c r="Z143" t="str">
        <f t="shared" si="33"/>
        <v>2046</v>
      </c>
      <c r="AA143" t="str">
        <f t="shared" si="34"/>
        <v/>
      </c>
    </row>
    <row r="144" spans="1:27" x14ac:dyDescent="0.25">
      <c r="A144">
        <v>11</v>
      </c>
      <c r="B144">
        <v>4</v>
      </c>
      <c r="C144">
        <v>4</v>
      </c>
      <c r="D144" s="13">
        <v>1</v>
      </c>
      <c r="E144" s="13" t="str">
        <f>VLOOKUP(A144,'to file'!$B$4:$K$44,10,FALSE)</f>
        <v>Yes</v>
      </c>
      <c r="F144" t="str">
        <f t="shared" si="26"/>
        <v/>
      </c>
      <c r="G144">
        <f>VLOOKUP(VLOOKUP(A144,'to file'!$B$4:$K$44,7,FALSE),'to part'!$A$4:$N$17,8)+VLOOKUP(A144,'to file'!$B$4:$K$44,3,FALSE)+B144</f>
        <v>41652</v>
      </c>
      <c r="H144" t="str">
        <f t="shared" si="27"/>
        <v>A2B4</v>
      </c>
      <c r="I144">
        <f>VLOOKUP(A144,'to file'!$B$4:$K$44,7,FALSE)</f>
        <v>4</v>
      </c>
      <c r="J144" t="str">
        <f t="shared" si="28"/>
        <v/>
      </c>
      <c r="K144">
        <f>VLOOKUP(VLOOKUP(A144,'to file'!$B$4:$K$44,7,FALSE),'to part'!$A$4:$N$17,14)+VLOOKUP(A144,'to file'!$B$4:$K$44,3,FALSE)+B144</f>
        <v>11952</v>
      </c>
      <c r="L144" t="str">
        <f t="shared" si="29"/>
        <v>2EB0</v>
      </c>
      <c r="O144">
        <v>35</v>
      </c>
      <c r="P144">
        <v>64</v>
      </c>
      <c r="Q144">
        <v>8</v>
      </c>
      <c r="R144" s="13">
        <v>1</v>
      </c>
      <c r="S144" s="13" t="str">
        <f>VLOOKUP(O144,'to file'!$B$4:$K$44,10,FALSE)</f>
        <v>Yes</v>
      </c>
      <c r="T144" t="str">
        <f t="shared" si="30"/>
        <v/>
      </c>
      <c r="U144">
        <f>VLOOKUP(VLOOKUP(O144,'to file'!$B$4:$K$44,7,FALSE),'to part'!$A$4:$N$17,8)+VLOOKUP(O144,'to file'!$B$4:$K$44,3,FALSE)+P144</f>
        <v>8264</v>
      </c>
      <c r="V144" t="str">
        <f t="shared" si="31"/>
        <v>2048</v>
      </c>
      <c r="W144">
        <f>VLOOKUP(O144,'to file'!$B$4:$K$44,7,FALSE)</f>
        <v>2</v>
      </c>
      <c r="X144" t="str">
        <f t="shared" si="32"/>
        <v/>
      </c>
      <c r="Y144">
        <f>VLOOKUP(VLOOKUP(O144,'to file'!$B$4:$K$44,7,FALSE),'to part'!$A$4:$N$17,14)+VLOOKUP(O144,'to file'!$B$4:$K$44,3,FALSE)+P144</f>
        <v>8264</v>
      </c>
      <c r="Z144" t="str">
        <f t="shared" si="33"/>
        <v>2048</v>
      </c>
      <c r="AA144" t="str">
        <f t="shared" si="34"/>
        <v/>
      </c>
    </row>
    <row r="145" spans="1:31" x14ac:dyDescent="0.25">
      <c r="A145">
        <v>11</v>
      </c>
      <c r="B145">
        <v>8</v>
      </c>
      <c r="C145">
        <v>4</v>
      </c>
      <c r="D145" s="13">
        <v>1</v>
      </c>
      <c r="E145" s="13" t="str">
        <f>VLOOKUP(A145,'to file'!$B$4:$K$44,10,FALSE)</f>
        <v>Yes</v>
      </c>
      <c r="F145" t="str">
        <f t="shared" si="26"/>
        <v/>
      </c>
      <c r="G145">
        <f>VLOOKUP(VLOOKUP(A145,'to file'!$B$4:$K$44,7,FALSE),'to part'!$A$4:$N$17,8)+VLOOKUP(A145,'to file'!$B$4:$K$44,3,FALSE)+B145</f>
        <v>41656</v>
      </c>
      <c r="H145" t="str">
        <f t="shared" si="27"/>
        <v>A2B8</v>
      </c>
      <c r="I145">
        <f>VLOOKUP(A145,'to file'!$B$4:$K$44,7,FALSE)</f>
        <v>4</v>
      </c>
      <c r="J145" t="str">
        <f t="shared" si="28"/>
        <v/>
      </c>
      <c r="K145">
        <f>VLOOKUP(VLOOKUP(A145,'to file'!$B$4:$K$44,7,FALSE),'to part'!$A$4:$N$17,14)+VLOOKUP(A145,'to file'!$B$4:$K$44,3,FALSE)+B145</f>
        <v>11956</v>
      </c>
      <c r="L145" t="str">
        <f t="shared" si="29"/>
        <v>2EB4</v>
      </c>
      <c r="O145">
        <v>35</v>
      </c>
      <c r="P145">
        <v>72</v>
      </c>
      <c r="Q145">
        <v>1</v>
      </c>
      <c r="R145" s="13">
        <v>1</v>
      </c>
      <c r="S145" s="13" t="str">
        <f>VLOOKUP(O145,'to file'!$B$4:$K$44,10,FALSE)</f>
        <v>Yes</v>
      </c>
      <c r="T145" t="str">
        <f t="shared" si="30"/>
        <v/>
      </c>
      <c r="U145">
        <f>VLOOKUP(VLOOKUP(O145,'to file'!$B$4:$K$44,7,FALSE),'to part'!$A$4:$N$17,8)+VLOOKUP(O145,'to file'!$B$4:$K$44,3,FALSE)+P145</f>
        <v>8272</v>
      </c>
      <c r="V145" t="str">
        <f t="shared" si="31"/>
        <v>2050</v>
      </c>
      <c r="W145">
        <f>VLOOKUP(O145,'to file'!$B$4:$K$44,7,FALSE)</f>
        <v>2</v>
      </c>
      <c r="X145" t="str">
        <f t="shared" si="32"/>
        <v/>
      </c>
      <c r="Y145">
        <f>VLOOKUP(VLOOKUP(O145,'to file'!$B$4:$K$44,7,FALSE),'to part'!$A$4:$N$17,14)+VLOOKUP(O145,'to file'!$B$4:$K$44,3,FALSE)+P145</f>
        <v>8272</v>
      </c>
      <c r="Z145" t="str">
        <f t="shared" si="33"/>
        <v>2050</v>
      </c>
      <c r="AA145" t="str">
        <f t="shared" si="34"/>
        <v/>
      </c>
    </row>
    <row r="146" spans="1:31" x14ac:dyDescent="0.25">
      <c r="A146">
        <v>11</v>
      </c>
      <c r="B146">
        <v>12</v>
      </c>
      <c r="C146">
        <v>4</v>
      </c>
      <c r="D146" s="13">
        <v>1</v>
      </c>
      <c r="E146" s="13" t="str">
        <f>VLOOKUP(A146,'to file'!$B$4:$K$44,10,FALSE)</f>
        <v>Yes</v>
      </c>
      <c r="F146" t="str">
        <f t="shared" si="26"/>
        <v/>
      </c>
      <c r="G146">
        <f>VLOOKUP(VLOOKUP(A146,'to file'!$B$4:$K$44,7,FALSE),'to part'!$A$4:$N$17,8)+VLOOKUP(A146,'to file'!$B$4:$K$44,3,FALSE)+B146</f>
        <v>41660</v>
      </c>
      <c r="H146" t="str">
        <f t="shared" si="27"/>
        <v>A2BC</v>
      </c>
      <c r="I146">
        <f>VLOOKUP(A146,'to file'!$B$4:$K$44,7,FALSE)</f>
        <v>4</v>
      </c>
      <c r="J146" t="str">
        <f t="shared" si="28"/>
        <v/>
      </c>
      <c r="K146">
        <f>VLOOKUP(VLOOKUP(A146,'to file'!$B$4:$K$44,7,FALSE),'to part'!$A$4:$N$17,14)+VLOOKUP(A146,'to file'!$B$4:$K$44,3,FALSE)+B146</f>
        <v>11960</v>
      </c>
      <c r="L146" t="str">
        <f t="shared" si="29"/>
        <v>2EB8</v>
      </c>
      <c r="O146">
        <v>4</v>
      </c>
      <c r="P146">
        <v>0</v>
      </c>
      <c r="Q146">
        <v>4</v>
      </c>
      <c r="R146" s="13">
        <v>1</v>
      </c>
      <c r="S146" s="13" t="str">
        <f>VLOOKUP(O146,'to file'!$B$4:$K$44,10,FALSE)</f>
        <v>Yes</v>
      </c>
      <c r="T146">
        <f t="shared" si="30"/>
        <v>8280</v>
      </c>
      <c r="U146">
        <f>VLOOKUP(VLOOKUP(O146,'to file'!$B$4:$K$44,7,FALSE),'to part'!$A$4:$N$17,8)+VLOOKUP(O146,'to file'!$B$4:$K$44,3,FALSE)+P146</f>
        <v>8288</v>
      </c>
      <c r="V146" t="str">
        <f t="shared" si="31"/>
        <v>2060</v>
      </c>
      <c r="W146">
        <f>VLOOKUP(O146,'to file'!$B$4:$K$44,7,FALSE)</f>
        <v>2</v>
      </c>
      <c r="X146">
        <f t="shared" si="32"/>
        <v>8280</v>
      </c>
      <c r="Y146">
        <f>VLOOKUP(VLOOKUP(O146,'to file'!$B$4:$K$44,7,FALSE),'to part'!$A$4:$N$17,14)+VLOOKUP(O146,'to file'!$B$4:$K$44,3,FALSE)+P146</f>
        <v>8288</v>
      </c>
      <c r="Z146" t="str">
        <f t="shared" si="33"/>
        <v>2060</v>
      </c>
      <c r="AA146" t="str">
        <f t="shared" si="34"/>
        <v>2058</v>
      </c>
      <c r="AD146" s="21" t="s">
        <v>624</v>
      </c>
      <c r="AE146" t="s">
        <v>404</v>
      </c>
    </row>
    <row r="147" spans="1:31" x14ac:dyDescent="0.25">
      <c r="A147">
        <v>11</v>
      </c>
      <c r="B147">
        <v>16</v>
      </c>
      <c r="C147">
        <v>4</v>
      </c>
      <c r="D147" s="13">
        <v>1</v>
      </c>
      <c r="E147" s="13" t="str">
        <f>VLOOKUP(A147,'to file'!$B$4:$K$44,10,FALSE)</f>
        <v>Yes</v>
      </c>
      <c r="F147" t="str">
        <f t="shared" si="26"/>
        <v/>
      </c>
      <c r="G147">
        <f>VLOOKUP(VLOOKUP(A147,'to file'!$B$4:$K$44,7,FALSE),'to part'!$A$4:$N$17,8)+VLOOKUP(A147,'to file'!$B$4:$K$44,3,FALSE)+B147</f>
        <v>41664</v>
      </c>
      <c r="H147" t="str">
        <f t="shared" si="27"/>
        <v>A2C0</v>
      </c>
      <c r="I147">
        <f>VLOOKUP(A147,'to file'!$B$4:$K$44,7,FALSE)</f>
        <v>4</v>
      </c>
      <c r="J147" t="str">
        <f t="shared" si="28"/>
        <v/>
      </c>
      <c r="K147">
        <f>VLOOKUP(VLOOKUP(A147,'to file'!$B$4:$K$44,7,FALSE),'to part'!$A$4:$N$17,14)+VLOOKUP(A147,'to file'!$B$4:$K$44,3,FALSE)+B147</f>
        <v>11964</v>
      </c>
      <c r="L147" t="str">
        <f t="shared" si="29"/>
        <v>2EBC</v>
      </c>
      <c r="O147">
        <v>4</v>
      </c>
      <c r="P147">
        <v>4</v>
      </c>
      <c r="Q147">
        <v>2</v>
      </c>
      <c r="R147" s="13">
        <v>1</v>
      </c>
      <c r="S147" s="13" t="str">
        <f>VLOOKUP(O147,'to file'!$B$4:$K$44,10,FALSE)</f>
        <v>Yes</v>
      </c>
      <c r="T147" t="str">
        <f t="shared" si="30"/>
        <v/>
      </c>
      <c r="U147">
        <f>VLOOKUP(VLOOKUP(O147,'to file'!$B$4:$K$44,7,FALSE),'to part'!$A$4:$N$17,8)+VLOOKUP(O147,'to file'!$B$4:$K$44,3,FALSE)+P147</f>
        <v>8292</v>
      </c>
      <c r="V147" t="str">
        <f t="shared" si="31"/>
        <v>2064</v>
      </c>
      <c r="W147">
        <f>VLOOKUP(O147,'to file'!$B$4:$K$44,7,FALSE)</f>
        <v>2</v>
      </c>
      <c r="X147" t="str">
        <f t="shared" si="32"/>
        <v/>
      </c>
      <c r="Y147">
        <f>VLOOKUP(VLOOKUP(O147,'to file'!$B$4:$K$44,7,FALSE),'to part'!$A$4:$N$17,14)+VLOOKUP(O147,'to file'!$B$4:$K$44,3,FALSE)+P147</f>
        <v>8292</v>
      </c>
      <c r="Z147" t="str">
        <f t="shared" si="33"/>
        <v>2064</v>
      </c>
      <c r="AA147" t="str">
        <f t="shared" si="34"/>
        <v/>
      </c>
    </row>
    <row r="148" spans="1:31" x14ac:dyDescent="0.25">
      <c r="A148">
        <v>11</v>
      </c>
      <c r="B148">
        <v>20</v>
      </c>
      <c r="C148">
        <v>4</v>
      </c>
      <c r="D148" s="13">
        <v>1</v>
      </c>
      <c r="E148" s="13" t="str">
        <f>VLOOKUP(A148,'to file'!$B$4:$K$44,10,FALSE)</f>
        <v>Yes</v>
      </c>
      <c r="F148" t="str">
        <f t="shared" si="26"/>
        <v/>
      </c>
      <c r="G148">
        <f>VLOOKUP(VLOOKUP(A148,'to file'!$B$4:$K$44,7,FALSE),'to part'!$A$4:$N$17,8)+VLOOKUP(A148,'to file'!$B$4:$K$44,3,FALSE)+B148</f>
        <v>41668</v>
      </c>
      <c r="H148" t="str">
        <f t="shared" si="27"/>
        <v>A2C4</v>
      </c>
      <c r="I148">
        <f>VLOOKUP(A148,'to file'!$B$4:$K$44,7,FALSE)</f>
        <v>4</v>
      </c>
      <c r="J148" t="str">
        <f t="shared" si="28"/>
        <v/>
      </c>
      <c r="K148">
        <f>VLOOKUP(VLOOKUP(A148,'to file'!$B$4:$K$44,7,FALSE),'to part'!$A$4:$N$17,14)+VLOOKUP(A148,'to file'!$B$4:$K$44,3,FALSE)+B148</f>
        <v>11968</v>
      </c>
      <c r="L148" t="str">
        <f t="shared" si="29"/>
        <v>2EC0</v>
      </c>
      <c r="O148">
        <v>4</v>
      </c>
      <c r="P148">
        <v>6</v>
      </c>
      <c r="Q148">
        <v>2</v>
      </c>
      <c r="R148" s="13">
        <v>1</v>
      </c>
      <c r="S148" s="13" t="str">
        <f>VLOOKUP(O148,'to file'!$B$4:$K$44,10,FALSE)</f>
        <v>Yes</v>
      </c>
      <c r="T148" t="str">
        <f t="shared" si="30"/>
        <v/>
      </c>
      <c r="U148">
        <f>VLOOKUP(VLOOKUP(O148,'to file'!$B$4:$K$44,7,FALSE),'to part'!$A$4:$N$17,8)+VLOOKUP(O148,'to file'!$B$4:$K$44,3,FALSE)+P148</f>
        <v>8294</v>
      </c>
      <c r="V148" t="str">
        <f t="shared" si="31"/>
        <v>2066</v>
      </c>
      <c r="W148">
        <f>VLOOKUP(O148,'to file'!$B$4:$K$44,7,FALSE)</f>
        <v>2</v>
      </c>
      <c r="X148" t="str">
        <f t="shared" si="32"/>
        <v/>
      </c>
      <c r="Y148">
        <f>VLOOKUP(VLOOKUP(O148,'to file'!$B$4:$K$44,7,FALSE),'to part'!$A$4:$N$17,14)+VLOOKUP(O148,'to file'!$B$4:$K$44,3,FALSE)+P148</f>
        <v>8294</v>
      </c>
      <c r="Z148" t="str">
        <f t="shared" si="33"/>
        <v>2066</v>
      </c>
      <c r="AA148" t="str">
        <f t="shared" si="34"/>
        <v/>
      </c>
    </row>
    <row r="149" spans="1:31" x14ac:dyDescent="0.25">
      <c r="A149">
        <v>11</v>
      </c>
      <c r="B149">
        <v>24</v>
      </c>
      <c r="C149">
        <v>4</v>
      </c>
      <c r="D149" s="13">
        <v>1</v>
      </c>
      <c r="E149" s="13" t="str">
        <f>VLOOKUP(A149,'to file'!$B$4:$K$44,10,FALSE)</f>
        <v>Yes</v>
      </c>
      <c r="F149" t="str">
        <f t="shared" si="26"/>
        <v/>
      </c>
      <c r="G149">
        <f>VLOOKUP(VLOOKUP(A149,'to file'!$B$4:$K$44,7,FALSE),'to part'!$A$4:$N$17,8)+VLOOKUP(A149,'to file'!$B$4:$K$44,3,FALSE)+B149</f>
        <v>41672</v>
      </c>
      <c r="H149" t="str">
        <f t="shared" si="27"/>
        <v>A2C8</v>
      </c>
      <c r="I149">
        <f>VLOOKUP(A149,'to file'!$B$4:$K$44,7,FALSE)</f>
        <v>4</v>
      </c>
      <c r="J149" t="str">
        <f t="shared" si="28"/>
        <v/>
      </c>
      <c r="K149">
        <f>VLOOKUP(VLOOKUP(A149,'to file'!$B$4:$K$44,7,FALSE),'to part'!$A$4:$N$17,14)+VLOOKUP(A149,'to file'!$B$4:$K$44,3,FALSE)+B149</f>
        <v>11972</v>
      </c>
      <c r="L149" t="str">
        <f t="shared" si="29"/>
        <v>2EC4</v>
      </c>
      <c r="O149">
        <v>4</v>
      </c>
      <c r="P149">
        <v>8</v>
      </c>
      <c r="Q149">
        <v>2</v>
      </c>
      <c r="R149" s="13">
        <v>1</v>
      </c>
      <c r="S149" s="13" t="str">
        <f>VLOOKUP(O149,'to file'!$B$4:$K$44,10,FALSE)</f>
        <v>Yes</v>
      </c>
      <c r="T149" t="str">
        <f t="shared" si="30"/>
        <v/>
      </c>
      <c r="U149">
        <f>VLOOKUP(VLOOKUP(O149,'to file'!$B$4:$K$44,7,FALSE),'to part'!$A$4:$N$17,8)+VLOOKUP(O149,'to file'!$B$4:$K$44,3,FALSE)+P149</f>
        <v>8296</v>
      </c>
      <c r="V149" t="str">
        <f t="shared" si="31"/>
        <v>2068</v>
      </c>
      <c r="W149">
        <f>VLOOKUP(O149,'to file'!$B$4:$K$44,7,FALSE)</f>
        <v>2</v>
      </c>
      <c r="X149" t="str">
        <f t="shared" si="32"/>
        <v/>
      </c>
      <c r="Y149">
        <f>VLOOKUP(VLOOKUP(O149,'to file'!$B$4:$K$44,7,FALSE),'to part'!$A$4:$N$17,14)+VLOOKUP(O149,'to file'!$B$4:$K$44,3,FALSE)+P149</f>
        <v>8296</v>
      </c>
      <c r="Z149" t="str">
        <f t="shared" si="33"/>
        <v>2068</v>
      </c>
      <c r="AA149" t="str">
        <f t="shared" si="34"/>
        <v/>
      </c>
    </row>
    <row r="150" spans="1:31" x14ac:dyDescent="0.25">
      <c r="A150">
        <v>11</v>
      </c>
      <c r="B150">
        <v>28</v>
      </c>
      <c r="C150">
        <v>4</v>
      </c>
      <c r="D150" s="13">
        <v>1</v>
      </c>
      <c r="E150" s="13" t="str">
        <f>VLOOKUP(A150,'to file'!$B$4:$K$44,10,FALSE)</f>
        <v>Yes</v>
      </c>
      <c r="F150" t="str">
        <f t="shared" si="26"/>
        <v/>
      </c>
      <c r="G150">
        <f>VLOOKUP(VLOOKUP(A150,'to file'!$B$4:$K$44,7,FALSE),'to part'!$A$4:$N$17,8)+VLOOKUP(A150,'to file'!$B$4:$K$44,3,FALSE)+B150</f>
        <v>41676</v>
      </c>
      <c r="H150" t="str">
        <f t="shared" si="27"/>
        <v>A2CC</v>
      </c>
      <c r="I150">
        <f>VLOOKUP(A150,'to file'!$B$4:$K$44,7,FALSE)</f>
        <v>4</v>
      </c>
      <c r="J150" t="str">
        <f t="shared" si="28"/>
        <v/>
      </c>
      <c r="K150">
        <f>VLOOKUP(VLOOKUP(A150,'to file'!$B$4:$K$44,7,FALSE),'to part'!$A$4:$N$17,14)+VLOOKUP(A150,'to file'!$B$4:$K$44,3,FALSE)+B150</f>
        <v>11976</v>
      </c>
      <c r="L150" t="str">
        <f t="shared" si="29"/>
        <v>2EC8</v>
      </c>
      <c r="O150">
        <v>4</v>
      </c>
      <c r="P150">
        <v>10</v>
      </c>
      <c r="Q150">
        <v>1</v>
      </c>
      <c r="R150" s="13">
        <v>1</v>
      </c>
      <c r="S150" s="13" t="str">
        <f>VLOOKUP(O150,'to file'!$B$4:$K$44,10,FALSE)</f>
        <v>Yes</v>
      </c>
      <c r="T150" t="str">
        <f t="shared" si="30"/>
        <v/>
      </c>
      <c r="U150">
        <f>VLOOKUP(VLOOKUP(O150,'to file'!$B$4:$K$44,7,FALSE),'to part'!$A$4:$N$17,8)+VLOOKUP(O150,'to file'!$B$4:$K$44,3,FALSE)+P150</f>
        <v>8298</v>
      </c>
      <c r="V150" t="str">
        <f t="shared" si="31"/>
        <v>206A</v>
      </c>
      <c r="W150">
        <f>VLOOKUP(O150,'to file'!$B$4:$K$44,7,FALSE)</f>
        <v>2</v>
      </c>
      <c r="X150" t="str">
        <f t="shared" si="32"/>
        <v/>
      </c>
      <c r="Y150">
        <f>VLOOKUP(VLOOKUP(O150,'to file'!$B$4:$K$44,7,FALSE),'to part'!$A$4:$N$17,14)+VLOOKUP(O150,'to file'!$B$4:$K$44,3,FALSE)+P150</f>
        <v>8298</v>
      </c>
      <c r="Z150" t="str">
        <f t="shared" si="33"/>
        <v>206A</v>
      </c>
      <c r="AA150" t="str">
        <f t="shared" si="34"/>
        <v/>
      </c>
    </row>
    <row r="151" spans="1:31" x14ac:dyDescent="0.25">
      <c r="A151">
        <v>11</v>
      </c>
      <c r="B151">
        <v>32</v>
      </c>
      <c r="C151">
        <v>4</v>
      </c>
      <c r="D151" s="13">
        <v>1</v>
      </c>
      <c r="E151" s="13" t="str">
        <f>VLOOKUP(A151,'to file'!$B$4:$K$44,10,FALSE)</f>
        <v>Yes</v>
      </c>
      <c r="F151" t="str">
        <f t="shared" si="26"/>
        <v/>
      </c>
      <c r="G151">
        <f>VLOOKUP(VLOOKUP(A151,'to file'!$B$4:$K$44,7,FALSE),'to part'!$A$4:$N$17,8)+VLOOKUP(A151,'to file'!$B$4:$K$44,3,FALSE)+B151</f>
        <v>41680</v>
      </c>
      <c r="H151" t="str">
        <f t="shared" si="27"/>
        <v>A2D0</v>
      </c>
      <c r="I151">
        <f>VLOOKUP(A151,'to file'!$B$4:$K$44,7,FALSE)</f>
        <v>4</v>
      </c>
      <c r="J151" t="str">
        <f t="shared" si="28"/>
        <v/>
      </c>
      <c r="K151">
        <f>VLOOKUP(VLOOKUP(A151,'to file'!$B$4:$K$44,7,FALSE),'to part'!$A$4:$N$17,14)+VLOOKUP(A151,'to file'!$B$4:$K$44,3,FALSE)+B151</f>
        <v>11980</v>
      </c>
      <c r="L151" t="str">
        <f t="shared" si="29"/>
        <v>2ECC</v>
      </c>
      <c r="O151">
        <v>5</v>
      </c>
      <c r="P151">
        <v>0</v>
      </c>
      <c r="Q151">
        <v>8</v>
      </c>
      <c r="R151" s="13">
        <v>210</v>
      </c>
      <c r="S151" s="13" t="str">
        <f>VLOOKUP(O151,'to file'!$B$4:$K$44,10,FALSE)</f>
        <v>Yes</v>
      </c>
      <c r="T151">
        <f t="shared" si="30"/>
        <v>24576</v>
      </c>
      <c r="U151">
        <f>VLOOKUP(VLOOKUP(O151,'to file'!$B$4:$K$44,7,FALSE),'to part'!$A$4:$N$17,8)+VLOOKUP(O151,'to file'!$B$4:$K$44,3,FALSE)+P151</f>
        <v>24584</v>
      </c>
      <c r="V151" t="str">
        <f t="shared" si="31"/>
        <v>6008</v>
      </c>
      <c r="W151">
        <f>VLOOKUP(O151,'to file'!$B$4:$K$44,7,FALSE)</f>
        <v>3</v>
      </c>
      <c r="X151">
        <f t="shared" si="32"/>
        <v>9214</v>
      </c>
      <c r="Y151">
        <f>VLOOKUP(VLOOKUP(O151,'to file'!$B$4:$K$44,7,FALSE),'to part'!$A$4:$N$17,14)+VLOOKUP(O151,'to file'!$B$4:$K$44,3,FALSE)+P151</f>
        <v>9222</v>
      </c>
      <c r="Z151" t="str">
        <f t="shared" si="33"/>
        <v>2406</v>
      </c>
      <c r="AA151" t="str">
        <f t="shared" si="34"/>
        <v>23FE</v>
      </c>
      <c r="AD151" s="21">
        <v>0</v>
      </c>
      <c r="AE151" s="35" t="s">
        <v>511</v>
      </c>
    </row>
    <row r="152" spans="1:31" x14ac:dyDescent="0.25">
      <c r="A152">
        <v>11</v>
      </c>
      <c r="B152">
        <v>36</v>
      </c>
      <c r="C152">
        <v>4</v>
      </c>
      <c r="D152" s="13">
        <v>1</v>
      </c>
      <c r="E152" s="13" t="str">
        <f>VLOOKUP(A152,'to file'!$B$4:$K$44,10,FALSE)</f>
        <v>Yes</v>
      </c>
      <c r="F152" t="str">
        <f t="shared" si="26"/>
        <v/>
      </c>
      <c r="G152">
        <f>VLOOKUP(VLOOKUP(A152,'to file'!$B$4:$K$44,7,FALSE),'to part'!$A$4:$N$17,8)+VLOOKUP(A152,'to file'!$B$4:$K$44,3,FALSE)+B152</f>
        <v>41684</v>
      </c>
      <c r="H152" t="str">
        <f t="shared" si="27"/>
        <v>A2D4</v>
      </c>
      <c r="I152">
        <f>VLOOKUP(A152,'to file'!$B$4:$K$44,7,FALSE)</f>
        <v>4</v>
      </c>
      <c r="J152" t="str">
        <f t="shared" si="28"/>
        <v/>
      </c>
      <c r="K152">
        <f>VLOOKUP(VLOOKUP(A152,'to file'!$B$4:$K$44,7,FALSE),'to part'!$A$4:$N$17,14)+VLOOKUP(A152,'to file'!$B$4:$K$44,3,FALSE)+B152</f>
        <v>11984</v>
      </c>
      <c r="L152" t="str">
        <f t="shared" si="29"/>
        <v>2ED0</v>
      </c>
      <c r="O152">
        <v>5</v>
      </c>
      <c r="P152">
        <v>1680</v>
      </c>
      <c r="Q152">
        <v>4</v>
      </c>
      <c r="R152" s="13">
        <v>35</v>
      </c>
      <c r="S152" s="13" t="str">
        <f>VLOOKUP(O152,'to file'!$B$4:$K$44,10,FALSE)</f>
        <v>Yes</v>
      </c>
      <c r="T152" t="str">
        <f t="shared" si="30"/>
        <v/>
      </c>
      <c r="U152">
        <f>VLOOKUP(VLOOKUP(O152,'to file'!$B$4:$K$44,7,FALSE),'to part'!$A$4:$N$17,8)+VLOOKUP(O152,'to file'!$B$4:$K$44,3,FALSE)+P152</f>
        <v>26264</v>
      </c>
      <c r="V152" t="str">
        <f t="shared" si="31"/>
        <v>6698</v>
      </c>
      <c r="W152">
        <f>VLOOKUP(O152,'to file'!$B$4:$K$44,7,FALSE)</f>
        <v>3</v>
      </c>
      <c r="X152" t="str">
        <f t="shared" si="32"/>
        <v/>
      </c>
      <c r="Y152">
        <f>VLOOKUP(VLOOKUP(O152,'to file'!$B$4:$K$44,7,FALSE),'to part'!$A$4:$N$17,14)+VLOOKUP(O152,'to file'!$B$4:$K$44,3,FALSE)+P152</f>
        <v>10902</v>
      </c>
      <c r="Z152" t="str">
        <f t="shared" si="33"/>
        <v>2A96</v>
      </c>
      <c r="AA152" t="str">
        <f t="shared" si="34"/>
        <v/>
      </c>
      <c r="AD152">
        <v>0</v>
      </c>
      <c r="AE152" s="36" t="s">
        <v>610</v>
      </c>
    </row>
    <row r="153" spans="1:31" x14ac:dyDescent="0.25">
      <c r="A153">
        <v>11</v>
      </c>
      <c r="B153">
        <v>40</v>
      </c>
      <c r="C153">
        <v>4</v>
      </c>
      <c r="D153" s="13">
        <v>1</v>
      </c>
      <c r="E153" s="13" t="str">
        <f>VLOOKUP(A153,'to file'!$B$4:$K$44,10,FALSE)</f>
        <v>Yes</v>
      </c>
      <c r="F153" t="str">
        <f t="shared" si="26"/>
        <v/>
      </c>
      <c r="G153">
        <f>VLOOKUP(VLOOKUP(A153,'to file'!$B$4:$K$44,7,FALSE),'to part'!$A$4:$N$17,8)+VLOOKUP(A153,'to file'!$B$4:$K$44,3,FALSE)+B153</f>
        <v>41688</v>
      </c>
      <c r="H153" t="str">
        <f t="shared" si="27"/>
        <v>A2D8</v>
      </c>
      <c r="I153">
        <f>VLOOKUP(A153,'to file'!$B$4:$K$44,7,FALSE)</f>
        <v>4</v>
      </c>
      <c r="J153" t="str">
        <f t="shared" si="28"/>
        <v/>
      </c>
      <c r="K153">
        <f>VLOOKUP(VLOOKUP(A153,'to file'!$B$4:$K$44,7,FALSE),'to part'!$A$4:$N$17,14)+VLOOKUP(A153,'to file'!$B$4:$K$44,3,FALSE)+B153</f>
        <v>11988</v>
      </c>
      <c r="L153" t="str">
        <f t="shared" si="29"/>
        <v>2ED4</v>
      </c>
      <c r="O153">
        <v>5</v>
      </c>
      <c r="P153">
        <v>1820</v>
      </c>
      <c r="Q153">
        <v>4</v>
      </c>
      <c r="R153" s="13">
        <v>35</v>
      </c>
      <c r="S153" s="13" t="str">
        <f>VLOOKUP(O153,'to file'!$B$4:$K$44,10,FALSE)</f>
        <v>Yes</v>
      </c>
      <c r="T153" t="str">
        <f t="shared" si="30"/>
        <v/>
      </c>
      <c r="U153">
        <f>VLOOKUP(VLOOKUP(O153,'to file'!$B$4:$K$44,7,FALSE),'to part'!$A$4:$N$17,8)+VLOOKUP(O153,'to file'!$B$4:$K$44,3,FALSE)+P153</f>
        <v>26404</v>
      </c>
      <c r="V153" t="str">
        <f t="shared" si="31"/>
        <v>6724</v>
      </c>
      <c r="W153">
        <f>VLOOKUP(O153,'to file'!$B$4:$K$44,7,FALSE)</f>
        <v>3</v>
      </c>
      <c r="X153" t="str">
        <f t="shared" si="32"/>
        <v/>
      </c>
      <c r="Y153">
        <f>VLOOKUP(VLOOKUP(O153,'to file'!$B$4:$K$44,7,FALSE),'to part'!$A$4:$N$17,14)+VLOOKUP(O153,'to file'!$B$4:$K$44,3,FALSE)+P153</f>
        <v>11042</v>
      </c>
      <c r="Z153" t="str">
        <f t="shared" si="33"/>
        <v>2B22</v>
      </c>
      <c r="AA153" t="str">
        <f t="shared" si="34"/>
        <v/>
      </c>
    </row>
    <row r="154" spans="1:31" x14ac:dyDescent="0.25">
      <c r="A154">
        <v>11</v>
      </c>
      <c r="B154">
        <v>44</v>
      </c>
      <c r="C154">
        <v>4</v>
      </c>
      <c r="D154" s="13">
        <v>1</v>
      </c>
      <c r="E154" s="13" t="str">
        <f>VLOOKUP(A154,'to file'!$B$4:$K$44,10,FALSE)</f>
        <v>Yes</v>
      </c>
      <c r="F154" t="str">
        <f t="shared" si="26"/>
        <v/>
      </c>
      <c r="G154">
        <f>VLOOKUP(VLOOKUP(A154,'to file'!$B$4:$K$44,7,FALSE),'to part'!$A$4:$N$17,8)+VLOOKUP(A154,'to file'!$B$4:$K$44,3,FALSE)+B154</f>
        <v>41692</v>
      </c>
      <c r="H154" t="str">
        <f t="shared" si="27"/>
        <v>A2DC</v>
      </c>
      <c r="I154">
        <f>VLOOKUP(A154,'to file'!$B$4:$K$44,7,FALSE)</f>
        <v>4</v>
      </c>
      <c r="J154" t="str">
        <f t="shared" si="28"/>
        <v/>
      </c>
      <c r="K154">
        <f>VLOOKUP(VLOOKUP(A154,'to file'!$B$4:$K$44,7,FALSE),'to part'!$A$4:$N$17,14)+VLOOKUP(A154,'to file'!$B$4:$K$44,3,FALSE)+B154</f>
        <v>11992</v>
      </c>
      <c r="L154" t="str">
        <f t="shared" si="29"/>
        <v>2ED8</v>
      </c>
      <c r="O154">
        <v>5</v>
      </c>
      <c r="P154">
        <v>1960</v>
      </c>
      <c r="Q154">
        <v>1</v>
      </c>
      <c r="R154" s="13">
        <v>1</v>
      </c>
      <c r="S154" s="13" t="str">
        <f>VLOOKUP(O154,'to file'!$B$4:$K$44,10,FALSE)</f>
        <v>Yes</v>
      </c>
      <c r="T154" t="str">
        <f t="shared" si="30"/>
        <v/>
      </c>
      <c r="U154">
        <f>VLOOKUP(VLOOKUP(O154,'to file'!$B$4:$K$44,7,FALSE),'to part'!$A$4:$N$17,8)+VLOOKUP(O154,'to file'!$B$4:$K$44,3,FALSE)+P154</f>
        <v>26544</v>
      </c>
      <c r="V154" t="str">
        <f t="shared" si="31"/>
        <v>67B0</v>
      </c>
      <c r="W154">
        <f>VLOOKUP(O154,'to file'!$B$4:$K$44,7,FALSE)</f>
        <v>3</v>
      </c>
      <c r="X154" t="str">
        <f t="shared" si="32"/>
        <v/>
      </c>
      <c r="Y154">
        <f>VLOOKUP(VLOOKUP(O154,'to file'!$B$4:$K$44,7,FALSE),'to part'!$A$4:$N$17,14)+VLOOKUP(O154,'to file'!$B$4:$K$44,3,FALSE)+P154</f>
        <v>11182</v>
      </c>
      <c r="Z154" t="str">
        <f t="shared" si="33"/>
        <v>2BAE</v>
      </c>
      <c r="AA154" t="str">
        <f t="shared" si="34"/>
        <v/>
      </c>
    </row>
    <row r="155" spans="1:31" x14ac:dyDescent="0.25">
      <c r="A155">
        <v>11</v>
      </c>
      <c r="B155">
        <v>48</v>
      </c>
      <c r="C155">
        <v>4</v>
      </c>
      <c r="D155" s="13">
        <v>1</v>
      </c>
      <c r="E155" s="13" t="str">
        <f>VLOOKUP(A155,'to file'!$B$4:$K$44,10,FALSE)</f>
        <v>Yes</v>
      </c>
      <c r="F155" t="str">
        <f t="shared" si="26"/>
        <v/>
      </c>
      <c r="G155">
        <f>VLOOKUP(VLOOKUP(A155,'to file'!$B$4:$K$44,7,FALSE),'to part'!$A$4:$N$17,8)+VLOOKUP(A155,'to file'!$B$4:$K$44,3,FALSE)+B155</f>
        <v>41696</v>
      </c>
      <c r="H155" t="str">
        <f t="shared" si="27"/>
        <v>A2E0</v>
      </c>
      <c r="I155">
        <f>VLOOKUP(A155,'to file'!$B$4:$K$44,7,FALSE)</f>
        <v>4</v>
      </c>
      <c r="J155" t="str">
        <f t="shared" si="28"/>
        <v/>
      </c>
      <c r="K155">
        <f>VLOOKUP(VLOOKUP(A155,'to file'!$B$4:$K$44,7,FALSE),'to part'!$A$4:$N$17,14)+VLOOKUP(A155,'to file'!$B$4:$K$44,3,FALSE)+B155</f>
        <v>11996</v>
      </c>
      <c r="L155" t="str">
        <f t="shared" si="29"/>
        <v>2EDC</v>
      </c>
      <c r="O155">
        <v>5</v>
      </c>
      <c r="P155">
        <v>1962</v>
      </c>
      <c r="Q155">
        <v>32</v>
      </c>
      <c r="R155" s="13">
        <v>1</v>
      </c>
      <c r="S155" s="13" t="str">
        <f>VLOOKUP(O155,'to file'!$B$4:$K$44,10,FALSE)</f>
        <v>Yes</v>
      </c>
      <c r="T155" t="str">
        <f t="shared" si="30"/>
        <v/>
      </c>
      <c r="U155">
        <f>VLOOKUP(VLOOKUP(O155,'to file'!$B$4:$K$44,7,FALSE),'to part'!$A$4:$N$17,8)+VLOOKUP(O155,'to file'!$B$4:$K$44,3,FALSE)+P155</f>
        <v>26546</v>
      </c>
      <c r="V155" t="str">
        <f t="shared" si="31"/>
        <v>67B2</v>
      </c>
      <c r="W155">
        <f>VLOOKUP(O155,'to file'!$B$4:$K$44,7,FALSE)</f>
        <v>3</v>
      </c>
      <c r="X155" t="str">
        <f t="shared" si="32"/>
        <v/>
      </c>
      <c r="Y155">
        <f>VLOOKUP(VLOOKUP(O155,'to file'!$B$4:$K$44,7,FALSE),'to part'!$A$4:$N$17,14)+VLOOKUP(O155,'to file'!$B$4:$K$44,3,FALSE)+P155</f>
        <v>11184</v>
      </c>
      <c r="Z155" t="str">
        <f t="shared" si="33"/>
        <v>2BB0</v>
      </c>
      <c r="AA155" t="str">
        <f t="shared" si="34"/>
        <v/>
      </c>
    </row>
    <row r="156" spans="1:31" x14ac:dyDescent="0.25">
      <c r="A156">
        <v>11</v>
      </c>
      <c r="B156">
        <v>52</v>
      </c>
      <c r="C156">
        <v>4</v>
      </c>
      <c r="D156" s="13">
        <v>1</v>
      </c>
      <c r="E156" s="13" t="str">
        <f>VLOOKUP(A156,'to file'!$B$4:$K$44,10,FALSE)</f>
        <v>Yes</v>
      </c>
      <c r="F156" t="str">
        <f t="shared" si="26"/>
        <v/>
      </c>
      <c r="G156">
        <f>VLOOKUP(VLOOKUP(A156,'to file'!$B$4:$K$44,7,FALSE),'to part'!$A$4:$N$17,8)+VLOOKUP(A156,'to file'!$B$4:$K$44,3,FALSE)+B156</f>
        <v>41700</v>
      </c>
      <c r="H156" t="str">
        <f t="shared" si="27"/>
        <v>A2E4</v>
      </c>
      <c r="I156">
        <f>VLOOKUP(A156,'to file'!$B$4:$K$44,7,FALSE)</f>
        <v>4</v>
      </c>
      <c r="J156" t="str">
        <f t="shared" si="28"/>
        <v/>
      </c>
      <c r="K156">
        <f>VLOOKUP(VLOOKUP(A156,'to file'!$B$4:$K$44,7,FALSE),'to part'!$A$4:$N$17,14)+VLOOKUP(A156,'to file'!$B$4:$K$44,3,FALSE)+B156</f>
        <v>12000</v>
      </c>
      <c r="L156" t="str">
        <f t="shared" si="29"/>
        <v>2EE0</v>
      </c>
      <c r="O156">
        <v>16</v>
      </c>
      <c r="P156">
        <v>0</v>
      </c>
      <c r="Q156">
        <v>1</v>
      </c>
      <c r="R156" s="13">
        <v>1</v>
      </c>
      <c r="S156" s="13" t="str">
        <f>VLOOKUP(O156,'to file'!$B$4:$K$44,10,FALSE)</f>
        <v>Yes</v>
      </c>
      <c r="T156">
        <f t="shared" si="30"/>
        <v>40960</v>
      </c>
      <c r="U156">
        <f>VLOOKUP(VLOOKUP(O156,'to file'!$B$4:$K$44,7,FALSE),'to part'!$A$4:$N$17,8)+VLOOKUP(O156,'to file'!$B$4:$K$44,3,FALSE)+P156</f>
        <v>40968</v>
      </c>
      <c r="V156" t="str">
        <f t="shared" si="31"/>
        <v>A008</v>
      </c>
      <c r="W156">
        <f>VLOOKUP(O156,'to file'!$B$4:$K$44,7,FALSE)</f>
        <v>4</v>
      </c>
      <c r="X156">
        <f t="shared" si="32"/>
        <v>11260</v>
      </c>
      <c r="Y156">
        <f>VLOOKUP(VLOOKUP(O156,'to file'!$B$4:$K$44,7,FALSE),'to part'!$A$4:$N$17,14)+VLOOKUP(O156,'to file'!$B$4:$K$44,3,FALSE)+P156</f>
        <v>11268</v>
      </c>
      <c r="Z156" t="str">
        <f t="shared" si="33"/>
        <v>2C04</v>
      </c>
      <c r="AA156" t="str">
        <f t="shared" si="34"/>
        <v>2BFC</v>
      </c>
      <c r="AD156" s="21"/>
    </row>
    <row r="157" spans="1:31" x14ac:dyDescent="0.25">
      <c r="A157">
        <v>11</v>
      </c>
      <c r="B157">
        <v>56</v>
      </c>
      <c r="C157">
        <v>4</v>
      </c>
      <c r="D157" s="13">
        <v>1</v>
      </c>
      <c r="E157" s="13" t="str">
        <f>VLOOKUP(A157,'to file'!$B$4:$K$44,10,FALSE)</f>
        <v>Yes</v>
      </c>
      <c r="F157" t="str">
        <f t="shared" si="26"/>
        <v/>
      </c>
      <c r="G157">
        <f>VLOOKUP(VLOOKUP(A157,'to file'!$B$4:$K$44,7,FALSE),'to part'!$A$4:$N$17,8)+VLOOKUP(A157,'to file'!$B$4:$K$44,3,FALSE)+B157</f>
        <v>41704</v>
      </c>
      <c r="H157" t="str">
        <f t="shared" si="27"/>
        <v>A2E8</v>
      </c>
      <c r="I157">
        <f>VLOOKUP(A157,'to file'!$B$4:$K$44,7,FALSE)</f>
        <v>4</v>
      </c>
      <c r="J157" t="str">
        <f t="shared" si="28"/>
        <v/>
      </c>
      <c r="K157">
        <f>VLOOKUP(VLOOKUP(A157,'to file'!$B$4:$K$44,7,FALSE),'to part'!$A$4:$N$17,14)+VLOOKUP(A157,'to file'!$B$4:$K$44,3,FALSE)+B157</f>
        <v>12004</v>
      </c>
      <c r="L157" t="str">
        <f t="shared" si="29"/>
        <v>2EE4</v>
      </c>
      <c r="O157">
        <v>16</v>
      </c>
      <c r="P157">
        <v>2</v>
      </c>
      <c r="Q157">
        <v>2</v>
      </c>
      <c r="R157" s="13">
        <v>1</v>
      </c>
      <c r="S157" s="13" t="str">
        <f>VLOOKUP(O157,'to file'!$B$4:$K$44,10,FALSE)</f>
        <v>Yes</v>
      </c>
      <c r="T157" t="str">
        <f t="shared" si="30"/>
        <v/>
      </c>
      <c r="U157">
        <f>VLOOKUP(VLOOKUP(O157,'to file'!$B$4:$K$44,7,FALSE),'to part'!$A$4:$N$17,8)+VLOOKUP(O157,'to file'!$B$4:$K$44,3,FALSE)+P157</f>
        <v>40970</v>
      </c>
      <c r="V157" t="str">
        <f t="shared" si="31"/>
        <v>A00A</v>
      </c>
      <c r="W157">
        <f>VLOOKUP(O157,'to file'!$B$4:$K$44,7,FALSE)</f>
        <v>4</v>
      </c>
      <c r="X157" t="str">
        <f t="shared" si="32"/>
        <v/>
      </c>
      <c r="Y157">
        <f>VLOOKUP(VLOOKUP(O157,'to file'!$B$4:$K$44,7,FALSE),'to part'!$A$4:$N$17,14)+VLOOKUP(O157,'to file'!$B$4:$K$44,3,FALSE)+P157</f>
        <v>11270</v>
      </c>
      <c r="Z157" t="str">
        <f t="shared" si="33"/>
        <v>2C06</v>
      </c>
      <c r="AA157" t="str">
        <f t="shared" si="34"/>
        <v/>
      </c>
    </row>
    <row r="158" spans="1:31" x14ac:dyDescent="0.25">
      <c r="A158">
        <v>11</v>
      </c>
      <c r="B158">
        <v>60</v>
      </c>
      <c r="C158">
        <v>4</v>
      </c>
      <c r="D158" s="13">
        <v>1</v>
      </c>
      <c r="E158" s="13" t="str">
        <f>VLOOKUP(A158,'to file'!$B$4:$K$44,10,FALSE)</f>
        <v>Yes</v>
      </c>
      <c r="F158" t="str">
        <f t="shared" si="26"/>
        <v/>
      </c>
      <c r="G158">
        <f>VLOOKUP(VLOOKUP(A158,'to file'!$B$4:$K$44,7,FALSE),'to part'!$A$4:$N$17,8)+VLOOKUP(A158,'to file'!$B$4:$K$44,3,FALSE)+B158</f>
        <v>41708</v>
      </c>
      <c r="H158" t="str">
        <f t="shared" si="27"/>
        <v>A2EC</v>
      </c>
      <c r="I158">
        <f>VLOOKUP(A158,'to file'!$B$4:$K$44,7,FALSE)</f>
        <v>4</v>
      </c>
      <c r="J158" t="str">
        <f t="shared" si="28"/>
        <v/>
      </c>
      <c r="K158">
        <f>VLOOKUP(VLOOKUP(A158,'to file'!$B$4:$K$44,7,FALSE),'to part'!$A$4:$N$17,14)+VLOOKUP(A158,'to file'!$B$4:$K$44,3,FALSE)+B158</f>
        <v>12008</v>
      </c>
      <c r="L158" t="str">
        <f t="shared" si="29"/>
        <v>2EE8</v>
      </c>
      <c r="O158">
        <v>16</v>
      </c>
      <c r="P158">
        <v>4</v>
      </c>
      <c r="Q158">
        <v>2</v>
      </c>
      <c r="R158" s="13">
        <v>1</v>
      </c>
      <c r="S158" s="13" t="str">
        <f>VLOOKUP(O158,'to file'!$B$4:$K$44,10,FALSE)</f>
        <v>Yes</v>
      </c>
      <c r="T158" t="str">
        <f t="shared" si="30"/>
        <v/>
      </c>
      <c r="U158">
        <f>VLOOKUP(VLOOKUP(O158,'to file'!$B$4:$K$44,7,FALSE),'to part'!$A$4:$N$17,8)+VLOOKUP(O158,'to file'!$B$4:$K$44,3,FALSE)+P158</f>
        <v>40972</v>
      </c>
      <c r="V158" t="str">
        <f t="shared" si="31"/>
        <v>A00C</v>
      </c>
      <c r="W158">
        <f>VLOOKUP(O158,'to file'!$B$4:$K$44,7,FALSE)</f>
        <v>4</v>
      </c>
      <c r="X158" t="str">
        <f t="shared" si="32"/>
        <v/>
      </c>
      <c r="Y158">
        <f>VLOOKUP(VLOOKUP(O158,'to file'!$B$4:$K$44,7,FALSE),'to part'!$A$4:$N$17,14)+VLOOKUP(O158,'to file'!$B$4:$K$44,3,FALSE)+P158</f>
        <v>11272</v>
      </c>
      <c r="Z158" t="str">
        <f t="shared" si="33"/>
        <v>2C08</v>
      </c>
      <c r="AA158" t="str">
        <f t="shared" si="34"/>
        <v/>
      </c>
    </row>
    <row r="159" spans="1:31" x14ac:dyDescent="0.25">
      <c r="A159">
        <v>11</v>
      </c>
      <c r="B159">
        <v>64</v>
      </c>
      <c r="C159">
        <v>4</v>
      </c>
      <c r="D159" s="13">
        <v>1</v>
      </c>
      <c r="E159" s="13" t="str">
        <f>VLOOKUP(A159,'to file'!$B$4:$K$44,10,FALSE)</f>
        <v>Yes</v>
      </c>
      <c r="F159" t="str">
        <f t="shared" si="26"/>
        <v/>
      </c>
      <c r="G159">
        <f>VLOOKUP(VLOOKUP(A159,'to file'!$B$4:$K$44,7,FALSE),'to part'!$A$4:$N$17,8)+VLOOKUP(A159,'to file'!$B$4:$K$44,3,FALSE)+B159</f>
        <v>41712</v>
      </c>
      <c r="H159" t="str">
        <f t="shared" si="27"/>
        <v>A2F0</v>
      </c>
      <c r="I159">
        <f>VLOOKUP(A159,'to file'!$B$4:$K$44,7,FALSE)</f>
        <v>4</v>
      </c>
      <c r="J159" t="str">
        <f t="shared" si="28"/>
        <v/>
      </c>
      <c r="K159">
        <f>VLOOKUP(VLOOKUP(A159,'to file'!$B$4:$K$44,7,FALSE),'to part'!$A$4:$N$17,14)+VLOOKUP(A159,'to file'!$B$4:$K$44,3,FALSE)+B159</f>
        <v>12012</v>
      </c>
      <c r="L159" t="str">
        <f t="shared" si="29"/>
        <v>2EEC</v>
      </c>
      <c r="O159">
        <v>16</v>
      </c>
      <c r="P159">
        <v>8</v>
      </c>
      <c r="Q159">
        <v>4</v>
      </c>
      <c r="R159" s="13">
        <v>1</v>
      </c>
      <c r="S159" s="13" t="str">
        <f>VLOOKUP(O159,'to file'!$B$4:$K$44,10,FALSE)</f>
        <v>Yes</v>
      </c>
      <c r="T159" t="str">
        <f t="shared" si="30"/>
        <v/>
      </c>
      <c r="U159">
        <f>VLOOKUP(VLOOKUP(O159,'to file'!$B$4:$K$44,7,FALSE),'to part'!$A$4:$N$17,8)+VLOOKUP(O159,'to file'!$B$4:$K$44,3,FALSE)+P159</f>
        <v>40976</v>
      </c>
      <c r="V159" t="str">
        <f t="shared" si="31"/>
        <v>A010</v>
      </c>
      <c r="W159">
        <f>VLOOKUP(O159,'to file'!$B$4:$K$44,7,FALSE)</f>
        <v>4</v>
      </c>
      <c r="X159" t="str">
        <f t="shared" si="32"/>
        <v/>
      </c>
      <c r="Y159">
        <f>VLOOKUP(VLOOKUP(O159,'to file'!$B$4:$K$44,7,FALSE),'to part'!$A$4:$N$17,14)+VLOOKUP(O159,'to file'!$B$4:$K$44,3,FALSE)+P159</f>
        <v>11276</v>
      </c>
      <c r="Z159" t="str">
        <f t="shared" si="33"/>
        <v>2C0C</v>
      </c>
      <c r="AA159" t="str">
        <f t="shared" si="34"/>
        <v/>
      </c>
    </row>
    <row r="160" spans="1:31" x14ac:dyDescent="0.25">
      <c r="A160">
        <v>11</v>
      </c>
      <c r="B160">
        <v>68</v>
      </c>
      <c r="C160">
        <v>4</v>
      </c>
      <c r="D160" s="13">
        <v>1</v>
      </c>
      <c r="E160" s="13" t="str">
        <f>VLOOKUP(A160,'to file'!$B$4:$K$44,10,FALSE)</f>
        <v>Yes</v>
      </c>
      <c r="F160" t="str">
        <f t="shared" si="26"/>
        <v/>
      </c>
      <c r="G160">
        <f>VLOOKUP(VLOOKUP(A160,'to file'!$B$4:$K$44,7,FALSE),'to part'!$A$4:$N$17,8)+VLOOKUP(A160,'to file'!$B$4:$K$44,3,FALSE)+B160</f>
        <v>41716</v>
      </c>
      <c r="H160" t="str">
        <f t="shared" si="27"/>
        <v>A2F4</v>
      </c>
      <c r="I160">
        <f>VLOOKUP(A160,'to file'!$B$4:$K$44,7,FALSE)</f>
        <v>4</v>
      </c>
      <c r="J160" t="str">
        <f t="shared" si="28"/>
        <v/>
      </c>
      <c r="K160">
        <f>VLOOKUP(VLOOKUP(A160,'to file'!$B$4:$K$44,7,FALSE),'to part'!$A$4:$N$17,14)+VLOOKUP(A160,'to file'!$B$4:$K$44,3,FALSE)+B160</f>
        <v>12016</v>
      </c>
      <c r="L160" t="str">
        <f t="shared" si="29"/>
        <v>2EF0</v>
      </c>
      <c r="O160">
        <v>16</v>
      </c>
      <c r="P160">
        <v>12</v>
      </c>
      <c r="Q160">
        <v>4</v>
      </c>
      <c r="R160" s="13">
        <v>1</v>
      </c>
      <c r="S160" s="13" t="str">
        <f>VLOOKUP(O160,'to file'!$B$4:$K$44,10,FALSE)</f>
        <v>Yes</v>
      </c>
      <c r="T160" t="str">
        <f t="shared" si="30"/>
        <v/>
      </c>
      <c r="U160">
        <f>VLOOKUP(VLOOKUP(O160,'to file'!$B$4:$K$44,7,FALSE),'to part'!$A$4:$N$17,8)+VLOOKUP(O160,'to file'!$B$4:$K$44,3,FALSE)+P160</f>
        <v>40980</v>
      </c>
      <c r="V160" t="str">
        <f t="shared" si="31"/>
        <v>A014</v>
      </c>
      <c r="W160">
        <f>VLOOKUP(O160,'to file'!$B$4:$K$44,7,FALSE)</f>
        <v>4</v>
      </c>
      <c r="X160" t="str">
        <f t="shared" si="32"/>
        <v/>
      </c>
      <c r="Y160">
        <f>VLOOKUP(VLOOKUP(O160,'to file'!$B$4:$K$44,7,FALSE),'to part'!$A$4:$N$17,14)+VLOOKUP(O160,'to file'!$B$4:$K$44,3,FALSE)+P160</f>
        <v>11280</v>
      </c>
      <c r="Z160" t="str">
        <f t="shared" si="33"/>
        <v>2C10</v>
      </c>
      <c r="AA160" t="str">
        <f t="shared" si="34"/>
        <v/>
      </c>
    </row>
    <row r="161" spans="1:30" x14ac:dyDescent="0.25">
      <c r="A161">
        <v>11</v>
      </c>
      <c r="B161">
        <v>72</v>
      </c>
      <c r="C161">
        <v>4</v>
      </c>
      <c r="D161" s="13">
        <v>1</v>
      </c>
      <c r="E161" s="13" t="str">
        <f>VLOOKUP(A161,'to file'!$B$4:$K$44,10,FALSE)</f>
        <v>Yes</v>
      </c>
      <c r="F161" t="str">
        <f t="shared" si="26"/>
        <v/>
      </c>
      <c r="G161">
        <f>VLOOKUP(VLOOKUP(A161,'to file'!$B$4:$K$44,7,FALSE),'to part'!$A$4:$N$17,8)+VLOOKUP(A161,'to file'!$B$4:$K$44,3,FALSE)+B161</f>
        <v>41720</v>
      </c>
      <c r="H161" t="str">
        <f t="shared" si="27"/>
        <v>A2F8</v>
      </c>
      <c r="I161">
        <f>VLOOKUP(A161,'to file'!$B$4:$K$44,7,FALSE)</f>
        <v>4</v>
      </c>
      <c r="J161" t="str">
        <f t="shared" si="28"/>
        <v/>
      </c>
      <c r="K161">
        <f>VLOOKUP(VLOOKUP(A161,'to file'!$B$4:$K$44,7,FALSE),'to part'!$A$4:$N$17,14)+VLOOKUP(A161,'to file'!$B$4:$K$44,3,FALSE)+B161</f>
        <v>12020</v>
      </c>
      <c r="L161" t="str">
        <f t="shared" si="29"/>
        <v>2EF4</v>
      </c>
      <c r="O161">
        <v>7</v>
      </c>
      <c r="P161">
        <v>0</v>
      </c>
      <c r="Q161">
        <v>2</v>
      </c>
      <c r="R161" s="13">
        <v>1</v>
      </c>
      <c r="S161" s="13" t="str">
        <f>VLOOKUP(O161,'to file'!$B$4:$K$44,10,FALSE)</f>
        <v>Yes</v>
      </c>
      <c r="T161">
        <f t="shared" si="30"/>
        <v>40984</v>
      </c>
      <c r="U161">
        <f>VLOOKUP(VLOOKUP(O161,'to file'!$B$4:$K$44,7,FALSE),'to part'!$A$4:$N$17,8)+VLOOKUP(O161,'to file'!$B$4:$K$44,3,FALSE)+P161</f>
        <v>40992</v>
      </c>
      <c r="V161" t="str">
        <f t="shared" si="31"/>
        <v>A020</v>
      </c>
      <c r="W161">
        <f>VLOOKUP(O161,'to file'!$B$4:$K$44,7,FALSE)</f>
        <v>4</v>
      </c>
      <c r="X161">
        <f t="shared" si="32"/>
        <v>11284</v>
      </c>
      <c r="Y161">
        <f>VLOOKUP(VLOOKUP(O161,'to file'!$B$4:$K$44,7,FALSE),'to part'!$A$4:$N$17,14)+VLOOKUP(O161,'to file'!$B$4:$K$44,3,FALSE)+P161</f>
        <v>11292</v>
      </c>
      <c r="Z161" t="str">
        <f t="shared" si="33"/>
        <v>2C1C</v>
      </c>
      <c r="AA161" t="str">
        <f t="shared" si="34"/>
        <v>2C14</v>
      </c>
      <c r="AD161" s="21"/>
    </row>
    <row r="162" spans="1:30" x14ac:dyDescent="0.25">
      <c r="A162">
        <v>11</v>
      </c>
      <c r="B162">
        <v>76</v>
      </c>
      <c r="C162">
        <v>4</v>
      </c>
      <c r="D162" s="13">
        <v>1</v>
      </c>
      <c r="E162" s="13" t="str">
        <f>VLOOKUP(A162,'to file'!$B$4:$K$44,10,FALSE)</f>
        <v>Yes</v>
      </c>
      <c r="F162" t="str">
        <f t="shared" si="26"/>
        <v/>
      </c>
      <c r="G162">
        <f>VLOOKUP(VLOOKUP(A162,'to file'!$B$4:$K$44,7,FALSE),'to part'!$A$4:$N$17,8)+VLOOKUP(A162,'to file'!$B$4:$K$44,3,FALSE)+B162</f>
        <v>41724</v>
      </c>
      <c r="H162" t="str">
        <f t="shared" si="27"/>
        <v>A2FC</v>
      </c>
      <c r="I162">
        <f>VLOOKUP(A162,'to file'!$B$4:$K$44,7,FALSE)</f>
        <v>4</v>
      </c>
      <c r="J162" t="str">
        <f t="shared" si="28"/>
        <v/>
      </c>
      <c r="K162">
        <f>VLOOKUP(VLOOKUP(A162,'to file'!$B$4:$K$44,7,FALSE),'to part'!$A$4:$N$17,14)+VLOOKUP(A162,'to file'!$B$4:$K$44,3,FALSE)+B162</f>
        <v>12024</v>
      </c>
      <c r="L162" t="str">
        <f t="shared" si="29"/>
        <v>2EF8</v>
      </c>
      <c r="O162">
        <v>7</v>
      </c>
      <c r="P162">
        <v>2</v>
      </c>
      <c r="Q162">
        <v>2</v>
      </c>
      <c r="R162" s="13">
        <v>1</v>
      </c>
      <c r="S162" s="13" t="str">
        <f>VLOOKUP(O162,'to file'!$B$4:$K$44,10,FALSE)</f>
        <v>Yes</v>
      </c>
      <c r="T162" t="str">
        <f t="shared" si="30"/>
        <v/>
      </c>
      <c r="U162">
        <f>VLOOKUP(VLOOKUP(O162,'to file'!$B$4:$K$44,7,FALSE),'to part'!$A$4:$N$17,8)+VLOOKUP(O162,'to file'!$B$4:$K$44,3,FALSE)+P162</f>
        <v>40994</v>
      </c>
      <c r="V162" t="str">
        <f t="shared" si="31"/>
        <v>A022</v>
      </c>
      <c r="W162">
        <f>VLOOKUP(O162,'to file'!$B$4:$K$44,7,FALSE)</f>
        <v>4</v>
      </c>
      <c r="X162" t="str">
        <f t="shared" si="32"/>
        <v/>
      </c>
      <c r="Y162">
        <f>VLOOKUP(VLOOKUP(O162,'to file'!$B$4:$K$44,7,FALSE),'to part'!$A$4:$N$17,14)+VLOOKUP(O162,'to file'!$B$4:$K$44,3,FALSE)+P162</f>
        <v>11294</v>
      </c>
      <c r="Z162" t="str">
        <f t="shared" si="33"/>
        <v>2C1E</v>
      </c>
      <c r="AA162" t="str">
        <f t="shared" si="34"/>
        <v/>
      </c>
    </row>
    <row r="163" spans="1:30" x14ac:dyDescent="0.25">
      <c r="A163">
        <v>11</v>
      </c>
      <c r="B163">
        <v>80</v>
      </c>
      <c r="C163">
        <v>4</v>
      </c>
      <c r="D163" s="13">
        <v>1</v>
      </c>
      <c r="E163" s="13" t="str">
        <f>VLOOKUP(A163,'to file'!$B$4:$K$44,10,FALSE)</f>
        <v>Yes</v>
      </c>
      <c r="F163" t="str">
        <f t="shared" si="26"/>
        <v/>
      </c>
      <c r="G163">
        <f>VLOOKUP(VLOOKUP(A163,'to file'!$B$4:$K$44,7,FALSE),'to part'!$A$4:$N$17,8)+VLOOKUP(A163,'to file'!$B$4:$K$44,3,FALSE)+B163</f>
        <v>41728</v>
      </c>
      <c r="H163" t="str">
        <f t="shared" si="27"/>
        <v>A300</v>
      </c>
      <c r="I163">
        <f>VLOOKUP(A163,'to file'!$B$4:$K$44,7,FALSE)</f>
        <v>4</v>
      </c>
      <c r="J163" t="str">
        <f t="shared" si="28"/>
        <v/>
      </c>
      <c r="K163">
        <f>VLOOKUP(VLOOKUP(A163,'to file'!$B$4:$K$44,7,FALSE),'to part'!$A$4:$N$17,14)+VLOOKUP(A163,'to file'!$B$4:$K$44,3,FALSE)+B163</f>
        <v>12028</v>
      </c>
      <c r="L163" t="str">
        <f t="shared" si="29"/>
        <v>2EFC</v>
      </c>
      <c r="O163">
        <v>7</v>
      </c>
      <c r="P163">
        <v>4</v>
      </c>
      <c r="Q163">
        <v>2</v>
      </c>
      <c r="R163" s="13">
        <v>1</v>
      </c>
      <c r="S163" s="13" t="str">
        <f>VLOOKUP(O163,'to file'!$B$4:$K$44,10,FALSE)</f>
        <v>Yes</v>
      </c>
      <c r="T163" t="str">
        <f t="shared" si="30"/>
        <v/>
      </c>
      <c r="U163">
        <f>VLOOKUP(VLOOKUP(O163,'to file'!$B$4:$K$44,7,FALSE),'to part'!$A$4:$N$17,8)+VLOOKUP(O163,'to file'!$B$4:$K$44,3,FALSE)+P163</f>
        <v>40996</v>
      </c>
      <c r="V163" t="str">
        <f t="shared" si="31"/>
        <v>A024</v>
      </c>
      <c r="W163">
        <f>VLOOKUP(O163,'to file'!$B$4:$K$44,7,FALSE)</f>
        <v>4</v>
      </c>
      <c r="X163" t="str">
        <f t="shared" si="32"/>
        <v/>
      </c>
      <c r="Y163">
        <f>VLOOKUP(VLOOKUP(O163,'to file'!$B$4:$K$44,7,FALSE),'to part'!$A$4:$N$17,14)+VLOOKUP(O163,'to file'!$B$4:$K$44,3,FALSE)+P163</f>
        <v>11296</v>
      </c>
      <c r="Z163" t="str">
        <f t="shared" si="33"/>
        <v>2C20</v>
      </c>
      <c r="AA163" t="str">
        <f t="shared" si="34"/>
        <v/>
      </c>
    </row>
    <row r="164" spans="1:30" x14ac:dyDescent="0.25">
      <c r="A164">
        <v>11</v>
      </c>
      <c r="B164">
        <v>84</v>
      </c>
      <c r="C164">
        <v>28</v>
      </c>
      <c r="D164" s="13">
        <v>3</v>
      </c>
      <c r="E164" s="13" t="str">
        <f>VLOOKUP(A164,'to file'!$B$4:$K$44,10,FALSE)</f>
        <v>Yes</v>
      </c>
      <c r="F164" t="str">
        <f t="shared" si="26"/>
        <v/>
      </c>
      <c r="G164">
        <f>VLOOKUP(VLOOKUP(A164,'to file'!$B$4:$K$44,7,FALSE),'to part'!$A$4:$N$17,8)+VLOOKUP(A164,'to file'!$B$4:$K$44,3,FALSE)+B164</f>
        <v>41732</v>
      </c>
      <c r="H164" t="str">
        <f t="shared" si="27"/>
        <v>A304</v>
      </c>
      <c r="I164">
        <f>VLOOKUP(A164,'to file'!$B$4:$K$44,7,FALSE)</f>
        <v>4</v>
      </c>
      <c r="J164" t="str">
        <f t="shared" si="28"/>
        <v/>
      </c>
      <c r="K164">
        <f>VLOOKUP(VLOOKUP(A164,'to file'!$B$4:$K$44,7,FALSE),'to part'!$A$4:$N$17,14)+VLOOKUP(A164,'to file'!$B$4:$K$44,3,FALSE)+B164</f>
        <v>12032</v>
      </c>
      <c r="L164" t="str">
        <f t="shared" si="29"/>
        <v>2F00</v>
      </c>
      <c r="O164">
        <v>7</v>
      </c>
      <c r="P164">
        <v>6</v>
      </c>
      <c r="Q164">
        <v>2</v>
      </c>
      <c r="R164" s="13">
        <v>1</v>
      </c>
      <c r="S164" s="13" t="str">
        <f>VLOOKUP(O164,'to file'!$B$4:$K$44,10,FALSE)</f>
        <v>Yes</v>
      </c>
      <c r="T164" t="str">
        <f t="shared" si="30"/>
        <v/>
      </c>
      <c r="U164">
        <f>VLOOKUP(VLOOKUP(O164,'to file'!$B$4:$K$44,7,FALSE),'to part'!$A$4:$N$17,8)+VLOOKUP(O164,'to file'!$B$4:$K$44,3,FALSE)+P164</f>
        <v>40998</v>
      </c>
      <c r="V164" t="str">
        <f t="shared" si="31"/>
        <v>A026</v>
      </c>
      <c r="W164">
        <f>VLOOKUP(O164,'to file'!$B$4:$K$44,7,FALSE)</f>
        <v>4</v>
      </c>
      <c r="X164" t="str">
        <f t="shared" si="32"/>
        <v/>
      </c>
      <c r="Y164">
        <f>VLOOKUP(VLOOKUP(O164,'to file'!$B$4:$K$44,7,FALSE),'to part'!$A$4:$N$17,14)+VLOOKUP(O164,'to file'!$B$4:$K$44,3,FALSE)+P164</f>
        <v>11298</v>
      </c>
      <c r="Z164" t="str">
        <f t="shared" si="33"/>
        <v>2C22</v>
      </c>
      <c r="AA164" t="str">
        <f t="shared" si="34"/>
        <v/>
      </c>
    </row>
    <row r="165" spans="1:30" x14ac:dyDescent="0.25">
      <c r="A165">
        <v>11</v>
      </c>
      <c r="B165">
        <v>84</v>
      </c>
      <c r="C165">
        <v>1</v>
      </c>
      <c r="D165" s="13">
        <v>1</v>
      </c>
      <c r="E165" s="13" t="str">
        <f>VLOOKUP(A165,'to file'!$B$4:$K$44,10,FALSE)</f>
        <v>Yes</v>
      </c>
      <c r="F165" t="str">
        <f t="shared" si="26"/>
        <v/>
      </c>
      <c r="G165">
        <f>VLOOKUP(VLOOKUP(A165,'to file'!$B$4:$K$44,7,FALSE),'to part'!$A$4:$N$17,8)+VLOOKUP(A165,'to file'!$B$4:$K$44,3,FALSE)+B165</f>
        <v>41732</v>
      </c>
      <c r="H165" t="str">
        <f t="shared" si="27"/>
        <v>A304</v>
      </c>
      <c r="I165">
        <f>VLOOKUP(A165,'to file'!$B$4:$K$44,7,FALSE)</f>
        <v>4</v>
      </c>
      <c r="J165" t="str">
        <f t="shared" si="28"/>
        <v/>
      </c>
      <c r="K165">
        <f>VLOOKUP(VLOOKUP(A165,'to file'!$B$4:$K$44,7,FALSE),'to part'!$A$4:$N$17,14)+VLOOKUP(A165,'to file'!$B$4:$K$44,3,FALSE)+B165</f>
        <v>12032</v>
      </c>
      <c r="L165" t="str">
        <f t="shared" si="29"/>
        <v>2F00</v>
      </c>
      <c r="O165">
        <v>7</v>
      </c>
      <c r="P165">
        <v>8</v>
      </c>
      <c r="Q165">
        <v>2</v>
      </c>
      <c r="R165" s="13">
        <v>1</v>
      </c>
      <c r="S165" s="13" t="str">
        <f>VLOOKUP(O165,'to file'!$B$4:$K$44,10,FALSE)</f>
        <v>Yes</v>
      </c>
      <c r="T165" t="str">
        <f t="shared" si="30"/>
        <v/>
      </c>
      <c r="U165">
        <f>VLOOKUP(VLOOKUP(O165,'to file'!$B$4:$K$44,7,FALSE),'to part'!$A$4:$N$17,8)+VLOOKUP(O165,'to file'!$B$4:$K$44,3,FALSE)+P165</f>
        <v>41000</v>
      </c>
      <c r="V165" t="str">
        <f t="shared" si="31"/>
        <v>A028</v>
      </c>
      <c r="W165">
        <f>VLOOKUP(O165,'to file'!$B$4:$K$44,7,FALSE)</f>
        <v>4</v>
      </c>
      <c r="X165" t="str">
        <f t="shared" si="32"/>
        <v/>
      </c>
      <c r="Y165">
        <f>VLOOKUP(VLOOKUP(O165,'to file'!$B$4:$K$44,7,FALSE),'to part'!$A$4:$N$17,14)+VLOOKUP(O165,'to file'!$B$4:$K$44,3,FALSE)+P165</f>
        <v>11300</v>
      </c>
      <c r="Z165" t="str">
        <f t="shared" si="33"/>
        <v>2C24</v>
      </c>
      <c r="AA165" t="str">
        <f t="shared" si="34"/>
        <v/>
      </c>
    </row>
    <row r="166" spans="1:30" x14ac:dyDescent="0.25">
      <c r="A166">
        <v>11</v>
      </c>
      <c r="B166">
        <v>85</v>
      </c>
      <c r="C166">
        <v>1</v>
      </c>
      <c r="D166" s="13">
        <v>5</v>
      </c>
      <c r="E166" s="13" t="str">
        <f>VLOOKUP(A166,'to file'!$B$4:$K$44,10,FALSE)</f>
        <v>Yes</v>
      </c>
      <c r="F166" t="str">
        <f t="shared" si="26"/>
        <v/>
      </c>
      <c r="G166">
        <f>VLOOKUP(VLOOKUP(A166,'to file'!$B$4:$K$44,7,FALSE),'to part'!$A$4:$N$17,8)+VLOOKUP(A166,'to file'!$B$4:$K$44,3,FALSE)+B166</f>
        <v>41733</v>
      </c>
      <c r="H166" t="str">
        <f t="shared" si="27"/>
        <v>A305</v>
      </c>
      <c r="I166">
        <f>VLOOKUP(A166,'to file'!$B$4:$K$44,7,FALSE)</f>
        <v>4</v>
      </c>
      <c r="J166" t="str">
        <f t="shared" si="28"/>
        <v/>
      </c>
      <c r="K166">
        <f>VLOOKUP(VLOOKUP(A166,'to file'!$B$4:$K$44,7,FALSE),'to part'!$A$4:$N$17,14)+VLOOKUP(A166,'to file'!$B$4:$K$44,3,FALSE)+B166</f>
        <v>12033</v>
      </c>
      <c r="L166" t="str">
        <f t="shared" si="29"/>
        <v>2F01</v>
      </c>
      <c r="O166">
        <v>7</v>
      </c>
      <c r="P166">
        <v>10</v>
      </c>
      <c r="Q166">
        <v>2</v>
      </c>
      <c r="R166" s="13">
        <v>1</v>
      </c>
      <c r="S166" s="13" t="str">
        <f>VLOOKUP(O166,'to file'!$B$4:$K$44,10,FALSE)</f>
        <v>Yes</v>
      </c>
      <c r="T166" t="str">
        <f t="shared" si="30"/>
        <v/>
      </c>
      <c r="U166">
        <f>VLOOKUP(VLOOKUP(O166,'to file'!$B$4:$K$44,7,FALSE),'to part'!$A$4:$N$17,8)+VLOOKUP(O166,'to file'!$B$4:$K$44,3,FALSE)+P166</f>
        <v>41002</v>
      </c>
      <c r="V166" t="str">
        <f t="shared" si="31"/>
        <v>A02A</v>
      </c>
      <c r="W166">
        <f>VLOOKUP(O166,'to file'!$B$4:$K$44,7,FALSE)</f>
        <v>4</v>
      </c>
      <c r="X166" t="str">
        <f t="shared" si="32"/>
        <v/>
      </c>
      <c r="Y166">
        <f>VLOOKUP(VLOOKUP(O166,'to file'!$B$4:$K$44,7,FALSE),'to part'!$A$4:$N$17,14)+VLOOKUP(O166,'to file'!$B$4:$K$44,3,FALSE)+P166</f>
        <v>11302</v>
      </c>
      <c r="Z166" t="str">
        <f t="shared" si="33"/>
        <v>2C26</v>
      </c>
      <c r="AA166" t="str">
        <f t="shared" si="34"/>
        <v/>
      </c>
    </row>
    <row r="167" spans="1:30" x14ac:dyDescent="0.25">
      <c r="A167">
        <v>11</v>
      </c>
      <c r="B167">
        <v>92</v>
      </c>
      <c r="C167">
        <v>4</v>
      </c>
      <c r="D167" s="13">
        <v>1</v>
      </c>
      <c r="E167" s="13" t="str">
        <f>VLOOKUP(A167,'to file'!$B$4:$K$44,10,FALSE)</f>
        <v>Yes</v>
      </c>
      <c r="F167" t="str">
        <f t="shared" si="26"/>
        <v/>
      </c>
      <c r="G167">
        <f>VLOOKUP(VLOOKUP(A167,'to file'!$B$4:$K$44,7,FALSE),'to part'!$A$4:$N$17,8)+VLOOKUP(A167,'to file'!$B$4:$K$44,3,FALSE)+B167</f>
        <v>41740</v>
      </c>
      <c r="H167" t="str">
        <f t="shared" si="27"/>
        <v>A30C</v>
      </c>
      <c r="I167">
        <f>VLOOKUP(A167,'to file'!$B$4:$K$44,7,FALSE)</f>
        <v>4</v>
      </c>
      <c r="J167" t="str">
        <f t="shared" si="28"/>
        <v/>
      </c>
      <c r="K167">
        <f>VLOOKUP(VLOOKUP(A167,'to file'!$B$4:$K$44,7,FALSE),'to part'!$A$4:$N$17,14)+VLOOKUP(A167,'to file'!$B$4:$K$44,3,FALSE)+B167</f>
        <v>12040</v>
      </c>
      <c r="L167" t="str">
        <f t="shared" si="29"/>
        <v>2F08</v>
      </c>
      <c r="O167">
        <v>7</v>
      </c>
      <c r="P167">
        <v>12</v>
      </c>
      <c r="Q167">
        <v>2</v>
      </c>
      <c r="R167" s="13">
        <v>1</v>
      </c>
      <c r="S167" s="13" t="str">
        <f>VLOOKUP(O167,'to file'!$B$4:$K$44,10,FALSE)</f>
        <v>Yes</v>
      </c>
      <c r="T167" t="str">
        <f t="shared" si="30"/>
        <v/>
      </c>
      <c r="U167">
        <f>VLOOKUP(VLOOKUP(O167,'to file'!$B$4:$K$44,7,FALSE),'to part'!$A$4:$N$17,8)+VLOOKUP(O167,'to file'!$B$4:$K$44,3,FALSE)+P167</f>
        <v>41004</v>
      </c>
      <c r="V167" t="str">
        <f t="shared" si="31"/>
        <v>A02C</v>
      </c>
      <c r="W167">
        <f>VLOOKUP(O167,'to file'!$B$4:$K$44,7,FALSE)</f>
        <v>4</v>
      </c>
      <c r="X167" t="str">
        <f t="shared" si="32"/>
        <v/>
      </c>
      <c r="Y167">
        <f>VLOOKUP(VLOOKUP(O167,'to file'!$B$4:$K$44,7,FALSE),'to part'!$A$4:$N$17,14)+VLOOKUP(O167,'to file'!$B$4:$K$44,3,FALSE)+P167</f>
        <v>11304</v>
      </c>
      <c r="Z167" t="str">
        <f t="shared" si="33"/>
        <v>2C28</v>
      </c>
      <c r="AA167" t="str">
        <f t="shared" si="34"/>
        <v/>
      </c>
    </row>
    <row r="168" spans="1:30" x14ac:dyDescent="0.25">
      <c r="A168">
        <v>11</v>
      </c>
      <c r="B168">
        <v>96</v>
      </c>
      <c r="C168">
        <v>4</v>
      </c>
      <c r="D168" s="13">
        <v>1</v>
      </c>
      <c r="E168" s="13" t="str">
        <f>VLOOKUP(A168,'to file'!$B$4:$K$44,10,FALSE)</f>
        <v>Yes</v>
      </c>
      <c r="F168" t="str">
        <f t="shared" si="26"/>
        <v/>
      </c>
      <c r="G168">
        <f>VLOOKUP(VLOOKUP(A168,'to file'!$B$4:$K$44,7,FALSE),'to part'!$A$4:$N$17,8)+VLOOKUP(A168,'to file'!$B$4:$K$44,3,FALSE)+B168</f>
        <v>41744</v>
      </c>
      <c r="H168" t="str">
        <f t="shared" si="27"/>
        <v>A310</v>
      </c>
      <c r="I168">
        <f>VLOOKUP(A168,'to file'!$B$4:$K$44,7,FALSE)</f>
        <v>4</v>
      </c>
      <c r="J168" t="str">
        <f t="shared" si="28"/>
        <v/>
      </c>
      <c r="K168">
        <f>VLOOKUP(VLOOKUP(A168,'to file'!$B$4:$K$44,7,FALSE),'to part'!$A$4:$N$17,14)+VLOOKUP(A168,'to file'!$B$4:$K$44,3,FALSE)+B168</f>
        <v>12044</v>
      </c>
      <c r="L168" t="str">
        <f t="shared" si="29"/>
        <v>2F0C</v>
      </c>
      <c r="O168">
        <v>7</v>
      </c>
      <c r="P168">
        <v>14</v>
      </c>
      <c r="Q168">
        <v>2</v>
      </c>
      <c r="R168" s="13">
        <v>1</v>
      </c>
      <c r="S168" s="13" t="str">
        <f>VLOOKUP(O168,'to file'!$B$4:$K$44,10,FALSE)</f>
        <v>Yes</v>
      </c>
      <c r="T168" t="str">
        <f t="shared" si="30"/>
        <v/>
      </c>
      <c r="U168">
        <f>VLOOKUP(VLOOKUP(O168,'to file'!$B$4:$K$44,7,FALSE),'to part'!$A$4:$N$17,8)+VLOOKUP(O168,'to file'!$B$4:$K$44,3,FALSE)+P168</f>
        <v>41006</v>
      </c>
      <c r="V168" t="str">
        <f t="shared" si="31"/>
        <v>A02E</v>
      </c>
      <c r="W168">
        <f>VLOOKUP(O168,'to file'!$B$4:$K$44,7,FALSE)</f>
        <v>4</v>
      </c>
      <c r="X168" t="str">
        <f t="shared" si="32"/>
        <v/>
      </c>
      <c r="Y168">
        <f>VLOOKUP(VLOOKUP(O168,'to file'!$B$4:$K$44,7,FALSE),'to part'!$A$4:$N$17,14)+VLOOKUP(O168,'to file'!$B$4:$K$44,3,FALSE)+P168</f>
        <v>11306</v>
      </c>
      <c r="Z168" t="str">
        <f t="shared" si="33"/>
        <v>2C2A</v>
      </c>
      <c r="AA168" t="str">
        <f t="shared" si="34"/>
        <v/>
      </c>
    </row>
    <row r="169" spans="1:30" x14ac:dyDescent="0.25">
      <c r="A169">
        <v>11</v>
      </c>
      <c r="B169">
        <v>100</v>
      </c>
      <c r="C169">
        <v>4</v>
      </c>
      <c r="D169" s="13">
        <v>1</v>
      </c>
      <c r="E169" s="13" t="str">
        <f>VLOOKUP(A169,'to file'!$B$4:$K$44,10,FALSE)</f>
        <v>Yes</v>
      </c>
      <c r="F169" t="str">
        <f t="shared" si="26"/>
        <v/>
      </c>
      <c r="G169">
        <f>VLOOKUP(VLOOKUP(A169,'to file'!$B$4:$K$44,7,FALSE),'to part'!$A$4:$N$17,8)+VLOOKUP(A169,'to file'!$B$4:$K$44,3,FALSE)+B169</f>
        <v>41748</v>
      </c>
      <c r="H169" t="str">
        <f t="shared" si="27"/>
        <v>A314</v>
      </c>
      <c r="I169">
        <f>VLOOKUP(A169,'to file'!$B$4:$K$44,7,FALSE)</f>
        <v>4</v>
      </c>
      <c r="J169" t="str">
        <f t="shared" si="28"/>
        <v/>
      </c>
      <c r="K169">
        <f>VLOOKUP(VLOOKUP(A169,'to file'!$B$4:$K$44,7,FALSE),'to part'!$A$4:$N$17,14)+VLOOKUP(A169,'to file'!$B$4:$K$44,3,FALSE)+B169</f>
        <v>12048</v>
      </c>
      <c r="L169" t="str">
        <f t="shared" si="29"/>
        <v>2F10</v>
      </c>
      <c r="O169">
        <v>7</v>
      </c>
      <c r="P169">
        <v>16</v>
      </c>
      <c r="Q169">
        <v>2</v>
      </c>
      <c r="R169" s="13">
        <v>1</v>
      </c>
      <c r="S169" s="13" t="str">
        <f>VLOOKUP(O169,'to file'!$B$4:$K$44,10,FALSE)</f>
        <v>Yes</v>
      </c>
      <c r="T169" t="str">
        <f t="shared" si="30"/>
        <v/>
      </c>
      <c r="U169">
        <f>VLOOKUP(VLOOKUP(O169,'to file'!$B$4:$K$44,7,FALSE),'to part'!$A$4:$N$17,8)+VLOOKUP(O169,'to file'!$B$4:$K$44,3,FALSE)+P169</f>
        <v>41008</v>
      </c>
      <c r="V169" t="str">
        <f t="shared" si="31"/>
        <v>A030</v>
      </c>
      <c r="W169">
        <f>VLOOKUP(O169,'to file'!$B$4:$K$44,7,FALSE)</f>
        <v>4</v>
      </c>
      <c r="X169" t="str">
        <f t="shared" si="32"/>
        <v/>
      </c>
      <c r="Y169">
        <f>VLOOKUP(VLOOKUP(O169,'to file'!$B$4:$K$44,7,FALSE),'to part'!$A$4:$N$17,14)+VLOOKUP(O169,'to file'!$B$4:$K$44,3,FALSE)+P169</f>
        <v>11308</v>
      </c>
      <c r="Z169" t="str">
        <f t="shared" si="33"/>
        <v>2C2C</v>
      </c>
      <c r="AA169" t="str">
        <f t="shared" si="34"/>
        <v/>
      </c>
    </row>
    <row r="170" spans="1:30" x14ac:dyDescent="0.25">
      <c r="A170">
        <v>11</v>
      </c>
      <c r="B170">
        <v>104</v>
      </c>
      <c r="C170">
        <v>2</v>
      </c>
      <c r="D170" s="13">
        <v>4</v>
      </c>
      <c r="E170" s="13" t="str">
        <f>VLOOKUP(A170,'to file'!$B$4:$K$44,10,FALSE)</f>
        <v>Yes</v>
      </c>
      <c r="F170" t="str">
        <f t="shared" si="26"/>
        <v/>
      </c>
      <c r="G170">
        <f>VLOOKUP(VLOOKUP(A170,'to file'!$B$4:$K$44,7,FALSE),'to part'!$A$4:$N$17,8)+VLOOKUP(A170,'to file'!$B$4:$K$44,3,FALSE)+B170</f>
        <v>41752</v>
      </c>
      <c r="H170" t="str">
        <f t="shared" si="27"/>
        <v>A318</v>
      </c>
      <c r="I170">
        <f>VLOOKUP(A170,'to file'!$B$4:$K$44,7,FALSE)</f>
        <v>4</v>
      </c>
      <c r="J170" t="str">
        <f t="shared" si="28"/>
        <v/>
      </c>
      <c r="K170">
        <f>VLOOKUP(VLOOKUP(A170,'to file'!$B$4:$K$44,7,FALSE),'to part'!$A$4:$N$17,14)+VLOOKUP(A170,'to file'!$B$4:$K$44,3,FALSE)+B170</f>
        <v>12052</v>
      </c>
      <c r="L170" t="str">
        <f t="shared" si="29"/>
        <v>2F14</v>
      </c>
      <c r="O170">
        <v>7</v>
      </c>
      <c r="P170">
        <v>18</v>
      </c>
      <c r="Q170">
        <v>2</v>
      </c>
      <c r="R170" s="13">
        <v>1</v>
      </c>
      <c r="S170" s="13" t="str">
        <f>VLOOKUP(O170,'to file'!$B$4:$K$44,10,FALSE)</f>
        <v>Yes</v>
      </c>
      <c r="T170" t="str">
        <f t="shared" si="30"/>
        <v/>
      </c>
      <c r="U170">
        <f>VLOOKUP(VLOOKUP(O170,'to file'!$B$4:$K$44,7,FALSE),'to part'!$A$4:$N$17,8)+VLOOKUP(O170,'to file'!$B$4:$K$44,3,FALSE)+P170</f>
        <v>41010</v>
      </c>
      <c r="V170" t="str">
        <f t="shared" si="31"/>
        <v>A032</v>
      </c>
      <c r="W170">
        <f>VLOOKUP(O170,'to file'!$B$4:$K$44,7,FALSE)</f>
        <v>4</v>
      </c>
      <c r="X170" t="str">
        <f t="shared" si="32"/>
        <v/>
      </c>
      <c r="Y170">
        <f>VLOOKUP(VLOOKUP(O170,'to file'!$B$4:$K$44,7,FALSE),'to part'!$A$4:$N$17,14)+VLOOKUP(O170,'to file'!$B$4:$K$44,3,FALSE)+P170</f>
        <v>11310</v>
      </c>
      <c r="Z170" t="str">
        <f t="shared" si="33"/>
        <v>2C2E</v>
      </c>
      <c r="AA170" t="str">
        <f t="shared" si="34"/>
        <v/>
      </c>
    </row>
    <row r="171" spans="1:30" x14ac:dyDescent="0.25">
      <c r="A171">
        <v>12</v>
      </c>
      <c r="B171">
        <v>0</v>
      </c>
      <c r="C171">
        <v>8</v>
      </c>
      <c r="D171" s="13">
        <v>1</v>
      </c>
      <c r="E171" s="13" t="str">
        <f>VLOOKUP(A171,'to file'!$B$4:$K$44,10,FALSE)</f>
        <v>Yes</v>
      </c>
      <c r="F171">
        <f t="shared" si="26"/>
        <v>1655</v>
      </c>
      <c r="G171">
        <f>VLOOKUP(VLOOKUP(A171,'to file'!$B$4:$K$44,7,FALSE),'to part'!$A$4:$N$17,8)+VLOOKUP(A171,'to file'!$B$4:$K$44,3,FALSE)+B171</f>
        <v>1663</v>
      </c>
      <c r="H171" t="str">
        <f t="shared" si="27"/>
        <v>067F</v>
      </c>
      <c r="I171">
        <f>VLOOKUP(A171,'to file'!$B$4:$K$44,7,FALSE)</f>
        <v>1</v>
      </c>
      <c r="J171">
        <f t="shared" si="28"/>
        <v>1655</v>
      </c>
      <c r="K171">
        <f>VLOOKUP(VLOOKUP(A171,'to file'!$B$4:$K$44,7,FALSE),'to part'!$A$4:$N$17,14)+VLOOKUP(A171,'to file'!$B$4:$K$44,3,FALSE)+B171</f>
        <v>1663</v>
      </c>
      <c r="L171" t="str">
        <f t="shared" si="29"/>
        <v>067F</v>
      </c>
      <c r="O171">
        <v>7</v>
      </c>
      <c r="P171">
        <v>20</v>
      </c>
      <c r="Q171">
        <v>2</v>
      </c>
      <c r="R171" s="13">
        <v>1</v>
      </c>
      <c r="S171" s="13" t="str">
        <f>VLOOKUP(O171,'to file'!$B$4:$K$44,10,FALSE)</f>
        <v>Yes</v>
      </c>
      <c r="T171" t="str">
        <f t="shared" ref="T171:T202" si="35">IF(P171=0,U171-$C$5,"")</f>
        <v/>
      </c>
      <c r="U171">
        <f>VLOOKUP(VLOOKUP(O171,'to file'!$B$4:$K$44,7,FALSE),'to part'!$A$4:$N$17,8)+VLOOKUP(O171,'to file'!$B$4:$K$44,3,FALSE)+P171</f>
        <v>41012</v>
      </c>
      <c r="V171" t="str">
        <f t="shared" ref="V171:V202" si="36">DEC2HEX(U171,4)</f>
        <v>A034</v>
      </c>
      <c r="W171">
        <f>VLOOKUP(O171,'to file'!$B$4:$K$44,7,FALSE)</f>
        <v>4</v>
      </c>
      <c r="X171" t="str">
        <f t="shared" ref="X171:X202" si="37">IF(P171=0,Y171-$C$5,"")</f>
        <v/>
      </c>
      <c r="Y171">
        <f>VLOOKUP(VLOOKUP(O171,'to file'!$B$4:$K$44,7,FALSE),'to part'!$A$4:$N$17,14)+VLOOKUP(O171,'to file'!$B$4:$K$44,3,FALSE)+P171</f>
        <v>11312</v>
      </c>
      <c r="Z171" t="str">
        <f t="shared" ref="Z171:Z202" si="38">DEC2HEX(Y171,4)</f>
        <v>2C30</v>
      </c>
      <c r="AA171" t="str">
        <f t="shared" si="34"/>
        <v/>
      </c>
    </row>
    <row r="172" spans="1:30" x14ac:dyDescent="0.25">
      <c r="A172">
        <v>12</v>
      </c>
      <c r="B172">
        <v>0</v>
      </c>
      <c r="C172">
        <v>1</v>
      </c>
      <c r="D172" s="13">
        <v>8</v>
      </c>
      <c r="E172" s="13" t="str">
        <f>VLOOKUP(A172,'to file'!$B$4:$K$44,10,FALSE)</f>
        <v>Yes</v>
      </c>
      <c r="F172">
        <f t="shared" si="26"/>
        <v>1655</v>
      </c>
      <c r="G172">
        <f>VLOOKUP(VLOOKUP(A172,'to file'!$B$4:$K$44,7,FALSE),'to part'!$A$4:$N$17,8)+VLOOKUP(A172,'to file'!$B$4:$K$44,3,FALSE)+B172</f>
        <v>1663</v>
      </c>
      <c r="H172" t="str">
        <f t="shared" si="27"/>
        <v>067F</v>
      </c>
      <c r="I172">
        <f>VLOOKUP(A172,'to file'!$B$4:$K$44,7,FALSE)</f>
        <v>1</v>
      </c>
      <c r="J172">
        <f t="shared" si="28"/>
        <v>1655</v>
      </c>
      <c r="K172">
        <f>VLOOKUP(VLOOKUP(A172,'to file'!$B$4:$K$44,7,FALSE),'to part'!$A$4:$N$17,14)+VLOOKUP(A172,'to file'!$B$4:$K$44,3,FALSE)+B172</f>
        <v>1663</v>
      </c>
      <c r="L172" t="str">
        <f t="shared" si="29"/>
        <v>067F</v>
      </c>
      <c r="O172">
        <v>7</v>
      </c>
      <c r="P172">
        <v>22</v>
      </c>
      <c r="Q172">
        <v>2</v>
      </c>
      <c r="R172" s="13">
        <v>1</v>
      </c>
      <c r="S172" s="13" t="str">
        <f>VLOOKUP(O172,'to file'!$B$4:$K$44,10,FALSE)</f>
        <v>Yes</v>
      </c>
      <c r="T172" t="str">
        <f t="shared" si="35"/>
        <v/>
      </c>
      <c r="U172">
        <f>VLOOKUP(VLOOKUP(O172,'to file'!$B$4:$K$44,7,FALSE),'to part'!$A$4:$N$17,8)+VLOOKUP(O172,'to file'!$B$4:$K$44,3,FALSE)+P172</f>
        <v>41014</v>
      </c>
      <c r="V172" t="str">
        <f t="shared" si="36"/>
        <v>A036</v>
      </c>
      <c r="W172">
        <f>VLOOKUP(O172,'to file'!$B$4:$K$44,7,FALSE)</f>
        <v>4</v>
      </c>
      <c r="X172" t="str">
        <f t="shared" si="37"/>
        <v/>
      </c>
      <c r="Y172">
        <f>VLOOKUP(VLOOKUP(O172,'to file'!$B$4:$K$44,7,FALSE),'to part'!$A$4:$N$17,14)+VLOOKUP(O172,'to file'!$B$4:$K$44,3,FALSE)+P172</f>
        <v>11314</v>
      </c>
      <c r="Z172" t="str">
        <f t="shared" si="38"/>
        <v>2C32</v>
      </c>
      <c r="AA172" t="str">
        <f t="shared" si="34"/>
        <v/>
      </c>
    </row>
    <row r="173" spans="1:30" x14ac:dyDescent="0.25">
      <c r="A173">
        <v>12</v>
      </c>
      <c r="B173">
        <v>8</v>
      </c>
      <c r="C173">
        <v>1</v>
      </c>
      <c r="D173" s="13">
        <v>1</v>
      </c>
      <c r="E173" s="13" t="str">
        <f>VLOOKUP(A173,'to file'!$B$4:$K$44,10,FALSE)</f>
        <v>Yes</v>
      </c>
      <c r="F173" t="str">
        <f t="shared" si="26"/>
        <v/>
      </c>
      <c r="G173">
        <f>VLOOKUP(VLOOKUP(A173,'to file'!$B$4:$K$44,7,FALSE),'to part'!$A$4:$N$17,8)+VLOOKUP(A173,'to file'!$B$4:$K$44,3,FALSE)+B173</f>
        <v>1671</v>
      </c>
      <c r="H173" t="str">
        <f t="shared" si="27"/>
        <v>0687</v>
      </c>
      <c r="I173">
        <f>VLOOKUP(A173,'to file'!$B$4:$K$44,7,FALSE)</f>
        <v>1</v>
      </c>
      <c r="J173" t="str">
        <f t="shared" si="28"/>
        <v/>
      </c>
      <c r="K173">
        <f>VLOOKUP(VLOOKUP(A173,'to file'!$B$4:$K$44,7,FALSE),'to part'!$A$4:$N$17,14)+VLOOKUP(A173,'to file'!$B$4:$K$44,3,FALSE)+B173</f>
        <v>1671</v>
      </c>
      <c r="L173" t="str">
        <f t="shared" si="29"/>
        <v>0687</v>
      </c>
      <c r="O173">
        <v>7</v>
      </c>
      <c r="P173">
        <v>24</v>
      </c>
      <c r="Q173">
        <v>2</v>
      </c>
      <c r="R173" s="13">
        <v>1</v>
      </c>
      <c r="S173" s="13" t="str">
        <f>VLOOKUP(O173,'to file'!$B$4:$K$44,10,FALSE)</f>
        <v>Yes</v>
      </c>
      <c r="T173" t="str">
        <f t="shared" si="35"/>
        <v/>
      </c>
      <c r="U173">
        <f>VLOOKUP(VLOOKUP(O173,'to file'!$B$4:$K$44,7,FALSE),'to part'!$A$4:$N$17,8)+VLOOKUP(O173,'to file'!$B$4:$K$44,3,FALSE)+P173</f>
        <v>41016</v>
      </c>
      <c r="V173" t="str">
        <f t="shared" si="36"/>
        <v>A038</v>
      </c>
      <c r="W173">
        <f>VLOOKUP(O173,'to file'!$B$4:$K$44,7,FALSE)</f>
        <v>4</v>
      </c>
      <c r="X173" t="str">
        <f t="shared" si="37"/>
        <v/>
      </c>
      <c r="Y173">
        <f>VLOOKUP(VLOOKUP(O173,'to file'!$B$4:$K$44,7,FALSE),'to part'!$A$4:$N$17,14)+VLOOKUP(O173,'to file'!$B$4:$K$44,3,FALSE)+P173</f>
        <v>11316</v>
      </c>
      <c r="Z173" t="str">
        <f t="shared" si="38"/>
        <v>2C34</v>
      </c>
      <c r="AA173" t="str">
        <f t="shared" si="34"/>
        <v/>
      </c>
    </row>
    <row r="174" spans="1:30" x14ac:dyDescent="0.25">
      <c r="A174">
        <v>12</v>
      </c>
      <c r="B174">
        <v>10</v>
      </c>
      <c r="C174">
        <v>2</v>
      </c>
      <c r="D174" s="13">
        <v>1</v>
      </c>
      <c r="E174" s="13" t="str">
        <f>VLOOKUP(A174,'to file'!$B$4:$K$44,10,FALSE)</f>
        <v>Yes</v>
      </c>
      <c r="F174" t="str">
        <f t="shared" si="26"/>
        <v/>
      </c>
      <c r="G174">
        <f>VLOOKUP(VLOOKUP(A174,'to file'!$B$4:$K$44,7,FALSE),'to part'!$A$4:$N$17,8)+VLOOKUP(A174,'to file'!$B$4:$K$44,3,FALSE)+B174</f>
        <v>1673</v>
      </c>
      <c r="H174" t="str">
        <f t="shared" si="27"/>
        <v>0689</v>
      </c>
      <c r="I174">
        <f>VLOOKUP(A174,'to file'!$B$4:$K$44,7,FALSE)</f>
        <v>1</v>
      </c>
      <c r="J174" t="str">
        <f t="shared" si="28"/>
        <v/>
      </c>
      <c r="K174">
        <f>VLOOKUP(VLOOKUP(A174,'to file'!$B$4:$K$44,7,FALSE),'to part'!$A$4:$N$17,14)+VLOOKUP(A174,'to file'!$B$4:$K$44,3,FALSE)+B174</f>
        <v>1673</v>
      </c>
      <c r="L174" t="str">
        <f t="shared" si="29"/>
        <v>0689</v>
      </c>
      <c r="O174">
        <v>7</v>
      </c>
      <c r="P174">
        <v>32</v>
      </c>
      <c r="Q174">
        <v>8</v>
      </c>
      <c r="R174" s="13">
        <v>1</v>
      </c>
      <c r="S174" s="13" t="str">
        <f>VLOOKUP(O174,'to file'!$B$4:$K$44,10,FALSE)</f>
        <v>Yes</v>
      </c>
      <c r="T174" t="str">
        <f t="shared" si="35"/>
        <v/>
      </c>
      <c r="U174">
        <f>VLOOKUP(VLOOKUP(O174,'to file'!$B$4:$K$44,7,FALSE),'to part'!$A$4:$N$17,8)+VLOOKUP(O174,'to file'!$B$4:$K$44,3,FALSE)+P174</f>
        <v>41024</v>
      </c>
      <c r="V174" t="str">
        <f t="shared" si="36"/>
        <v>A040</v>
      </c>
      <c r="W174">
        <f>VLOOKUP(O174,'to file'!$B$4:$K$44,7,FALSE)</f>
        <v>4</v>
      </c>
      <c r="X174" t="str">
        <f t="shared" si="37"/>
        <v/>
      </c>
      <c r="Y174">
        <f>VLOOKUP(VLOOKUP(O174,'to file'!$B$4:$K$44,7,FALSE),'to part'!$A$4:$N$17,14)+VLOOKUP(O174,'to file'!$B$4:$K$44,3,FALSE)+P174</f>
        <v>11324</v>
      </c>
      <c r="Z174" t="str">
        <f t="shared" si="38"/>
        <v>2C3C</v>
      </c>
      <c r="AA174" t="str">
        <f t="shared" si="34"/>
        <v/>
      </c>
    </row>
    <row r="175" spans="1:30" x14ac:dyDescent="0.25">
      <c r="A175">
        <v>12</v>
      </c>
      <c r="B175">
        <v>12</v>
      </c>
      <c r="C175">
        <v>2</v>
      </c>
      <c r="D175" s="13">
        <v>1</v>
      </c>
      <c r="E175" s="13" t="str">
        <f>VLOOKUP(A175,'to file'!$B$4:$K$44,10,FALSE)</f>
        <v>Yes</v>
      </c>
      <c r="F175" t="str">
        <f t="shared" si="26"/>
        <v/>
      </c>
      <c r="G175">
        <f>VLOOKUP(VLOOKUP(A175,'to file'!$B$4:$K$44,7,FALSE),'to part'!$A$4:$N$17,8)+VLOOKUP(A175,'to file'!$B$4:$K$44,3,FALSE)+B175</f>
        <v>1675</v>
      </c>
      <c r="H175" t="str">
        <f t="shared" si="27"/>
        <v>068B</v>
      </c>
      <c r="I175">
        <f>VLOOKUP(A175,'to file'!$B$4:$K$44,7,FALSE)</f>
        <v>1</v>
      </c>
      <c r="J175" t="str">
        <f t="shared" si="28"/>
        <v/>
      </c>
      <c r="K175">
        <f>VLOOKUP(VLOOKUP(A175,'to file'!$B$4:$K$44,7,FALSE),'to part'!$A$4:$N$17,14)+VLOOKUP(A175,'to file'!$B$4:$K$44,3,FALSE)+B175</f>
        <v>1675</v>
      </c>
      <c r="L175" t="str">
        <f t="shared" si="29"/>
        <v>068B</v>
      </c>
      <c r="O175">
        <v>7</v>
      </c>
      <c r="P175">
        <v>40</v>
      </c>
      <c r="Q175">
        <v>8</v>
      </c>
      <c r="R175" s="13">
        <v>1</v>
      </c>
      <c r="S175" s="13" t="str">
        <f>VLOOKUP(O175,'to file'!$B$4:$K$44,10,FALSE)</f>
        <v>Yes</v>
      </c>
      <c r="T175" t="str">
        <f t="shared" si="35"/>
        <v/>
      </c>
      <c r="U175">
        <f>VLOOKUP(VLOOKUP(O175,'to file'!$B$4:$K$44,7,FALSE),'to part'!$A$4:$N$17,8)+VLOOKUP(O175,'to file'!$B$4:$K$44,3,FALSE)+P175</f>
        <v>41032</v>
      </c>
      <c r="V175" t="str">
        <f t="shared" si="36"/>
        <v>A048</v>
      </c>
      <c r="W175">
        <f>VLOOKUP(O175,'to file'!$B$4:$K$44,7,FALSE)</f>
        <v>4</v>
      </c>
      <c r="X175" t="str">
        <f t="shared" si="37"/>
        <v/>
      </c>
      <c r="Y175">
        <f>VLOOKUP(VLOOKUP(O175,'to file'!$B$4:$K$44,7,FALSE),'to part'!$A$4:$N$17,14)+VLOOKUP(O175,'to file'!$B$4:$K$44,3,FALSE)+P175</f>
        <v>11332</v>
      </c>
      <c r="Z175" t="str">
        <f t="shared" si="38"/>
        <v>2C44</v>
      </c>
      <c r="AA175" t="str">
        <f t="shared" si="34"/>
        <v/>
      </c>
    </row>
    <row r="176" spans="1:30" x14ac:dyDescent="0.25">
      <c r="A176">
        <v>12</v>
      </c>
      <c r="B176">
        <v>14</v>
      </c>
      <c r="C176">
        <v>1</v>
      </c>
      <c r="D176" s="13">
        <v>1</v>
      </c>
      <c r="E176" s="13" t="str">
        <f>VLOOKUP(A176,'to file'!$B$4:$K$44,10,FALSE)</f>
        <v>Yes</v>
      </c>
      <c r="F176" t="str">
        <f t="shared" si="26"/>
        <v/>
      </c>
      <c r="G176">
        <f>VLOOKUP(VLOOKUP(A176,'to file'!$B$4:$K$44,7,FALSE),'to part'!$A$4:$N$17,8)+VLOOKUP(A176,'to file'!$B$4:$K$44,3,FALSE)+B176</f>
        <v>1677</v>
      </c>
      <c r="H176" t="str">
        <f t="shared" si="27"/>
        <v>068D</v>
      </c>
      <c r="I176">
        <f>VLOOKUP(A176,'to file'!$B$4:$K$44,7,FALSE)</f>
        <v>1</v>
      </c>
      <c r="J176" t="str">
        <f t="shared" si="28"/>
        <v/>
      </c>
      <c r="K176">
        <f>VLOOKUP(VLOOKUP(A176,'to file'!$B$4:$K$44,7,FALSE),'to part'!$A$4:$N$17,14)+VLOOKUP(A176,'to file'!$B$4:$K$44,3,FALSE)+B176</f>
        <v>1677</v>
      </c>
      <c r="L176" t="str">
        <f t="shared" si="29"/>
        <v>068D</v>
      </c>
      <c r="O176">
        <v>8</v>
      </c>
      <c r="P176">
        <v>0</v>
      </c>
      <c r="Q176">
        <v>9</v>
      </c>
      <c r="R176" s="13">
        <v>1</v>
      </c>
      <c r="S176" s="13" t="str">
        <f>VLOOKUP(O176,'to file'!$B$4:$K$44,10,FALSE)</f>
        <v>Yes</v>
      </c>
      <c r="T176">
        <f t="shared" si="35"/>
        <v>41040</v>
      </c>
      <c r="U176">
        <f>VLOOKUP(VLOOKUP(O176,'to file'!$B$4:$K$44,7,FALSE),'to part'!$A$4:$N$17,8)+VLOOKUP(O176,'to file'!$B$4:$K$44,3,FALSE)+P176</f>
        <v>41048</v>
      </c>
      <c r="V176" t="str">
        <f t="shared" si="36"/>
        <v>A058</v>
      </c>
      <c r="W176">
        <f>VLOOKUP(O176,'to file'!$B$4:$K$44,7,FALSE)</f>
        <v>4</v>
      </c>
      <c r="X176">
        <f t="shared" si="37"/>
        <v>11340</v>
      </c>
      <c r="Y176">
        <f>VLOOKUP(VLOOKUP(O176,'to file'!$B$4:$K$44,7,FALSE),'to part'!$A$4:$N$17,14)+VLOOKUP(O176,'to file'!$B$4:$K$44,3,FALSE)+P176</f>
        <v>11348</v>
      </c>
      <c r="Z176" t="str">
        <f t="shared" si="38"/>
        <v>2C54</v>
      </c>
      <c r="AA176" t="str">
        <f t="shared" si="34"/>
        <v>2C4C</v>
      </c>
      <c r="AD176" s="21"/>
    </row>
    <row r="177" spans="1:31" x14ac:dyDescent="0.25">
      <c r="A177">
        <v>12</v>
      </c>
      <c r="B177">
        <v>16</v>
      </c>
      <c r="C177">
        <v>2</v>
      </c>
      <c r="D177" s="13">
        <v>1</v>
      </c>
      <c r="E177" s="13" t="str">
        <f>VLOOKUP(A177,'to file'!$B$4:$K$44,10,FALSE)</f>
        <v>Yes</v>
      </c>
      <c r="F177" t="str">
        <f t="shared" si="26"/>
        <v/>
      </c>
      <c r="G177">
        <f>VLOOKUP(VLOOKUP(A177,'to file'!$B$4:$K$44,7,FALSE),'to part'!$A$4:$N$17,8)+VLOOKUP(A177,'to file'!$B$4:$K$44,3,FALSE)+B177</f>
        <v>1679</v>
      </c>
      <c r="H177" t="str">
        <f t="shared" si="27"/>
        <v>068F</v>
      </c>
      <c r="I177">
        <f>VLOOKUP(A177,'to file'!$B$4:$K$44,7,FALSE)</f>
        <v>1</v>
      </c>
      <c r="J177" t="str">
        <f t="shared" si="28"/>
        <v/>
      </c>
      <c r="K177">
        <f>VLOOKUP(VLOOKUP(A177,'to file'!$B$4:$K$44,7,FALSE),'to part'!$A$4:$N$17,14)+VLOOKUP(A177,'to file'!$B$4:$K$44,3,FALSE)+B177</f>
        <v>1679</v>
      </c>
      <c r="L177" t="str">
        <f t="shared" si="29"/>
        <v>068F</v>
      </c>
      <c r="O177">
        <v>8</v>
      </c>
      <c r="P177">
        <v>0</v>
      </c>
      <c r="Q177">
        <v>2</v>
      </c>
      <c r="R177" s="13">
        <v>1</v>
      </c>
      <c r="S177" s="13" t="str">
        <f>VLOOKUP(O177,'to file'!$B$4:$K$44,10,FALSE)</f>
        <v>Yes</v>
      </c>
      <c r="T177">
        <f t="shared" si="35"/>
        <v>41040</v>
      </c>
      <c r="U177">
        <f>VLOOKUP(VLOOKUP(O177,'to file'!$B$4:$K$44,7,FALSE),'to part'!$A$4:$N$17,8)+VLOOKUP(O177,'to file'!$B$4:$K$44,3,FALSE)+P177</f>
        <v>41048</v>
      </c>
      <c r="V177" t="str">
        <f t="shared" si="36"/>
        <v>A058</v>
      </c>
      <c r="W177">
        <f>VLOOKUP(O177,'to file'!$B$4:$K$44,7,FALSE)</f>
        <v>4</v>
      </c>
      <c r="X177">
        <f t="shared" si="37"/>
        <v>11340</v>
      </c>
      <c r="Y177">
        <f>VLOOKUP(VLOOKUP(O177,'to file'!$B$4:$K$44,7,FALSE),'to part'!$A$4:$N$17,14)+VLOOKUP(O177,'to file'!$B$4:$K$44,3,FALSE)+P177</f>
        <v>11348</v>
      </c>
      <c r="Z177" t="str">
        <f t="shared" si="38"/>
        <v>2C54</v>
      </c>
      <c r="AA177" t="str">
        <f t="shared" si="34"/>
        <v>2C4C</v>
      </c>
      <c r="AD177" s="21"/>
    </row>
    <row r="178" spans="1:31" x14ac:dyDescent="0.25">
      <c r="A178">
        <v>12</v>
      </c>
      <c r="B178">
        <v>18</v>
      </c>
      <c r="C178">
        <v>2</v>
      </c>
      <c r="D178" s="13">
        <v>1</v>
      </c>
      <c r="E178" s="13" t="str">
        <f>VLOOKUP(A178,'to file'!$B$4:$K$44,10,FALSE)</f>
        <v>Yes</v>
      </c>
      <c r="F178" t="str">
        <f t="shared" si="26"/>
        <v/>
      </c>
      <c r="G178">
        <f>VLOOKUP(VLOOKUP(A178,'to file'!$B$4:$K$44,7,FALSE),'to part'!$A$4:$N$17,8)+VLOOKUP(A178,'to file'!$B$4:$K$44,3,FALSE)+B178</f>
        <v>1681</v>
      </c>
      <c r="H178" t="str">
        <f t="shared" si="27"/>
        <v>0691</v>
      </c>
      <c r="I178">
        <f>VLOOKUP(A178,'to file'!$B$4:$K$44,7,FALSE)</f>
        <v>1</v>
      </c>
      <c r="J178" t="str">
        <f t="shared" si="28"/>
        <v/>
      </c>
      <c r="K178">
        <f>VLOOKUP(VLOOKUP(A178,'to file'!$B$4:$K$44,7,FALSE),'to part'!$A$4:$N$17,14)+VLOOKUP(A178,'to file'!$B$4:$K$44,3,FALSE)+B178</f>
        <v>1681</v>
      </c>
      <c r="L178" t="str">
        <f t="shared" si="29"/>
        <v>0691</v>
      </c>
      <c r="O178">
        <v>8</v>
      </c>
      <c r="P178">
        <v>2</v>
      </c>
      <c r="Q178">
        <v>1</v>
      </c>
      <c r="R178" s="13">
        <v>1</v>
      </c>
      <c r="S178" s="13" t="str">
        <f>VLOOKUP(O178,'to file'!$B$4:$K$44,10,FALSE)</f>
        <v>Yes</v>
      </c>
      <c r="T178" t="str">
        <f t="shared" si="35"/>
        <v/>
      </c>
      <c r="U178">
        <f>VLOOKUP(VLOOKUP(O178,'to file'!$B$4:$K$44,7,FALSE),'to part'!$A$4:$N$17,8)+VLOOKUP(O178,'to file'!$B$4:$K$44,3,FALSE)+P178</f>
        <v>41050</v>
      </c>
      <c r="V178" t="str">
        <f t="shared" si="36"/>
        <v>A05A</v>
      </c>
      <c r="W178">
        <f>VLOOKUP(O178,'to file'!$B$4:$K$44,7,FALSE)</f>
        <v>4</v>
      </c>
      <c r="X178" t="str">
        <f t="shared" si="37"/>
        <v/>
      </c>
      <c r="Y178">
        <f>VLOOKUP(VLOOKUP(O178,'to file'!$B$4:$K$44,7,FALSE),'to part'!$A$4:$N$17,14)+VLOOKUP(O178,'to file'!$B$4:$K$44,3,FALSE)+P178</f>
        <v>11350</v>
      </c>
      <c r="Z178" t="str">
        <f t="shared" si="38"/>
        <v>2C56</v>
      </c>
      <c r="AA178" t="str">
        <f t="shared" si="34"/>
        <v/>
      </c>
    </row>
    <row r="179" spans="1:31" x14ac:dyDescent="0.25">
      <c r="A179">
        <v>12</v>
      </c>
      <c r="B179">
        <v>20</v>
      </c>
      <c r="C179">
        <v>4</v>
      </c>
      <c r="D179" s="13">
        <v>1</v>
      </c>
      <c r="E179" s="13" t="str">
        <f>VLOOKUP(A179,'to file'!$B$4:$K$44,10,FALSE)</f>
        <v>Yes</v>
      </c>
      <c r="F179" t="str">
        <f t="shared" si="26"/>
        <v/>
      </c>
      <c r="G179">
        <f>VLOOKUP(VLOOKUP(A179,'to file'!$B$4:$K$44,7,FALSE),'to part'!$A$4:$N$17,8)+VLOOKUP(A179,'to file'!$B$4:$K$44,3,FALSE)+B179</f>
        <v>1683</v>
      </c>
      <c r="H179" t="str">
        <f t="shared" si="27"/>
        <v>0693</v>
      </c>
      <c r="I179">
        <f>VLOOKUP(A179,'to file'!$B$4:$K$44,7,FALSE)</f>
        <v>1</v>
      </c>
      <c r="J179" t="str">
        <f t="shared" si="28"/>
        <v/>
      </c>
      <c r="K179">
        <f>VLOOKUP(VLOOKUP(A179,'to file'!$B$4:$K$44,7,FALSE),'to part'!$A$4:$N$17,14)+VLOOKUP(A179,'to file'!$B$4:$K$44,3,FALSE)+B179</f>
        <v>1683</v>
      </c>
      <c r="L179" t="str">
        <f t="shared" si="29"/>
        <v>0693</v>
      </c>
      <c r="O179">
        <v>8</v>
      </c>
      <c r="P179">
        <v>3</v>
      </c>
      <c r="Q179">
        <v>2</v>
      </c>
      <c r="R179" s="13">
        <v>1</v>
      </c>
      <c r="S179" s="13" t="str">
        <f>VLOOKUP(O179,'to file'!$B$4:$K$44,10,FALSE)</f>
        <v>Yes</v>
      </c>
      <c r="T179" t="str">
        <f t="shared" si="35"/>
        <v/>
      </c>
      <c r="U179">
        <f>VLOOKUP(VLOOKUP(O179,'to file'!$B$4:$K$44,7,FALSE),'to part'!$A$4:$N$17,8)+VLOOKUP(O179,'to file'!$B$4:$K$44,3,FALSE)+P179</f>
        <v>41051</v>
      </c>
      <c r="V179" t="str">
        <f t="shared" si="36"/>
        <v>A05B</v>
      </c>
      <c r="W179">
        <f>VLOOKUP(O179,'to file'!$B$4:$K$44,7,FALSE)</f>
        <v>4</v>
      </c>
      <c r="X179" t="str">
        <f t="shared" si="37"/>
        <v/>
      </c>
      <c r="Y179">
        <f>VLOOKUP(VLOOKUP(O179,'to file'!$B$4:$K$44,7,FALSE),'to part'!$A$4:$N$17,14)+VLOOKUP(O179,'to file'!$B$4:$K$44,3,FALSE)+P179</f>
        <v>11351</v>
      </c>
      <c r="Z179" t="str">
        <f t="shared" si="38"/>
        <v>2C57</v>
      </c>
      <c r="AA179" t="str">
        <f t="shared" si="34"/>
        <v/>
      </c>
    </row>
    <row r="180" spans="1:31" x14ac:dyDescent="0.25">
      <c r="A180">
        <v>12</v>
      </c>
      <c r="B180">
        <v>24</v>
      </c>
      <c r="C180">
        <v>1</v>
      </c>
      <c r="D180" s="13">
        <v>1</v>
      </c>
      <c r="E180" s="13" t="str">
        <f>VLOOKUP(A180,'to file'!$B$4:$K$44,10,FALSE)</f>
        <v>Yes</v>
      </c>
      <c r="F180" t="str">
        <f t="shared" si="26"/>
        <v/>
      </c>
      <c r="G180">
        <f>VLOOKUP(VLOOKUP(A180,'to file'!$B$4:$K$44,7,FALSE),'to part'!$A$4:$N$17,8)+VLOOKUP(A180,'to file'!$B$4:$K$44,3,FALSE)+B180</f>
        <v>1687</v>
      </c>
      <c r="H180" t="str">
        <f t="shared" si="27"/>
        <v>0697</v>
      </c>
      <c r="I180">
        <f>VLOOKUP(A180,'to file'!$B$4:$K$44,7,FALSE)</f>
        <v>1</v>
      </c>
      <c r="J180" t="str">
        <f t="shared" si="28"/>
        <v/>
      </c>
      <c r="K180">
        <f>VLOOKUP(VLOOKUP(A180,'to file'!$B$4:$K$44,7,FALSE),'to part'!$A$4:$N$17,14)+VLOOKUP(A180,'to file'!$B$4:$K$44,3,FALSE)+B180</f>
        <v>1687</v>
      </c>
      <c r="L180" t="str">
        <f t="shared" si="29"/>
        <v>0697</v>
      </c>
      <c r="O180">
        <v>8</v>
      </c>
      <c r="P180">
        <v>5</v>
      </c>
      <c r="Q180">
        <v>1</v>
      </c>
      <c r="R180" s="13">
        <v>1</v>
      </c>
      <c r="S180" s="13" t="str">
        <f>VLOOKUP(O180,'to file'!$B$4:$K$44,10,FALSE)</f>
        <v>Yes</v>
      </c>
      <c r="T180" t="str">
        <f t="shared" si="35"/>
        <v/>
      </c>
      <c r="U180">
        <f>VLOOKUP(VLOOKUP(O180,'to file'!$B$4:$K$44,7,FALSE),'to part'!$A$4:$N$17,8)+VLOOKUP(O180,'to file'!$B$4:$K$44,3,FALSE)+P180</f>
        <v>41053</v>
      </c>
      <c r="V180" t="str">
        <f t="shared" si="36"/>
        <v>A05D</v>
      </c>
      <c r="W180">
        <f>VLOOKUP(O180,'to file'!$B$4:$K$44,7,FALSE)</f>
        <v>4</v>
      </c>
      <c r="X180" t="str">
        <f t="shared" si="37"/>
        <v/>
      </c>
      <c r="Y180">
        <f>VLOOKUP(VLOOKUP(O180,'to file'!$B$4:$K$44,7,FALSE),'to part'!$A$4:$N$17,14)+VLOOKUP(O180,'to file'!$B$4:$K$44,3,FALSE)+P180</f>
        <v>11353</v>
      </c>
      <c r="Z180" t="str">
        <f t="shared" si="38"/>
        <v>2C59</v>
      </c>
      <c r="AA180" t="str">
        <f t="shared" si="34"/>
        <v/>
      </c>
    </row>
    <row r="181" spans="1:31" x14ac:dyDescent="0.25">
      <c r="A181">
        <v>12</v>
      </c>
      <c r="B181">
        <v>26</v>
      </c>
      <c r="C181">
        <v>2</v>
      </c>
      <c r="D181" s="13">
        <v>1</v>
      </c>
      <c r="E181" s="13" t="str">
        <f>VLOOKUP(A181,'to file'!$B$4:$K$44,10,FALSE)</f>
        <v>Yes</v>
      </c>
      <c r="F181" t="str">
        <f t="shared" si="26"/>
        <v/>
      </c>
      <c r="G181">
        <f>VLOOKUP(VLOOKUP(A181,'to file'!$B$4:$K$44,7,FALSE),'to part'!$A$4:$N$17,8)+VLOOKUP(A181,'to file'!$B$4:$K$44,3,FALSE)+B181</f>
        <v>1689</v>
      </c>
      <c r="H181" t="str">
        <f t="shared" si="27"/>
        <v>0699</v>
      </c>
      <c r="I181">
        <f>VLOOKUP(A181,'to file'!$B$4:$K$44,7,FALSE)</f>
        <v>1</v>
      </c>
      <c r="J181" t="str">
        <f t="shared" si="28"/>
        <v/>
      </c>
      <c r="K181">
        <f>VLOOKUP(VLOOKUP(A181,'to file'!$B$4:$K$44,7,FALSE),'to part'!$A$4:$N$17,14)+VLOOKUP(A181,'to file'!$B$4:$K$44,3,FALSE)+B181</f>
        <v>1689</v>
      </c>
      <c r="L181" t="str">
        <f t="shared" si="29"/>
        <v>0699</v>
      </c>
      <c r="O181">
        <v>8</v>
      </c>
      <c r="P181">
        <v>6</v>
      </c>
      <c r="Q181">
        <v>1</v>
      </c>
      <c r="R181" s="13">
        <v>1</v>
      </c>
      <c r="S181" s="13" t="str">
        <f>VLOOKUP(O181,'to file'!$B$4:$K$44,10,FALSE)</f>
        <v>Yes</v>
      </c>
      <c r="T181" t="str">
        <f t="shared" si="35"/>
        <v/>
      </c>
      <c r="U181">
        <f>VLOOKUP(VLOOKUP(O181,'to file'!$B$4:$K$44,7,FALSE),'to part'!$A$4:$N$17,8)+VLOOKUP(O181,'to file'!$B$4:$K$44,3,FALSE)+P181</f>
        <v>41054</v>
      </c>
      <c r="V181" t="str">
        <f t="shared" si="36"/>
        <v>A05E</v>
      </c>
      <c r="W181">
        <f>VLOOKUP(O181,'to file'!$B$4:$K$44,7,FALSE)</f>
        <v>4</v>
      </c>
      <c r="X181" t="str">
        <f t="shared" si="37"/>
        <v/>
      </c>
      <c r="Y181">
        <f>VLOOKUP(VLOOKUP(O181,'to file'!$B$4:$K$44,7,FALSE),'to part'!$A$4:$N$17,14)+VLOOKUP(O181,'to file'!$B$4:$K$44,3,FALSE)+P181</f>
        <v>11354</v>
      </c>
      <c r="Z181" t="str">
        <f t="shared" si="38"/>
        <v>2C5A</v>
      </c>
      <c r="AA181" t="str">
        <f t="shared" si="34"/>
        <v/>
      </c>
    </row>
    <row r="182" spans="1:31" x14ac:dyDescent="0.25">
      <c r="A182">
        <v>12</v>
      </c>
      <c r="B182">
        <v>28</v>
      </c>
      <c r="C182">
        <v>1</v>
      </c>
      <c r="D182" s="13">
        <v>1</v>
      </c>
      <c r="E182" s="13" t="str">
        <f>VLOOKUP(A182,'to file'!$B$4:$K$44,10,FALSE)</f>
        <v>Yes</v>
      </c>
      <c r="F182" t="str">
        <f t="shared" si="26"/>
        <v/>
      </c>
      <c r="G182">
        <f>VLOOKUP(VLOOKUP(A182,'to file'!$B$4:$K$44,7,FALSE),'to part'!$A$4:$N$17,8)+VLOOKUP(A182,'to file'!$B$4:$K$44,3,FALSE)+B182</f>
        <v>1691</v>
      </c>
      <c r="H182" t="str">
        <f t="shared" si="27"/>
        <v>069B</v>
      </c>
      <c r="I182">
        <f>VLOOKUP(A182,'to file'!$B$4:$K$44,7,FALSE)</f>
        <v>1</v>
      </c>
      <c r="J182" t="str">
        <f t="shared" si="28"/>
        <v/>
      </c>
      <c r="K182">
        <f>VLOOKUP(VLOOKUP(A182,'to file'!$B$4:$K$44,7,FALSE),'to part'!$A$4:$N$17,14)+VLOOKUP(A182,'to file'!$B$4:$K$44,3,FALSE)+B182</f>
        <v>1691</v>
      </c>
      <c r="L182" t="str">
        <f t="shared" si="29"/>
        <v>069B</v>
      </c>
      <c r="O182">
        <v>8</v>
      </c>
      <c r="P182">
        <v>7</v>
      </c>
      <c r="Q182">
        <v>2</v>
      </c>
      <c r="R182" s="13">
        <v>1</v>
      </c>
      <c r="S182" s="13" t="str">
        <f>VLOOKUP(O182,'to file'!$B$4:$K$44,10,FALSE)</f>
        <v>Yes</v>
      </c>
      <c r="T182" t="str">
        <f t="shared" si="35"/>
        <v/>
      </c>
      <c r="U182">
        <f>VLOOKUP(VLOOKUP(O182,'to file'!$B$4:$K$44,7,FALSE),'to part'!$A$4:$N$17,8)+VLOOKUP(O182,'to file'!$B$4:$K$44,3,FALSE)+P182</f>
        <v>41055</v>
      </c>
      <c r="V182" t="str">
        <f t="shared" si="36"/>
        <v>A05F</v>
      </c>
      <c r="W182">
        <f>VLOOKUP(O182,'to file'!$B$4:$K$44,7,FALSE)</f>
        <v>4</v>
      </c>
      <c r="X182" t="str">
        <f t="shared" si="37"/>
        <v/>
      </c>
      <c r="Y182">
        <f>VLOOKUP(VLOOKUP(O182,'to file'!$B$4:$K$44,7,FALSE),'to part'!$A$4:$N$17,14)+VLOOKUP(O182,'to file'!$B$4:$K$44,3,FALSE)+P182</f>
        <v>11355</v>
      </c>
      <c r="Z182" t="str">
        <f t="shared" si="38"/>
        <v>2C5B</v>
      </c>
      <c r="AA182" t="str">
        <f t="shared" si="34"/>
        <v/>
      </c>
    </row>
    <row r="183" spans="1:31" x14ac:dyDescent="0.25">
      <c r="A183">
        <v>12</v>
      </c>
      <c r="B183">
        <v>29</v>
      </c>
      <c r="C183">
        <v>1</v>
      </c>
      <c r="D183" s="13">
        <v>1</v>
      </c>
      <c r="E183" s="13" t="str">
        <f>VLOOKUP(A183,'to file'!$B$4:$K$44,10,FALSE)</f>
        <v>Yes</v>
      </c>
      <c r="F183" t="str">
        <f t="shared" si="26"/>
        <v/>
      </c>
      <c r="G183">
        <f>VLOOKUP(VLOOKUP(A183,'to file'!$B$4:$K$44,7,FALSE),'to part'!$A$4:$N$17,8)+VLOOKUP(A183,'to file'!$B$4:$K$44,3,FALSE)+B183</f>
        <v>1692</v>
      </c>
      <c r="H183" t="str">
        <f t="shared" si="27"/>
        <v>069C</v>
      </c>
      <c r="I183">
        <f>VLOOKUP(A183,'to file'!$B$4:$K$44,7,FALSE)</f>
        <v>1</v>
      </c>
      <c r="J183" t="str">
        <f t="shared" si="28"/>
        <v/>
      </c>
      <c r="K183">
        <f>VLOOKUP(VLOOKUP(A183,'to file'!$B$4:$K$44,7,FALSE),'to part'!$A$4:$N$17,14)+VLOOKUP(A183,'to file'!$B$4:$K$44,3,FALSE)+B183</f>
        <v>1692</v>
      </c>
      <c r="L183" t="str">
        <f t="shared" si="29"/>
        <v>069C</v>
      </c>
      <c r="O183">
        <v>8</v>
      </c>
      <c r="P183">
        <v>9</v>
      </c>
      <c r="Q183">
        <v>9</v>
      </c>
      <c r="R183" s="13">
        <v>1</v>
      </c>
      <c r="S183" s="13" t="str">
        <f>VLOOKUP(O183,'to file'!$B$4:$K$44,10,FALSE)</f>
        <v>Yes</v>
      </c>
      <c r="T183" t="str">
        <f t="shared" si="35"/>
        <v/>
      </c>
      <c r="U183">
        <f>VLOOKUP(VLOOKUP(O183,'to file'!$B$4:$K$44,7,FALSE),'to part'!$A$4:$N$17,8)+VLOOKUP(O183,'to file'!$B$4:$K$44,3,FALSE)+P183</f>
        <v>41057</v>
      </c>
      <c r="V183" t="str">
        <f t="shared" si="36"/>
        <v>A061</v>
      </c>
      <c r="W183">
        <f>VLOOKUP(O183,'to file'!$B$4:$K$44,7,FALSE)</f>
        <v>4</v>
      </c>
      <c r="X183" t="str">
        <f t="shared" si="37"/>
        <v/>
      </c>
      <c r="Y183">
        <f>VLOOKUP(VLOOKUP(O183,'to file'!$B$4:$K$44,7,FALSE),'to part'!$A$4:$N$17,14)+VLOOKUP(O183,'to file'!$B$4:$K$44,3,FALSE)+P183</f>
        <v>11357</v>
      </c>
      <c r="Z183" t="str">
        <f t="shared" si="38"/>
        <v>2C5D</v>
      </c>
      <c r="AA183" t="str">
        <f t="shared" si="34"/>
        <v/>
      </c>
    </row>
    <row r="184" spans="1:31" x14ac:dyDescent="0.25">
      <c r="A184">
        <v>12</v>
      </c>
      <c r="B184">
        <v>30</v>
      </c>
      <c r="C184">
        <v>1</v>
      </c>
      <c r="D184" s="13">
        <v>1</v>
      </c>
      <c r="E184" s="13" t="str">
        <f>VLOOKUP(A184,'to file'!$B$4:$K$44,10,FALSE)</f>
        <v>Yes</v>
      </c>
      <c r="F184" t="str">
        <f t="shared" si="26"/>
        <v/>
      </c>
      <c r="G184">
        <f>VLOOKUP(VLOOKUP(A184,'to file'!$B$4:$K$44,7,FALSE),'to part'!$A$4:$N$17,8)+VLOOKUP(A184,'to file'!$B$4:$K$44,3,FALSE)+B184</f>
        <v>1693</v>
      </c>
      <c r="H184" t="str">
        <f t="shared" si="27"/>
        <v>069D</v>
      </c>
      <c r="I184">
        <f>VLOOKUP(A184,'to file'!$B$4:$K$44,7,FALSE)</f>
        <v>1</v>
      </c>
      <c r="J184" t="str">
        <f t="shared" si="28"/>
        <v/>
      </c>
      <c r="K184">
        <f>VLOOKUP(VLOOKUP(A184,'to file'!$B$4:$K$44,7,FALSE),'to part'!$A$4:$N$17,14)+VLOOKUP(A184,'to file'!$B$4:$K$44,3,FALSE)+B184</f>
        <v>1693</v>
      </c>
      <c r="L184" t="str">
        <f t="shared" si="29"/>
        <v>069D</v>
      </c>
      <c r="O184">
        <v>8</v>
      </c>
      <c r="P184">
        <v>9</v>
      </c>
      <c r="Q184">
        <v>2</v>
      </c>
      <c r="R184" s="13">
        <v>1</v>
      </c>
      <c r="S184" s="13" t="str">
        <f>VLOOKUP(O184,'to file'!$B$4:$K$44,10,FALSE)</f>
        <v>Yes</v>
      </c>
      <c r="T184" t="str">
        <f t="shared" si="35"/>
        <v/>
      </c>
      <c r="U184">
        <f>VLOOKUP(VLOOKUP(O184,'to file'!$B$4:$K$44,7,FALSE),'to part'!$A$4:$N$17,8)+VLOOKUP(O184,'to file'!$B$4:$K$44,3,FALSE)+P184</f>
        <v>41057</v>
      </c>
      <c r="V184" t="str">
        <f t="shared" si="36"/>
        <v>A061</v>
      </c>
      <c r="W184">
        <f>VLOOKUP(O184,'to file'!$B$4:$K$44,7,FALSE)</f>
        <v>4</v>
      </c>
      <c r="X184" t="str">
        <f t="shared" si="37"/>
        <v/>
      </c>
      <c r="Y184">
        <f>VLOOKUP(VLOOKUP(O184,'to file'!$B$4:$K$44,7,FALSE),'to part'!$A$4:$N$17,14)+VLOOKUP(O184,'to file'!$B$4:$K$44,3,FALSE)+P184</f>
        <v>11357</v>
      </c>
      <c r="Z184" t="str">
        <f t="shared" si="38"/>
        <v>2C5D</v>
      </c>
      <c r="AA184" t="str">
        <f t="shared" si="34"/>
        <v/>
      </c>
    </row>
    <row r="185" spans="1:31" x14ac:dyDescent="0.25">
      <c r="A185">
        <v>12</v>
      </c>
      <c r="B185">
        <v>31</v>
      </c>
      <c r="C185">
        <v>1</v>
      </c>
      <c r="D185" s="13">
        <v>1</v>
      </c>
      <c r="E185" s="13" t="str">
        <f>VLOOKUP(A185,'to file'!$B$4:$K$44,10,FALSE)</f>
        <v>Yes</v>
      </c>
      <c r="F185" t="str">
        <f t="shared" si="26"/>
        <v/>
      </c>
      <c r="G185">
        <f>VLOOKUP(VLOOKUP(A185,'to file'!$B$4:$K$44,7,FALSE),'to part'!$A$4:$N$17,8)+VLOOKUP(A185,'to file'!$B$4:$K$44,3,FALSE)+B185</f>
        <v>1694</v>
      </c>
      <c r="H185" t="str">
        <f t="shared" si="27"/>
        <v>069E</v>
      </c>
      <c r="I185">
        <f>VLOOKUP(A185,'to file'!$B$4:$K$44,7,FALSE)</f>
        <v>1</v>
      </c>
      <c r="J185" t="str">
        <f t="shared" si="28"/>
        <v/>
      </c>
      <c r="K185">
        <f>VLOOKUP(VLOOKUP(A185,'to file'!$B$4:$K$44,7,FALSE),'to part'!$A$4:$N$17,14)+VLOOKUP(A185,'to file'!$B$4:$K$44,3,FALSE)+B185</f>
        <v>1694</v>
      </c>
      <c r="L185" t="str">
        <f t="shared" si="29"/>
        <v>069E</v>
      </c>
      <c r="O185">
        <v>8</v>
      </c>
      <c r="P185">
        <v>11</v>
      </c>
      <c r="Q185">
        <v>1</v>
      </c>
      <c r="R185" s="13">
        <v>3</v>
      </c>
      <c r="S185" s="13" t="str">
        <f>VLOOKUP(O185,'to file'!$B$4:$K$44,10,FALSE)</f>
        <v>Yes</v>
      </c>
      <c r="T185" t="str">
        <f t="shared" si="35"/>
        <v/>
      </c>
      <c r="U185">
        <f>VLOOKUP(VLOOKUP(O185,'to file'!$B$4:$K$44,7,FALSE),'to part'!$A$4:$N$17,8)+VLOOKUP(O185,'to file'!$B$4:$K$44,3,FALSE)+P185</f>
        <v>41059</v>
      </c>
      <c r="V185" t="str">
        <f t="shared" si="36"/>
        <v>A063</v>
      </c>
      <c r="W185">
        <f>VLOOKUP(O185,'to file'!$B$4:$K$44,7,FALSE)</f>
        <v>4</v>
      </c>
      <c r="X185" t="str">
        <f t="shared" si="37"/>
        <v/>
      </c>
      <c r="Y185">
        <f>VLOOKUP(VLOOKUP(O185,'to file'!$B$4:$K$44,7,FALSE),'to part'!$A$4:$N$17,14)+VLOOKUP(O185,'to file'!$B$4:$K$44,3,FALSE)+P185</f>
        <v>11359</v>
      </c>
      <c r="Z185" t="str">
        <f t="shared" si="38"/>
        <v>2C5F</v>
      </c>
      <c r="AA185" t="str">
        <f t="shared" si="34"/>
        <v/>
      </c>
    </row>
    <row r="186" spans="1:31" x14ac:dyDescent="0.25">
      <c r="A186">
        <v>12</v>
      </c>
      <c r="B186">
        <v>32</v>
      </c>
      <c r="C186">
        <v>1</v>
      </c>
      <c r="D186" s="13">
        <v>1</v>
      </c>
      <c r="E186" s="13" t="str">
        <f>VLOOKUP(A186,'to file'!$B$4:$K$44,10,FALSE)</f>
        <v>Yes</v>
      </c>
      <c r="F186" t="str">
        <f t="shared" si="26"/>
        <v/>
      </c>
      <c r="G186">
        <f>VLOOKUP(VLOOKUP(A186,'to file'!$B$4:$K$44,7,FALSE),'to part'!$A$4:$N$17,8)+VLOOKUP(A186,'to file'!$B$4:$K$44,3,FALSE)+B186</f>
        <v>1695</v>
      </c>
      <c r="H186" t="str">
        <f t="shared" si="27"/>
        <v>069F</v>
      </c>
      <c r="I186">
        <f>VLOOKUP(A186,'to file'!$B$4:$K$44,7,FALSE)</f>
        <v>1</v>
      </c>
      <c r="J186" t="str">
        <f t="shared" si="28"/>
        <v/>
      </c>
      <c r="K186">
        <f>VLOOKUP(VLOOKUP(A186,'to file'!$B$4:$K$44,7,FALSE),'to part'!$A$4:$N$17,14)+VLOOKUP(A186,'to file'!$B$4:$K$44,3,FALSE)+B186</f>
        <v>1695</v>
      </c>
      <c r="L186" t="str">
        <f t="shared" si="29"/>
        <v>069F</v>
      </c>
      <c r="O186">
        <v>8</v>
      </c>
      <c r="P186">
        <v>14</v>
      </c>
      <c r="Q186">
        <v>4</v>
      </c>
      <c r="R186" s="13">
        <v>1</v>
      </c>
      <c r="S186" s="13" t="str">
        <f>VLOOKUP(O186,'to file'!$B$4:$K$44,10,FALSE)</f>
        <v>Yes</v>
      </c>
      <c r="T186" t="str">
        <f t="shared" si="35"/>
        <v/>
      </c>
      <c r="U186">
        <f>VLOOKUP(VLOOKUP(O186,'to file'!$B$4:$K$44,7,FALSE),'to part'!$A$4:$N$17,8)+VLOOKUP(O186,'to file'!$B$4:$K$44,3,FALSE)+P186</f>
        <v>41062</v>
      </c>
      <c r="V186" t="str">
        <f t="shared" si="36"/>
        <v>A066</v>
      </c>
      <c r="W186">
        <f>VLOOKUP(O186,'to file'!$B$4:$K$44,7,FALSE)</f>
        <v>4</v>
      </c>
      <c r="X186" t="str">
        <f t="shared" si="37"/>
        <v/>
      </c>
      <c r="Y186">
        <f>VLOOKUP(VLOOKUP(O186,'to file'!$B$4:$K$44,7,FALSE),'to part'!$A$4:$N$17,14)+VLOOKUP(O186,'to file'!$B$4:$K$44,3,FALSE)+P186</f>
        <v>11362</v>
      </c>
      <c r="Z186" t="str">
        <f t="shared" si="38"/>
        <v>2C62</v>
      </c>
      <c r="AA186" t="str">
        <f t="shared" si="34"/>
        <v/>
      </c>
    </row>
    <row r="187" spans="1:31" x14ac:dyDescent="0.25">
      <c r="A187">
        <v>12</v>
      </c>
      <c r="B187">
        <v>33</v>
      </c>
      <c r="C187">
        <v>1</v>
      </c>
      <c r="D187" s="13">
        <v>1</v>
      </c>
      <c r="E187" s="13" t="str">
        <f>VLOOKUP(A187,'to file'!$B$4:$K$44,10,FALSE)</f>
        <v>Yes</v>
      </c>
      <c r="F187" t="str">
        <f t="shared" si="26"/>
        <v/>
      </c>
      <c r="G187">
        <f>VLOOKUP(VLOOKUP(A187,'to file'!$B$4:$K$44,7,FALSE),'to part'!$A$4:$N$17,8)+VLOOKUP(A187,'to file'!$B$4:$K$44,3,FALSE)+B187</f>
        <v>1696</v>
      </c>
      <c r="H187" t="str">
        <f t="shared" si="27"/>
        <v>06A0</v>
      </c>
      <c r="I187">
        <f>VLOOKUP(A187,'to file'!$B$4:$K$44,7,FALSE)</f>
        <v>1</v>
      </c>
      <c r="J187" t="str">
        <f t="shared" si="28"/>
        <v/>
      </c>
      <c r="K187">
        <f>VLOOKUP(VLOOKUP(A187,'to file'!$B$4:$K$44,7,FALSE),'to part'!$A$4:$N$17,14)+VLOOKUP(A187,'to file'!$B$4:$K$44,3,FALSE)+B187</f>
        <v>1696</v>
      </c>
      <c r="L187" t="str">
        <f t="shared" si="29"/>
        <v>06A0</v>
      </c>
      <c r="O187">
        <v>8</v>
      </c>
      <c r="P187">
        <v>20</v>
      </c>
      <c r="Q187">
        <v>8</v>
      </c>
      <c r="R187" s="13">
        <v>1</v>
      </c>
      <c r="S187" s="13" t="str">
        <f>VLOOKUP(O187,'to file'!$B$4:$K$44,10,FALSE)</f>
        <v>Yes</v>
      </c>
      <c r="T187" t="str">
        <f t="shared" si="35"/>
        <v/>
      </c>
      <c r="U187">
        <f>VLOOKUP(VLOOKUP(O187,'to file'!$B$4:$K$44,7,FALSE),'to part'!$A$4:$N$17,8)+VLOOKUP(O187,'to file'!$B$4:$K$44,3,FALSE)+P187</f>
        <v>41068</v>
      </c>
      <c r="V187" t="str">
        <f t="shared" si="36"/>
        <v>A06C</v>
      </c>
      <c r="W187">
        <f>VLOOKUP(O187,'to file'!$B$4:$K$44,7,FALSE)</f>
        <v>4</v>
      </c>
      <c r="X187" t="str">
        <f t="shared" si="37"/>
        <v/>
      </c>
      <c r="Y187">
        <f>VLOOKUP(VLOOKUP(O187,'to file'!$B$4:$K$44,7,FALSE),'to part'!$A$4:$N$17,14)+VLOOKUP(O187,'to file'!$B$4:$K$44,3,FALSE)+P187</f>
        <v>11368</v>
      </c>
      <c r="Z187" t="str">
        <f t="shared" si="38"/>
        <v>2C68</v>
      </c>
      <c r="AA187" t="str">
        <f t="shared" si="34"/>
        <v/>
      </c>
    </row>
    <row r="188" spans="1:31" x14ac:dyDescent="0.25">
      <c r="A188">
        <v>12</v>
      </c>
      <c r="B188">
        <v>34</v>
      </c>
      <c r="C188">
        <v>2</v>
      </c>
      <c r="D188" s="13">
        <v>1</v>
      </c>
      <c r="E188" s="13" t="str">
        <f>VLOOKUP(A188,'to file'!$B$4:$K$44,10,FALSE)</f>
        <v>Yes</v>
      </c>
      <c r="F188" t="str">
        <f t="shared" si="26"/>
        <v/>
      </c>
      <c r="G188">
        <f>VLOOKUP(VLOOKUP(A188,'to file'!$B$4:$K$44,7,FALSE),'to part'!$A$4:$N$17,8)+VLOOKUP(A188,'to file'!$B$4:$K$44,3,FALSE)+B188</f>
        <v>1697</v>
      </c>
      <c r="H188" t="str">
        <f t="shared" si="27"/>
        <v>06A1</v>
      </c>
      <c r="I188">
        <f>VLOOKUP(A188,'to file'!$B$4:$K$44,7,FALSE)</f>
        <v>1</v>
      </c>
      <c r="J188" t="str">
        <f t="shared" si="28"/>
        <v/>
      </c>
      <c r="K188">
        <f>VLOOKUP(VLOOKUP(A188,'to file'!$B$4:$K$44,7,FALSE),'to part'!$A$4:$N$17,14)+VLOOKUP(A188,'to file'!$B$4:$K$44,3,FALSE)+B188</f>
        <v>1697</v>
      </c>
      <c r="L188" t="str">
        <f t="shared" si="29"/>
        <v>06A1</v>
      </c>
      <c r="O188">
        <v>8</v>
      </c>
      <c r="P188">
        <v>20</v>
      </c>
      <c r="Q188">
        <v>1</v>
      </c>
      <c r="R188" s="13">
        <v>1</v>
      </c>
      <c r="S188" s="13" t="str">
        <f>VLOOKUP(O188,'to file'!$B$4:$K$44,10,FALSE)</f>
        <v>Yes</v>
      </c>
      <c r="T188" t="str">
        <f t="shared" si="35"/>
        <v/>
      </c>
      <c r="U188">
        <f>VLOOKUP(VLOOKUP(O188,'to file'!$B$4:$K$44,7,FALSE),'to part'!$A$4:$N$17,8)+VLOOKUP(O188,'to file'!$B$4:$K$44,3,FALSE)+P188</f>
        <v>41068</v>
      </c>
      <c r="V188" t="str">
        <f t="shared" si="36"/>
        <v>A06C</v>
      </c>
      <c r="W188">
        <f>VLOOKUP(O188,'to file'!$B$4:$K$44,7,FALSE)</f>
        <v>4</v>
      </c>
      <c r="X188" t="str">
        <f t="shared" si="37"/>
        <v/>
      </c>
      <c r="Y188">
        <f>VLOOKUP(VLOOKUP(O188,'to file'!$B$4:$K$44,7,FALSE),'to part'!$A$4:$N$17,14)+VLOOKUP(O188,'to file'!$B$4:$K$44,3,FALSE)+P188</f>
        <v>11368</v>
      </c>
      <c r="Z188" t="str">
        <f t="shared" si="38"/>
        <v>2C68</v>
      </c>
      <c r="AA188" t="str">
        <f t="shared" si="34"/>
        <v/>
      </c>
    </row>
    <row r="189" spans="1:31" x14ac:dyDescent="0.25">
      <c r="A189">
        <v>12</v>
      </c>
      <c r="B189">
        <v>36</v>
      </c>
      <c r="C189">
        <v>4</v>
      </c>
      <c r="D189" s="13">
        <v>1</v>
      </c>
      <c r="E189" s="13" t="str">
        <f>VLOOKUP(A189,'to file'!$B$4:$K$44,10,FALSE)</f>
        <v>Yes</v>
      </c>
      <c r="F189" t="str">
        <f t="shared" si="26"/>
        <v/>
      </c>
      <c r="G189">
        <f>VLOOKUP(VLOOKUP(A189,'to file'!$B$4:$K$44,7,FALSE),'to part'!$A$4:$N$17,8)+VLOOKUP(A189,'to file'!$B$4:$K$44,3,FALSE)+B189</f>
        <v>1699</v>
      </c>
      <c r="H189" t="str">
        <f t="shared" si="27"/>
        <v>06A3</v>
      </c>
      <c r="I189">
        <f>VLOOKUP(A189,'to file'!$B$4:$K$44,7,FALSE)</f>
        <v>1</v>
      </c>
      <c r="J189" t="str">
        <f t="shared" si="28"/>
        <v/>
      </c>
      <c r="K189">
        <f>VLOOKUP(VLOOKUP(A189,'to file'!$B$4:$K$44,7,FALSE),'to part'!$A$4:$N$17,14)+VLOOKUP(A189,'to file'!$B$4:$K$44,3,FALSE)+B189</f>
        <v>1699</v>
      </c>
      <c r="L189" t="str">
        <f t="shared" si="29"/>
        <v>06A3</v>
      </c>
      <c r="O189">
        <v>8</v>
      </c>
      <c r="P189">
        <v>21</v>
      </c>
      <c r="Q189">
        <v>1</v>
      </c>
      <c r="R189" s="13">
        <v>1</v>
      </c>
      <c r="S189" s="13" t="str">
        <f>VLOOKUP(O189,'to file'!$B$4:$K$44,10,FALSE)</f>
        <v>Yes</v>
      </c>
      <c r="T189" t="str">
        <f t="shared" si="35"/>
        <v/>
      </c>
      <c r="U189">
        <f>VLOOKUP(VLOOKUP(O189,'to file'!$B$4:$K$44,7,FALSE),'to part'!$A$4:$N$17,8)+VLOOKUP(O189,'to file'!$B$4:$K$44,3,FALSE)+P189</f>
        <v>41069</v>
      </c>
      <c r="V189" t="str">
        <f t="shared" si="36"/>
        <v>A06D</v>
      </c>
      <c r="W189">
        <f>VLOOKUP(O189,'to file'!$B$4:$K$44,7,FALSE)</f>
        <v>4</v>
      </c>
      <c r="X189" t="str">
        <f t="shared" si="37"/>
        <v/>
      </c>
      <c r="Y189">
        <f>VLOOKUP(VLOOKUP(O189,'to file'!$B$4:$K$44,7,FALSE),'to part'!$A$4:$N$17,14)+VLOOKUP(O189,'to file'!$B$4:$K$44,3,FALSE)+P189</f>
        <v>11369</v>
      </c>
      <c r="Z189" t="str">
        <f t="shared" si="38"/>
        <v>2C69</v>
      </c>
      <c r="AA189" t="str">
        <f t="shared" si="34"/>
        <v/>
      </c>
    </row>
    <row r="190" spans="1:31" x14ac:dyDescent="0.25">
      <c r="A190">
        <v>12</v>
      </c>
      <c r="B190">
        <v>40</v>
      </c>
      <c r="C190">
        <v>4</v>
      </c>
      <c r="D190" s="13">
        <v>1</v>
      </c>
      <c r="E190" s="13" t="str">
        <f>VLOOKUP(A190,'to file'!$B$4:$K$44,10,FALSE)</f>
        <v>Yes</v>
      </c>
      <c r="F190" t="str">
        <f t="shared" si="26"/>
        <v/>
      </c>
      <c r="G190">
        <f>VLOOKUP(VLOOKUP(A190,'to file'!$B$4:$K$44,7,FALSE),'to part'!$A$4:$N$17,8)+VLOOKUP(A190,'to file'!$B$4:$K$44,3,FALSE)+B190</f>
        <v>1703</v>
      </c>
      <c r="H190" t="str">
        <f t="shared" si="27"/>
        <v>06A7</v>
      </c>
      <c r="I190">
        <f>VLOOKUP(A190,'to file'!$B$4:$K$44,7,FALSE)</f>
        <v>1</v>
      </c>
      <c r="J190" t="str">
        <f t="shared" si="28"/>
        <v/>
      </c>
      <c r="K190">
        <f>VLOOKUP(VLOOKUP(A190,'to file'!$B$4:$K$44,7,FALSE),'to part'!$A$4:$N$17,14)+VLOOKUP(A190,'to file'!$B$4:$K$44,3,FALSE)+B190</f>
        <v>1703</v>
      </c>
      <c r="L190" t="str">
        <f t="shared" si="29"/>
        <v>06A7</v>
      </c>
      <c r="O190">
        <v>8</v>
      </c>
      <c r="P190">
        <v>22</v>
      </c>
      <c r="Q190">
        <v>1</v>
      </c>
      <c r="R190" s="13">
        <v>1</v>
      </c>
      <c r="S190" s="13" t="str">
        <f>VLOOKUP(O190,'to file'!$B$4:$K$44,10,FALSE)</f>
        <v>Yes</v>
      </c>
      <c r="T190" t="str">
        <f t="shared" si="35"/>
        <v/>
      </c>
      <c r="U190">
        <f>VLOOKUP(VLOOKUP(O190,'to file'!$B$4:$K$44,7,FALSE),'to part'!$A$4:$N$17,8)+VLOOKUP(O190,'to file'!$B$4:$K$44,3,FALSE)+P190</f>
        <v>41070</v>
      </c>
      <c r="V190" t="str">
        <f t="shared" si="36"/>
        <v>A06E</v>
      </c>
      <c r="W190">
        <f>VLOOKUP(O190,'to file'!$B$4:$K$44,7,FALSE)</f>
        <v>4</v>
      </c>
      <c r="X190" t="str">
        <f t="shared" si="37"/>
        <v/>
      </c>
      <c r="Y190">
        <f>VLOOKUP(VLOOKUP(O190,'to file'!$B$4:$K$44,7,FALSE),'to part'!$A$4:$N$17,14)+VLOOKUP(O190,'to file'!$B$4:$K$44,3,FALSE)+P190</f>
        <v>11370</v>
      </c>
      <c r="Z190" t="str">
        <f t="shared" si="38"/>
        <v>2C6A</v>
      </c>
      <c r="AA190" t="str">
        <f t="shared" si="34"/>
        <v/>
      </c>
    </row>
    <row r="191" spans="1:31" x14ac:dyDescent="0.25">
      <c r="A191">
        <v>12</v>
      </c>
      <c r="B191">
        <v>44</v>
      </c>
      <c r="C191">
        <v>2</v>
      </c>
      <c r="D191" s="13">
        <v>1</v>
      </c>
      <c r="E191" s="13" t="str">
        <f>VLOOKUP(A191,'to file'!$B$4:$K$44,10,FALSE)</f>
        <v>Yes</v>
      </c>
      <c r="F191" t="str">
        <f t="shared" si="26"/>
        <v/>
      </c>
      <c r="G191">
        <f>VLOOKUP(VLOOKUP(A191,'to file'!$B$4:$K$44,7,FALSE),'to part'!$A$4:$N$17,8)+VLOOKUP(A191,'to file'!$B$4:$K$44,3,FALSE)+B191</f>
        <v>1707</v>
      </c>
      <c r="H191" t="str">
        <f t="shared" si="27"/>
        <v>06AB</v>
      </c>
      <c r="I191">
        <f>VLOOKUP(A191,'to file'!$B$4:$K$44,7,FALSE)</f>
        <v>1</v>
      </c>
      <c r="J191" t="str">
        <f t="shared" si="28"/>
        <v/>
      </c>
      <c r="K191">
        <f>VLOOKUP(VLOOKUP(A191,'to file'!$B$4:$K$44,7,FALSE),'to part'!$A$4:$N$17,14)+VLOOKUP(A191,'to file'!$B$4:$K$44,3,FALSE)+B191</f>
        <v>1707</v>
      </c>
      <c r="L191" t="str">
        <f t="shared" si="29"/>
        <v>06AB</v>
      </c>
      <c r="O191">
        <v>8</v>
      </c>
      <c r="P191">
        <v>23</v>
      </c>
      <c r="Q191">
        <v>1</v>
      </c>
      <c r="R191" s="13">
        <v>1</v>
      </c>
      <c r="S191" s="13" t="str">
        <f>VLOOKUP(O191,'to file'!$B$4:$K$44,10,FALSE)</f>
        <v>Yes</v>
      </c>
      <c r="T191" t="str">
        <f t="shared" si="35"/>
        <v/>
      </c>
      <c r="U191">
        <f>VLOOKUP(VLOOKUP(O191,'to file'!$B$4:$K$44,7,FALSE),'to part'!$A$4:$N$17,8)+VLOOKUP(O191,'to file'!$B$4:$K$44,3,FALSE)+P191</f>
        <v>41071</v>
      </c>
      <c r="V191" t="str">
        <f t="shared" si="36"/>
        <v>A06F</v>
      </c>
      <c r="W191">
        <f>VLOOKUP(O191,'to file'!$B$4:$K$44,7,FALSE)</f>
        <v>4</v>
      </c>
      <c r="X191" t="str">
        <f t="shared" si="37"/>
        <v/>
      </c>
      <c r="Y191">
        <f>VLOOKUP(VLOOKUP(O191,'to file'!$B$4:$K$44,7,FALSE),'to part'!$A$4:$N$17,14)+VLOOKUP(O191,'to file'!$B$4:$K$44,3,FALSE)+P191</f>
        <v>11371</v>
      </c>
      <c r="Z191" t="str">
        <f t="shared" si="38"/>
        <v>2C6B</v>
      </c>
      <c r="AA191" t="str">
        <f t="shared" si="34"/>
        <v/>
      </c>
    </row>
    <row r="192" spans="1:31" x14ac:dyDescent="0.25">
      <c r="A192">
        <v>13</v>
      </c>
      <c r="B192">
        <v>0</v>
      </c>
      <c r="C192">
        <v>8</v>
      </c>
      <c r="D192" s="13">
        <v>1</v>
      </c>
      <c r="E192" s="13" t="str">
        <f>VLOOKUP(A192,'to file'!$B$4:$K$44,10,FALSE)</f>
        <v>Yes</v>
      </c>
      <c r="F192">
        <f t="shared" si="26"/>
        <v>41816</v>
      </c>
      <c r="G192">
        <f>VLOOKUP(VLOOKUP(A192,'to file'!$B$4:$K$44,7,FALSE),'to part'!$A$4:$N$17,8)+VLOOKUP(A192,'to file'!$B$4:$K$44,3,FALSE)+B192</f>
        <v>41824</v>
      </c>
      <c r="H192" t="str">
        <f t="shared" si="27"/>
        <v>A360</v>
      </c>
      <c r="I192">
        <f>VLOOKUP(A192,'to file'!$B$4:$K$44,7,FALSE)</f>
        <v>4</v>
      </c>
      <c r="J192">
        <f t="shared" si="28"/>
        <v>12116</v>
      </c>
      <c r="K192">
        <f>VLOOKUP(VLOOKUP(A192,'to file'!$B$4:$K$44,7,FALSE),'to part'!$A$4:$N$17,14)+VLOOKUP(A192,'to file'!$B$4:$K$44,3,FALSE)+B192</f>
        <v>12124</v>
      </c>
      <c r="L192" t="str">
        <f t="shared" si="29"/>
        <v>2F5C</v>
      </c>
      <c r="O192">
        <v>8</v>
      </c>
      <c r="P192">
        <v>24</v>
      </c>
      <c r="Q192">
        <v>3</v>
      </c>
      <c r="R192" s="13">
        <v>1</v>
      </c>
      <c r="S192" s="13" t="str">
        <f>VLOOKUP(O192,'to file'!$B$4:$K$44,10,FALSE)</f>
        <v>Yes</v>
      </c>
      <c r="T192" t="str">
        <f t="shared" si="35"/>
        <v/>
      </c>
      <c r="U192">
        <f>VLOOKUP(VLOOKUP(O192,'to file'!$B$4:$K$44,7,FALSE),'to part'!$A$4:$N$17,8)+VLOOKUP(O192,'to file'!$B$4:$K$44,3,FALSE)+P192</f>
        <v>41072</v>
      </c>
      <c r="V192" t="str">
        <f t="shared" si="36"/>
        <v>A070</v>
      </c>
      <c r="W192">
        <f>VLOOKUP(O192,'to file'!$B$4:$K$44,7,FALSE)</f>
        <v>4</v>
      </c>
      <c r="X192" t="str">
        <f t="shared" si="37"/>
        <v/>
      </c>
      <c r="Y192">
        <f>VLOOKUP(VLOOKUP(O192,'to file'!$B$4:$K$44,7,FALSE),'to part'!$A$4:$N$17,14)+VLOOKUP(O192,'to file'!$B$4:$K$44,3,FALSE)+P192</f>
        <v>11372</v>
      </c>
      <c r="Z192" t="str">
        <f t="shared" si="38"/>
        <v>2C6C</v>
      </c>
      <c r="AA192" t="str">
        <f t="shared" si="34"/>
        <v/>
      </c>
      <c r="AD192" s="21"/>
      <c r="AE192" t="s">
        <v>352</v>
      </c>
    </row>
    <row r="193" spans="1:31" x14ac:dyDescent="0.25">
      <c r="A193">
        <v>13</v>
      </c>
      <c r="B193">
        <v>0</v>
      </c>
      <c r="C193">
        <v>4</v>
      </c>
      <c r="D193" s="13">
        <v>1</v>
      </c>
      <c r="E193" s="13" t="str">
        <f>VLOOKUP(A193,'to file'!$B$4:$K$44,10,FALSE)</f>
        <v>Yes</v>
      </c>
      <c r="F193">
        <f t="shared" si="26"/>
        <v>41816</v>
      </c>
      <c r="G193">
        <f>VLOOKUP(VLOOKUP(A193,'to file'!$B$4:$K$44,7,FALSE),'to part'!$A$4:$N$17,8)+VLOOKUP(A193,'to file'!$B$4:$K$44,3,FALSE)+B193</f>
        <v>41824</v>
      </c>
      <c r="H193" t="str">
        <f t="shared" si="27"/>
        <v>A360</v>
      </c>
      <c r="I193">
        <f>VLOOKUP(A193,'to file'!$B$4:$K$44,7,FALSE)</f>
        <v>4</v>
      </c>
      <c r="J193">
        <f t="shared" si="28"/>
        <v>12116</v>
      </c>
      <c r="K193">
        <f>VLOOKUP(VLOOKUP(A193,'to file'!$B$4:$K$44,7,FALSE),'to part'!$A$4:$N$17,14)+VLOOKUP(A193,'to file'!$B$4:$K$44,3,FALSE)+B193</f>
        <v>12124</v>
      </c>
      <c r="L193" t="str">
        <f t="shared" si="29"/>
        <v>2F5C</v>
      </c>
      <c r="O193">
        <v>8</v>
      </c>
      <c r="P193">
        <v>28</v>
      </c>
      <c r="Q193">
        <v>8</v>
      </c>
      <c r="R193" s="13">
        <v>1</v>
      </c>
      <c r="S193" s="13" t="str">
        <f>VLOOKUP(O193,'to file'!$B$4:$K$44,10,FALSE)</f>
        <v>Yes</v>
      </c>
      <c r="T193" t="str">
        <f t="shared" si="35"/>
        <v/>
      </c>
      <c r="U193">
        <f>VLOOKUP(VLOOKUP(O193,'to file'!$B$4:$K$44,7,FALSE),'to part'!$A$4:$N$17,8)+VLOOKUP(O193,'to file'!$B$4:$K$44,3,FALSE)+P193</f>
        <v>41076</v>
      </c>
      <c r="V193" t="str">
        <f t="shared" si="36"/>
        <v>A074</v>
      </c>
      <c r="W193">
        <f>VLOOKUP(O193,'to file'!$B$4:$K$44,7,FALSE)</f>
        <v>4</v>
      </c>
      <c r="X193" t="str">
        <f t="shared" si="37"/>
        <v/>
      </c>
      <c r="Y193">
        <f>VLOOKUP(VLOOKUP(O193,'to file'!$B$4:$K$44,7,FALSE),'to part'!$A$4:$N$17,14)+VLOOKUP(O193,'to file'!$B$4:$K$44,3,FALSE)+P193</f>
        <v>11376</v>
      </c>
      <c r="Z193" t="str">
        <f t="shared" si="38"/>
        <v>2C70</v>
      </c>
      <c r="AA193" t="str">
        <f t="shared" si="34"/>
        <v/>
      </c>
    </row>
    <row r="194" spans="1:31" x14ac:dyDescent="0.25">
      <c r="A194">
        <v>13</v>
      </c>
      <c r="B194">
        <v>4</v>
      </c>
      <c r="C194">
        <v>4</v>
      </c>
      <c r="D194" s="13">
        <v>1</v>
      </c>
      <c r="E194" s="13" t="str">
        <f>VLOOKUP(A194,'to file'!$B$4:$K$44,10,FALSE)</f>
        <v>Yes</v>
      </c>
      <c r="F194" t="str">
        <f t="shared" si="26"/>
        <v/>
      </c>
      <c r="G194">
        <f>VLOOKUP(VLOOKUP(A194,'to file'!$B$4:$K$44,7,FALSE),'to part'!$A$4:$N$17,8)+VLOOKUP(A194,'to file'!$B$4:$K$44,3,FALSE)+B194</f>
        <v>41828</v>
      </c>
      <c r="H194" t="str">
        <f t="shared" si="27"/>
        <v>A364</v>
      </c>
      <c r="I194">
        <f>VLOOKUP(A194,'to file'!$B$4:$K$44,7,FALSE)</f>
        <v>4</v>
      </c>
      <c r="J194" t="str">
        <f t="shared" si="28"/>
        <v/>
      </c>
      <c r="K194">
        <f>VLOOKUP(VLOOKUP(A194,'to file'!$B$4:$K$44,7,FALSE),'to part'!$A$4:$N$17,14)+VLOOKUP(A194,'to file'!$B$4:$K$44,3,FALSE)+B194</f>
        <v>12128</v>
      </c>
      <c r="L194" t="str">
        <f t="shared" si="29"/>
        <v>2F60</v>
      </c>
      <c r="O194">
        <v>8</v>
      </c>
      <c r="P194">
        <v>28</v>
      </c>
      <c r="Q194">
        <v>2</v>
      </c>
      <c r="R194" s="13">
        <v>1</v>
      </c>
      <c r="S194" s="13" t="str">
        <f>VLOOKUP(O194,'to file'!$B$4:$K$44,10,FALSE)</f>
        <v>Yes</v>
      </c>
      <c r="T194" t="str">
        <f t="shared" si="35"/>
        <v/>
      </c>
      <c r="U194">
        <f>VLOOKUP(VLOOKUP(O194,'to file'!$B$4:$K$44,7,FALSE),'to part'!$A$4:$N$17,8)+VLOOKUP(O194,'to file'!$B$4:$K$44,3,FALSE)+P194</f>
        <v>41076</v>
      </c>
      <c r="V194" t="str">
        <f t="shared" si="36"/>
        <v>A074</v>
      </c>
      <c r="W194">
        <f>VLOOKUP(O194,'to file'!$B$4:$K$44,7,FALSE)</f>
        <v>4</v>
      </c>
      <c r="X194" t="str">
        <f t="shared" si="37"/>
        <v/>
      </c>
      <c r="Y194">
        <f>VLOOKUP(VLOOKUP(O194,'to file'!$B$4:$K$44,7,FALSE),'to part'!$A$4:$N$17,14)+VLOOKUP(O194,'to file'!$B$4:$K$44,3,FALSE)+P194</f>
        <v>11376</v>
      </c>
      <c r="Z194" t="str">
        <f t="shared" si="38"/>
        <v>2C70</v>
      </c>
      <c r="AA194" t="str">
        <f t="shared" si="34"/>
        <v/>
      </c>
    </row>
    <row r="195" spans="1:31" x14ac:dyDescent="0.25">
      <c r="A195">
        <v>13</v>
      </c>
      <c r="B195">
        <v>8</v>
      </c>
      <c r="C195">
        <v>4</v>
      </c>
      <c r="D195" s="13">
        <v>1</v>
      </c>
      <c r="E195" s="13" t="str">
        <f>VLOOKUP(A195,'to file'!$B$4:$K$44,10,FALSE)</f>
        <v>Yes</v>
      </c>
      <c r="F195" t="str">
        <f t="shared" si="26"/>
        <v/>
      </c>
      <c r="G195">
        <f>VLOOKUP(VLOOKUP(A195,'to file'!$B$4:$K$44,7,FALSE),'to part'!$A$4:$N$17,8)+VLOOKUP(A195,'to file'!$B$4:$K$44,3,FALSE)+B195</f>
        <v>41832</v>
      </c>
      <c r="H195" t="str">
        <f t="shared" si="27"/>
        <v>A368</v>
      </c>
      <c r="I195">
        <f>VLOOKUP(A195,'to file'!$B$4:$K$44,7,FALSE)</f>
        <v>4</v>
      </c>
      <c r="J195" t="str">
        <f t="shared" si="28"/>
        <v/>
      </c>
      <c r="K195">
        <f>VLOOKUP(VLOOKUP(A195,'to file'!$B$4:$K$44,7,FALSE),'to part'!$A$4:$N$17,14)+VLOOKUP(A195,'to file'!$B$4:$K$44,3,FALSE)+B195</f>
        <v>12132</v>
      </c>
      <c r="L195" t="str">
        <f t="shared" si="29"/>
        <v>2F64</v>
      </c>
      <c r="O195">
        <v>8</v>
      </c>
      <c r="P195">
        <v>30</v>
      </c>
      <c r="Q195">
        <v>2</v>
      </c>
      <c r="R195" s="13">
        <v>1</v>
      </c>
      <c r="S195" s="13" t="str">
        <f>VLOOKUP(O195,'to file'!$B$4:$K$44,10,FALSE)</f>
        <v>Yes</v>
      </c>
      <c r="T195" t="str">
        <f t="shared" si="35"/>
        <v/>
      </c>
      <c r="U195">
        <f>VLOOKUP(VLOOKUP(O195,'to file'!$B$4:$K$44,7,FALSE),'to part'!$A$4:$N$17,8)+VLOOKUP(O195,'to file'!$B$4:$K$44,3,FALSE)+P195</f>
        <v>41078</v>
      </c>
      <c r="V195" t="str">
        <f t="shared" si="36"/>
        <v>A076</v>
      </c>
      <c r="W195">
        <f>VLOOKUP(O195,'to file'!$B$4:$K$44,7,FALSE)</f>
        <v>4</v>
      </c>
      <c r="X195" t="str">
        <f t="shared" si="37"/>
        <v/>
      </c>
      <c r="Y195">
        <f>VLOOKUP(VLOOKUP(O195,'to file'!$B$4:$K$44,7,FALSE),'to part'!$A$4:$N$17,14)+VLOOKUP(O195,'to file'!$B$4:$K$44,3,FALSE)+P195</f>
        <v>11378</v>
      </c>
      <c r="Z195" t="str">
        <f t="shared" si="38"/>
        <v>2C72</v>
      </c>
      <c r="AA195" t="str">
        <f t="shared" si="34"/>
        <v/>
      </c>
    </row>
    <row r="196" spans="1:31" x14ac:dyDescent="0.25">
      <c r="A196">
        <v>13</v>
      </c>
      <c r="B196">
        <v>12</v>
      </c>
      <c r="C196">
        <v>4</v>
      </c>
      <c r="D196" s="13">
        <v>1</v>
      </c>
      <c r="E196" s="13" t="str">
        <f>VLOOKUP(A196,'to file'!$B$4:$K$44,10,FALSE)</f>
        <v>Yes</v>
      </c>
      <c r="F196" t="str">
        <f t="shared" si="26"/>
        <v/>
      </c>
      <c r="G196">
        <f>VLOOKUP(VLOOKUP(A196,'to file'!$B$4:$K$44,7,FALSE),'to part'!$A$4:$N$17,8)+VLOOKUP(A196,'to file'!$B$4:$K$44,3,FALSE)+B196</f>
        <v>41836</v>
      </c>
      <c r="H196" t="str">
        <f t="shared" si="27"/>
        <v>A36C</v>
      </c>
      <c r="I196">
        <f>VLOOKUP(A196,'to file'!$B$4:$K$44,7,FALSE)</f>
        <v>4</v>
      </c>
      <c r="J196" t="str">
        <f t="shared" si="28"/>
        <v/>
      </c>
      <c r="K196">
        <f>VLOOKUP(VLOOKUP(A196,'to file'!$B$4:$K$44,7,FALSE),'to part'!$A$4:$N$17,14)+VLOOKUP(A196,'to file'!$B$4:$K$44,3,FALSE)+B196</f>
        <v>12136</v>
      </c>
      <c r="L196" t="str">
        <f t="shared" si="29"/>
        <v>2F68</v>
      </c>
      <c r="O196">
        <v>8</v>
      </c>
      <c r="P196">
        <v>32</v>
      </c>
      <c r="Q196">
        <v>4</v>
      </c>
      <c r="R196" s="13">
        <v>1</v>
      </c>
      <c r="S196" s="13" t="str">
        <f>VLOOKUP(O196,'to file'!$B$4:$K$44,10,FALSE)</f>
        <v>Yes</v>
      </c>
      <c r="T196" t="str">
        <f t="shared" si="35"/>
        <v/>
      </c>
      <c r="U196">
        <f>VLOOKUP(VLOOKUP(O196,'to file'!$B$4:$K$44,7,FALSE),'to part'!$A$4:$N$17,8)+VLOOKUP(O196,'to file'!$B$4:$K$44,3,FALSE)+P196</f>
        <v>41080</v>
      </c>
      <c r="V196" t="str">
        <f t="shared" si="36"/>
        <v>A078</v>
      </c>
      <c r="W196">
        <f>VLOOKUP(O196,'to file'!$B$4:$K$44,7,FALSE)</f>
        <v>4</v>
      </c>
      <c r="X196" t="str">
        <f t="shared" si="37"/>
        <v/>
      </c>
      <c r="Y196">
        <f>VLOOKUP(VLOOKUP(O196,'to file'!$B$4:$K$44,7,FALSE),'to part'!$A$4:$N$17,14)+VLOOKUP(O196,'to file'!$B$4:$K$44,3,FALSE)+P196</f>
        <v>11380</v>
      </c>
      <c r="Z196" t="str">
        <f t="shared" si="38"/>
        <v>2C74</v>
      </c>
      <c r="AA196" t="str">
        <f t="shared" si="34"/>
        <v/>
      </c>
    </row>
    <row r="197" spans="1:31" x14ac:dyDescent="0.25">
      <c r="A197">
        <v>13</v>
      </c>
      <c r="B197">
        <v>16</v>
      </c>
      <c r="C197">
        <v>4</v>
      </c>
      <c r="D197" s="13">
        <v>2</v>
      </c>
      <c r="E197" s="13" t="str">
        <f>VLOOKUP(A197,'to file'!$B$4:$K$44,10,FALSE)</f>
        <v>Yes</v>
      </c>
      <c r="F197" t="str">
        <f t="shared" si="26"/>
        <v/>
      </c>
      <c r="G197">
        <f>VLOOKUP(VLOOKUP(A197,'to file'!$B$4:$K$44,7,FALSE),'to part'!$A$4:$N$17,8)+VLOOKUP(A197,'to file'!$B$4:$K$44,3,FALSE)+B197</f>
        <v>41840</v>
      </c>
      <c r="H197" t="str">
        <f t="shared" si="27"/>
        <v>A370</v>
      </c>
      <c r="I197">
        <f>VLOOKUP(A197,'to file'!$B$4:$K$44,7,FALSE)</f>
        <v>4</v>
      </c>
      <c r="J197" t="str">
        <f t="shared" si="28"/>
        <v/>
      </c>
      <c r="K197">
        <f>VLOOKUP(VLOOKUP(A197,'to file'!$B$4:$K$44,7,FALSE),'to part'!$A$4:$N$17,14)+VLOOKUP(A197,'to file'!$B$4:$K$44,3,FALSE)+B197</f>
        <v>12140</v>
      </c>
      <c r="L197" t="str">
        <f t="shared" si="29"/>
        <v>2F6C</v>
      </c>
      <c r="O197">
        <v>8</v>
      </c>
      <c r="P197">
        <v>36</v>
      </c>
      <c r="Q197">
        <v>16</v>
      </c>
      <c r="R197" s="13">
        <v>1</v>
      </c>
      <c r="S197" s="13" t="str">
        <f>VLOOKUP(O197,'to file'!$B$4:$K$44,10,FALSE)</f>
        <v>Yes</v>
      </c>
      <c r="T197" t="str">
        <f t="shared" si="35"/>
        <v/>
      </c>
      <c r="U197">
        <f>VLOOKUP(VLOOKUP(O197,'to file'!$B$4:$K$44,7,FALSE),'to part'!$A$4:$N$17,8)+VLOOKUP(O197,'to file'!$B$4:$K$44,3,FALSE)+P197</f>
        <v>41084</v>
      </c>
      <c r="V197" t="str">
        <f t="shared" si="36"/>
        <v>A07C</v>
      </c>
      <c r="W197">
        <f>VLOOKUP(O197,'to file'!$B$4:$K$44,7,FALSE)</f>
        <v>4</v>
      </c>
      <c r="X197" t="str">
        <f t="shared" si="37"/>
        <v/>
      </c>
      <c r="Y197">
        <f>VLOOKUP(VLOOKUP(O197,'to file'!$B$4:$K$44,7,FALSE),'to part'!$A$4:$N$17,14)+VLOOKUP(O197,'to file'!$B$4:$K$44,3,FALSE)+P197</f>
        <v>11384</v>
      </c>
      <c r="Z197" t="str">
        <f t="shared" si="38"/>
        <v>2C78</v>
      </c>
      <c r="AA197" t="str">
        <f t="shared" si="34"/>
        <v/>
      </c>
    </row>
    <row r="198" spans="1:31" x14ac:dyDescent="0.25">
      <c r="A198">
        <v>13</v>
      </c>
      <c r="B198">
        <v>24</v>
      </c>
      <c r="C198">
        <v>4</v>
      </c>
      <c r="D198" s="13">
        <v>1</v>
      </c>
      <c r="E198" s="13" t="str">
        <f>VLOOKUP(A198,'to file'!$B$4:$K$44,10,FALSE)</f>
        <v>Yes</v>
      </c>
      <c r="F198" t="str">
        <f t="shared" si="26"/>
        <v/>
      </c>
      <c r="G198">
        <f>VLOOKUP(VLOOKUP(A198,'to file'!$B$4:$K$44,7,FALSE),'to part'!$A$4:$N$17,8)+VLOOKUP(A198,'to file'!$B$4:$K$44,3,FALSE)+B198</f>
        <v>41848</v>
      </c>
      <c r="H198" t="str">
        <f t="shared" si="27"/>
        <v>A378</v>
      </c>
      <c r="I198">
        <f>VLOOKUP(A198,'to file'!$B$4:$K$44,7,FALSE)</f>
        <v>4</v>
      </c>
      <c r="J198" t="str">
        <f t="shared" si="28"/>
        <v/>
      </c>
      <c r="K198">
        <f>VLOOKUP(VLOOKUP(A198,'to file'!$B$4:$K$44,7,FALSE),'to part'!$A$4:$N$17,14)+VLOOKUP(A198,'to file'!$B$4:$K$44,3,FALSE)+B198</f>
        <v>12148</v>
      </c>
      <c r="L198" t="str">
        <f t="shared" si="29"/>
        <v>2F74</v>
      </c>
      <c r="O198">
        <v>8</v>
      </c>
      <c r="P198">
        <v>36</v>
      </c>
      <c r="Q198">
        <v>2</v>
      </c>
      <c r="R198" s="13">
        <v>1</v>
      </c>
      <c r="S198" s="13" t="str">
        <f>VLOOKUP(O198,'to file'!$B$4:$K$44,10,FALSE)</f>
        <v>Yes</v>
      </c>
      <c r="T198" t="str">
        <f t="shared" si="35"/>
        <v/>
      </c>
      <c r="U198">
        <f>VLOOKUP(VLOOKUP(O198,'to file'!$B$4:$K$44,7,FALSE),'to part'!$A$4:$N$17,8)+VLOOKUP(O198,'to file'!$B$4:$K$44,3,FALSE)+P198</f>
        <v>41084</v>
      </c>
      <c r="V198" t="str">
        <f t="shared" si="36"/>
        <v>A07C</v>
      </c>
      <c r="W198">
        <f>VLOOKUP(O198,'to file'!$B$4:$K$44,7,FALSE)</f>
        <v>4</v>
      </c>
      <c r="X198" t="str">
        <f t="shared" si="37"/>
        <v/>
      </c>
      <c r="Y198">
        <f>VLOOKUP(VLOOKUP(O198,'to file'!$B$4:$K$44,7,FALSE),'to part'!$A$4:$N$17,14)+VLOOKUP(O198,'to file'!$B$4:$K$44,3,FALSE)+P198</f>
        <v>11384</v>
      </c>
      <c r="Z198" t="str">
        <f t="shared" si="38"/>
        <v>2C78</v>
      </c>
      <c r="AA198" t="str">
        <f t="shared" si="34"/>
        <v/>
      </c>
    </row>
    <row r="199" spans="1:31" x14ac:dyDescent="0.25">
      <c r="A199">
        <v>13</v>
      </c>
      <c r="B199">
        <v>28</v>
      </c>
      <c r="C199">
        <v>4</v>
      </c>
      <c r="D199" s="13">
        <v>2</v>
      </c>
      <c r="E199" s="13" t="str">
        <f>VLOOKUP(A199,'to file'!$B$4:$K$44,10,FALSE)</f>
        <v>Yes</v>
      </c>
      <c r="F199" t="str">
        <f t="shared" si="26"/>
        <v/>
      </c>
      <c r="G199">
        <f>VLOOKUP(VLOOKUP(A199,'to file'!$B$4:$K$44,7,FALSE),'to part'!$A$4:$N$17,8)+VLOOKUP(A199,'to file'!$B$4:$K$44,3,FALSE)+B199</f>
        <v>41852</v>
      </c>
      <c r="H199" t="str">
        <f t="shared" si="27"/>
        <v>A37C</v>
      </c>
      <c r="I199">
        <f>VLOOKUP(A199,'to file'!$B$4:$K$44,7,FALSE)</f>
        <v>4</v>
      </c>
      <c r="J199" t="str">
        <f t="shared" si="28"/>
        <v/>
      </c>
      <c r="K199">
        <f>VLOOKUP(VLOOKUP(A199,'to file'!$B$4:$K$44,7,FALSE),'to part'!$A$4:$N$17,14)+VLOOKUP(A199,'to file'!$B$4:$K$44,3,FALSE)+B199</f>
        <v>12152</v>
      </c>
      <c r="L199" t="str">
        <f t="shared" si="29"/>
        <v>2F78</v>
      </c>
      <c r="O199">
        <v>8</v>
      </c>
      <c r="P199">
        <v>38</v>
      </c>
      <c r="Q199">
        <v>2</v>
      </c>
      <c r="R199" s="13">
        <v>1</v>
      </c>
      <c r="S199" s="13" t="str">
        <f>VLOOKUP(O199,'to file'!$B$4:$K$44,10,FALSE)</f>
        <v>Yes</v>
      </c>
      <c r="T199" t="str">
        <f t="shared" si="35"/>
        <v/>
      </c>
      <c r="U199">
        <f>VLOOKUP(VLOOKUP(O199,'to file'!$B$4:$K$44,7,FALSE),'to part'!$A$4:$N$17,8)+VLOOKUP(O199,'to file'!$B$4:$K$44,3,FALSE)+P199</f>
        <v>41086</v>
      </c>
      <c r="V199" t="str">
        <f t="shared" si="36"/>
        <v>A07E</v>
      </c>
      <c r="W199">
        <f>VLOOKUP(O199,'to file'!$B$4:$K$44,7,FALSE)</f>
        <v>4</v>
      </c>
      <c r="X199" t="str">
        <f t="shared" si="37"/>
        <v/>
      </c>
      <c r="Y199">
        <f>VLOOKUP(VLOOKUP(O199,'to file'!$B$4:$K$44,7,FALSE),'to part'!$A$4:$N$17,14)+VLOOKUP(O199,'to file'!$B$4:$K$44,3,FALSE)+P199</f>
        <v>11386</v>
      </c>
      <c r="Z199" t="str">
        <f t="shared" si="38"/>
        <v>2C7A</v>
      </c>
      <c r="AA199" t="str">
        <f t="shared" si="34"/>
        <v/>
      </c>
    </row>
    <row r="200" spans="1:31" x14ac:dyDescent="0.25">
      <c r="A200">
        <v>13</v>
      </c>
      <c r="B200">
        <v>36</v>
      </c>
      <c r="C200">
        <v>4</v>
      </c>
      <c r="D200" s="13">
        <v>1</v>
      </c>
      <c r="E200" s="13" t="str">
        <f>VLOOKUP(A200,'to file'!$B$4:$K$44,10,FALSE)</f>
        <v>Yes</v>
      </c>
      <c r="F200" t="str">
        <f t="shared" si="26"/>
        <v/>
      </c>
      <c r="G200">
        <f>VLOOKUP(VLOOKUP(A200,'to file'!$B$4:$K$44,7,FALSE),'to part'!$A$4:$N$17,8)+VLOOKUP(A200,'to file'!$B$4:$K$44,3,FALSE)+B200</f>
        <v>41860</v>
      </c>
      <c r="H200" t="str">
        <f t="shared" si="27"/>
        <v>A384</v>
      </c>
      <c r="I200">
        <f>VLOOKUP(A200,'to file'!$B$4:$K$44,7,FALSE)</f>
        <v>4</v>
      </c>
      <c r="J200" t="str">
        <f t="shared" si="28"/>
        <v/>
      </c>
      <c r="K200">
        <f>VLOOKUP(VLOOKUP(A200,'to file'!$B$4:$K$44,7,FALSE),'to part'!$A$4:$N$17,14)+VLOOKUP(A200,'to file'!$B$4:$K$44,3,FALSE)+B200</f>
        <v>12160</v>
      </c>
      <c r="L200" t="str">
        <f t="shared" si="29"/>
        <v>2F80</v>
      </c>
      <c r="O200">
        <v>8</v>
      </c>
      <c r="P200">
        <v>40</v>
      </c>
      <c r="Q200">
        <v>2</v>
      </c>
      <c r="R200" s="13">
        <v>1</v>
      </c>
      <c r="S200" s="13" t="str">
        <f>VLOOKUP(O200,'to file'!$B$4:$K$44,10,FALSE)</f>
        <v>Yes</v>
      </c>
      <c r="T200" t="str">
        <f t="shared" si="35"/>
        <v/>
      </c>
      <c r="U200">
        <f>VLOOKUP(VLOOKUP(O200,'to file'!$B$4:$K$44,7,FALSE),'to part'!$A$4:$N$17,8)+VLOOKUP(O200,'to file'!$B$4:$K$44,3,FALSE)+P200</f>
        <v>41088</v>
      </c>
      <c r="V200" t="str">
        <f t="shared" si="36"/>
        <v>A080</v>
      </c>
      <c r="W200">
        <f>VLOOKUP(O200,'to file'!$B$4:$K$44,7,FALSE)</f>
        <v>4</v>
      </c>
      <c r="X200" t="str">
        <f t="shared" si="37"/>
        <v/>
      </c>
      <c r="Y200">
        <f>VLOOKUP(VLOOKUP(O200,'to file'!$B$4:$K$44,7,FALSE),'to part'!$A$4:$N$17,14)+VLOOKUP(O200,'to file'!$B$4:$K$44,3,FALSE)+P200</f>
        <v>11388</v>
      </c>
      <c r="Z200" t="str">
        <f t="shared" si="38"/>
        <v>2C7C</v>
      </c>
      <c r="AA200" t="str">
        <f t="shared" si="34"/>
        <v/>
      </c>
    </row>
    <row r="201" spans="1:31" x14ac:dyDescent="0.25">
      <c r="A201">
        <v>13</v>
      </c>
      <c r="B201">
        <v>40</v>
      </c>
      <c r="C201">
        <v>4</v>
      </c>
      <c r="D201" s="13">
        <v>1</v>
      </c>
      <c r="E201" s="13" t="str">
        <f>VLOOKUP(A201,'to file'!$B$4:$K$44,10,FALSE)</f>
        <v>Yes</v>
      </c>
      <c r="F201" t="str">
        <f t="shared" si="26"/>
        <v/>
      </c>
      <c r="G201">
        <f>VLOOKUP(VLOOKUP(A201,'to file'!$B$4:$K$44,7,FALSE),'to part'!$A$4:$N$17,8)+VLOOKUP(A201,'to file'!$B$4:$K$44,3,FALSE)+B201</f>
        <v>41864</v>
      </c>
      <c r="H201" t="str">
        <f t="shared" si="27"/>
        <v>A388</v>
      </c>
      <c r="I201">
        <f>VLOOKUP(A201,'to file'!$B$4:$K$44,7,FALSE)</f>
        <v>4</v>
      </c>
      <c r="J201" t="str">
        <f t="shared" si="28"/>
        <v/>
      </c>
      <c r="K201">
        <f>VLOOKUP(VLOOKUP(A201,'to file'!$B$4:$K$44,7,FALSE),'to part'!$A$4:$N$17,14)+VLOOKUP(A201,'to file'!$B$4:$K$44,3,FALSE)+B201</f>
        <v>12164</v>
      </c>
      <c r="L201" t="str">
        <f t="shared" si="29"/>
        <v>2F84</v>
      </c>
      <c r="O201">
        <v>8</v>
      </c>
      <c r="P201">
        <v>44</v>
      </c>
      <c r="Q201">
        <v>2</v>
      </c>
      <c r="R201" s="13">
        <v>1</v>
      </c>
      <c r="S201" s="13" t="str">
        <f>VLOOKUP(O201,'to file'!$B$4:$K$44,10,FALSE)</f>
        <v>Yes</v>
      </c>
      <c r="T201" t="str">
        <f t="shared" si="35"/>
        <v/>
      </c>
      <c r="U201">
        <f>VLOOKUP(VLOOKUP(O201,'to file'!$B$4:$K$44,7,FALSE),'to part'!$A$4:$N$17,8)+VLOOKUP(O201,'to file'!$B$4:$K$44,3,FALSE)+P201</f>
        <v>41092</v>
      </c>
      <c r="V201" t="str">
        <f t="shared" si="36"/>
        <v>A084</v>
      </c>
      <c r="W201">
        <f>VLOOKUP(O201,'to file'!$B$4:$K$44,7,FALSE)</f>
        <v>4</v>
      </c>
      <c r="X201" t="str">
        <f t="shared" si="37"/>
        <v/>
      </c>
      <c r="Y201">
        <f>VLOOKUP(VLOOKUP(O201,'to file'!$B$4:$K$44,7,FALSE),'to part'!$A$4:$N$17,14)+VLOOKUP(O201,'to file'!$B$4:$K$44,3,FALSE)+P201</f>
        <v>11392</v>
      </c>
      <c r="Z201" t="str">
        <f t="shared" si="38"/>
        <v>2C80</v>
      </c>
      <c r="AA201" t="str">
        <f t="shared" si="34"/>
        <v/>
      </c>
    </row>
    <row r="202" spans="1:31" x14ac:dyDescent="0.25">
      <c r="A202">
        <v>13</v>
      </c>
      <c r="B202">
        <v>44</v>
      </c>
      <c r="C202">
        <v>4</v>
      </c>
      <c r="D202" s="13">
        <v>1</v>
      </c>
      <c r="E202" s="13" t="str">
        <f>VLOOKUP(A202,'to file'!$B$4:$K$44,10,FALSE)</f>
        <v>Yes</v>
      </c>
      <c r="F202" t="str">
        <f t="shared" si="26"/>
        <v/>
      </c>
      <c r="G202">
        <f>VLOOKUP(VLOOKUP(A202,'to file'!$B$4:$K$44,7,FALSE),'to part'!$A$4:$N$17,8)+VLOOKUP(A202,'to file'!$B$4:$K$44,3,FALSE)+B202</f>
        <v>41868</v>
      </c>
      <c r="H202" t="str">
        <f t="shared" si="27"/>
        <v>A38C</v>
      </c>
      <c r="I202">
        <f>VLOOKUP(A202,'to file'!$B$4:$K$44,7,FALSE)</f>
        <v>4</v>
      </c>
      <c r="J202" t="str">
        <f t="shared" si="28"/>
        <v/>
      </c>
      <c r="K202">
        <f>VLOOKUP(VLOOKUP(A202,'to file'!$B$4:$K$44,7,FALSE),'to part'!$A$4:$N$17,14)+VLOOKUP(A202,'to file'!$B$4:$K$44,3,FALSE)+B202</f>
        <v>12168</v>
      </c>
      <c r="L202" t="str">
        <f t="shared" si="29"/>
        <v>2F88</v>
      </c>
      <c r="O202">
        <v>8</v>
      </c>
      <c r="P202">
        <v>48</v>
      </c>
      <c r="Q202">
        <v>1</v>
      </c>
      <c r="R202" s="13">
        <v>1</v>
      </c>
      <c r="S202" s="13" t="str">
        <f>VLOOKUP(O202,'to file'!$B$4:$K$44,10,FALSE)</f>
        <v>Yes</v>
      </c>
      <c r="T202" t="str">
        <f t="shared" si="35"/>
        <v/>
      </c>
      <c r="U202">
        <f>VLOOKUP(VLOOKUP(O202,'to file'!$B$4:$K$44,7,FALSE),'to part'!$A$4:$N$17,8)+VLOOKUP(O202,'to file'!$B$4:$K$44,3,FALSE)+P202</f>
        <v>41096</v>
      </c>
      <c r="V202" t="str">
        <f t="shared" si="36"/>
        <v>A088</v>
      </c>
      <c r="W202">
        <f>VLOOKUP(O202,'to file'!$B$4:$K$44,7,FALSE)</f>
        <v>4</v>
      </c>
      <c r="X202" t="str">
        <f t="shared" si="37"/>
        <v/>
      </c>
      <c r="Y202">
        <f>VLOOKUP(VLOOKUP(O202,'to file'!$B$4:$K$44,7,FALSE),'to part'!$A$4:$N$17,14)+VLOOKUP(O202,'to file'!$B$4:$K$44,3,FALSE)+P202</f>
        <v>11396</v>
      </c>
      <c r="Z202" t="str">
        <f t="shared" si="38"/>
        <v>2C84</v>
      </c>
      <c r="AA202" t="str">
        <f t="shared" si="34"/>
        <v/>
      </c>
    </row>
    <row r="203" spans="1:31" x14ac:dyDescent="0.25">
      <c r="A203">
        <v>13</v>
      </c>
      <c r="B203">
        <v>48</v>
      </c>
      <c r="C203">
        <v>4</v>
      </c>
      <c r="D203" s="13">
        <v>1</v>
      </c>
      <c r="E203" s="13" t="str">
        <f>VLOOKUP(A203,'to file'!$B$4:$K$44,10,FALSE)</f>
        <v>Yes</v>
      </c>
      <c r="F203" t="str">
        <f t="shared" ref="F203:F266" si="39">IF(B203=0,G203-$C$5,"")</f>
        <v/>
      </c>
      <c r="G203">
        <f>VLOOKUP(VLOOKUP(A203,'to file'!$B$4:$K$44,7,FALSE),'to part'!$A$4:$N$17,8)+VLOOKUP(A203,'to file'!$B$4:$K$44,3,FALSE)+B203</f>
        <v>41872</v>
      </c>
      <c r="H203" t="str">
        <f t="shared" ref="H203:H266" si="40">DEC2HEX(G203,4)</f>
        <v>A390</v>
      </c>
      <c r="I203">
        <f>VLOOKUP(A203,'to file'!$B$4:$K$44,7,FALSE)</f>
        <v>4</v>
      </c>
      <c r="J203" t="str">
        <f t="shared" ref="J203:J266" si="41">IF(B203=0,K203-$C$5,"")</f>
        <v/>
      </c>
      <c r="K203">
        <f>VLOOKUP(VLOOKUP(A203,'to file'!$B$4:$K$44,7,FALSE),'to part'!$A$4:$N$17,14)+VLOOKUP(A203,'to file'!$B$4:$K$44,3,FALSE)+B203</f>
        <v>12172</v>
      </c>
      <c r="L203" t="str">
        <f t="shared" ref="L203:L266" si="42">DEC2HEX(K203,4)</f>
        <v>2F8C</v>
      </c>
      <c r="O203">
        <v>17</v>
      </c>
      <c r="P203">
        <v>0</v>
      </c>
      <c r="Q203">
        <v>1</v>
      </c>
      <c r="R203" s="13">
        <v>1</v>
      </c>
      <c r="S203" s="13" t="str">
        <f>VLOOKUP(O203,'to file'!$B$4:$K$44,10,FALSE)</f>
        <v>Yes</v>
      </c>
      <c r="T203">
        <f t="shared" ref="T203:T234" si="43">IF(P203=0,U203-$C$5,"")</f>
        <v>41100</v>
      </c>
      <c r="U203">
        <f>VLOOKUP(VLOOKUP(O203,'to file'!$B$4:$K$44,7,FALSE),'to part'!$A$4:$N$17,8)+VLOOKUP(O203,'to file'!$B$4:$K$44,3,FALSE)+P203</f>
        <v>41108</v>
      </c>
      <c r="V203" t="str">
        <f t="shared" ref="V203:V234" si="44">DEC2HEX(U203,4)</f>
        <v>A094</v>
      </c>
      <c r="W203">
        <f>VLOOKUP(O203,'to file'!$B$4:$K$44,7,FALSE)</f>
        <v>4</v>
      </c>
      <c r="X203">
        <f t="shared" ref="X203:X234" si="45">IF(P203=0,Y203-$C$5,"")</f>
        <v>11400</v>
      </c>
      <c r="Y203">
        <f>VLOOKUP(VLOOKUP(O203,'to file'!$B$4:$K$44,7,FALSE),'to part'!$A$4:$N$17,14)+VLOOKUP(O203,'to file'!$B$4:$K$44,3,FALSE)+P203</f>
        <v>11408</v>
      </c>
      <c r="Z203" t="str">
        <f t="shared" ref="Z203:Z234" si="46">DEC2HEX(Y203,4)</f>
        <v>2C90</v>
      </c>
      <c r="AA203" t="str">
        <f t="shared" ref="AA203:AA266" si="47">IF(X203&lt;&gt;"",DEC2HEX(X203,4),"")</f>
        <v>2C88</v>
      </c>
      <c r="AD203" s="21"/>
      <c r="AE203" t="s">
        <v>530</v>
      </c>
    </row>
    <row r="204" spans="1:31" x14ac:dyDescent="0.25">
      <c r="A204">
        <v>13</v>
      </c>
      <c r="B204">
        <v>52</v>
      </c>
      <c r="C204">
        <v>4</v>
      </c>
      <c r="D204" s="13">
        <v>2</v>
      </c>
      <c r="E204" s="13" t="str">
        <f>VLOOKUP(A204,'to file'!$B$4:$K$44,10,FALSE)</f>
        <v>Yes</v>
      </c>
      <c r="F204" t="str">
        <f t="shared" si="39"/>
        <v/>
      </c>
      <c r="G204">
        <f>VLOOKUP(VLOOKUP(A204,'to file'!$B$4:$K$44,7,FALSE),'to part'!$A$4:$N$17,8)+VLOOKUP(A204,'to file'!$B$4:$K$44,3,FALSE)+B204</f>
        <v>41876</v>
      </c>
      <c r="H204" t="str">
        <f t="shared" si="40"/>
        <v>A394</v>
      </c>
      <c r="I204">
        <f>VLOOKUP(A204,'to file'!$B$4:$K$44,7,FALSE)</f>
        <v>4</v>
      </c>
      <c r="J204" t="str">
        <f t="shared" si="41"/>
        <v/>
      </c>
      <c r="K204">
        <f>VLOOKUP(VLOOKUP(A204,'to file'!$B$4:$K$44,7,FALSE),'to part'!$A$4:$N$17,14)+VLOOKUP(A204,'to file'!$B$4:$K$44,3,FALSE)+B204</f>
        <v>12176</v>
      </c>
      <c r="L204" t="str">
        <f t="shared" si="42"/>
        <v>2F90</v>
      </c>
      <c r="O204">
        <v>17</v>
      </c>
      <c r="P204">
        <v>1</v>
      </c>
      <c r="Q204">
        <v>1</v>
      </c>
      <c r="R204" s="13">
        <v>1</v>
      </c>
      <c r="S204" s="13" t="str">
        <f>VLOOKUP(O204,'to file'!$B$4:$K$44,10,FALSE)</f>
        <v>Yes</v>
      </c>
      <c r="T204" t="str">
        <f t="shared" si="43"/>
        <v/>
      </c>
      <c r="U204">
        <f>VLOOKUP(VLOOKUP(O204,'to file'!$B$4:$K$44,7,FALSE),'to part'!$A$4:$N$17,8)+VLOOKUP(O204,'to file'!$B$4:$K$44,3,FALSE)+P204</f>
        <v>41109</v>
      </c>
      <c r="V204" t="str">
        <f t="shared" si="44"/>
        <v>A095</v>
      </c>
      <c r="W204">
        <f>VLOOKUP(O204,'to file'!$B$4:$K$44,7,FALSE)</f>
        <v>4</v>
      </c>
      <c r="X204" t="str">
        <f t="shared" si="45"/>
        <v/>
      </c>
      <c r="Y204">
        <f>VLOOKUP(VLOOKUP(O204,'to file'!$B$4:$K$44,7,FALSE),'to part'!$A$4:$N$17,14)+VLOOKUP(O204,'to file'!$B$4:$K$44,3,FALSE)+P204</f>
        <v>11409</v>
      </c>
      <c r="Z204" t="str">
        <f t="shared" si="46"/>
        <v>2C91</v>
      </c>
      <c r="AA204" t="str">
        <f t="shared" si="47"/>
        <v/>
      </c>
      <c r="AD204">
        <v>34</v>
      </c>
      <c r="AE204" s="22" t="s">
        <v>525</v>
      </c>
    </row>
    <row r="205" spans="1:31" x14ac:dyDescent="0.25">
      <c r="A205">
        <v>13</v>
      </c>
      <c r="B205">
        <v>60</v>
      </c>
      <c r="C205">
        <v>4</v>
      </c>
      <c r="D205" s="13">
        <v>1</v>
      </c>
      <c r="E205" s="13" t="str">
        <f>VLOOKUP(A205,'to file'!$B$4:$K$44,10,FALSE)</f>
        <v>Yes</v>
      </c>
      <c r="F205" t="str">
        <f t="shared" si="39"/>
        <v/>
      </c>
      <c r="G205">
        <f>VLOOKUP(VLOOKUP(A205,'to file'!$B$4:$K$44,7,FALSE),'to part'!$A$4:$N$17,8)+VLOOKUP(A205,'to file'!$B$4:$K$44,3,FALSE)+B205</f>
        <v>41884</v>
      </c>
      <c r="H205" t="str">
        <f t="shared" si="40"/>
        <v>A39C</v>
      </c>
      <c r="I205">
        <f>VLOOKUP(A205,'to file'!$B$4:$K$44,7,FALSE)</f>
        <v>4</v>
      </c>
      <c r="J205" t="str">
        <f t="shared" si="41"/>
        <v/>
      </c>
      <c r="K205">
        <f>VLOOKUP(VLOOKUP(A205,'to file'!$B$4:$K$44,7,FALSE),'to part'!$A$4:$N$17,14)+VLOOKUP(A205,'to file'!$B$4:$K$44,3,FALSE)+B205</f>
        <v>12184</v>
      </c>
      <c r="L205" t="str">
        <f t="shared" si="42"/>
        <v>2F98</v>
      </c>
      <c r="O205">
        <v>17</v>
      </c>
      <c r="P205">
        <v>2</v>
      </c>
      <c r="Q205">
        <v>1</v>
      </c>
      <c r="R205" s="13">
        <v>1</v>
      </c>
      <c r="S205" s="13" t="str">
        <f>VLOOKUP(O205,'to file'!$B$4:$K$44,10,FALSE)</f>
        <v>Yes</v>
      </c>
      <c r="T205" t="str">
        <f t="shared" si="43"/>
        <v/>
      </c>
      <c r="U205">
        <f>VLOOKUP(VLOOKUP(O205,'to file'!$B$4:$K$44,7,FALSE),'to part'!$A$4:$N$17,8)+VLOOKUP(O205,'to file'!$B$4:$K$44,3,FALSE)+P205</f>
        <v>41110</v>
      </c>
      <c r="V205" t="str">
        <f t="shared" si="44"/>
        <v>A096</v>
      </c>
      <c r="W205">
        <f>VLOOKUP(O205,'to file'!$B$4:$K$44,7,FALSE)</f>
        <v>4</v>
      </c>
      <c r="X205" t="str">
        <f t="shared" si="45"/>
        <v/>
      </c>
      <c r="Y205">
        <f>VLOOKUP(VLOOKUP(O205,'to file'!$B$4:$K$44,7,FALSE),'to part'!$A$4:$N$17,14)+VLOOKUP(O205,'to file'!$B$4:$K$44,3,FALSE)+P205</f>
        <v>11410</v>
      </c>
      <c r="Z205" t="str">
        <f t="shared" si="46"/>
        <v>2C92</v>
      </c>
      <c r="AA205" t="str">
        <f t="shared" si="47"/>
        <v/>
      </c>
    </row>
    <row r="206" spans="1:31" x14ac:dyDescent="0.25">
      <c r="A206">
        <v>13</v>
      </c>
      <c r="B206">
        <v>64</v>
      </c>
      <c r="C206">
        <v>4</v>
      </c>
      <c r="D206" s="13">
        <v>1</v>
      </c>
      <c r="E206" s="13" t="str">
        <f>VLOOKUP(A206,'to file'!$B$4:$K$44,10,FALSE)</f>
        <v>Yes</v>
      </c>
      <c r="F206" t="str">
        <f t="shared" si="39"/>
        <v/>
      </c>
      <c r="G206">
        <f>VLOOKUP(VLOOKUP(A206,'to file'!$B$4:$K$44,7,FALSE),'to part'!$A$4:$N$17,8)+VLOOKUP(A206,'to file'!$B$4:$K$44,3,FALSE)+B206</f>
        <v>41888</v>
      </c>
      <c r="H206" t="str">
        <f t="shared" si="40"/>
        <v>A3A0</v>
      </c>
      <c r="I206">
        <f>VLOOKUP(A206,'to file'!$B$4:$K$44,7,FALSE)</f>
        <v>4</v>
      </c>
      <c r="J206" t="str">
        <f t="shared" si="41"/>
        <v/>
      </c>
      <c r="K206">
        <f>VLOOKUP(VLOOKUP(A206,'to file'!$B$4:$K$44,7,FALSE),'to part'!$A$4:$N$17,14)+VLOOKUP(A206,'to file'!$B$4:$K$44,3,FALSE)+B206</f>
        <v>12188</v>
      </c>
      <c r="L206" t="str">
        <f t="shared" si="42"/>
        <v>2F9C</v>
      </c>
      <c r="O206">
        <v>17</v>
      </c>
      <c r="P206">
        <v>3</v>
      </c>
      <c r="Q206">
        <v>1</v>
      </c>
      <c r="R206" s="13">
        <v>1</v>
      </c>
      <c r="S206" s="13" t="str">
        <f>VLOOKUP(O206,'to file'!$B$4:$K$44,10,FALSE)</f>
        <v>Yes</v>
      </c>
      <c r="T206" t="str">
        <f t="shared" si="43"/>
        <v/>
      </c>
      <c r="U206">
        <f>VLOOKUP(VLOOKUP(O206,'to file'!$B$4:$K$44,7,FALSE),'to part'!$A$4:$N$17,8)+VLOOKUP(O206,'to file'!$B$4:$K$44,3,FALSE)+P206</f>
        <v>41111</v>
      </c>
      <c r="V206" t="str">
        <f t="shared" si="44"/>
        <v>A097</v>
      </c>
      <c r="W206">
        <f>VLOOKUP(O206,'to file'!$B$4:$K$44,7,FALSE)</f>
        <v>4</v>
      </c>
      <c r="X206" t="str">
        <f t="shared" si="45"/>
        <v/>
      </c>
      <c r="Y206">
        <f>VLOOKUP(VLOOKUP(O206,'to file'!$B$4:$K$44,7,FALSE),'to part'!$A$4:$N$17,14)+VLOOKUP(O206,'to file'!$B$4:$K$44,3,FALSE)+P206</f>
        <v>11411</v>
      </c>
      <c r="Z206" t="str">
        <f t="shared" si="46"/>
        <v>2C93</v>
      </c>
      <c r="AA206" t="str">
        <f t="shared" si="47"/>
        <v/>
      </c>
      <c r="AB206" t="s">
        <v>334</v>
      </c>
      <c r="AE206" t="s">
        <v>353</v>
      </c>
    </row>
    <row r="207" spans="1:31" x14ac:dyDescent="0.25">
      <c r="A207">
        <v>13</v>
      </c>
      <c r="B207">
        <v>68</v>
      </c>
      <c r="C207">
        <v>4</v>
      </c>
      <c r="D207" s="13">
        <v>2</v>
      </c>
      <c r="E207" s="13" t="str">
        <f>VLOOKUP(A207,'to file'!$B$4:$K$44,10,FALSE)</f>
        <v>Yes</v>
      </c>
      <c r="F207" t="str">
        <f t="shared" si="39"/>
        <v/>
      </c>
      <c r="G207">
        <f>VLOOKUP(VLOOKUP(A207,'to file'!$B$4:$K$44,7,FALSE),'to part'!$A$4:$N$17,8)+VLOOKUP(A207,'to file'!$B$4:$K$44,3,FALSE)+B207</f>
        <v>41892</v>
      </c>
      <c r="H207" t="str">
        <f t="shared" si="40"/>
        <v>A3A4</v>
      </c>
      <c r="I207">
        <f>VLOOKUP(A207,'to file'!$B$4:$K$44,7,FALSE)</f>
        <v>4</v>
      </c>
      <c r="J207" t="str">
        <f t="shared" si="41"/>
        <v/>
      </c>
      <c r="K207">
        <f>VLOOKUP(VLOOKUP(A207,'to file'!$B$4:$K$44,7,FALSE),'to part'!$A$4:$N$17,14)+VLOOKUP(A207,'to file'!$B$4:$K$44,3,FALSE)+B207</f>
        <v>12192</v>
      </c>
      <c r="L207" t="str">
        <f t="shared" si="42"/>
        <v>2FA0</v>
      </c>
      <c r="O207">
        <v>17</v>
      </c>
      <c r="P207">
        <v>4</v>
      </c>
      <c r="Q207">
        <v>2</v>
      </c>
      <c r="R207" s="13">
        <v>1</v>
      </c>
      <c r="S207" s="13" t="str">
        <f>VLOOKUP(O207,'to file'!$B$4:$K$44,10,FALSE)</f>
        <v>Yes</v>
      </c>
      <c r="T207" t="str">
        <f t="shared" si="43"/>
        <v/>
      </c>
      <c r="U207">
        <f>VLOOKUP(VLOOKUP(O207,'to file'!$B$4:$K$44,7,FALSE),'to part'!$A$4:$N$17,8)+VLOOKUP(O207,'to file'!$B$4:$K$44,3,FALSE)+P207</f>
        <v>41112</v>
      </c>
      <c r="V207" t="str">
        <f t="shared" si="44"/>
        <v>A098</v>
      </c>
      <c r="W207">
        <f>VLOOKUP(O207,'to file'!$B$4:$K$44,7,FALSE)</f>
        <v>4</v>
      </c>
      <c r="X207" t="str">
        <f t="shared" si="45"/>
        <v/>
      </c>
      <c r="Y207">
        <f>VLOOKUP(VLOOKUP(O207,'to file'!$B$4:$K$44,7,FALSE),'to part'!$A$4:$N$17,14)+VLOOKUP(O207,'to file'!$B$4:$K$44,3,FALSE)+P207</f>
        <v>11412</v>
      </c>
      <c r="Z207" t="str">
        <f t="shared" si="46"/>
        <v>2C94</v>
      </c>
      <c r="AA207" t="str">
        <f t="shared" si="47"/>
        <v/>
      </c>
      <c r="AB207" t="s">
        <v>335</v>
      </c>
      <c r="AE207" s="35" t="s">
        <v>646</v>
      </c>
    </row>
    <row r="208" spans="1:31" x14ac:dyDescent="0.25">
      <c r="A208">
        <v>14</v>
      </c>
      <c r="B208">
        <v>0</v>
      </c>
      <c r="C208">
        <v>1</v>
      </c>
      <c r="D208" s="13">
        <v>1</v>
      </c>
      <c r="E208" s="13" t="str">
        <f>VLOOKUP(A208,'to file'!$B$4:$K$44,10,FALSE)</f>
        <v>Yes</v>
      </c>
      <c r="F208">
        <f t="shared" si="39"/>
        <v>1711</v>
      </c>
      <c r="G208">
        <f>VLOOKUP(VLOOKUP(A208,'to file'!$B$4:$K$44,7,FALSE),'to part'!$A$4:$N$17,8)+VLOOKUP(A208,'to file'!$B$4:$K$44,3,FALSE)+B208</f>
        <v>1719</v>
      </c>
      <c r="H208" t="str">
        <f t="shared" si="40"/>
        <v>06B7</v>
      </c>
      <c r="I208">
        <f>VLOOKUP(A208,'to file'!$B$4:$K$44,7,FALSE)</f>
        <v>1</v>
      </c>
      <c r="J208">
        <f t="shared" si="41"/>
        <v>1711</v>
      </c>
      <c r="K208">
        <f>VLOOKUP(VLOOKUP(A208,'to file'!$B$4:$K$44,7,FALSE),'to part'!$A$4:$N$17,14)+VLOOKUP(A208,'to file'!$B$4:$K$44,3,FALSE)+B208</f>
        <v>1719</v>
      </c>
      <c r="L208" t="str">
        <f t="shared" si="42"/>
        <v>06B7</v>
      </c>
      <c r="O208">
        <v>17</v>
      </c>
      <c r="P208">
        <v>8</v>
      </c>
      <c r="Q208">
        <v>8</v>
      </c>
      <c r="R208" s="13">
        <v>1</v>
      </c>
      <c r="S208" s="13" t="str">
        <f>VLOOKUP(O208,'to file'!$B$4:$K$44,10,FALSE)</f>
        <v>Yes</v>
      </c>
      <c r="T208" t="str">
        <f t="shared" si="43"/>
        <v/>
      </c>
      <c r="U208">
        <f>VLOOKUP(VLOOKUP(O208,'to file'!$B$4:$K$44,7,FALSE),'to part'!$A$4:$N$17,8)+VLOOKUP(O208,'to file'!$B$4:$K$44,3,FALSE)+P208</f>
        <v>41116</v>
      </c>
      <c r="V208" t="str">
        <f t="shared" si="44"/>
        <v>A09C</v>
      </c>
      <c r="W208">
        <f>VLOOKUP(O208,'to file'!$B$4:$K$44,7,FALSE)</f>
        <v>4</v>
      </c>
      <c r="X208" t="str">
        <f t="shared" si="45"/>
        <v/>
      </c>
      <c r="Y208">
        <f>VLOOKUP(VLOOKUP(O208,'to file'!$B$4:$K$44,7,FALSE),'to part'!$A$4:$N$17,14)+VLOOKUP(O208,'to file'!$B$4:$K$44,3,FALSE)+P208</f>
        <v>11416</v>
      </c>
      <c r="Z208" t="str">
        <f t="shared" si="46"/>
        <v>2C98</v>
      </c>
      <c r="AA208" t="str">
        <f t="shared" si="47"/>
        <v/>
      </c>
      <c r="AD208">
        <v>35</v>
      </c>
      <c r="AE208" s="36" t="s">
        <v>647</v>
      </c>
    </row>
    <row r="209" spans="1:31" x14ac:dyDescent="0.25">
      <c r="A209">
        <v>14</v>
      </c>
      <c r="B209">
        <v>1</v>
      </c>
      <c r="C209">
        <v>1</v>
      </c>
      <c r="D209" s="13">
        <v>1</v>
      </c>
      <c r="E209" s="13" t="str">
        <f>VLOOKUP(A209,'to file'!$B$4:$K$44,10,FALSE)</f>
        <v>Yes</v>
      </c>
      <c r="F209" t="str">
        <f t="shared" si="39"/>
        <v/>
      </c>
      <c r="G209">
        <f>VLOOKUP(VLOOKUP(A209,'to file'!$B$4:$K$44,7,FALSE),'to part'!$A$4:$N$17,8)+VLOOKUP(A209,'to file'!$B$4:$K$44,3,FALSE)+B209</f>
        <v>1720</v>
      </c>
      <c r="H209" t="str">
        <f t="shared" si="40"/>
        <v>06B8</v>
      </c>
      <c r="I209">
        <f>VLOOKUP(A209,'to file'!$B$4:$K$44,7,FALSE)</f>
        <v>1</v>
      </c>
      <c r="J209" t="str">
        <f t="shared" si="41"/>
        <v/>
      </c>
      <c r="K209">
        <f>VLOOKUP(VLOOKUP(A209,'to file'!$B$4:$K$44,7,FALSE),'to part'!$A$4:$N$17,14)+VLOOKUP(A209,'to file'!$B$4:$K$44,3,FALSE)+B209</f>
        <v>1720</v>
      </c>
      <c r="L209" t="str">
        <f t="shared" si="42"/>
        <v>06B8</v>
      </c>
      <c r="O209">
        <v>17</v>
      </c>
      <c r="P209">
        <v>16</v>
      </c>
      <c r="Q209">
        <v>8</v>
      </c>
      <c r="R209" s="13">
        <v>1</v>
      </c>
      <c r="S209" s="13" t="str">
        <f>VLOOKUP(O209,'to file'!$B$4:$K$44,10,FALSE)</f>
        <v>Yes</v>
      </c>
      <c r="T209" t="str">
        <f t="shared" si="43"/>
        <v/>
      </c>
      <c r="U209">
        <f>VLOOKUP(VLOOKUP(O209,'to file'!$B$4:$K$44,7,FALSE),'to part'!$A$4:$N$17,8)+VLOOKUP(O209,'to file'!$B$4:$K$44,3,FALSE)+P209</f>
        <v>41124</v>
      </c>
      <c r="V209" t="str">
        <f t="shared" si="44"/>
        <v>A0A4</v>
      </c>
      <c r="W209">
        <f>VLOOKUP(O209,'to file'!$B$4:$K$44,7,FALSE)</f>
        <v>4</v>
      </c>
      <c r="X209" t="str">
        <f t="shared" si="45"/>
        <v/>
      </c>
      <c r="Y209">
        <f>VLOOKUP(VLOOKUP(O209,'to file'!$B$4:$K$44,7,FALSE),'to part'!$A$4:$N$17,14)+VLOOKUP(O209,'to file'!$B$4:$K$44,3,FALSE)+P209</f>
        <v>11424</v>
      </c>
      <c r="Z209" t="str">
        <f t="shared" si="46"/>
        <v>2CA0</v>
      </c>
      <c r="AA209" t="str">
        <f t="shared" si="47"/>
        <v/>
      </c>
    </row>
    <row r="210" spans="1:31" x14ac:dyDescent="0.25">
      <c r="A210">
        <v>14</v>
      </c>
      <c r="B210">
        <v>2</v>
      </c>
      <c r="C210">
        <v>1</v>
      </c>
      <c r="D210" s="13">
        <v>1</v>
      </c>
      <c r="E210" s="13" t="str">
        <f>VLOOKUP(A210,'to file'!$B$4:$K$44,10,FALSE)</f>
        <v>Yes</v>
      </c>
      <c r="F210" t="str">
        <f t="shared" si="39"/>
        <v/>
      </c>
      <c r="G210">
        <f>VLOOKUP(VLOOKUP(A210,'to file'!$B$4:$K$44,7,FALSE),'to part'!$A$4:$N$17,8)+VLOOKUP(A210,'to file'!$B$4:$K$44,3,FALSE)+B210</f>
        <v>1721</v>
      </c>
      <c r="H210" t="str">
        <f t="shared" si="40"/>
        <v>06B9</v>
      </c>
      <c r="I210">
        <f>VLOOKUP(A210,'to file'!$B$4:$K$44,7,FALSE)</f>
        <v>1</v>
      </c>
      <c r="J210" t="str">
        <f t="shared" si="41"/>
        <v/>
      </c>
      <c r="K210">
        <f>VLOOKUP(VLOOKUP(A210,'to file'!$B$4:$K$44,7,FALSE),'to part'!$A$4:$N$17,14)+VLOOKUP(A210,'to file'!$B$4:$K$44,3,FALSE)+B210</f>
        <v>1721</v>
      </c>
      <c r="L210" t="str">
        <f t="shared" si="42"/>
        <v>06B9</v>
      </c>
      <c r="O210">
        <v>17</v>
      </c>
      <c r="P210">
        <v>24</v>
      </c>
      <c r="Q210">
        <v>16</v>
      </c>
      <c r="R210" s="13">
        <v>1</v>
      </c>
      <c r="S210" s="13" t="str">
        <f>VLOOKUP(O210,'to file'!$B$4:$K$44,10,FALSE)</f>
        <v>Yes</v>
      </c>
      <c r="T210" t="str">
        <f t="shared" si="43"/>
        <v/>
      </c>
      <c r="U210">
        <f>VLOOKUP(VLOOKUP(O210,'to file'!$B$4:$K$44,7,FALSE),'to part'!$A$4:$N$17,8)+VLOOKUP(O210,'to file'!$B$4:$K$44,3,FALSE)+P210</f>
        <v>41132</v>
      </c>
      <c r="V210" t="str">
        <f t="shared" si="44"/>
        <v>A0AC</v>
      </c>
      <c r="W210">
        <f>VLOOKUP(O210,'to file'!$B$4:$K$44,7,FALSE)</f>
        <v>4</v>
      </c>
      <c r="X210" t="str">
        <f t="shared" si="45"/>
        <v/>
      </c>
      <c r="Y210">
        <f>VLOOKUP(VLOOKUP(O210,'to file'!$B$4:$K$44,7,FALSE),'to part'!$A$4:$N$17,14)+VLOOKUP(O210,'to file'!$B$4:$K$44,3,FALSE)+P210</f>
        <v>11432</v>
      </c>
      <c r="Z210" t="str">
        <f t="shared" si="46"/>
        <v>2CA8</v>
      </c>
      <c r="AA210" t="str">
        <f t="shared" si="47"/>
        <v/>
      </c>
    </row>
    <row r="211" spans="1:31" x14ac:dyDescent="0.25">
      <c r="A211">
        <v>14</v>
      </c>
      <c r="B211">
        <v>3</v>
      </c>
      <c r="C211">
        <v>1</v>
      </c>
      <c r="D211" s="13">
        <v>1</v>
      </c>
      <c r="E211" s="13" t="str">
        <f>VLOOKUP(A211,'to file'!$B$4:$K$44,10,FALSE)</f>
        <v>Yes</v>
      </c>
      <c r="F211" t="str">
        <f t="shared" si="39"/>
        <v/>
      </c>
      <c r="G211">
        <f>VLOOKUP(VLOOKUP(A211,'to file'!$B$4:$K$44,7,FALSE),'to part'!$A$4:$N$17,8)+VLOOKUP(A211,'to file'!$B$4:$K$44,3,FALSE)+B211</f>
        <v>1722</v>
      </c>
      <c r="H211" t="str">
        <f t="shared" si="40"/>
        <v>06BA</v>
      </c>
      <c r="I211">
        <f>VLOOKUP(A211,'to file'!$B$4:$K$44,7,FALSE)</f>
        <v>1</v>
      </c>
      <c r="J211" t="str">
        <f t="shared" si="41"/>
        <v/>
      </c>
      <c r="K211">
        <f>VLOOKUP(VLOOKUP(A211,'to file'!$B$4:$K$44,7,FALSE),'to part'!$A$4:$N$17,14)+VLOOKUP(A211,'to file'!$B$4:$K$44,3,FALSE)+B211</f>
        <v>1722</v>
      </c>
      <c r="L211" t="str">
        <f t="shared" si="42"/>
        <v>06BA</v>
      </c>
      <c r="O211">
        <v>17</v>
      </c>
      <c r="P211">
        <v>24</v>
      </c>
      <c r="Q211">
        <v>4</v>
      </c>
      <c r="R211" s="13">
        <v>1</v>
      </c>
      <c r="S211" s="13" t="str">
        <f>VLOOKUP(O211,'to file'!$B$4:$K$44,10,FALSE)</f>
        <v>Yes</v>
      </c>
      <c r="T211" t="str">
        <f t="shared" si="43"/>
        <v/>
      </c>
      <c r="U211">
        <f>VLOOKUP(VLOOKUP(O211,'to file'!$B$4:$K$44,7,FALSE),'to part'!$A$4:$N$17,8)+VLOOKUP(O211,'to file'!$B$4:$K$44,3,FALSE)+P211</f>
        <v>41132</v>
      </c>
      <c r="V211" t="str">
        <f t="shared" si="44"/>
        <v>A0AC</v>
      </c>
      <c r="W211">
        <f>VLOOKUP(O211,'to file'!$B$4:$K$44,7,FALSE)</f>
        <v>4</v>
      </c>
      <c r="X211" t="str">
        <f t="shared" si="45"/>
        <v/>
      </c>
      <c r="Y211">
        <f>VLOOKUP(VLOOKUP(O211,'to file'!$B$4:$K$44,7,FALSE),'to part'!$A$4:$N$17,14)+VLOOKUP(O211,'to file'!$B$4:$K$44,3,FALSE)+P211</f>
        <v>11432</v>
      </c>
      <c r="Z211" t="str">
        <f t="shared" si="46"/>
        <v>2CA8</v>
      </c>
      <c r="AA211" t="str">
        <f t="shared" si="47"/>
        <v/>
      </c>
    </row>
    <row r="212" spans="1:31" x14ac:dyDescent="0.25">
      <c r="A212">
        <v>15</v>
      </c>
      <c r="B212">
        <v>0</v>
      </c>
      <c r="C212">
        <v>1</v>
      </c>
      <c r="D212" s="13">
        <v>1</v>
      </c>
      <c r="E212" s="13" t="str">
        <f>VLOOKUP(A212,'to file'!$B$4:$K$44,10,FALSE)</f>
        <v>Yes</v>
      </c>
      <c r="F212">
        <f t="shared" si="39"/>
        <v>1735</v>
      </c>
      <c r="G212">
        <f>VLOOKUP(VLOOKUP(A212,'to file'!$B$4:$K$44,7,FALSE),'to part'!$A$4:$N$17,8)+VLOOKUP(A212,'to file'!$B$4:$K$44,3,FALSE)+B212</f>
        <v>1743</v>
      </c>
      <c r="H212" t="str">
        <f t="shared" si="40"/>
        <v>06CF</v>
      </c>
      <c r="I212">
        <f>VLOOKUP(A212,'to file'!$B$4:$K$44,7,FALSE)</f>
        <v>1</v>
      </c>
      <c r="J212">
        <f t="shared" si="41"/>
        <v>1735</v>
      </c>
      <c r="K212">
        <f>VLOOKUP(VLOOKUP(A212,'to file'!$B$4:$K$44,7,FALSE),'to part'!$A$4:$N$17,14)+VLOOKUP(A212,'to file'!$B$4:$K$44,3,FALSE)+B212</f>
        <v>1743</v>
      </c>
      <c r="L212" t="str">
        <f t="shared" si="42"/>
        <v>06CF</v>
      </c>
      <c r="O212">
        <v>17</v>
      </c>
      <c r="P212">
        <v>28</v>
      </c>
      <c r="Q212">
        <v>4</v>
      </c>
      <c r="R212" s="13">
        <v>1</v>
      </c>
      <c r="S212" s="13" t="str">
        <f>VLOOKUP(O212,'to file'!$B$4:$K$44,10,FALSE)</f>
        <v>Yes</v>
      </c>
      <c r="T212" t="str">
        <f t="shared" si="43"/>
        <v/>
      </c>
      <c r="U212">
        <f>VLOOKUP(VLOOKUP(O212,'to file'!$B$4:$K$44,7,FALSE),'to part'!$A$4:$N$17,8)+VLOOKUP(O212,'to file'!$B$4:$K$44,3,FALSE)+P212</f>
        <v>41136</v>
      </c>
      <c r="V212" t="str">
        <f t="shared" si="44"/>
        <v>A0B0</v>
      </c>
      <c r="W212">
        <f>VLOOKUP(O212,'to file'!$B$4:$K$44,7,FALSE)</f>
        <v>4</v>
      </c>
      <c r="X212" t="str">
        <f t="shared" si="45"/>
        <v/>
      </c>
      <c r="Y212">
        <f>VLOOKUP(VLOOKUP(O212,'to file'!$B$4:$K$44,7,FALSE),'to part'!$A$4:$N$17,14)+VLOOKUP(O212,'to file'!$B$4:$K$44,3,FALSE)+P212</f>
        <v>11436</v>
      </c>
      <c r="Z212" t="str">
        <f t="shared" si="46"/>
        <v>2CAC</v>
      </c>
      <c r="AA212" t="str">
        <f t="shared" si="47"/>
        <v/>
      </c>
      <c r="AB212" t="s">
        <v>336</v>
      </c>
      <c r="AE212" s="35" t="s">
        <v>648</v>
      </c>
    </row>
    <row r="213" spans="1:31" x14ac:dyDescent="0.25">
      <c r="A213">
        <v>15</v>
      </c>
      <c r="B213">
        <v>1</v>
      </c>
      <c r="C213">
        <v>1</v>
      </c>
      <c r="D213" s="13">
        <v>1</v>
      </c>
      <c r="E213" s="13" t="str">
        <f>VLOOKUP(A213,'to file'!$B$4:$K$44,10,FALSE)</f>
        <v>Yes</v>
      </c>
      <c r="F213" t="str">
        <f t="shared" si="39"/>
        <v/>
      </c>
      <c r="G213">
        <f>VLOOKUP(VLOOKUP(A213,'to file'!$B$4:$K$44,7,FALSE),'to part'!$A$4:$N$17,8)+VLOOKUP(A213,'to file'!$B$4:$K$44,3,FALSE)+B213</f>
        <v>1744</v>
      </c>
      <c r="H213" t="str">
        <f t="shared" si="40"/>
        <v>06D0</v>
      </c>
      <c r="I213">
        <f>VLOOKUP(A213,'to file'!$B$4:$K$44,7,FALSE)</f>
        <v>1</v>
      </c>
      <c r="J213" t="str">
        <f t="shared" si="41"/>
        <v/>
      </c>
      <c r="K213">
        <f>VLOOKUP(VLOOKUP(A213,'to file'!$B$4:$K$44,7,FALSE),'to part'!$A$4:$N$17,14)+VLOOKUP(A213,'to file'!$B$4:$K$44,3,FALSE)+B213</f>
        <v>1744</v>
      </c>
      <c r="L213" t="str">
        <f t="shared" si="42"/>
        <v>06D0</v>
      </c>
      <c r="O213">
        <v>17</v>
      </c>
      <c r="P213">
        <v>32</v>
      </c>
      <c r="Q213">
        <v>8</v>
      </c>
      <c r="R213" s="13">
        <v>1</v>
      </c>
      <c r="S213" s="13" t="str">
        <f>VLOOKUP(O213,'to file'!$B$4:$K$44,10,FALSE)</f>
        <v>Yes</v>
      </c>
      <c r="T213" t="str">
        <f t="shared" si="43"/>
        <v/>
      </c>
      <c r="U213">
        <f>VLOOKUP(VLOOKUP(O213,'to file'!$B$4:$K$44,7,FALSE),'to part'!$A$4:$N$17,8)+VLOOKUP(O213,'to file'!$B$4:$K$44,3,FALSE)+P213</f>
        <v>41140</v>
      </c>
      <c r="V213" t="str">
        <f t="shared" si="44"/>
        <v>A0B4</v>
      </c>
      <c r="W213">
        <f>VLOOKUP(O213,'to file'!$B$4:$K$44,7,FALSE)</f>
        <v>4</v>
      </c>
      <c r="X213" t="str">
        <f t="shared" si="45"/>
        <v/>
      </c>
      <c r="Y213">
        <f>VLOOKUP(VLOOKUP(O213,'to file'!$B$4:$K$44,7,FALSE),'to part'!$A$4:$N$17,14)+VLOOKUP(O213,'to file'!$B$4:$K$44,3,FALSE)+P213</f>
        <v>11440</v>
      </c>
      <c r="Z213" t="str">
        <f t="shared" si="46"/>
        <v>2CB0</v>
      </c>
      <c r="AA213" t="str">
        <f t="shared" si="47"/>
        <v/>
      </c>
      <c r="AD213">
        <v>36</v>
      </c>
      <c r="AE213" s="36" t="s">
        <v>649</v>
      </c>
    </row>
    <row r="214" spans="1:31" x14ac:dyDescent="0.25">
      <c r="A214">
        <v>15</v>
      </c>
      <c r="B214">
        <v>2</v>
      </c>
      <c r="C214">
        <v>2</v>
      </c>
      <c r="D214" s="13">
        <v>1</v>
      </c>
      <c r="E214" s="13" t="str">
        <f>VLOOKUP(A214,'to file'!$B$4:$K$44,10,FALSE)</f>
        <v>Yes</v>
      </c>
      <c r="F214" t="str">
        <f t="shared" si="39"/>
        <v/>
      </c>
      <c r="G214">
        <f>VLOOKUP(VLOOKUP(A214,'to file'!$B$4:$K$44,7,FALSE),'to part'!$A$4:$N$17,8)+VLOOKUP(A214,'to file'!$B$4:$K$44,3,FALSE)+B214</f>
        <v>1745</v>
      </c>
      <c r="H214" t="str">
        <f t="shared" si="40"/>
        <v>06D1</v>
      </c>
      <c r="I214">
        <f>VLOOKUP(A214,'to file'!$B$4:$K$44,7,FALSE)</f>
        <v>1</v>
      </c>
      <c r="J214" t="str">
        <f t="shared" si="41"/>
        <v/>
      </c>
      <c r="K214">
        <f>VLOOKUP(VLOOKUP(A214,'to file'!$B$4:$K$44,7,FALSE),'to part'!$A$4:$N$17,14)+VLOOKUP(A214,'to file'!$B$4:$K$44,3,FALSE)+B214</f>
        <v>1745</v>
      </c>
      <c r="L214" t="str">
        <f t="shared" si="42"/>
        <v>06D1</v>
      </c>
      <c r="O214">
        <v>17</v>
      </c>
      <c r="P214">
        <v>40</v>
      </c>
      <c r="Q214">
        <v>16</v>
      </c>
      <c r="R214" s="13">
        <v>1</v>
      </c>
      <c r="S214" s="13" t="str">
        <f>VLOOKUP(O214,'to file'!$B$4:$K$44,10,FALSE)</f>
        <v>Yes</v>
      </c>
      <c r="T214" t="str">
        <f t="shared" si="43"/>
        <v/>
      </c>
      <c r="U214">
        <f>VLOOKUP(VLOOKUP(O214,'to file'!$B$4:$K$44,7,FALSE),'to part'!$A$4:$N$17,8)+VLOOKUP(O214,'to file'!$B$4:$K$44,3,FALSE)+P214</f>
        <v>41148</v>
      </c>
      <c r="V214" t="str">
        <f t="shared" si="44"/>
        <v>A0BC</v>
      </c>
      <c r="W214">
        <f>VLOOKUP(O214,'to file'!$B$4:$K$44,7,FALSE)</f>
        <v>4</v>
      </c>
      <c r="X214" t="str">
        <f t="shared" si="45"/>
        <v/>
      </c>
      <c r="Y214">
        <f>VLOOKUP(VLOOKUP(O214,'to file'!$B$4:$K$44,7,FALSE),'to part'!$A$4:$N$17,14)+VLOOKUP(O214,'to file'!$B$4:$K$44,3,FALSE)+P214</f>
        <v>11448</v>
      </c>
      <c r="Z214" t="str">
        <f t="shared" si="46"/>
        <v>2CB8</v>
      </c>
      <c r="AA214" t="str">
        <f t="shared" si="47"/>
        <v/>
      </c>
    </row>
    <row r="215" spans="1:31" x14ac:dyDescent="0.25">
      <c r="A215">
        <v>15</v>
      </c>
      <c r="B215">
        <v>4</v>
      </c>
      <c r="C215">
        <v>4</v>
      </c>
      <c r="D215" s="13">
        <v>1</v>
      </c>
      <c r="E215" s="13" t="str">
        <f>VLOOKUP(A215,'to file'!$B$4:$K$44,10,FALSE)</f>
        <v>Yes</v>
      </c>
      <c r="F215" t="str">
        <f t="shared" si="39"/>
        <v/>
      </c>
      <c r="G215">
        <f>VLOOKUP(VLOOKUP(A215,'to file'!$B$4:$K$44,7,FALSE),'to part'!$A$4:$N$17,8)+VLOOKUP(A215,'to file'!$B$4:$K$44,3,FALSE)+B215</f>
        <v>1747</v>
      </c>
      <c r="H215" t="str">
        <f t="shared" si="40"/>
        <v>06D3</v>
      </c>
      <c r="I215">
        <f>VLOOKUP(A215,'to file'!$B$4:$K$44,7,FALSE)</f>
        <v>1</v>
      </c>
      <c r="J215" t="str">
        <f t="shared" si="41"/>
        <v/>
      </c>
      <c r="K215">
        <f>VLOOKUP(VLOOKUP(A215,'to file'!$B$4:$K$44,7,FALSE),'to part'!$A$4:$N$17,14)+VLOOKUP(A215,'to file'!$B$4:$K$44,3,FALSE)+B215</f>
        <v>1747</v>
      </c>
      <c r="L215" t="str">
        <f t="shared" si="42"/>
        <v>06D3</v>
      </c>
      <c r="O215">
        <v>17</v>
      </c>
      <c r="P215">
        <v>40</v>
      </c>
      <c r="Q215">
        <v>4</v>
      </c>
      <c r="R215" s="13">
        <v>1</v>
      </c>
      <c r="S215" s="13" t="str">
        <f>VLOOKUP(O215,'to file'!$B$4:$K$44,10,FALSE)</f>
        <v>Yes</v>
      </c>
      <c r="T215" t="str">
        <f t="shared" si="43"/>
        <v/>
      </c>
      <c r="U215">
        <f>VLOOKUP(VLOOKUP(O215,'to file'!$B$4:$K$44,7,FALSE),'to part'!$A$4:$N$17,8)+VLOOKUP(O215,'to file'!$B$4:$K$44,3,FALSE)+P215</f>
        <v>41148</v>
      </c>
      <c r="V215" t="str">
        <f t="shared" si="44"/>
        <v>A0BC</v>
      </c>
      <c r="W215">
        <f>VLOOKUP(O215,'to file'!$B$4:$K$44,7,FALSE)</f>
        <v>4</v>
      </c>
      <c r="X215" t="str">
        <f t="shared" si="45"/>
        <v/>
      </c>
      <c r="Y215">
        <f>VLOOKUP(VLOOKUP(O215,'to file'!$B$4:$K$44,7,FALSE),'to part'!$A$4:$N$17,14)+VLOOKUP(O215,'to file'!$B$4:$K$44,3,FALSE)+P215</f>
        <v>11448</v>
      </c>
      <c r="Z215" t="str">
        <f t="shared" si="46"/>
        <v>2CB8</v>
      </c>
      <c r="AA215" t="str">
        <f t="shared" si="47"/>
        <v/>
      </c>
    </row>
    <row r="216" spans="1:31" x14ac:dyDescent="0.25">
      <c r="A216">
        <v>15</v>
      </c>
      <c r="B216">
        <v>8</v>
      </c>
      <c r="C216">
        <v>4</v>
      </c>
      <c r="D216" s="13">
        <v>1</v>
      </c>
      <c r="E216" s="13" t="str">
        <f>VLOOKUP(A216,'to file'!$B$4:$K$44,10,FALSE)</f>
        <v>Yes</v>
      </c>
      <c r="F216" t="str">
        <f t="shared" si="39"/>
        <v/>
      </c>
      <c r="G216">
        <f>VLOOKUP(VLOOKUP(A216,'to file'!$B$4:$K$44,7,FALSE),'to part'!$A$4:$N$17,8)+VLOOKUP(A216,'to file'!$B$4:$K$44,3,FALSE)+B216</f>
        <v>1751</v>
      </c>
      <c r="H216" t="str">
        <f t="shared" si="40"/>
        <v>06D7</v>
      </c>
      <c r="I216">
        <f>VLOOKUP(A216,'to file'!$B$4:$K$44,7,FALSE)</f>
        <v>1</v>
      </c>
      <c r="J216" t="str">
        <f t="shared" si="41"/>
        <v/>
      </c>
      <c r="K216">
        <f>VLOOKUP(VLOOKUP(A216,'to file'!$B$4:$K$44,7,FALSE),'to part'!$A$4:$N$17,14)+VLOOKUP(A216,'to file'!$B$4:$K$44,3,FALSE)+B216</f>
        <v>1751</v>
      </c>
      <c r="L216" t="str">
        <f t="shared" si="42"/>
        <v>06D7</v>
      </c>
      <c r="O216">
        <v>17</v>
      </c>
      <c r="P216">
        <v>44</v>
      </c>
      <c r="Q216">
        <v>4</v>
      </c>
      <c r="R216" s="13">
        <v>1</v>
      </c>
      <c r="S216" s="13" t="str">
        <f>VLOOKUP(O216,'to file'!$B$4:$K$44,10,FALSE)</f>
        <v>Yes</v>
      </c>
      <c r="T216" t="str">
        <f t="shared" si="43"/>
        <v/>
      </c>
      <c r="U216">
        <f>VLOOKUP(VLOOKUP(O216,'to file'!$B$4:$K$44,7,FALSE),'to part'!$A$4:$N$17,8)+VLOOKUP(O216,'to file'!$B$4:$K$44,3,FALSE)+P216</f>
        <v>41152</v>
      </c>
      <c r="V216" t="str">
        <f t="shared" si="44"/>
        <v>A0C0</v>
      </c>
      <c r="W216">
        <f>VLOOKUP(O216,'to file'!$B$4:$K$44,7,FALSE)</f>
        <v>4</v>
      </c>
      <c r="X216" t="str">
        <f t="shared" si="45"/>
        <v/>
      </c>
      <c r="Y216">
        <f>VLOOKUP(VLOOKUP(O216,'to file'!$B$4:$K$44,7,FALSE),'to part'!$A$4:$N$17,14)+VLOOKUP(O216,'to file'!$B$4:$K$44,3,FALSE)+P216</f>
        <v>11452</v>
      </c>
      <c r="Z216" t="str">
        <f t="shared" si="46"/>
        <v>2CBC</v>
      </c>
      <c r="AA216" t="str">
        <f t="shared" si="47"/>
        <v/>
      </c>
      <c r="AB216" t="s">
        <v>337</v>
      </c>
      <c r="AE216" s="35" t="s">
        <v>648</v>
      </c>
    </row>
    <row r="217" spans="1:31" x14ac:dyDescent="0.25">
      <c r="A217">
        <v>15</v>
      </c>
      <c r="B217">
        <v>12</v>
      </c>
      <c r="C217">
        <v>4</v>
      </c>
      <c r="D217" s="13">
        <v>1</v>
      </c>
      <c r="E217" s="13" t="str">
        <f>VLOOKUP(A217,'to file'!$B$4:$K$44,10,FALSE)</f>
        <v>Yes</v>
      </c>
      <c r="F217" t="str">
        <f t="shared" si="39"/>
        <v/>
      </c>
      <c r="G217">
        <f>VLOOKUP(VLOOKUP(A217,'to file'!$B$4:$K$44,7,FALSE),'to part'!$A$4:$N$17,8)+VLOOKUP(A217,'to file'!$B$4:$K$44,3,FALSE)+B217</f>
        <v>1755</v>
      </c>
      <c r="H217" t="str">
        <f t="shared" si="40"/>
        <v>06DB</v>
      </c>
      <c r="I217">
        <f>VLOOKUP(A217,'to file'!$B$4:$K$44,7,FALSE)</f>
        <v>1</v>
      </c>
      <c r="J217" t="str">
        <f t="shared" si="41"/>
        <v/>
      </c>
      <c r="K217">
        <f>VLOOKUP(VLOOKUP(A217,'to file'!$B$4:$K$44,7,FALSE),'to part'!$A$4:$N$17,14)+VLOOKUP(A217,'to file'!$B$4:$K$44,3,FALSE)+B217</f>
        <v>1755</v>
      </c>
      <c r="L217" t="str">
        <f t="shared" si="42"/>
        <v>06DB</v>
      </c>
      <c r="O217">
        <v>17</v>
      </c>
      <c r="P217">
        <v>48</v>
      </c>
      <c r="Q217">
        <v>8</v>
      </c>
      <c r="R217" s="13">
        <v>1</v>
      </c>
      <c r="S217" s="13" t="str">
        <f>VLOOKUP(O217,'to file'!$B$4:$K$44,10,FALSE)</f>
        <v>Yes</v>
      </c>
      <c r="T217" t="str">
        <f t="shared" si="43"/>
        <v/>
      </c>
      <c r="U217">
        <f>VLOOKUP(VLOOKUP(O217,'to file'!$B$4:$K$44,7,FALSE),'to part'!$A$4:$N$17,8)+VLOOKUP(O217,'to file'!$B$4:$K$44,3,FALSE)+P217</f>
        <v>41156</v>
      </c>
      <c r="V217" t="str">
        <f t="shared" si="44"/>
        <v>A0C4</v>
      </c>
      <c r="W217">
        <f>VLOOKUP(O217,'to file'!$B$4:$K$44,7,FALSE)</f>
        <v>4</v>
      </c>
      <c r="X217" t="str">
        <f t="shared" si="45"/>
        <v/>
      </c>
      <c r="Y217">
        <f>VLOOKUP(VLOOKUP(O217,'to file'!$B$4:$K$44,7,FALSE),'to part'!$A$4:$N$17,14)+VLOOKUP(O217,'to file'!$B$4:$K$44,3,FALSE)+P217</f>
        <v>11456</v>
      </c>
      <c r="Z217" t="str">
        <f t="shared" si="46"/>
        <v>2CC0</v>
      </c>
      <c r="AA217" t="str">
        <f t="shared" si="47"/>
        <v/>
      </c>
      <c r="AD217">
        <v>37</v>
      </c>
      <c r="AE217" s="36" t="s">
        <v>650</v>
      </c>
    </row>
    <row r="218" spans="1:31" x14ac:dyDescent="0.25">
      <c r="A218">
        <v>15</v>
      </c>
      <c r="B218">
        <v>16</v>
      </c>
      <c r="C218">
        <v>4</v>
      </c>
      <c r="D218" s="13">
        <v>1</v>
      </c>
      <c r="E218" s="13" t="str">
        <f>VLOOKUP(A218,'to file'!$B$4:$K$44,10,FALSE)</f>
        <v>Yes</v>
      </c>
      <c r="F218" t="str">
        <f t="shared" si="39"/>
        <v/>
      </c>
      <c r="G218">
        <f>VLOOKUP(VLOOKUP(A218,'to file'!$B$4:$K$44,7,FALSE),'to part'!$A$4:$N$17,8)+VLOOKUP(A218,'to file'!$B$4:$K$44,3,FALSE)+B218</f>
        <v>1759</v>
      </c>
      <c r="H218" t="str">
        <f t="shared" si="40"/>
        <v>06DF</v>
      </c>
      <c r="I218">
        <f>VLOOKUP(A218,'to file'!$B$4:$K$44,7,FALSE)</f>
        <v>1</v>
      </c>
      <c r="J218" t="str">
        <f t="shared" si="41"/>
        <v/>
      </c>
      <c r="K218">
        <f>VLOOKUP(VLOOKUP(A218,'to file'!$B$4:$K$44,7,FALSE),'to part'!$A$4:$N$17,14)+VLOOKUP(A218,'to file'!$B$4:$K$44,3,FALSE)+B218</f>
        <v>1759</v>
      </c>
      <c r="L218" t="str">
        <f t="shared" si="42"/>
        <v>06DF</v>
      </c>
      <c r="O218">
        <v>17</v>
      </c>
      <c r="P218">
        <v>56</v>
      </c>
      <c r="Q218">
        <v>16</v>
      </c>
      <c r="R218" s="13">
        <v>1</v>
      </c>
      <c r="S218" s="13" t="str">
        <f>VLOOKUP(O218,'to file'!$B$4:$K$44,10,FALSE)</f>
        <v>Yes</v>
      </c>
      <c r="T218" t="str">
        <f t="shared" si="43"/>
        <v/>
      </c>
      <c r="U218">
        <f>VLOOKUP(VLOOKUP(O218,'to file'!$B$4:$K$44,7,FALSE),'to part'!$A$4:$N$17,8)+VLOOKUP(O218,'to file'!$B$4:$K$44,3,FALSE)+P218</f>
        <v>41164</v>
      </c>
      <c r="V218" t="str">
        <f t="shared" si="44"/>
        <v>A0CC</v>
      </c>
      <c r="W218">
        <f>VLOOKUP(O218,'to file'!$B$4:$K$44,7,FALSE)</f>
        <v>4</v>
      </c>
      <c r="X218" t="str">
        <f t="shared" si="45"/>
        <v/>
      </c>
      <c r="Y218">
        <f>VLOOKUP(VLOOKUP(O218,'to file'!$B$4:$K$44,7,FALSE),'to part'!$A$4:$N$17,14)+VLOOKUP(O218,'to file'!$B$4:$K$44,3,FALSE)+P218</f>
        <v>11464</v>
      </c>
      <c r="Z218" t="str">
        <f t="shared" si="46"/>
        <v>2CC8</v>
      </c>
      <c r="AA218" t="str">
        <f t="shared" si="47"/>
        <v/>
      </c>
      <c r="AE218" s="32"/>
    </row>
    <row r="219" spans="1:31" x14ac:dyDescent="0.25">
      <c r="A219">
        <v>16</v>
      </c>
      <c r="B219">
        <v>0</v>
      </c>
      <c r="C219">
        <v>1</v>
      </c>
      <c r="D219" s="13">
        <v>1</v>
      </c>
      <c r="E219" s="13" t="str">
        <f>VLOOKUP(A219,'to file'!$B$4:$K$44,10,FALSE)</f>
        <v>Yes</v>
      </c>
      <c r="F219">
        <f t="shared" si="39"/>
        <v>40960</v>
      </c>
      <c r="G219">
        <f>VLOOKUP(VLOOKUP(A219,'to file'!$B$4:$K$44,7,FALSE),'to part'!$A$4:$N$17,8)+VLOOKUP(A219,'to file'!$B$4:$K$44,3,FALSE)+B219</f>
        <v>40968</v>
      </c>
      <c r="H219" t="str">
        <f t="shared" si="40"/>
        <v>A008</v>
      </c>
      <c r="I219">
        <f>VLOOKUP(A219,'to file'!$B$4:$K$44,7,FALSE)</f>
        <v>4</v>
      </c>
      <c r="J219">
        <f t="shared" si="41"/>
        <v>11260</v>
      </c>
      <c r="K219">
        <f>VLOOKUP(VLOOKUP(A219,'to file'!$B$4:$K$44,7,FALSE),'to part'!$A$4:$N$17,14)+VLOOKUP(A219,'to file'!$B$4:$K$44,3,FALSE)+B219</f>
        <v>11268</v>
      </c>
      <c r="L219" t="str">
        <f t="shared" si="42"/>
        <v>2C04</v>
      </c>
      <c r="O219">
        <v>17</v>
      </c>
      <c r="P219">
        <v>56</v>
      </c>
      <c r="Q219">
        <v>4</v>
      </c>
      <c r="R219" s="13">
        <v>1</v>
      </c>
      <c r="S219" s="13" t="str">
        <f>VLOOKUP(O219,'to file'!$B$4:$K$44,10,FALSE)</f>
        <v>Yes</v>
      </c>
      <c r="T219" t="str">
        <f t="shared" si="43"/>
        <v/>
      </c>
      <c r="U219">
        <f>VLOOKUP(VLOOKUP(O219,'to file'!$B$4:$K$44,7,FALSE),'to part'!$A$4:$N$17,8)+VLOOKUP(O219,'to file'!$B$4:$K$44,3,FALSE)+P219</f>
        <v>41164</v>
      </c>
      <c r="V219" t="str">
        <f t="shared" si="44"/>
        <v>A0CC</v>
      </c>
      <c r="W219">
        <f>VLOOKUP(O219,'to file'!$B$4:$K$44,7,FALSE)</f>
        <v>4</v>
      </c>
      <c r="X219" t="str">
        <f t="shared" si="45"/>
        <v/>
      </c>
      <c r="Y219">
        <f>VLOOKUP(VLOOKUP(O219,'to file'!$B$4:$K$44,7,FALSE),'to part'!$A$4:$N$17,14)+VLOOKUP(O219,'to file'!$B$4:$K$44,3,FALSE)+P219</f>
        <v>11464</v>
      </c>
      <c r="Z219" t="str">
        <f t="shared" si="46"/>
        <v>2CC8</v>
      </c>
      <c r="AA219" t="str">
        <f t="shared" si="47"/>
        <v/>
      </c>
    </row>
    <row r="220" spans="1:31" x14ac:dyDescent="0.25">
      <c r="A220">
        <v>16</v>
      </c>
      <c r="B220">
        <v>2</v>
      </c>
      <c r="C220">
        <v>2</v>
      </c>
      <c r="D220" s="13">
        <v>1</v>
      </c>
      <c r="E220" s="13" t="str">
        <f>VLOOKUP(A220,'to file'!$B$4:$K$44,10,FALSE)</f>
        <v>Yes</v>
      </c>
      <c r="F220" t="str">
        <f t="shared" si="39"/>
        <v/>
      </c>
      <c r="G220">
        <f>VLOOKUP(VLOOKUP(A220,'to file'!$B$4:$K$44,7,FALSE),'to part'!$A$4:$N$17,8)+VLOOKUP(A220,'to file'!$B$4:$K$44,3,FALSE)+B220</f>
        <v>40970</v>
      </c>
      <c r="H220" t="str">
        <f t="shared" si="40"/>
        <v>A00A</v>
      </c>
      <c r="I220">
        <f>VLOOKUP(A220,'to file'!$B$4:$K$44,7,FALSE)</f>
        <v>4</v>
      </c>
      <c r="J220" t="str">
        <f t="shared" si="41"/>
        <v/>
      </c>
      <c r="K220">
        <f>VLOOKUP(VLOOKUP(A220,'to file'!$B$4:$K$44,7,FALSE),'to part'!$A$4:$N$17,14)+VLOOKUP(A220,'to file'!$B$4:$K$44,3,FALSE)+B220</f>
        <v>11270</v>
      </c>
      <c r="L220" t="str">
        <f t="shared" si="42"/>
        <v>2C06</v>
      </c>
      <c r="O220">
        <v>17</v>
      </c>
      <c r="P220">
        <v>60</v>
      </c>
      <c r="Q220">
        <v>4</v>
      </c>
      <c r="R220" s="13">
        <v>1</v>
      </c>
      <c r="S220" s="13" t="str">
        <f>VLOOKUP(O220,'to file'!$B$4:$K$44,10,FALSE)</f>
        <v>Yes</v>
      </c>
      <c r="T220" t="str">
        <f t="shared" si="43"/>
        <v/>
      </c>
      <c r="U220">
        <f>VLOOKUP(VLOOKUP(O220,'to file'!$B$4:$K$44,7,FALSE),'to part'!$A$4:$N$17,8)+VLOOKUP(O220,'to file'!$B$4:$K$44,3,FALSE)+P220</f>
        <v>41168</v>
      </c>
      <c r="V220" t="str">
        <f t="shared" si="44"/>
        <v>A0D0</v>
      </c>
      <c r="W220">
        <f>VLOOKUP(O220,'to file'!$B$4:$K$44,7,FALSE)</f>
        <v>4</v>
      </c>
      <c r="X220" t="str">
        <f t="shared" si="45"/>
        <v/>
      </c>
      <c r="Y220">
        <f>VLOOKUP(VLOOKUP(O220,'to file'!$B$4:$K$44,7,FALSE),'to part'!$A$4:$N$17,14)+VLOOKUP(O220,'to file'!$B$4:$K$44,3,FALSE)+P220</f>
        <v>11468</v>
      </c>
      <c r="Z220" t="str">
        <f t="shared" si="46"/>
        <v>2CCC</v>
      </c>
      <c r="AA220" t="str">
        <f t="shared" si="47"/>
        <v/>
      </c>
      <c r="AB220" t="s">
        <v>338</v>
      </c>
      <c r="AE220" s="35" t="s">
        <v>648</v>
      </c>
    </row>
    <row r="221" spans="1:31" x14ac:dyDescent="0.25">
      <c r="A221">
        <v>16</v>
      </c>
      <c r="B221">
        <v>4</v>
      </c>
      <c r="C221">
        <v>2</v>
      </c>
      <c r="D221" s="13">
        <v>1</v>
      </c>
      <c r="E221" s="13" t="str">
        <f>VLOOKUP(A221,'to file'!$B$4:$K$44,10,FALSE)</f>
        <v>Yes</v>
      </c>
      <c r="F221" t="str">
        <f t="shared" si="39"/>
        <v/>
      </c>
      <c r="G221">
        <f>VLOOKUP(VLOOKUP(A221,'to file'!$B$4:$K$44,7,FALSE),'to part'!$A$4:$N$17,8)+VLOOKUP(A221,'to file'!$B$4:$K$44,3,FALSE)+B221</f>
        <v>40972</v>
      </c>
      <c r="H221" t="str">
        <f t="shared" si="40"/>
        <v>A00C</v>
      </c>
      <c r="I221">
        <f>VLOOKUP(A221,'to file'!$B$4:$K$44,7,FALSE)</f>
        <v>4</v>
      </c>
      <c r="J221" t="str">
        <f t="shared" si="41"/>
        <v/>
      </c>
      <c r="K221">
        <f>VLOOKUP(VLOOKUP(A221,'to file'!$B$4:$K$44,7,FALSE),'to part'!$A$4:$N$17,14)+VLOOKUP(A221,'to file'!$B$4:$K$44,3,FALSE)+B221</f>
        <v>11272</v>
      </c>
      <c r="L221" t="str">
        <f t="shared" si="42"/>
        <v>2C08</v>
      </c>
      <c r="O221">
        <v>17</v>
      </c>
      <c r="P221">
        <v>64</v>
      </c>
      <c r="Q221">
        <v>8</v>
      </c>
      <c r="R221" s="13">
        <v>1</v>
      </c>
      <c r="S221" s="13" t="str">
        <f>VLOOKUP(O221,'to file'!$B$4:$K$44,10,FALSE)</f>
        <v>Yes</v>
      </c>
      <c r="T221" t="str">
        <f t="shared" si="43"/>
        <v/>
      </c>
      <c r="U221">
        <f>VLOOKUP(VLOOKUP(O221,'to file'!$B$4:$K$44,7,FALSE),'to part'!$A$4:$N$17,8)+VLOOKUP(O221,'to file'!$B$4:$K$44,3,FALSE)+P221</f>
        <v>41172</v>
      </c>
      <c r="V221" t="str">
        <f t="shared" si="44"/>
        <v>A0D4</v>
      </c>
      <c r="W221">
        <f>VLOOKUP(O221,'to file'!$B$4:$K$44,7,FALSE)</f>
        <v>4</v>
      </c>
      <c r="X221" t="str">
        <f t="shared" si="45"/>
        <v/>
      </c>
      <c r="Y221">
        <f>VLOOKUP(VLOOKUP(O221,'to file'!$B$4:$K$44,7,FALSE),'to part'!$A$4:$N$17,14)+VLOOKUP(O221,'to file'!$B$4:$K$44,3,FALSE)+P221</f>
        <v>11472</v>
      </c>
      <c r="Z221" t="str">
        <f t="shared" si="46"/>
        <v>2CD0</v>
      </c>
      <c r="AA221" t="str">
        <f t="shared" si="47"/>
        <v/>
      </c>
      <c r="AD221">
        <v>38</v>
      </c>
      <c r="AE221" s="36" t="s">
        <v>651</v>
      </c>
    </row>
    <row r="222" spans="1:31" x14ac:dyDescent="0.25">
      <c r="A222">
        <v>16</v>
      </c>
      <c r="B222">
        <v>8</v>
      </c>
      <c r="C222">
        <v>4</v>
      </c>
      <c r="D222" s="13">
        <v>1</v>
      </c>
      <c r="E222" s="13" t="str">
        <f>VLOOKUP(A222,'to file'!$B$4:$K$44,10,FALSE)</f>
        <v>Yes</v>
      </c>
      <c r="F222" t="str">
        <f t="shared" si="39"/>
        <v/>
      </c>
      <c r="G222">
        <f>VLOOKUP(VLOOKUP(A222,'to file'!$B$4:$K$44,7,FALSE),'to part'!$A$4:$N$17,8)+VLOOKUP(A222,'to file'!$B$4:$K$44,3,FALSE)+B222</f>
        <v>40976</v>
      </c>
      <c r="H222" t="str">
        <f t="shared" si="40"/>
        <v>A010</v>
      </c>
      <c r="I222">
        <f>VLOOKUP(A222,'to file'!$B$4:$K$44,7,FALSE)</f>
        <v>4</v>
      </c>
      <c r="J222" t="str">
        <f t="shared" si="41"/>
        <v/>
      </c>
      <c r="K222">
        <f>VLOOKUP(VLOOKUP(A222,'to file'!$B$4:$K$44,7,FALSE),'to part'!$A$4:$N$17,14)+VLOOKUP(A222,'to file'!$B$4:$K$44,3,FALSE)+B222</f>
        <v>11276</v>
      </c>
      <c r="L222" t="str">
        <f t="shared" si="42"/>
        <v>2C0C</v>
      </c>
      <c r="O222">
        <v>17</v>
      </c>
      <c r="P222">
        <v>72</v>
      </c>
      <c r="Q222">
        <v>16</v>
      </c>
      <c r="R222" s="13">
        <v>1</v>
      </c>
      <c r="S222" s="13" t="str">
        <f>VLOOKUP(O222,'to file'!$B$4:$K$44,10,FALSE)</f>
        <v>Yes</v>
      </c>
      <c r="T222" t="str">
        <f t="shared" si="43"/>
        <v/>
      </c>
      <c r="U222">
        <f>VLOOKUP(VLOOKUP(O222,'to file'!$B$4:$K$44,7,FALSE),'to part'!$A$4:$N$17,8)+VLOOKUP(O222,'to file'!$B$4:$K$44,3,FALSE)+P222</f>
        <v>41180</v>
      </c>
      <c r="V222" t="str">
        <f t="shared" si="44"/>
        <v>A0DC</v>
      </c>
      <c r="W222">
        <f>VLOOKUP(O222,'to file'!$B$4:$K$44,7,FALSE)</f>
        <v>4</v>
      </c>
      <c r="X222" t="str">
        <f t="shared" si="45"/>
        <v/>
      </c>
      <c r="Y222">
        <f>VLOOKUP(VLOOKUP(O222,'to file'!$B$4:$K$44,7,FALSE),'to part'!$A$4:$N$17,14)+VLOOKUP(O222,'to file'!$B$4:$K$44,3,FALSE)+P222</f>
        <v>11480</v>
      </c>
      <c r="Z222" t="str">
        <f t="shared" si="46"/>
        <v>2CD8</v>
      </c>
      <c r="AA222" t="str">
        <f t="shared" si="47"/>
        <v/>
      </c>
    </row>
    <row r="223" spans="1:31" x14ac:dyDescent="0.25">
      <c r="A223">
        <v>16</v>
      </c>
      <c r="B223">
        <v>12</v>
      </c>
      <c r="C223">
        <v>4</v>
      </c>
      <c r="D223" s="13">
        <v>1</v>
      </c>
      <c r="E223" s="13" t="str">
        <f>VLOOKUP(A223,'to file'!$B$4:$K$44,10,FALSE)</f>
        <v>Yes</v>
      </c>
      <c r="F223" t="str">
        <f t="shared" si="39"/>
        <v/>
      </c>
      <c r="G223">
        <f>VLOOKUP(VLOOKUP(A223,'to file'!$B$4:$K$44,7,FALSE),'to part'!$A$4:$N$17,8)+VLOOKUP(A223,'to file'!$B$4:$K$44,3,FALSE)+B223</f>
        <v>40980</v>
      </c>
      <c r="H223" t="str">
        <f t="shared" si="40"/>
        <v>A014</v>
      </c>
      <c r="I223">
        <f>VLOOKUP(A223,'to file'!$B$4:$K$44,7,FALSE)</f>
        <v>4</v>
      </c>
      <c r="J223" t="str">
        <f t="shared" si="41"/>
        <v/>
      </c>
      <c r="K223">
        <f>VLOOKUP(VLOOKUP(A223,'to file'!$B$4:$K$44,7,FALSE),'to part'!$A$4:$N$17,14)+VLOOKUP(A223,'to file'!$B$4:$K$44,3,FALSE)+B223</f>
        <v>11280</v>
      </c>
      <c r="L223" t="str">
        <f t="shared" si="42"/>
        <v>2C10</v>
      </c>
      <c r="O223">
        <v>17</v>
      </c>
      <c r="P223">
        <v>72</v>
      </c>
      <c r="Q223">
        <v>4</v>
      </c>
      <c r="R223" s="13">
        <v>1</v>
      </c>
      <c r="S223" s="13" t="str">
        <f>VLOOKUP(O223,'to file'!$B$4:$K$44,10,FALSE)</f>
        <v>Yes</v>
      </c>
      <c r="T223" t="str">
        <f t="shared" si="43"/>
        <v/>
      </c>
      <c r="U223">
        <f>VLOOKUP(VLOOKUP(O223,'to file'!$B$4:$K$44,7,FALSE),'to part'!$A$4:$N$17,8)+VLOOKUP(O223,'to file'!$B$4:$K$44,3,FALSE)+P223</f>
        <v>41180</v>
      </c>
      <c r="V223" t="str">
        <f t="shared" si="44"/>
        <v>A0DC</v>
      </c>
      <c r="W223">
        <f>VLOOKUP(O223,'to file'!$B$4:$K$44,7,FALSE)</f>
        <v>4</v>
      </c>
      <c r="X223" t="str">
        <f t="shared" si="45"/>
        <v/>
      </c>
      <c r="Y223">
        <f>VLOOKUP(VLOOKUP(O223,'to file'!$B$4:$K$44,7,FALSE),'to part'!$A$4:$N$17,14)+VLOOKUP(O223,'to file'!$B$4:$K$44,3,FALSE)+P223</f>
        <v>11480</v>
      </c>
      <c r="Z223" t="str">
        <f t="shared" si="46"/>
        <v>2CD8</v>
      </c>
      <c r="AA223" t="str">
        <f t="shared" si="47"/>
        <v/>
      </c>
    </row>
    <row r="224" spans="1:31" x14ac:dyDescent="0.25">
      <c r="A224">
        <v>17</v>
      </c>
      <c r="B224">
        <v>0</v>
      </c>
      <c r="C224">
        <v>1</v>
      </c>
      <c r="D224" s="13">
        <v>1</v>
      </c>
      <c r="E224" s="13" t="str">
        <f>VLOOKUP(A224,'to file'!$B$4:$K$44,10,FALSE)</f>
        <v>Yes</v>
      </c>
      <c r="F224">
        <f t="shared" si="39"/>
        <v>41100</v>
      </c>
      <c r="G224">
        <f>VLOOKUP(VLOOKUP(A224,'to file'!$B$4:$K$44,7,FALSE),'to part'!$A$4:$N$17,8)+VLOOKUP(A224,'to file'!$B$4:$K$44,3,FALSE)+B224</f>
        <v>41108</v>
      </c>
      <c r="H224" t="str">
        <f t="shared" si="40"/>
        <v>A094</v>
      </c>
      <c r="I224">
        <f>VLOOKUP(A224,'to file'!$B$4:$K$44,7,FALSE)</f>
        <v>4</v>
      </c>
      <c r="J224">
        <f t="shared" si="41"/>
        <v>11400</v>
      </c>
      <c r="K224">
        <f>VLOOKUP(VLOOKUP(A224,'to file'!$B$4:$K$44,7,FALSE),'to part'!$A$4:$N$17,14)+VLOOKUP(A224,'to file'!$B$4:$K$44,3,FALSE)+B224</f>
        <v>11408</v>
      </c>
      <c r="L224" t="str">
        <f t="shared" si="42"/>
        <v>2C90</v>
      </c>
      <c r="O224">
        <v>17</v>
      </c>
      <c r="P224">
        <v>76</v>
      </c>
      <c r="Q224">
        <v>4</v>
      </c>
      <c r="R224" s="13">
        <v>1</v>
      </c>
      <c r="S224" s="13" t="str">
        <f>VLOOKUP(O224,'to file'!$B$4:$K$44,10,FALSE)</f>
        <v>Yes</v>
      </c>
      <c r="T224" t="str">
        <f t="shared" si="43"/>
        <v/>
      </c>
      <c r="U224">
        <f>VLOOKUP(VLOOKUP(O224,'to file'!$B$4:$K$44,7,FALSE),'to part'!$A$4:$N$17,8)+VLOOKUP(O224,'to file'!$B$4:$K$44,3,FALSE)+P224</f>
        <v>41184</v>
      </c>
      <c r="V224" t="str">
        <f t="shared" si="44"/>
        <v>A0E0</v>
      </c>
      <c r="W224">
        <f>VLOOKUP(O224,'to file'!$B$4:$K$44,7,FALSE)</f>
        <v>4</v>
      </c>
      <c r="X224" t="str">
        <f t="shared" si="45"/>
        <v/>
      </c>
      <c r="Y224">
        <f>VLOOKUP(VLOOKUP(O224,'to file'!$B$4:$K$44,7,FALSE),'to part'!$A$4:$N$17,14)+VLOOKUP(O224,'to file'!$B$4:$K$44,3,FALSE)+P224</f>
        <v>11484</v>
      </c>
      <c r="Z224" t="str">
        <f t="shared" si="46"/>
        <v>2CDC</v>
      </c>
      <c r="AA224" t="str">
        <f t="shared" si="47"/>
        <v/>
      </c>
      <c r="AB224" t="s">
        <v>339</v>
      </c>
      <c r="AE224" s="35" t="s">
        <v>648</v>
      </c>
    </row>
    <row r="225" spans="1:46" x14ac:dyDescent="0.25">
      <c r="A225">
        <v>17</v>
      </c>
      <c r="B225">
        <v>1</v>
      </c>
      <c r="C225">
        <v>1</v>
      </c>
      <c r="D225" s="13">
        <v>1</v>
      </c>
      <c r="E225" s="13" t="str">
        <f>VLOOKUP(A225,'to file'!$B$4:$K$44,10,FALSE)</f>
        <v>Yes</v>
      </c>
      <c r="F225" t="str">
        <f t="shared" si="39"/>
        <v/>
      </c>
      <c r="G225">
        <f>VLOOKUP(VLOOKUP(A225,'to file'!$B$4:$K$44,7,FALSE),'to part'!$A$4:$N$17,8)+VLOOKUP(A225,'to file'!$B$4:$K$44,3,FALSE)+B225</f>
        <v>41109</v>
      </c>
      <c r="H225" t="str">
        <f t="shared" si="40"/>
        <v>A095</v>
      </c>
      <c r="I225">
        <f>VLOOKUP(A225,'to file'!$B$4:$K$44,7,FALSE)</f>
        <v>4</v>
      </c>
      <c r="J225" t="str">
        <f t="shared" si="41"/>
        <v/>
      </c>
      <c r="K225">
        <f>VLOOKUP(VLOOKUP(A225,'to file'!$B$4:$K$44,7,FALSE),'to part'!$A$4:$N$17,14)+VLOOKUP(A225,'to file'!$B$4:$K$44,3,FALSE)+B225</f>
        <v>11409</v>
      </c>
      <c r="L225" t="str">
        <f t="shared" si="42"/>
        <v>2C91</v>
      </c>
      <c r="O225">
        <v>17</v>
      </c>
      <c r="P225">
        <v>80</v>
      </c>
      <c r="Q225">
        <v>8</v>
      </c>
      <c r="R225" s="13">
        <v>1</v>
      </c>
      <c r="S225" s="13" t="str">
        <f>VLOOKUP(O225,'to file'!$B$4:$K$44,10,FALSE)</f>
        <v>Yes</v>
      </c>
      <c r="T225" t="str">
        <f t="shared" si="43"/>
        <v/>
      </c>
      <c r="U225">
        <f>VLOOKUP(VLOOKUP(O225,'to file'!$B$4:$K$44,7,FALSE),'to part'!$A$4:$N$17,8)+VLOOKUP(O225,'to file'!$B$4:$K$44,3,FALSE)+P225</f>
        <v>41188</v>
      </c>
      <c r="V225" t="str">
        <f t="shared" si="44"/>
        <v>A0E4</v>
      </c>
      <c r="W225">
        <f>VLOOKUP(O225,'to file'!$B$4:$K$44,7,FALSE)</f>
        <v>4</v>
      </c>
      <c r="X225" t="str">
        <f t="shared" si="45"/>
        <v/>
      </c>
      <c r="Y225">
        <f>VLOOKUP(VLOOKUP(O225,'to file'!$B$4:$K$44,7,FALSE),'to part'!$A$4:$N$17,14)+VLOOKUP(O225,'to file'!$B$4:$K$44,3,FALSE)+P225</f>
        <v>11488</v>
      </c>
      <c r="Z225" t="str">
        <f t="shared" si="46"/>
        <v>2CE0</v>
      </c>
      <c r="AA225" t="str">
        <f t="shared" si="47"/>
        <v/>
      </c>
      <c r="AD225">
        <v>39</v>
      </c>
      <c r="AE225" s="36" t="s">
        <v>652</v>
      </c>
      <c r="AH225" s="31" t="s">
        <v>363</v>
      </c>
      <c r="AI225" s="31"/>
      <c r="AK225" s="31" t="s">
        <v>364</v>
      </c>
      <c r="AL225" s="31"/>
    </row>
    <row r="226" spans="1:46" x14ac:dyDescent="0.25">
      <c r="A226">
        <v>17</v>
      </c>
      <c r="B226">
        <v>2</v>
      </c>
      <c r="C226">
        <v>1</v>
      </c>
      <c r="D226" s="13">
        <v>1</v>
      </c>
      <c r="E226" s="13" t="str">
        <f>VLOOKUP(A226,'to file'!$B$4:$K$44,10,FALSE)</f>
        <v>Yes</v>
      </c>
      <c r="F226" t="str">
        <f t="shared" si="39"/>
        <v/>
      </c>
      <c r="G226">
        <f>VLOOKUP(VLOOKUP(A226,'to file'!$B$4:$K$44,7,FALSE),'to part'!$A$4:$N$17,8)+VLOOKUP(A226,'to file'!$B$4:$K$44,3,FALSE)+B226</f>
        <v>41110</v>
      </c>
      <c r="H226" t="str">
        <f t="shared" si="40"/>
        <v>A096</v>
      </c>
      <c r="I226">
        <f>VLOOKUP(A226,'to file'!$B$4:$K$44,7,FALSE)</f>
        <v>4</v>
      </c>
      <c r="J226" t="str">
        <f t="shared" si="41"/>
        <v/>
      </c>
      <c r="K226">
        <f>VLOOKUP(VLOOKUP(A226,'to file'!$B$4:$K$44,7,FALSE),'to part'!$A$4:$N$17,14)+VLOOKUP(A226,'to file'!$B$4:$K$44,3,FALSE)+B226</f>
        <v>11410</v>
      </c>
      <c r="L226" t="str">
        <f t="shared" si="42"/>
        <v>2C92</v>
      </c>
      <c r="O226">
        <v>17</v>
      </c>
      <c r="P226">
        <v>88</v>
      </c>
      <c r="Q226">
        <v>1</v>
      </c>
      <c r="R226" s="13">
        <v>1</v>
      </c>
      <c r="S226" s="13" t="str">
        <f>VLOOKUP(O226,'to file'!$B$4:$K$44,10,FALSE)</f>
        <v>Yes</v>
      </c>
      <c r="T226" t="str">
        <f t="shared" si="43"/>
        <v/>
      </c>
      <c r="U226">
        <f>VLOOKUP(VLOOKUP(O226,'to file'!$B$4:$K$44,7,FALSE),'to part'!$A$4:$N$17,8)+VLOOKUP(O226,'to file'!$B$4:$K$44,3,FALSE)+P226</f>
        <v>41196</v>
      </c>
      <c r="V226" t="str">
        <f t="shared" si="44"/>
        <v>A0EC</v>
      </c>
      <c r="W226">
        <f>VLOOKUP(O226,'to file'!$B$4:$K$44,7,FALSE)</f>
        <v>4</v>
      </c>
      <c r="X226" t="str">
        <f t="shared" si="45"/>
        <v/>
      </c>
      <c r="Y226">
        <f>VLOOKUP(VLOOKUP(O226,'to file'!$B$4:$K$44,7,FALSE),'to part'!$A$4:$N$17,14)+VLOOKUP(O226,'to file'!$B$4:$K$44,3,FALSE)+P226</f>
        <v>11496</v>
      </c>
      <c r="Z226" t="str">
        <f t="shared" si="46"/>
        <v>2CE8</v>
      </c>
      <c r="AA226" t="str">
        <f t="shared" si="47"/>
        <v/>
      </c>
      <c r="AH226" t="s">
        <v>451</v>
      </c>
      <c r="AI226" t="s">
        <v>452</v>
      </c>
      <c r="AK226" t="s">
        <v>451</v>
      </c>
      <c r="AL226" t="s">
        <v>452</v>
      </c>
    </row>
    <row r="227" spans="1:46" x14ac:dyDescent="0.25">
      <c r="A227">
        <v>17</v>
      </c>
      <c r="B227">
        <v>3</v>
      </c>
      <c r="C227">
        <v>1</v>
      </c>
      <c r="D227" s="13">
        <v>1</v>
      </c>
      <c r="E227" s="13" t="str">
        <f>VLOOKUP(A227,'to file'!$B$4:$K$44,10,FALSE)</f>
        <v>Yes</v>
      </c>
      <c r="F227" t="str">
        <f t="shared" si="39"/>
        <v/>
      </c>
      <c r="G227">
        <f>VLOOKUP(VLOOKUP(A227,'to file'!$B$4:$K$44,7,FALSE),'to part'!$A$4:$N$17,8)+VLOOKUP(A227,'to file'!$B$4:$K$44,3,FALSE)+B227</f>
        <v>41111</v>
      </c>
      <c r="H227" t="str">
        <f t="shared" si="40"/>
        <v>A097</v>
      </c>
      <c r="I227">
        <f>VLOOKUP(A227,'to file'!$B$4:$K$44,7,FALSE)</f>
        <v>4</v>
      </c>
      <c r="J227" t="str">
        <f t="shared" si="41"/>
        <v/>
      </c>
      <c r="K227">
        <f>VLOOKUP(VLOOKUP(A227,'to file'!$B$4:$K$44,7,FALSE),'to part'!$A$4:$N$17,14)+VLOOKUP(A227,'to file'!$B$4:$K$44,3,FALSE)+B227</f>
        <v>11411</v>
      </c>
      <c r="L227" t="str">
        <f t="shared" si="42"/>
        <v>2C93</v>
      </c>
      <c r="O227">
        <v>17</v>
      </c>
      <c r="P227">
        <v>92</v>
      </c>
      <c r="Q227">
        <v>48</v>
      </c>
      <c r="R227" s="13">
        <v>1</v>
      </c>
      <c r="S227" s="13" t="str">
        <f>VLOOKUP(O227,'to file'!$B$4:$K$44,10,FALSE)</f>
        <v>Yes</v>
      </c>
      <c r="T227" t="str">
        <f t="shared" si="43"/>
        <v/>
      </c>
      <c r="U227">
        <f>VLOOKUP(VLOOKUP(O227,'to file'!$B$4:$K$44,7,FALSE),'to part'!$A$4:$N$17,8)+VLOOKUP(O227,'to file'!$B$4:$K$44,3,FALSE)+P227</f>
        <v>41200</v>
      </c>
      <c r="V227" t="str">
        <f t="shared" si="44"/>
        <v>A0F0</v>
      </c>
      <c r="W227">
        <f>VLOOKUP(O227,'to file'!$B$4:$K$44,7,FALSE)</f>
        <v>4</v>
      </c>
      <c r="X227" t="str">
        <f t="shared" si="45"/>
        <v/>
      </c>
      <c r="Y227">
        <f>VLOOKUP(VLOOKUP(O227,'to file'!$B$4:$K$44,7,FALSE),'to part'!$A$4:$N$17,14)+VLOOKUP(O227,'to file'!$B$4:$K$44,3,FALSE)+P227</f>
        <v>11500</v>
      </c>
      <c r="Z227" t="str">
        <f t="shared" si="46"/>
        <v>2CEC</v>
      </c>
      <c r="AA227" t="str">
        <f t="shared" si="47"/>
        <v/>
      </c>
      <c r="AD227" s="37" t="s">
        <v>653</v>
      </c>
      <c r="AE227" s="23" t="s">
        <v>373</v>
      </c>
      <c r="AG227">
        <v>0</v>
      </c>
      <c r="AH227">
        <v>41198</v>
      </c>
      <c r="AI227">
        <v>12522</v>
      </c>
      <c r="AK227">
        <v>41200</v>
      </c>
      <c r="AL227">
        <v>12524</v>
      </c>
      <c r="AM227" t="s">
        <v>372</v>
      </c>
      <c r="AN227" s="36" t="s">
        <v>524</v>
      </c>
      <c r="AO227" s="35">
        <f t="shared" ref="AO227:AO236" si="48">AO228+1</f>
        <v>20</v>
      </c>
      <c r="AP227">
        <v>0</v>
      </c>
    </row>
    <row r="228" spans="1:46" x14ac:dyDescent="0.25">
      <c r="A228">
        <v>17</v>
      </c>
      <c r="B228">
        <v>4</v>
      </c>
      <c r="C228">
        <v>2</v>
      </c>
      <c r="D228" s="13">
        <v>1</v>
      </c>
      <c r="E228" s="13" t="str">
        <f>VLOOKUP(A228,'to file'!$B$4:$K$44,10,FALSE)</f>
        <v>Yes</v>
      </c>
      <c r="F228" t="str">
        <f t="shared" si="39"/>
        <v/>
      </c>
      <c r="G228">
        <f>VLOOKUP(VLOOKUP(A228,'to file'!$B$4:$K$44,7,FALSE),'to part'!$A$4:$N$17,8)+VLOOKUP(A228,'to file'!$B$4:$K$44,3,FALSE)+B228</f>
        <v>41112</v>
      </c>
      <c r="H228" t="str">
        <f t="shared" si="40"/>
        <v>A098</v>
      </c>
      <c r="I228">
        <f>VLOOKUP(A228,'to file'!$B$4:$K$44,7,FALSE)</f>
        <v>4</v>
      </c>
      <c r="J228" t="str">
        <f t="shared" si="41"/>
        <v/>
      </c>
      <c r="K228">
        <f>VLOOKUP(VLOOKUP(A228,'to file'!$B$4:$K$44,7,FALSE),'to part'!$A$4:$N$17,14)+VLOOKUP(A228,'to file'!$B$4:$K$44,3,FALSE)+B228</f>
        <v>11412</v>
      </c>
      <c r="L228" t="str">
        <f t="shared" si="42"/>
        <v>2C94</v>
      </c>
      <c r="O228">
        <v>17</v>
      </c>
      <c r="P228">
        <v>92</v>
      </c>
      <c r="Q228">
        <v>4</v>
      </c>
      <c r="R228" s="13">
        <v>12</v>
      </c>
      <c r="S228" s="13" t="str">
        <f>VLOOKUP(O228,'to file'!$B$4:$K$44,10,FALSE)</f>
        <v>Yes</v>
      </c>
      <c r="T228" t="str">
        <f t="shared" si="43"/>
        <v/>
      </c>
      <c r="U228">
        <f>VLOOKUP(VLOOKUP(O228,'to file'!$B$4:$K$44,7,FALSE),'to part'!$A$4:$N$17,8)+VLOOKUP(O228,'to file'!$B$4:$K$44,3,FALSE)+P228</f>
        <v>41200</v>
      </c>
      <c r="V228" t="str">
        <f t="shared" si="44"/>
        <v>A0F0</v>
      </c>
      <c r="W228">
        <f>VLOOKUP(O228,'to file'!$B$4:$K$44,7,FALSE)</f>
        <v>4</v>
      </c>
      <c r="X228" t="str">
        <f t="shared" si="45"/>
        <v/>
      </c>
      <c r="Y228">
        <f>VLOOKUP(VLOOKUP(O228,'to file'!$B$4:$K$44,7,FALSE),'to part'!$A$4:$N$17,14)+VLOOKUP(O228,'to file'!$B$4:$K$44,3,FALSE)+P228</f>
        <v>11500</v>
      </c>
      <c r="Z228" t="str">
        <f t="shared" si="46"/>
        <v>2CEC</v>
      </c>
      <c r="AA228" t="str">
        <f t="shared" si="47"/>
        <v/>
      </c>
      <c r="AG228">
        <v>1</v>
      </c>
      <c r="AH228">
        <f>AH227+2</f>
        <v>41200</v>
      </c>
      <c r="AI228">
        <f>AI227+2</f>
        <v>12524</v>
      </c>
      <c r="AK228">
        <f>AK227+4</f>
        <v>41204</v>
      </c>
      <c r="AL228">
        <f>AL227+4</f>
        <v>12528</v>
      </c>
      <c r="AM228" t="s">
        <v>371</v>
      </c>
      <c r="AN228" s="36" t="s">
        <v>523</v>
      </c>
      <c r="AO228" s="35">
        <f t="shared" si="48"/>
        <v>19</v>
      </c>
      <c r="AP228">
        <v>1</v>
      </c>
    </row>
    <row r="229" spans="1:46" x14ac:dyDescent="0.25">
      <c r="A229">
        <v>17</v>
      </c>
      <c r="B229">
        <v>8</v>
      </c>
      <c r="C229">
        <v>8</v>
      </c>
      <c r="D229" s="13">
        <v>1</v>
      </c>
      <c r="E229" s="13" t="str">
        <f>VLOOKUP(A229,'to file'!$B$4:$K$44,10,FALSE)</f>
        <v>Yes</v>
      </c>
      <c r="F229" t="str">
        <f t="shared" si="39"/>
        <v/>
      </c>
      <c r="G229">
        <f>VLOOKUP(VLOOKUP(A229,'to file'!$B$4:$K$44,7,FALSE),'to part'!$A$4:$N$17,8)+VLOOKUP(A229,'to file'!$B$4:$K$44,3,FALSE)+B229</f>
        <v>41116</v>
      </c>
      <c r="H229" t="str">
        <f t="shared" si="40"/>
        <v>A09C</v>
      </c>
      <c r="I229">
        <f>VLOOKUP(A229,'to file'!$B$4:$K$44,7,FALSE)</f>
        <v>4</v>
      </c>
      <c r="J229" t="str">
        <f t="shared" si="41"/>
        <v/>
      </c>
      <c r="K229">
        <f>VLOOKUP(VLOOKUP(A229,'to file'!$B$4:$K$44,7,FALSE),'to part'!$A$4:$N$17,14)+VLOOKUP(A229,'to file'!$B$4:$K$44,3,FALSE)+B229</f>
        <v>11416</v>
      </c>
      <c r="L229" t="str">
        <f t="shared" si="42"/>
        <v>2C98</v>
      </c>
      <c r="O229">
        <v>6</v>
      </c>
      <c r="P229">
        <v>0</v>
      </c>
      <c r="Q229">
        <v>40</v>
      </c>
      <c r="R229" s="13">
        <v>6</v>
      </c>
      <c r="S229" s="13" t="str">
        <f>VLOOKUP(O229,'to file'!$B$4:$K$44,10,FALSE)</f>
        <v>Yes</v>
      </c>
      <c r="T229">
        <f t="shared" si="43"/>
        <v>41252</v>
      </c>
      <c r="U229">
        <f>VLOOKUP(VLOOKUP(O229,'to file'!$B$4:$K$44,7,FALSE),'to part'!$A$4:$N$17,8)+VLOOKUP(O229,'to file'!$B$4:$K$44,3,FALSE)+P229</f>
        <v>41260</v>
      </c>
      <c r="V229" t="str">
        <f t="shared" si="44"/>
        <v>A12C</v>
      </c>
      <c r="W229">
        <f>VLOOKUP(O229,'to file'!$B$4:$K$44,7,FALSE)</f>
        <v>4</v>
      </c>
      <c r="X229">
        <f t="shared" si="45"/>
        <v>11552</v>
      </c>
      <c r="Y229">
        <f>VLOOKUP(VLOOKUP(O229,'to file'!$B$4:$K$44,7,FALSE),'to part'!$A$4:$N$17,14)+VLOOKUP(O229,'to file'!$B$4:$K$44,3,FALSE)+P229</f>
        <v>11560</v>
      </c>
      <c r="Z229" t="str">
        <f t="shared" si="46"/>
        <v>2D28</v>
      </c>
      <c r="AA229" t="str">
        <f t="shared" si="47"/>
        <v>2D20</v>
      </c>
      <c r="AD229">
        <v>8</v>
      </c>
      <c r="AE229" s="35" t="s">
        <v>645</v>
      </c>
      <c r="AG229">
        <v>2</v>
      </c>
      <c r="AH229">
        <f t="shared" ref="AH229:AH238" si="49">AH228+2</f>
        <v>41202</v>
      </c>
      <c r="AI229">
        <f t="shared" ref="AI229:AI239" si="50">AI228+2</f>
        <v>12526</v>
      </c>
      <c r="AK229">
        <f t="shared" ref="AK229:AK238" si="51">AK228+4</f>
        <v>41208</v>
      </c>
      <c r="AL229">
        <f t="shared" ref="AL229:AL239" si="52">AL228+4</f>
        <v>12532</v>
      </c>
      <c r="AM229" t="s">
        <v>370</v>
      </c>
      <c r="AN229" s="36" t="s">
        <v>522</v>
      </c>
      <c r="AO229" s="35">
        <f t="shared" si="48"/>
        <v>18</v>
      </c>
      <c r="AP229">
        <v>2</v>
      </c>
    </row>
    <row r="230" spans="1:46" x14ac:dyDescent="0.25">
      <c r="A230">
        <v>17</v>
      </c>
      <c r="B230">
        <v>16</v>
      </c>
      <c r="C230">
        <v>8</v>
      </c>
      <c r="D230" s="13">
        <v>1</v>
      </c>
      <c r="E230" s="13" t="str">
        <f>VLOOKUP(A230,'to file'!$B$4:$K$44,10,FALSE)</f>
        <v>Yes</v>
      </c>
      <c r="F230" t="str">
        <f t="shared" si="39"/>
        <v/>
      </c>
      <c r="G230">
        <f>VLOOKUP(VLOOKUP(A230,'to file'!$B$4:$K$44,7,FALSE),'to part'!$A$4:$N$17,8)+VLOOKUP(A230,'to file'!$B$4:$K$44,3,FALSE)+B230</f>
        <v>41124</v>
      </c>
      <c r="H230" t="str">
        <f t="shared" si="40"/>
        <v>A0A4</v>
      </c>
      <c r="I230">
        <f>VLOOKUP(A230,'to file'!$B$4:$K$44,7,FALSE)</f>
        <v>4</v>
      </c>
      <c r="J230" t="str">
        <f t="shared" si="41"/>
        <v/>
      </c>
      <c r="K230">
        <f>VLOOKUP(VLOOKUP(A230,'to file'!$B$4:$K$44,7,FALSE),'to part'!$A$4:$N$17,14)+VLOOKUP(A230,'to file'!$B$4:$K$44,3,FALSE)+B230</f>
        <v>11424</v>
      </c>
      <c r="L230" t="str">
        <f t="shared" si="42"/>
        <v>2CA0</v>
      </c>
      <c r="O230">
        <v>6</v>
      </c>
      <c r="P230">
        <v>0</v>
      </c>
      <c r="Q230">
        <v>8</v>
      </c>
      <c r="R230" s="13">
        <v>1</v>
      </c>
      <c r="S230" s="13" t="str">
        <f>VLOOKUP(O230,'to file'!$B$4:$K$44,10,FALSE)</f>
        <v>Yes</v>
      </c>
      <c r="T230">
        <f t="shared" si="43"/>
        <v>41252</v>
      </c>
      <c r="U230">
        <f>VLOOKUP(VLOOKUP(O230,'to file'!$B$4:$K$44,7,FALSE),'to part'!$A$4:$N$17,8)+VLOOKUP(O230,'to file'!$B$4:$K$44,3,FALSE)+P230</f>
        <v>41260</v>
      </c>
      <c r="V230" t="str">
        <f t="shared" si="44"/>
        <v>A12C</v>
      </c>
      <c r="W230">
        <f>VLOOKUP(O230,'to file'!$B$4:$K$44,7,FALSE)</f>
        <v>4</v>
      </c>
      <c r="X230">
        <f t="shared" si="45"/>
        <v>11552</v>
      </c>
      <c r="Y230">
        <f>VLOOKUP(VLOOKUP(O230,'to file'!$B$4:$K$44,7,FALSE),'to part'!$A$4:$N$17,14)+VLOOKUP(O230,'to file'!$B$4:$K$44,3,FALSE)+P230</f>
        <v>11560</v>
      </c>
      <c r="Z230" t="str">
        <f t="shared" si="46"/>
        <v>2D28</v>
      </c>
      <c r="AA230" t="str">
        <f t="shared" si="47"/>
        <v>2D20</v>
      </c>
      <c r="AD230">
        <v>8</v>
      </c>
      <c r="AE230" s="36" t="s">
        <v>644</v>
      </c>
      <c r="AG230">
        <v>3</v>
      </c>
      <c r="AH230">
        <f t="shared" si="49"/>
        <v>41204</v>
      </c>
      <c r="AI230">
        <f t="shared" si="50"/>
        <v>12528</v>
      </c>
      <c r="AK230">
        <f t="shared" si="51"/>
        <v>41212</v>
      </c>
      <c r="AL230">
        <f t="shared" si="52"/>
        <v>12536</v>
      </c>
      <c r="AM230" t="s">
        <v>369</v>
      </c>
      <c r="AN230" s="36" t="s">
        <v>521</v>
      </c>
      <c r="AO230" s="35">
        <f t="shared" si="48"/>
        <v>17</v>
      </c>
      <c r="AP230">
        <v>3</v>
      </c>
    </row>
    <row r="231" spans="1:46" x14ac:dyDescent="0.25">
      <c r="A231">
        <v>17</v>
      </c>
      <c r="B231">
        <v>24</v>
      </c>
      <c r="C231">
        <v>16</v>
      </c>
      <c r="D231" s="13">
        <v>1</v>
      </c>
      <c r="E231" s="13" t="str">
        <f>VLOOKUP(A231,'to file'!$B$4:$K$44,10,FALSE)</f>
        <v>Yes</v>
      </c>
      <c r="F231" t="str">
        <f t="shared" si="39"/>
        <v/>
      </c>
      <c r="G231">
        <f>VLOOKUP(VLOOKUP(A231,'to file'!$B$4:$K$44,7,FALSE),'to part'!$A$4:$N$17,8)+VLOOKUP(A231,'to file'!$B$4:$K$44,3,FALSE)+B231</f>
        <v>41132</v>
      </c>
      <c r="H231" t="str">
        <f t="shared" si="40"/>
        <v>A0AC</v>
      </c>
      <c r="I231">
        <f>VLOOKUP(A231,'to file'!$B$4:$K$44,7,FALSE)</f>
        <v>4</v>
      </c>
      <c r="J231" t="str">
        <f t="shared" si="41"/>
        <v/>
      </c>
      <c r="K231">
        <f>VLOOKUP(VLOOKUP(A231,'to file'!$B$4:$K$44,7,FALSE),'to part'!$A$4:$N$17,14)+VLOOKUP(A231,'to file'!$B$4:$K$44,3,FALSE)+B231</f>
        <v>11432</v>
      </c>
      <c r="L231" t="str">
        <f t="shared" si="42"/>
        <v>2CA8</v>
      </c>
      <c r="O231">
        <v>6</v>
      </c>
      <c r="P231">
        <v>8</v>
      </c>
      <c r="Q231">
        <v>8</v>
      </c>
      <c r="R231" s="13">
        <v>1</v>
      </c>
      <c r="S231" s="13" t="str">
        <f>VLOOKUP(O231,'to file'!$B$4:$K$44,10,FALSE)</f>
        <v>Yes</v>
      </c>
      <c r="T231" t="str">
        <f t="shared" si="43"/>
        <v/>
      </c>
      <c r="U231">
        <f>VLOOKUP(VLOOKUP(O231,'to file'!$B$4:$K$44,7,FALSE),'to part'!$A$4:$N$17,8)+VLOOKUP(O231,'to file'!$B$4:$K$44,3,FALSE)+P231</f>
        <v>41268</v>
      </c>
      <c r="V231" t="str">
        <f t="shared" si="44"/>
        <v>A134</v>
      </c>
      <c r="W231">
        <f>VLOOKUP(O231,'to file'!$B$4:$K$44,7,FALSE)</f>
        <v>4</v>
      </c>
      <c r="X231" t="str">
        <f t="shared" si="45"/>
        <v/>
      </c>
      <c r="Y231">
        <f>VLOOKUP(VLOOKUP(O231,'to file'!$B$4:$K$44,7,FALSE),'to part'!$A$4:$N$17,14)+VLOOKUP(O231,'to file'!$B$4:$K$44,3,FALSE)+P231</f>
        <v>11568</v>
      </c>
      <c r="Z231" t="str">
        <f t="shared" si="46"/>
        <v>2D30</v>
      </c>
      <c r="AA231" t="str">
        <f t="shared" si="47"/>
        <v/>
      </c>
      <c r="AG231">
        <v>4</v>
      </c>
      <c r="AH231">
        <f t="shared" si="49"/>
        <v>41206</v>
      </c>
      <c r="AI231">
        <f t="shared" si="50"/>
        <v>12530</v>
      </c>
      <c r="AK231">
        <f t="shared" si="51"/>
        <v>41216</v>
      </c>
      <c r="AL231">
        <f t="shared" si="52"/>
        <v>12540</v>
      </c>
      <c r="AM231" t="s">
        <v>368</v>
      </c>
      <c r="AN231" s="36" t="s">
        <v>520</v>
      </c>
      <c r="AO231" s="35">
        <f t="shared" si="48"/>
        <v>16</v>
      </c>
      <c r="AP231">
        <v>4</v>
      </c>
    </row>
    <row r="232" spans="1:46" x14ac:dyDescent="0.25">
      <c r="A232">
        <v>17</v>
      </c>
      <c r="B232">
        <v>24</v>
      </c>
      <c r="C232">
        <v>4</v>
      </c>
      <c r="D232" s="13">
        <v>1</v>
      </c>
      <c r="E232" s="13" t="str">
        <f>VLOOKUP(A232,'to file'!$B$4:$K$44,10,FALSE)</f>
        <v>Yes</v>
      </c>
      <c r="F232" t="str">
        <f t="shared" si="39"/>
        <v/>
      </c>
      <c r="G232">
        <f>VLOOKUP(VLOOKUP(A232,'to file'!$B$4:$K$44,7,FALSE),'to part'!$A$4:$N$17,8)+VLOOKUP(A232,'to file'!$B$4:$K$44,3,FALSE)+B232</f>
        <v>41132</v>
      </c>
      <c r="H232" t="str">
        <f t="shared" si="40"/>
        <v>A0AC</v>
      </c>
      <c r="I232">
        <f>VLOOKUP(A232,'to file'!$B$4:$K$44,7,FALSE)</f>
        <v>4</v>
      </c>
      <c r="J232" t="str">
        <f t="shared" si="41"/>
        <v/>
      </c>
      <c r="K232">
        <f>VLOOKUP(VLOOKUP(A232,'to file'!$B$4:$K$44,7,FALSE),'to part'!$A$4:$N$17,14)+VLOOKUP(A232,'to file'!$B$4:$K$44,3,FALSE)+B232</f>
        <v>11432</v>
      </c>
      <c r="L232" t="str">
        <f t="shared" si="42"/>
        <v>2CA8</v>
      </c>
      <c r="O232">
        <v>6</v>
      </c>
      <c r="P232">
        <v>16</v>
      </c>
      <c r="Q232">
        <v>4</v>
      </c>
      <c r="R232" s="13">
        <v>1</v>
      </c>
      <c r="S232" s="13" t="str">
        <f>VLOOKUP(O232,'to file'!$B$4:$K$44,10,FALSE)</f>
        <v>Yes</v>
      </c>
      <c r="T232" t="str">
        <f t="shared" si="43"/>
        <v/>
      </c>
      <c r="U232">
        <f>VLOOKUP(VLOOKUP(O232,'to file'!$B$4:$K$44,7,FALSE),'to part'!$A$4:$N$17,8)+VLOOKUP(O232,'to file'!$B$4:$K$44,3,FALSE)+P232</f>
        <v>41276</v>
      </c>
      <c r="V232" t="str">
        <f t="shared" si="44"/>
        <v>A13C</v>
      </c>
      <c r="W232">
        <f>VLOOKUP(O232,'to file'!$B$4:$K$44,7,FALSE)</f>
        <v>4</v>
      </c>
      <c r="X232" t="str">
        <f t="shared" si="45"/>
        <v/>
      </c>
      <c r="Y232">
        <f>VLOOKUP(VLOOKUP(O232,'to file'!$B$4:$K$44,7,FALSE),'to part'!$A$4:$N$17,14)+VLOOKUP(O232,'to file'!$B$4:$K$44,3,FALSE)+P232</f>
        <v>11576</v>
      </c>
      <c r="Z232" t="str">
        <f t="shared" si="46"/>
        <v>2D38</v>
      </c>
      <c r="AA232" t="str">
        <f t="shared" si="47"/>
        <v/>
      </c>
      <c r="AG232">
        <v>5</v>
      </c>
      <c r="AH232">
        <f t="shared" si="49"/>
        <v>41208</v>
      </c>
      <c r="AI232">
        <f t="shared" si="50"/>
        <v>12532</v>
      </c>
      <c r="AK232">
        <f t="shared" si="51"/>
        <v>41220</v>
      </c>
      <c r="AL232">
        <f t="shared" si="52"/>
        <v>12544</v>
      </c>
      <c r="AM232" t="s">
        <v>367</v>
      </c>
      <c r="AN232" s="36" t="s">
        <v>519</v>
      </c>
      <c r="AO232" s="35">
        <f t="shared" si="48"/>
        <v>15</v>
      </c>
      <c r="AP232">
        <v>5</v>
      </c>
    </row>
    <row r="233" spans="1:46" x14ac:dyDescent="0.25">
      <c r="A233">
        <v>17</v>
      </c>
      <c r="B233">
        <v>28</v>
      </c>
      <c r="C233">
        <v>4</v>
      </c>
      <c r="D233" s="13">
        <v>1</v>
      </c>
      <c r="E233" s="13" t="str">
        <f>VLOOKUP(A233,'to file'!$B$4:$K$44,10,FALSE)</f>
        <v>Yes</v>
      </c>
      <c r="F233" t="str">
        <f t="shared" si="39"/>
        <v/>
      </c>
      <c r="G233">
        <f>VLOOKUP(VLOOKUP(A233,'to file'!$B$4:$K$44,7,FALSE),'to part'!$A$4:$N$17,8)+VLOOKUP(A233,'to file'!$B$4:$K$44,3,FALSE)+B233</f>
        <v>41136</v>
      </c>
      <c r="H233" t="str">
        <f t="shared" si="40"/>
        <v>A0B0</v>
      </c>
      <c r="I233">
        <f>VLOOKUP(A233,'to file'!$B$4:$K$44,7,FALSE)</f>
        <v>4</v>
      </c>
      <c r="J233" t="str">
        <f t="shared" si="41"/>
        <v/>
      </c>
      <c r="K233">
        <f>VLOOKUP(VLOOKUP(A233,'to file'!$B$4:$K$44,7,FALSE),'to part'!$A$4:$N$17,14)+VLOOKUP(A233,'to file'!$B$4:$K$44,3,FALSE)+B233</f>
        <v>11436</v>
      </c>
      <c r="L233" t="str">
        <f t="shared" si="42"/>
        <v>2CAC</v>
      </c>
      <c r="O233">
        <v>6</v>
      </c>
      <c r="P233">
        <v>20</v>
      </c>
      <c r="Q233">
        <v>4</v>
      </c>
      <c r="R233" s="13">
        <v>1</v>
      </c>
      <c r="S233" s="13" t="str">
        <f>VLOOKUP(O233,'to file'!$B$4:$K$44,10,FALSE)</f>
        <v>Yes</v>
      </c>
      <c r="T233" t="str">
        <f t="shared" si="43"/>
        <v/>
      </c>
      <c r="U233">
        <f>VLOOKUP(VLOOKUP(O233,'to file'!$B$4:$K$44,7,FALSE),'to part'!$A$4:$N$17,8)+VLOOKUP(O233,'to file'!$B$4:$K$44,3,FALSE)+P233</f>
        <v>41280</v>
      </c>
      <c r="V233" t="str">
        <f t="shared" si="44"/>
        <v>A140</v>
      </c>
      <c r="W233">
        <f>VLOOKUP(O233,'to file'!$B$4:$K$44,7,FALSE)</f>
        <v>4</v>
      </c>
      <c r="X233" t="str">
        <f t="shared" si="45"/>
        <v/>
      </c>
      <c r="Y233">
        <f>VLOOKUP(VLOOKUP(O233,'to file'!$B$4:$K$44,7,FALSE),'to part'!$A$4:$N$17,14)+VLOOKUP(O233,'to file'!$B$4:$K$44,3,FALSE)+P233</f>
        <v>11580</v>
      </c>
      <c r="Z233" t="str">
        <f t="shared" si="46"/>
        <v>2D3C</v>
      </c>
      <c r="AA233" t="str">
        <f t="shared" si="47"/>
        <v/>
      </c>
      <c r="AG233">
        <v>6</v>
      </c>
      <c r="AH233">
        <f t="shared" si="49"/>
        <v>41210</v>
      </c>
      <c r="AI233">
        <f t="shared" si="50"/>
        <v>12534</v>
      </c>
      <c r="AK233">
        <f t="shared" si="51"/>
        <v>41224</v>
      </c>
      <c r="AL233">
        <f t="shared" si="52"/>
        <v>12548</v>
      </c>
      <c r="AM233" t="s">
        <v>366</v>
      </c>
      <c r="AN233" s="36" t="s">
        <v>518</v>
      </c>
      <c r="AO233" s="35">
        <f t="shared" si="48"/>
        <v>14</v>
      </c>
      <c r="AP233">
        <v>6</v>
      </c>
    </row>
    <row r="234" spans="1:46" x14ac:dyDescent="0.25">
      <c r="A234">
        <v>17</v>
      </c>
      <c r="B234">
        <v>32</v>
      </c>
      <c r="C234">
        <v>8</v>
      </c>
      <c r="D234" s="13">
        <v>1</v>
      </c>
      <c r="E234" s="13" t="str">
        <f>VLOOKUP(A234,'to file'!$B$4:$K$44,10,FALSE)</f>
        <v>Yes</v>
      </c>
      <c r="F234" t="str">
        <f t="shared" si="39"/>
        <v/>
      </c>
      <c r="G234">
        <f>VLOOKUP(VLOOKUP(A234,'to file'!$B$4:$K$44,7,FALSE),'to part'!$A$4:$N$17,8)+VLOOKUP(A234,'to file'!$B$4:$K$44,3,FALSE)+B234</f>
        <v>41140</v>
      </c>
      <c r="H234" t="str">
        <f t="shared" si="40"/>
        <v>A0B4</v>
      </c>
      <c r="I234">
        <f>VLOOKUP(A234,'to file'!$B$4:$K$44,7,FALSE)</f>
        <v>4</v>
      </c>
      <c r="J234" t="str">
        <f t="shared" si="41"/>
        <v/>
      </c>
      <c r="K234">
        <f>VLOOKUP(VLOOKUP(A234,'to file'!$B$4:$K$44,7,FALSE),'to part'!$A$4:$N$17,14)+VLOOKUP(A234,'to file'!$B$4:$K$44,3,FALSE)+B234</f>
        <v>11440</v>
      </c>
      <c r="L234" t="str">
        <f t="shared" si="42"/>
        <v>2CB0</v>
      </c>
      <c r="O234">
        <v>6</v>
      </c>
      <c r="P234">
        <v>24</v>
      </c>
      <c r="Q234">
        <v>4</v>
      </c>
      <c r="R234" s="13">
        <v>1</v>
      </c>
      <c r="S234" s="13" t="str">
        <f>VLOOKUP(O234,'to file'!$B$4:$K$44,10,FALSE)</f>
        <v>Yes</v>
      </c>
      <c r="T234" t="str">
        <f t="shared" si="43"/>
        <v/>
      </c>
      <c r="U234">
        <f>VLOOKUP(VLOOKUP(O234,'to file'!$B$4:$K$44,7,FALSE),'to part'!$A$4:$N$17,8)+VLOOKUP(O234,'to file'!$B$4:$K$44,3,FALSE)+P234</f>
        <v>41284</v>
      </c>
      <c r="V234" t="str">
        <f t="shared" si="44"/>
        <v>A144</v>
      </c>
      <c r="W234">
        <f>VLOOKUP(O234,'to file'!$B$4:$K$44,7,FALSE)</f>
        <v>4</v>
      </c>
      <c r="X234" t="str">
        <f t="shared" si="45"/>
        <v/>
      </c>
      <c r="Y234">
        <f>VLOOKUP(VLOOKUP(O234,'to file'!$B$4:$K$44,7,FALSE),'to part'!$A$4:$N$17,14)+VLOOKUP(O234,'to file'!$B$4:$K$44,3,FALSE)+P234</f>
        <v>11584</v>
      </c>
      <c r="Z234" t="str">
        <f t="shared" si="46"/>
        <v>2D40</v>
      </c>
      <c r="AA234" t="str">
        <f t="shared" si="47"/>
        <v/>
      </c>
      <c r="AG234">
        <v>7</v>
      </c>
      <c r="AH234">
        <f t="shared" si="49"/>
        <v>41212</v>
      </c>
      <c r="AI234">
        <f t="shared" si="50"/>
        <v>12536</v>
      </c>
      <c r="AK234">
        <f t="shared" si="51"/>
        <v>41228</v>
      </c>
      <c r="AL234">
        <f t="shared" si="52"/>
        <v>12552</v>
      </c>
      <c r="AM234" t="s">
        <v>365</v>
      </c>
      <c r="AN234" s="36" t="s">
        <v>517</v>
      </c>
      <c r="AO234" s="35">
        <f t="shared" si="48"/>
        <v>13</v>
      </c>
      <c r="AP234">
        <v>7</v>
      </c>
    </row>
    <row r="235" spans="1:46" x14ac:dyDescent="0.25">
      <c r="A235">
        <v>17</v>
      </c>
      <c r="B235">
        <v>40</v>
      </c>
      <c r="C235">
        <v>16</v>
      </c>
      <c r="D235" s="13">
        <v>1</v>
      </c>
      <c r="E235" s="13" t="str">
        <f>VLOOKUP(A235,'to file'!$B$4:$K$44,10,FALSE)</f>
        <v>Yes</v>
      </c>
      <c r="F235" t="str">
        <f t="shared" si="39"/>
        <v/>
      </c>
      <c r="G235">
        <f>VLOOKUP(VLOOKUP(A235,'to file'!$B$4:$K$44,7,FALSE),'to part'!$A$4:$N$17,8)+VLOOKUP(A235,'to file'!$B$4:$K$44,3,FALSE)+B235</f>
        <v>41148</v>
      </c>
      <c r="H235" t="str">
        <f t="shared" si="40"/>
        <v>A0BC</v>
      </c>
      <c r="I235">
        <f>VLOOKUP(A235,'to file'!$B$4:$K$44,7,FALSE)</f>
        <v>4</v>
      </c>
      <c r="J235" t="str">
        <f t="shared" si="41"/>
        <v/>
      </c>
      <c r="K235">
        <f>VLOOKUP(VLOOKUP(A235,'to file'!$B$4:$K$44,7,FALSE),'to part'!$A$4:$N$17,14)+VLOOKUP(A235,'to file'!$B$4:$K$44,3,FALSE)+B235</f>
        <v>11448</v>
      </c>
      <c r="L235" t="str">
        <f t="shared" si="42"/>
        <v>2CB8</v>
      </c>
      <c r="O235">
        <v>6</v>
      </c>
      <c r="P235">
        <v>28</v>
      </c>
      <c r="Q235">
        <v>4</v>
      </c>
      <c r="R235" s="13">
        <v>1</v>
      </c>
      <c r="S235" s="13" t="str">
        <f>VLOOKUP(O235,'to file'!$B$4:$K$44,10,FALSE)</f>
        <v>Yes</v>
      </c>
      <c r="T235" t="str">
        <f t="shared" ref="T235:T266" si="53">IF(P235=0,U235-$C$5,"")</f>
        <v/>
      </c>
      <c r="U235">
        <f>VLOOKUP(VLOOKUP(O235,'to file'!$B$4:$K$44,7,FALSE),'to part'!$A$4:$N$17,8)+VLOOKUP(O235,'to file'!$B$4:$K$44,3,FALSE)+P235</f>
        <v>41288</v>
      </c>
      <c r="V235" t="str">
        <f t="shared" ref="V235:V266" si="54">DEC2HEX(U235,4)</f>
        <v>A148</v>
      </c>
      <c r="W235">
        <f>VLOOKUP(O235,'to file'!$B$4:$K$44,7,FALSE)</f>
        <v>4</v>
      </c>
      <c r="X235" t="str">
        <f t="shared" ref="X235:X266" si="55">IF(P235=0,Y235-$C$5,"")</f>
        <v/>
      </c>
      <c r="Y235">
        <f>VLOOKUP(VLOOKUP(O235,'to file'!$B$4:$K$44,7,FALSE),'to part'!$A$4:$N$17,14)+VLOOKUP(O235,'to file'!$B$4:$K$44,3,FALSE)+P235</f>
        <v>11588</v>
      </c>
      <c r="Z235" t="str">
        <f t="shared" ref="Z235:Z266" si="56">DEC2HEX(Y235,4)</f>
        <v>2D44</v>
      </c>
      <c r="AA235" t="str">
        <f t="shared" si="47"/>
        <v/>
      </c>
      <c r="AG235">
        <v>8</v>
      </c>
      <c r="AH235">
        <f t="shared" si="49"/>
        <v>41214</v>
      </c>
      <c r="AI235">
        <f t="shared" si="50"/>
        <v>12538</v>
      </c>
      <c r="AK235">
        <f t="shared" si="51"/>
        <v>41232</v>
      </c>
      <c r="AL235">
        <f t="shared" si="52"/>
        <v>12556</v>
      </c>
      <c r="AM235" t="s">
        <v>231</v>
      </c>
      <c r="AN235" s="36" t="s">
        <v>516</v>
      </c>
      <c r="AO235" s="35">
        <f t="shared" si="48"/>
        <v>12</v>
      </c>
      <c r="AP235">
        <v>8</v>
      </c>
    </row>
    <row r="236" spans="1:46" x14ac:dyDescent="0.25">
      <c r="A236">
        <v>17</v>
      </c>
      <c r="B236">
        <v>40</v>
      </c>
      <c r="C236">
        <v>4</v>
      </c>
      <c r="D236" s="13">
        <v>1</v>
      </c>
      <c r="E236" s="13" t="str">
        <f>VLOOKUP(A236,'to file'!$B$4:$K$44,10,FALSE)</f>
        <v>Yes</v>
      </c>
      <c r="F236" t="str">
        <f t="shared" si="39"/>
        <v/>
      </c>
      <c r="G236">
        <f>VLOOKUP(VLOOKUP(A236,'to file'!$B$4:$K$44,7,FALSE),'to part'!$A$4:$N$17,8)+VLOOKUP(A236,'to file'!$B$4:$K$44,3,FALSE)+B236</f>
        <v>41148</v>
      </c>
      <c r="H236" t="str">
        <f t="shared" si="40"/>
        <v>A0BC</v>
      </c>
      <c r="I236">
        <f>VLOOKUP(A236,'to file'!$B$4:$K$44,7,FALSE)</f>
        <v>4</v>
      </c>
      <c r="J236" t="str">
        <f t="shared" si="41"/>
        <v/>
      </c>
      <c r="K236">
        <f>VLOOKUP(VLOOKUP(A236,'to file'!$B$4:$K$44,7,FALSE),'to part'!$A$4:$N$17,14)+VLOOKUP(A236,'to file'!$B$4:$K$44,3,FALSE)+B236</f>
        <v>11448</v>
      </c>
      <c r="L236" t="str">
        <f t="shared" si="42"/>
        <v>2CB8</v>
      </c>
      <c r="O236">
        <v>6</v>
      </c>
      <c r="P236">
        <v>32</v>
      </c>
      <c r="Q236">
        <v>1</v>
      </c>
      <c r="R236" s="13">
        <v>1</v>
      </c>
      <c r="S236" s="13" t="str">
        <f>VLOOKUP(O236,'to file'!$B$4:$K$44,10,FALSE)</f>
        <v>Yes</v>
      </c>
      <c r="T236" t="str">
        <f t="shared" si="53"/>
        <v/>
      </c>
      <c r="U236">
        <f>VLOOKUP(VLOOKUP(O236,'to file'!$B$4:$K$44,7,FALSE),'to part'!$A$4:$N$17,8)+VLOOKUP(O236,'to file'!$B$4:$K$44,3,FALSE)+P236</f>
        <v>41292</v>
      </c>
      <c r="V236" t="str">
        <f t="shared" si="54"/>
        <v>A14C</v>
      </c>
      <c r="W236">
        <f>VLOOKUP(O236,'to file'!$B$4:$K$44,7,FALSE)</f>
        <v>4</v>
      </c>
      <c r="X236" t="str">
        <f t="shared" si="55"/>
        <v/>
      </c>
      <c r="Y236">
        <f>VLOOKUP(VLOOKUP(O236,'to file'!$B$4:$K$44,7,FALSE),'to part'!$A$4:$N$17,14)+VLOOKUP(O236,'to file'!$B$4:$K$44,3,FALSE)+P236</f>
        <v>11592</v>
      </c>
      <c r="Z236" t="str">
        <f t="shared" si="56"/>
        <v>2D48</v>
      </c>
      <c r="AA236" t="str">
        <f t="shared" si="47"/>
        <v/>
      </c>
      <c r="AG236">
        <v>9</v>
      </c>
      <c r="AH236">
        <f t="shared" si="49"/>
        <v>41216</v>
      </c>
      <c r="AI236">
        <f t="shared" si="50"/>
        <v>12540</v>
      </c>
      <c r="AK236">
        <f t="shared" si="51"/>
        <v>41236</v>
      </c>
      <c r="AL236">
        <f t="shared" si="52"/>
        <v>12560</v>
      </c>
      <c r="AM236" t="s">
        <v>223</v>
      </c>
      <c r="AN236" s="36" t="s">
        <v>515</v>
      </c>
      <c r="AO236" s="35">
        <f t="shared" si="48"/>
        <v>11</v>
      </c>
      <c r="AP236">
        <v>9</v>
      </c>
    </row>
    <row r="237" spans="1:46" x14ac:dyDescent="0.25">
      <c r="A237">
        <v>17</v>
      </c>
      <c r="B237">
        <v>44</v>
      </c>
      <c r="C237">
        <v>4</v>
      </c>
      <c r="D237" s="13">
        <v>1</v>
      </c>
      <c r="E237" s="13" t="str">
        <f>VLOOKUP(A237,'to file'!$B$4:$K$44,10,FALSE)</f>
        <v>Yes</v>
      </c>
      <c r="F237" t="str">
        <f t="shared" si="39"/>
        <v/>
      </c>
      <c r="G237">
        <f>VLOOKUP(VLOOKUP(A237,'to file'!$B$4:$K$44,7,FALSE),'to part'!$A$4:$N$17,8)+VLOOKUP(A237,'to file'!$B$4:$K$44,3,FALSE)+B237</f>
        <v>41152</v>
      </c>
      <c r="H237" t="str">
        <f t="shared" si="40"/>
        <v>A0C0</v>
      </c>
      <c r="I237">
        <f>VLOOKUP(A237,'to file'!$B$4:$K$44,7,FALSE)</f>
        <v>4</v>
      </c>
      <c r="J237" t="str">
        <f t="shared" si="41"/>
        <v/>
      </c>
      <c r="K237">
        <f>VLOOKUP(VLOOKUP(A237,'to file'!$B$4:$K$44,7,FALSE),'to part'!$A$4:$N$17,14)+VLOOKUP(A237,'to file'!$B$4:$K$44,3,FALSE)+B237</f>
        <v>11452</v>
      </c>
      <c r="L237" t="str">
        <f t="shared" si="42"/>
        <v>2CBC</v>
      </c>
      <c r="O237">
        <v>9</v>
      </c>
      <c r="P237">
        <v>0</v>
      </c>
      <c r="Q237">
        <v>8</v>
      </c>
      <c r="R237" s="13">
        <v>1</v>
      </c>
      <c r="S237" s="13" t="str">
        <f>VLOOKUP(O237,'to file'!$B$4:$K$44,10,FALSE)</f>
        <v>Yes</v>
      </c>
      <c r="T237">
        <f t="shared" si="53"/>
        <v>41500</v>
      </c>
      <c r="U237">
        <f>VLOOKUP(VLOOKUP(O237,'to file'!$B$4:$K$44,7,FALSE),'to part'!$A$4:$N$17,8)+VLOOKUP(O237,'to file'!$B$4:$K$44,3,FALSE)+P237</f>
        <v>41508</v>
      </c>
      <c r="V237" t="str">
        <f t="shared" si="54"/>
        <v>A224</v>
      </c>
      <c r="W237">
        <f>VLOOKUP(O237,'to file'!$B$4:$K$44,7,FALSE)</f>
        <v>4</v>
      </c>
      <c r="X237">
        <f t="shared" si="55"/>
        <v>11800</v>
      </c>
      <c r="Y237">
        <f>VLOOKUP(VLOOKUP(O237,'to file'!$B$4:$K$44,7,FALSE),'to part'!$A$4:$N$17,14)+VLOOKUP(O237,'to file'!$B$4:$K$44,3,FALSE)+P237</f>
        <v>11808</v>
      </c>
      <c r="Z237" t="str">
        <f t="shared" si="56"/>
        <v>2E20</v>
      </c>
      <c r="AA237" t="str">
        <f t="shared" si="47"/>
        <v>2E18</v>
      </c>
      <c r="AD237" s="37" t="s">
        <v>642</v>
      </c>
      <c r="AE237" s="35" t="s">
        <v>640</v>
      </c>
      <c r="AG237">
        <v>10</v>
      </c>
      <c r="AH237">
        <f t="shared" si="49"/>
        <v>41218</v>
      </c>
      <c r="AI237">
        <f t="shared" si="50"/>
        <v>12542</v>
      </c>
      <c r="AK237">
        <f t="shared" si="51"/>
        <v>41240</v>
      </c>
      <c r="AL237">
        <f t="shared" si="52"/>
        <v>12564</v>
      </c>
      <c r="AM237" t="s">
        <v>220</v>
      </c>
      <c r="AN237" s="36" t="s">
        <v>514</v>
      </c>
      <c r="AO237" s="35">
        <f>AO238+1</f>
        <v>10</v>
      </c>
      <c r="AP237">
        <v>10</v>
      </c>
    </row>
    <row r="238" spans="1:46" x14ac:dyDescent="0.25">
      <c r="A238">
        <v>17</v>
      </c>
      <c r="B238">
        <v>48</v>
      </c>
      <c r="C238">
        <v>8</v>
      </c>
      <c r="D238" s="13">
        <v>1</v>
      </c>
      <c r="E238" s="13" t="str">
        <f>VLOOKUP(A238,'to file'!$B$4:$K$44,10,FALSE)</f>
        <v>Yes</v>
      </c>
      <c r="F238" t="str">
        <f t="shared" si="39"/>
        <v/>
      </c>
      <c r="G238">
        <f>VLOOKUP(VLOOKUP(A238,'to file'!$B$4:$K$44,7,FALSE),'to part'!$A$4:$N$17,8)+VLOOKUP(A238,'to file'!$B$4:$K$44,3,FALSE)+B238</f>
        <v>41156</v>
      </c>
      <c r="H238" t="str">
        <f t="shared" si="40"/>
        <v>A0C4</v>
      </c>
      <c r="I238">
        <f>VLOOKUP(A238,'to file'!$B$4:$K$44,7,FALSE)</f>
        <v>4</v>
      </c>
      <c r="J238" t="str">
        <f t="shared" si="41"/>
        <v/>
      </c>
      <c r="K238">
        <f>VLOOKUP(VLOOKUP(A238,'to file'!$B$4:$K$44,7,FALSE),'to part'!$A$4:$N$17,14)+VLOOKUP(A238,'to file'!$B$4:$K$44,3,FALSE)+B238</f>
        <v>11456</v>
      </c>
      <c r="L238" t="str">
        <f t="shared" si="42"/>
        <v>2CC0</v>
      </c>
      <c r="O238">
        <v>9</v>
      </c>
      <c r="P238">
        <v>0</v>
      </c>
      <c r="Q238">
        <v>4</v>
      </c>
      <c r="R238" s="13">
        <v>1</v>
      </c>
      <c r="S238" s="13" t="str">
        <f>VLOOKUP(O238,'to file'!$B$4:$K$44,10,FALSE)</f>
        <v>Yes</v>
      </c>
      <c r="T238">
        <f t="shared" si="53"/>
        <v>41500</v>
      </c>
      <c r="U238">
        <f>VLOOKUP(VLOOKUP(O238,'to file'!$B$4:$K$44,7,FALSE),'to part'!$A$4:$N$17,8)+VLOOKUP(O238,'to file'!$B$4:$K$44,3,FALSE)+P238</f>
        <v>41508</v>
      </c>
      <c r="V238" t="str">
        <f t="shared" si="54"/>
        <v>A224</v>
      </c>
      <c r="W238">
        <f>VLOOKUP(O238,'to file'!$B$4:$K$44,7,FALSE)</f>
        <v>4</v>
      </c>
      <c r="X238">
        <f t="shared" si="55"/>
        <v>11800</v>
      </c>
      <c r="Y238">
        <f>VLOOKUP(VLOOKUP(O238,'to file'!$B$4:$K$44,7,FALSE),'to part'!$A$4:$N$17,14)+VLOOKUP(O238,'to file'!$B$4:$K$44,3,FALSE)+P238</f>
        <v>11808</v>
      </c>
      <c r="Z238" t="str">
        <f t="shared" si="56"/>
        <v>2E20</v>
      </c>
      <c r="AA238" t="str">
        <f t="shared" si="47"/>
        <v>2E18</v>
      </c>
      <c r="AD238">
        <v>5</v>
      </c>
      <c r="AE238" s="36" t="s">
        <v>639</v>
      </c>
      <c r="AG238">
        <v>11</v>
      </c>
      <c r="AH238">
        <f t="shared" si="49"/>
        <v>41220</v>
      </c>
      <c r="AI238">
        <f t="shared" si="50"/>
        <v>12544</v>
      </c>
      <c r="AK238">
        <f t="shared" si="51"/>
        <v>41244</v>
      </c>
      <c r="AL238">
        <f t="shared" si="52"/>
        <v>12568</v>
      </c>
      <c r="AM238" t="s">
        <v>221</v>
      </c>
      <c r="AN238" s="36" t="s">
        <v>513</v>
      </c>
      <c r="AO238" s="35">
        <v>9</v>
      </c>
      <c r="AP238">
        <v>11</v>
      </c>
    </row>
    <row r="239" spans="1:46" x14ac:dyDescent="0.25">
      <c r="A239">
        <v>17</v>
      </c>
      <c r="B239">
        <v>56</v>
      </c>
      <c r="C239">
        <v>16</v>
      </c>
      <c r="D239" s="13">
        <v>1</v>
      </c>
      <c r="E239" s="13" t="str">
        <f>VLOOKUP(A239,'to file'!$B$4:$K$44,10,FALSE)</f>
        <v>Yes</v>
      </c>
      <c r="F239" t="str">
        <f t="shared" si="39"/>
        <v/>
      </c>
      <c r="G239">
        <f>VLOOKUP(VLOOKUP(A239,'to file'!$B$4:$K$44,7,FALSE),'to part'!$A$4:$N$17,8)+VLOOKUP(A239,'to file'!$B$4:$K$44,3,FALSE)+B239</f>
        <v>41164</v>
      </c>
      <c r="H239" t="str">
        <f t="shared" si="40"/>
        <v>A0CC</v>
      </c>
      <c r="I239">
        <f>VLOOKUP(A239,'to file'!$B$4:$K$44,7,FALSE)</f>
        <v>4</v>
      </c>
      <c r="J239" t="str">
        <f t="shared" si="41"/>
        <v/>
      </c>
      <c r="K239">
        <f>VLOOKUP(VLOOKUP(A239,'to file'!$B$4:$K$44,7,FALSE),'to part'!$A$4:$N$17,14)+VLOOKUP(A239,'to file'!$B$4:$K$44,3,FALSE)+B239</f>
        <v>11464</v>
      </c>
      <c r="L239" t="str">
        <f t="shared" si="42"/>
        <v>2CC8</v>
      </c>
      <c r="O239">
        <v>9</v>
      </c>
      <c r="P239">
        <v>4</v>
      </c>
      <c r="Q239">
        <v>4</v>
      </c>
      <c r="R239" s="13">
        <v>1</v>
      </c>
      <c r="S239" s="13" t="str">
        <f>VLOOKUP(O239,'to file'!$B$4:$K$44,10,FALSE)</f>
        <v>Yes</v>
      </c>
      <c r="T239" t="str">
        <f t="shared" si="53"/>
        <v/>
      </c>
      <c r="U239">
        <f>VLOOKUP(VLOOKUP(O239,'to file'!$B$4:$K$44,7,FALSE),'to part'!$A$4:$N$17,8)+VLOOKUP(O239,'to file'!$B$4:$K$44,3,FALSE)+P239</f>
        <v>41512</v>
      </c>
      <c r="V239" t="str">
        <f t="shared" si="54"/>
        <v>A228</v>
      </c>
      <c r="W239">
        <f>VLOOKUP(O239,'to file'!$B$4:$K$44,7,FALSE)</f>
        <v>4</v>
      </c>
      <c r="X239" t="str">
        <f t="shared" si="55"/>
        <v/>
      </c>
      <c r="Y239">
        <f>VLOOKUP(VLOOKUP(O239,'to file'!$B$4:$K$44,7,FALSE),'to part'!$A$4:$N$17,14)+VLOOKUP(O239,'to file'!$B$4:$K$44,3,FALSE)+P239</f>
        <v>11812</v>
      </c>
      <c r="Z239" t="str">
        <f t="shared" si="56"/>
        <v>2E24</v>
      </c>
      <c r="AA239" t="str">
        <f t="shared" si="47"/>
        <v/>
      </c>
      <c r="AD239">
        <v>6</v>
      </c>
      <c r="AE239" s="22" t="s">
        <v>641</v>
      </c>
      <c r="AG239" t="s">
        <v>446</v>
      </c>
      <c r="AH239">
        <f>AH238+2</f>
        <v>41222</v>
      </c>
      <c r="AI239">
        <f t="shared" si="50"/>
        <v>12546</v>
      </c>
      <c r="AK239">
        <f>AK238+4</f>
        <v>41248</v>
      </c>
      <c r="AL239">
        <f t="shared" si="52"/>
        <v>12572</v>
      </c>
      <c r="AN239" s="34" t="s">
        <v>529</v>
      </c>
    </row>
    <row r="240" spans="1:46" x14ac:dyDescent="0.25">
      <c r="A240">
        <v>17</v>
      </c>
      <c r="B240">
        <v>56</v>
      </c>
      <c r="C240">
        <v>4</v>
      </c>
      <c r="D240" s="13">
        <v>1</v>
      </c>
      <c r="E240" s="13" t="str">
        <f>VLOOKUP(A240,'to file'!$B$4:$K$44,10,FALSE)</f>
        <v>Yes</v>
      </c>
      <c r="F240" t="str">
        <f t="shared" si="39"/>
        <v/>
      </c>
      <c r="G240">
        <f>VLOOKUP(VLOOKUP(A240,'to file'!$B$4:$K$44,7,FALSE),'to part'!$A$4:$N$17,8)+VLOOKUP(A240,'to file'!$B$4:$K$44,3,FALSE)+B240</f>
        <v>41164</v>
      </c>
      <c r="H240" t="str">
        <f t="shared" si="40"/>
        <v>A0CC</v>
      </c>
      <c r="I240">
        <f>VLOOKUP(A240,'to file'!$B$4:$K$44,7,FALSE)</f>
        <v>4</v>
      </c>
      <c r="J240" t="str">
        <f t="shared" si="41"/>
        <v/>
      </c>
      <c r="K240">
        <f>VLOOKUP(VLOOKUP(A240,'to file'!$B$4:$K$44,7,FALSE),'to part'!$A$4:$N$17,14)+VLOOKUP(A240,'to file'!$B$4:$K$44,3,FALSE)+B240</f>
        <v>11464</v>
      </c>
      <c r="L240" t="str">
        <f t="shared" si="42"/>
        <v>2CC8</v>
      </c>
      <c r="O240">
        <v>9</v>
      </c>
      <c r="P240">
        <v>8</v>
      </c>
      <c r="Q240">
        <v>2</v>
      </c>
      <c r="R240" s="13">
        <v>1</v>
      </c>
      <c r="S240" s="13" t="str">
        <f>VLOOKUP(O240,'to file'!$B$4:$K$44,10,FALSE)</f>
        <v>Yes</v>
      </c>
      <c r="T240" t="str">
        <f t="shared" si="53"/>
        <v/>
      </c>
      <c r="U240">
        <f>VLOOKUP(VLOOKUP(O240,'to file'!$B$4:$K$44,7,FALSE),'to part'!$A$4:$N$17,8)+VLOOKUP(O240,'to file'!$B$4:$K$44,3,FALSE)+P240</f>
        <v>41516</v>
      </c>
      <c r="V240" t="str">
        <f t="shared" si="54"/>
        <v>A22C</v>
      </c>
      <c r="W240">
        <f>VLOOKUP(O240,'to file'!$B$4:$K$44,7,FALSE)</f>
        <v>4</v>
      </c>
      <c r="X240" t="str">
        <f t="shared" si="55"/>
        <v/>
      </c>
      <c r="Y240">
        <f>VLOOKUP(VLOOKUP(O240,'to file'!$B$4:$K$44,7,FALSE),'to part'!$A$4:$N$17,14)+VLOOKUP(O240,'to file'!$B$4:$K$44,3,FALSE)+P240</f>
        <v>11816</v>
      </c>
      <c r="Z240" t="str">
        <f t="shared" si="56"/>
        <v>2E28</v>
      </c>
      <c r="AA240" t="str">
        <f t="shared" si="47"/>
        <v/>
      </c>
      <c r="AD240">
        <v>7</v>
      </c>
      <c r="AE240" s="22" t="s">
        <v>643</v>
      </c>
      <c r="AG240">
        <v>6</v>
      </c>
      <c r="AH240">
        <f>AH239+AG240</f>
        <v>41228</v>
      </c>
      <c r="AI240">
        <f>AI239+AG240</f>
        <v>12552</v>
      </c>
      <c r="AJ240">
        <v>4</v>
      </c>
      <c r="AK240">
        <f>AK239+AJ240</f>
        <v>41252</v>
      </c>
      <c r="AL240">
        <f>AL239+AJ240</f>
        <v>12576</v>
      </c>
      <c r="AN240" s="36" t="s">
        <v>532</v>
      </c>
      <c r="AO240">
        <f>AO227+1</f>
        <v>21</v>
      </c>
      <c r="AT240" s="32"/>
    </row>
    <row r="241" spans="1:46" x14ac:dyDescent="0.25">
      <c r="A241">
        <v>17</v>
      </c>
      <c r="B241">
        <v>60</v>
      </c>
      <c r="C241">
        <v>4</v>
      </c>
      <c r="D241" s="13">
        <v>1</v>
      </c>
      <c r="E241" s="13" t="str">
        <f>VLOOKUP(A241,'to file'!$B$4:$K$44,10,FALSE)</f>
        <v>Yes</v>
      </c>
      <c r="F241" t="str">
        <f t="shared" si="39"/>
        <v/>
      </c>
      <c r="G241">
        <f>VLOOKUP(VLOOKUP(A241,'to file'!$B$4:$K$44,7,FALSE),'to part'!$A$4:$N$17,8)+VLOOKUP(A241,'to file'!$B$4:$K$44,3,FALSE)+B241</f>
        <v>41168</v>
      </c>
      <c r="H241" t="str">
        <f t="shared" si="40"/>
        <v>A0D0</v>
      </c>
      <c r="I241">
        <f>VLOOKUP(A241,'to file'!$B$4:$K$44,7,FALSE)</f>
        <v>4</v>
      </c>
      <c r="J241" t="str">
        <f t="shared" si="41"/>
        <v/>
      </c>
      <c r="K241">
        <f>VLOOKUP(VLOOKUP(A241,'to file'!$B$4:$K$44,7,FALSE),'to part'!$A$4:$N$17,14)+VLOOKUP(A241,'to file'!$B$4:$K$44,3,FALSE)+B241</f>
        <v>11468</v>
      </c>
      <c r="L241" t="str">
        <f t="shared" si="42"/>
        <v>2CCC</v>
      </c>
      <c r="O241">
        <v>9</v>
      </c>
      <c r="P241">
        <v>12</v>
      </c>
      <c r="Q241">
        <v>4</v>
      </c>
      <c r="R241" s="13">
        <v>1</v>
      </c>
      <c r="S241" s="13" t="str">
        <f>VLOOKUP(O241,'to file'!$B$4:$K$44,10,FALSE)</f>
        <v>Yes</v>
      </c>
      <c r="T241" t="str">
        <f t="shared" si="53"/>
        <v/>
      </c>
      <c r="U241">
        <f>VLOOKUP(VLOOKUP(O241,'to file'!$B$4:$K$44,7,FALSE),'to part'!$A$4:$N$17,8)+VLOOKUP(O241,'to file'!$B$4:$K$44,3,FALSE)+P241</f>
        <v>41520</v>
      </c>
      <c r="V241" t="str">
        <f t="shared" si="54"/>
        <v>A230</v>
      </c>
      <c r="W241">
        <f>VLOOKUP(O241,'to file'!$B$4:$K$44,7,FALSE)</f>
        <v>4</v>
      </c>
      <c r="X241" t="str">
        <f t="shared" si="55"/>
        <v/>
      </c>
      <c r="Y241">
        <f>VLOOKUP(VLOOKUP(O241,'to file'!$B$4:$K$44,7,FALSE),'to part'!$A$4:$N$17,14)+VLOOKUP(O241,'to file'!$B$4:$K$44,3,FALSE)+P241</f>
        <v>11820</v>
      </c>
      <c r="Z241" t="str">
        <f t="shared" si="56"/>
        <v>2E2C</v>
      </c>
      <c r="AA241" t="str">
        <f t="shared" si="47"/>
        <v/>
      </c>
      <c r="AN241" s="36" t="s">
        <v>533</v>
      </c>
      <c r="AO241">
        <f>AO240+1</f>
        <v>22</v>
      </c>
      <c r="AQ241" s="32"/>
      <c r="AT241" s="32"/>
    </row>
    <row r="242" spans="1:46" x14ac:dyDescent="0.25">
      <c r="A242">
        <v>17</v>
      </c>
      <c r="B242">
        <v>64</v>
      </c>
      <c r="C242">
        <v>8</v>
      </c>
      <c r="D242" s="13">
        <v>1</v>
      </c>
      <c r="E242" s="13" t="str">
        <f>VLOOKUP(A242,'to file'!$B$4:$K$44,10,FALSE)</f>
        <v>Yes</v>
      </c>
      <c r="F242" t="str">
        <f t="shared" si="39"/>
        <v/>
      </c>
      <c r="G242">
        <f>VLOOKUP(VLOOKUP(A242,'to file'!$B$4:$K$44,7,FALSE),'to part'!$A$4:$N$17,8)+VLOOKUP(A242,'to file'!$B$4:$K$44,3,FALSE)+B242</f>
        <v>41172</v>
      </c>
      <c r="H242" t="str">
        <f t="shared" si="40"/>
        <v>A0D4</v>
      </c>
      <c r="I242">
        <f>VLOOKUP(A242,'to file'!$B$4:$K$44,7,FALSE)</f>
        <v>4</v>
      </c>
      <c r="J242" t="str">
        <f t="shared" si="41"/>
        <v/>
      </c>
      <c r="K242">
        <f>VLOOKUP(VLOOKUP(A242,'to file'!$B$4:$K$44,7,FALSE),'to part'!$A$4:$N$17,14)+VLOOKUP(A242,'to file'!$B$4:$K$44,3,FALSE)+B242</f>
        <v>11472</v>
      </c>
      <c r="L242" t="str">
        <f t="shared" si="42"/>
        <v>2CD0</v>
      </c>
      <c r="O242">
        <v>9</v>
      </c>
      <c r="P242">
        <v>16</v>
      </c>
      <c r="Q242">
        <v>4</v>
      </c>
      <c r="R242" s="13">
        <v>1</v>
      </c>
      <c r="S242" s="13" t="str">
        <f>VLOOKUP(O242,'to file'!$B$4:$K$44,10,FALSE)</f>
        <v>Yes</v>
      </c>
      <c r="T242" t="str">
        <f t="shared" si="53"/>
        <v/>
      </c>
      <c r="U242">
        <f>VLOOKUP(VLOOKUP(O242,'to file'!$B$4:$K$44,7,FALSE),'to part'!$A$4:$N$17,8)+VLOOKUP(O242,'to file'!$B$4:$K$44,3,FALSE)+P242</f>
        <v>41524</v>
      </c>
      <c r="V242" t="str">
        <f t="shared" si="54"/>
        <v>A234</v>
      </c>
      <c r="W242">
        <f>VLOOKUP(O242,'to file'!$B$4:$K$44,7,FALSE)</f>
        <v>4</v>
      </c>
      <c r="X242" t="str">
        <f t="shared" si="55"/>
        <v/>
      </c>
      <c r="Y242">
        <f>VLOOKUP(VLOOKUP(O242,'to file'!$B$4:$K$44,7,FALSE),'to part'!$A$4:$N$17,14)+VLOOKUP(O242,'to file'!$B$4:$K$44,3,FALSE)+P242</f>
        <v>11824</v>
      </c>
      <c r="Z242" t="str">
        <f t="shared" si="56"/>
        <v>2E30</v>
      </c>
      <c r="AA242" t="str">
        <f t="shared" si="47"/>
        <v/>
      </c>
      <c r="AM242" s="32"/>
      <c r="AN242" s="36" t="s">
        <v>534</v>
      </c>
      <c r="AO242" s="32">
        <f t="shared" ref="AO242:AO252" si="57">AO241+1</f>
        <v>23</v>
      </c>
      <c r="AQ242" s="32"/>
      <c r="AS242" s="32"/>
      <c r="AT242" s="32"/>
    </row>
    <row r="243" spans="1:46" x14ac:dyDescent="0.25">
      <c r="A243">
        <v>17</v>
      </c>
      <c r="B243">
        <v>72</v>
      </c>
      <c r="C243">
        <v>16</v>
      </c>
      <c r="D243" s="13">
        <v>1</v>
      </c>
      <c r="E243" s="13" t="str">
        <f>VLOOKUP(A243,'to file'!$B$4:$K$44,10,FALSE)</f>
        <v>Yes</v>
      </c>
      <c r="F243" t="str">
        <f t="shared" si="39"/>
        <v/>
      </c>
      <c r="G243">
        <f>VLOOKUP(VLOOKUP(A243,'to file'!$B$4:$K$44,7,FALSE),'to part'!$A$4:$N$17,8)+VLOOKUP(A243,'to file'!$B$4:$K$44,3,FALSE)+B243</f>
        <v>41180</v>
      </c>
      <c r="H243" t="str">
        <f t="shared" si="40"/>
        <v>A0DC</v>
      </c>
      <c r="I243">
        <f>VLOOKUP(A243,'to file'!$B$4:$K$44,7,FALSE)</f>
        <v>4</v>
      </c>
      <c r="J243" t="str">
        <f t="shared" si="41"/>
        <v/>
      </c>
      <c r="K243">
        <f>VLOOKUP(VLOOKUP(A243,'to file'!$B$4:$K$44,7,FALSE),'to part'!$A$4:$N$17,14)+VLOOKUP(A243,'to file'!$B$4:$K$44,3,FALSE)+B243</f>
        <v>11480</v>
      </c>
      <c r="L243" t="str">
        <f t="shared" si="42"/>
        <v>2CD8</v>
      </c>
      <c r="O243">
        <v>9</v>
      </c>
      <c r="P243">
        <v>20</v>
      </c>
      <c r="Q243">
        <v>4</v>
      </c>
      <c r="R243" s="13">
        <v>1</v>
      </c>
      <c r="S243" s="13" t="str">
        <f>VLOOKUP(O243,'to file'!$B$4:$K$44,10,FALSE)</f>
        <v>Yes</v>
      </c>
      <c r="T243" t="str">
        <f t="shared" si="53"/>
        <v/>
      </c>
      <c r="U243">
        <f>VLOOKUP(VLOOKUP(O243,'to file'!$B$4:$K$44,7,FALSE),'to part'!$A$4:$N$17,8)+VLOOKUP(O243,'to file'!$B$4:$K$44,3,FALSE)+P243</f>
        <v>41528</v>
      </c>
      <c r="V243" t="str">
        <f t="shared" si="54"/>
        <v>A238</v>
      </c>
      <c r="W243">
        <f>VLOOKUP(O243,'to file'!$B$4:$K$44,7,FALSE)</f>
        <v>4</v>
      </c>
      <c r="X243" t="str">
        <f t="shared" si="55"/>
        <v/>
      </c>
      <c r="Y243">
        <f>VLOOKUP(VLOOKUP(O243,'to file'!$B$4:$K$44,7,FALSE),'to part'!$A$4:$N$17,14)+VLOOKUP(O243,'to file'!$B$4:$K$44,3,FALSE)+P243</f>
        <v>11828</v>
      </c>
      <c r="Z243" t="str">
        <f t="shared" si="56"/>
        <v>2E34</v>
      </c>
      <c r="AA243" t="str">
        <f t="shared" si="47"/>
        <v/>
      </c>
      <c r="AM243" s="32"/>
      <c r="AN243" s="36" t="s">
        <v>535</v>
      </c>
      <c r="AO243" s="32">
        <f t="shared" si="57"/>
        <v>24</v>
      </c>
      <c r="AQ243" s="32"/>
      <c r="AS243" s="32"/>
      <c r="AT243" s="32"/>
    </row>
    <row r="244" spans="1:46" x14ac:dyDescent="0.25">
      <c r="A244">
        <v>17</v>
      </c>
      <c r="B244">
        <v>72</v>
      </c>
      <c r="C244">
        <v>4</v>
      </c>
      <c r="D244" s="13">
        <v>1</v>
      </c>
      <c r="E244" s="13" t="str">
        <f>VLOOKUP(A244,'to file'!$B$4:$K$44,10,FALSE)</f>
        <v>Yes</v>
      </c>
      <c r="F244" t="str">
        <f t="shared" si="39"/>
        <v/>
      </c>
      <c r="G244">
        <f>VLOOKUP(VLOOKUP(A244,'to file'!$B$4:$K$44,7,FALSE),'to part'!$A$4:$N$17,8)+VLOOKUP(A244,'to file'!$B$4:$K$44,3,FALSE)+B244</f>
        <v>41180</v>
      </c>
      <c r="H244" t="str">
        <f t="shared" si="40"/>
        <v>A0DC</v>
      </c>
      <c r="I244">
        <f>VLOOKUP(A244,'to file'!$B$4:$K$44,7,FALSE)</f>
        <v>4</v>
      </c>
      <c r="J244" t="str">
        <f t="shared" si="41"/>
        <v/>
      </c>
      <c r="K244">
        <f>VLOOKUP(VLOOKUP(A244,'to file'!$B$4:$K$44,7,FALSE),'to part'!$A$4:$N$17,14)+VLOOKUP(A244,'to file'!$B$4:$K$44,3,FALSE)+B244</f>
        <v>11480</v>
      </c>
      <c r="L244" t="str">
        <f t="shared" si="42"/>
        <v>2CD8</v>
      </c>
      <c r="O244">
        <v>9</v>
      </c>
      <c r="P244">
        <v>24</v>
      </c>
      <c r="Q244">
        <v>4</v>
      </c>
      <c r="R244" s="13">
        <v>1</v>
      </c>
      <c r="S244" s="13" t="str">
        <f>VLOOKUP(O244,'to file'!$B$4:$K$44,10,FALSE)</f>
        <v>Yes</v>
      </c>
      <c r="T244" t="str">
        <f t="shared" si="53"/>
        <v/>
      </c>
      <c r="U244">
        <f>VLOOKUP(VLOOKUP(O244,'to file'!$B$4:$K$44,7,FALSE),'to part'!$A$4:$N$17,8)+VLOOKUP(O244,'to file'!$B$4:$K$44,3,FALSE)+P244</f>
        <v>41532</v>
      </c>
      <c r="V244" t="str">
        <f t="shared" si="54"/>
        <v>A23C</v>
      </c>
      <c r="W244">
        <f>VLOOKUP(O244,'to file'!$B$4:$K$44,7,FALSE)</f>
        <v>4</v>
      </c>
      <c r="X244" t="str">
        <f t="shared" si="55"/>
        <v/>
      </c>
      <c r="Y244">
        <f>VLOOKUP(VLOOKUP(O244,'to file'!$B$4:$K$44,7,FALSE),'to part'!$A$4:$N$17,14)+VLOOKUP(O244,'to file'!$B$4:$K$44,3,FALSE)+P244</f>
        <v>11832</v>
      </c>
      <c r="Z244" t="str">
        <f t="shared" si="56"/>
        <v>2E38</v>
      </c>
      <c r="AA244" t="str">
        <f t="shared" si="47"/>
        <v/>
      </c>
      <c r="AM244" s="32"/>
      <c r="AN244" s="36" t="s">
        <v>536</v>
      </c>
      <c r="AO244" s="32">
        <f t="shared" si="57"/>
        <v>25</v>
      </c>
      <c r="AQ244" s="32"/>
      <c r="AS244" s="32"/>
      <c r="AT244" s="32"/>
    </row>
    <row r="245" spans="1:46" x14ac:dyDescent="0.25">
      <c r="A245">
        <v>17</v>
      </c>
      <c r="B245">
        <v>76</v>
      </c>
      <c r="C245">
        <v>4</v>
      </c>
      <c r="D245" s="13">
        <v>1</v>
      </c>
      <c r="E245" s="13" t="str">
        <f>VLOOKUP(A245,'to file'!$B$4:$K$44,10,FALSE)</f>
        <v>Yes</v>
      </c>
      <c r="F245" t="str">
        <f t="shared" si="39"/>
        <v/>
      </c>
      <c r="G245">
        <f>VLOOKUP(VLOOKUP(A245,'to file'!$B$4:$K$44,7,FALSE),'to part'!$A$4:$N$17,8)+VLOOKUP(A245,'to file'!$B$4:$K$44,3,FALSE)+B245</f>
        <v>41184</v>
      </c>
      <c r="H245" t="str">
        <f t="shared" si="40"/>
        <v>A0E0</v>
      </c>
      <c r="I245">
        <f>VLOOKUP(A245,'to file'!$B$4:$K$44,7,FALSE)</f>
        <v>4</v>
      </c>
      <c r="J245" t="str">
        <f t="shared" si="41"/>
        <v/>
      </c>
      <c r="K245">
        <f>VLOOKUP(VLOOKUP(A245,'to file'!$B$4:$K$44,7,FALSE),'to part'!$A$4:$N$17,14)+VLOOKUP(A245,'to file'!$B$4:$K$44,3,FALSE)+B245</f>
        <v>11484</v>
      </c>
      <c r="L245" t="str">
        <f t="shared" si="42"/>
        <v>2CDC</v>
      </c>
      <c r="O245">
        <v>9</v>
      </c>
      <c r="P245">
        <v>28</v>
      </c>
      <c r="Q245">
        <v>4</v>
      </c>
      <c r="R245" s="13">
        <v>1</v>
      </c>
      <c r="S245" s="13" t="str">
        <f>VLOOKUP(O245,'to file'!$B$4:$K$44,10,FALSE)</f>
        <v>Yes</v>
      </c>
      <c r="T245" t="str">
        <f t="shared" si="53"/>
        <v/>
      </c>
      <c r="U245">
        <f>VLOOKUP(VLOOKUP(O245,'to file'!$B$4:$K$44,7,FALSE),'to part'!$A$4:$N$17,8)+VLOOKUP(O245,'to file'!$B$4:$K$44,3,FALSE)+P245</f>
        <v>41536</v>
      </c>
      <c r="V245" t="str">
        <f t="shared" si="54"/>
        <v>A240</v>
      </c>
      <c r="W245">
        <f>VLOOKUP(O245,'to file'!$B$4:$K$44,7,FALSE)</f>
        <v>4</v>
      </c>
      <c r="X245" t="str">
        <f t="shared" si="55"/>
        <v/>
      </c>
      <c r="Y245">
        <f>VLOOKUP(VLOOKUP(O245,'to file'!$B$4:$K$44,7,FALSE),'to part'!$A$4:$N$17,14)+VLOOKUP(O245,'to file'!$B$4:$K$44,3,FALSE)+P245</f>
        <v>11836</v>
      </c>
      <c r="Z245" t="str">
        <f t="shared" si="56"/>
        <v>2E3C</v>
      </c>
      <c r="AA245" t="str">
        <f t="shared" si="47"/>
        <v/>
      </c>
      <c r="AM245" s="32"/>
      <c r="AN245" s="36" t="s">
        <v>537</v>
      </c>
      <c r="AO245" s="32">
        <f t="shared" si="57"/>
        <v>26</v>
      </c>
      <c r="AQ245" s="32"/>
      <c r="AS245" s="32"/>
      <c r="AT245" s="32"/>
    </row>
    <row r="246" spans="1:46" x14ac:dyDescent="0.25">
      <c r="A246">
        <v>17</v>
      </c>
      <c r="B246">
        <v>80</v>
      </c>
      <c r="C246">
        <v>8</v>
      </c>
      <c r="D246" s="13">
        <v>1</v>
      </c>
      <c r="E246" s="13" t="str">
        <f>VLOOKUP(A246,'to file'!$B$4:$K$44,10,FALSE)</f>
        <v>Yes</v>
      </c>
      <c r="F246" t="str">
        <f t="shared" si="39"/>
        <v/>
      </c>
      <c r="G246">
        <f>VLOOKUP(VLOOKUP(A246,'to file'!$B$4:$K$44,7,FALSE),'to part'!$A$4:$N$17,8)+VLOOKUP(A246,'to file'!$B$4:$K$44,3,FALSE)+B246</f>
        <v>41188</v>
      </c>
      <c r="H246" t="str">
        <f t="shared" si="40"/>
        <v>A0E4</v>
      </c>
      <c r="I246">
        <f>VLOOKUP(A246,'to file'!$B$4:$K$44,7,FALSE)</f>
        <v>4</v>
      </c>
      <c r="J246" t="str">
        <f t="shared" si="41"/>
        <v/>
      </c>
      <c r="K246">
        <f>VLOOKUP(VLOOKUP(A246,'to file'!$B$4:$K$44,7,FALSE),'to part'!$A$4:$N$17,14)+VLOOKUP(A246,'to file'!$B$4:$K$44,3,FALSE)+B246</f>
        <v>11488</v>
      </c>
      <c r="L246" t="str">
        <f t="shared" si="42"/>
        <v>2CE0</v>
      </c>
      <c r="O246">
        <v>9</v>
      </c>
      <c r="P246">
        <v>32</v>
      </c>
      <c r="Q246">
        <v>4</v>
      </c>
      <c r="R246" s="13">
        <v>1</v>
      </c>
      <c r="S246" s="13" t="str">
        <f>VLOOKUP(O246,'to file'!$B$4:$K$44,10,FALSE)</f>
        <v>Yes</v>
      </c>
      <c r="T246" t="str">
        <f t="shared" si="53"/>
        <v/>
      </c>
      <c r="U246">
        <f>VLOOKUP(VLOOKUP(O246,'to file'!$B$4:$K$44,7,FALSE),'to part'!$A$4:$N$17,8)+VLOOKUP(O246,'to file'!$B$4:$K$44,3,FALSE)+P246</f>
        <v>41540</v>
      </c>
      <c r="V246" t="str">
        <f t="shared" si="54"/>
        <v>A244</v>
      </c>
      <c r="W246">
        <f>VLOOKUP(O246,'to file'!$B$4:$K$44,7,FALSE)</f>
        <v>4</v>
      </c>
      <c r="X246" t="str">
        <f t="shared" si="55"/>
        <v/>
      </c>
      <c r="Y246">
        <f>VLOOKUP(VLOOKUP(O246,'to file'!$B$4:$K$44,7,FALSE),'to part'!$A$4:$N$17,14)+VLOOKUP(O246,'to file'!$B$4:$K$44,3,FALSE)+P246</f>
        <v>11840</v>
      </c>
      <c r="Z246" t="str">
        <f t="shared" si="56"/>
        <v>2E40</v>
      </c>
      <c r="AA246" t="str">
        <f t="shared" si="47"/>
        <v/>
      </c>
      <c r="AM246" s="32"/>
      <c r="AN246" s="36" t="s">
        <v>538</v>
      </c>
      <c r="AO246" s="32">
        <f t="shared" si="57"/>
        <v>27</v>
      </c>
      <c r="AQ246" s="32"/>
      <c r="AS246" s="32"/>
      <c r="AT246" s="32"/>
    </row>
    <row r="247" spans="1:46" x14ac:dyDescent="0.25">
      <c r="A247">
        <v>17</v>
      </c>
      <c r="B247">
        <v>88</v>
      </c>
      <c r="C247">
        <v>1</v>
      </c>
      <c r="D247" s="13">
        <v>1</v>
      </c>
      <c r="E247" s="13" t="str">
        <f>VLOOKUP(A247,'to file'!$B$4:$K$44,10,FALSE)</f>
        <v>Yes</v>
      </c>
      <c r="F247" t="str">
        <f t="shared" si="39"/>
        <v/>
      </c>
      <c r="G247">
        <f>VLOOKUP(VLOOKUP(A247,'to file'!$B$4:$K$44,7,FALSE),'to part'!$A$4:$N$17,8)+VLOOKUP(A247,'to file'!$B$4:$K$44,3,FALSE)+B247</f>
        <v>41196</v>
      </c>
      <c r="H247" t="str">
        <f t="shared" si="40"/>
        <v>A0EC</v>
      </c>
      <c r="I247">
        <f>VLOOKUP(A247,'to file'!$B$4:$K$44,7,FALSE)</f>
        <v>4</v>
      </c>
      <c r="J247" t="str">
        <f t="shared" si="41"/>
        <v/>
      </c>
      <c r="K247">
        <f>VLOOKUP(VLOOKUP(A247,'to file'!$B$4:$K$44,7,FALSE),'to part'!$A$4:$N$17,14)+VLOOKUP(A247,'to file'!$B$4:$K$44,3,FALSE)+B247</f>
        <v>11496</v>
      </c>
      <c r="L247" t="str">
        <f t="shared" si="42"/>
        <v>2CE8</v>
      </c>
      <c r="O247">
        <v>9</v>
      </c>
      <c r="P247">
        <v>36</v>
      </c>
      <c r="Q247">
        <v>4</v>
      </c>
      <c r="R247" s="13">
        <v>1</v>
      </c>
      <c r="S247" s="13" t="str">
        <f>VLOOKUP(O247,'to file'!$B$4:$K$44,10,FALSE)</f>
        <v>Yes</v>
      </c>
      <c r="T247" t="str">
        <f t="shared" si="53"/>
        <v/>
      </c>
      <c r="U247">
        <f>VLOOKUP(VLOOKUP(O247,'to file'!$B$4:$K$44,7,FALSE),'to part'!$A$4:$N$17,8)+VLOOKUP(O247,'to file'!$B$4:$K$44,3,FALSE)+P247</f>
        <v>41544</v>
      </c>
      <c r="V247" t="str">
        <f t="shared" si="54"/>
        <v>A248</v>
      </c>
      <c r="W247">
        <f>VLOOKUP(O247,'to file'!$B$4:$K$44,7,FALSE)</f>
        <v>4</v>
      </c>
      <c r="X247" t="str">
        <f t="shared" si="55"/>
        <v/>
      </c>
      <c r="Y247">
        <f>VLOOKUP(VLOOKUP(O247,'to file'!$B$4:$K$44,7,FALSE),'to part'!$A$4:$N$17,14)+VLOOKUP(O247,'to file'!$B$4:$K$44,3,FALSE)+P247</f>
        <v>11844</v>
      </c>
      <c r="Z247" t="str">
        <f t="shared" si="56"/>
        <v>2E44</v>
      </c>
      <c r="AA247" t="str">
        <f t="shared" si="47"/>
        <v/>
      </c>
      <c r="AM247" s="32"/>
      <c r="AN247" s="36" t="s">
        <v>539</v>
      </c>
      <c r="AO247" s="32">
        <f t="shared" si="57"/>
        <v>28</v>
      </c>
      <c r="AQ247" s="32"/>
      <c r="AS247" s="32"/>
      <c r="AT247" s="32"/>
    </row>
    <row r="248" spans="1:46" x14ac:dyDescent="0.25">
      <c r="A248">
        <v>17</v>
      </c>
      <c r="B248">
        <v>92</v>
      </c>
      <c r="C248">
        <v>48</v>
      </c>
      <c r="D248" s="13">
        <v>1</v>
      </c>
      <c r="E248" s="13" t="str">
        <f>VLOOKUP(A248,'to file'!$B$4:$K$44,10,FALSE)</f>
        <v>Yes</v>
      </c>
      <c r="F248" t="str">
        <f t="shared" si="39"/>
        <v/>
      </c>
      <c r="G248">
        <f>VLOOKUP(VLOOKUP(A248,'to file'!$B$4:$K$44,7,FALSE),'to part'!$A$4:$N$17,8)+VLOOKUP(A248,'to file'!$B$4:$K$44,3,FALSE)+B248</f>
        <v>41200</v>
      </c>
      <c r="H248" t="str">
        <f t="shared" si="40"/>
        <v>A0F0</v>
      </c>
      <c r="I248">
        <f>VLOOKUP(A248,'to file'!$B$4:$K$44,7,FALSE)</f>
        <v>4</v>
      </c>
      <c r="J248" t="str">
        <f t="shared" si="41"/>
        <v/>
      </c>
      <c r="K248">
        <f>VLOOKUP(VLOOKUP(A248,'to file'!$B$4:$K$44,7,FALSE),'to part'!$A$4:$N$17,14)+VLOOKUP(A248,'to file'!$B$4:$K$44,3,FALSE)+B248</f>
        <v>11500</v>
      </c>
      <c r="L248" t="str">
        <f t="shared" si="42"/>
        <v>2CEC</v>
      </c>
      <c r="O248">
        <v>9</v>
      </c>
      <c r="P248">
        <v>40</v>
      </c>
      <c r="Q248">
        <v>4</v>
      </c>
      <c r="R248" s="13">
        <v>1</v>
      </c>
      <c r="S248" s="13" t="str">
        <f>VLOOKUP(O248,'to file'!$B$4:$K$44,10,FALSE)</f>
        <v>Yes</v>
      </c>
      <c r="T248" t="str">
        <f t="shared" si="53"/>
        <v/>
      </c>
      <c r="U248">
        <f>VLOOKUP(VLOOKUP(O248,'to file'!$B$4:$K$44,7,FALSE),'to part'!$A$4:$N$17,8)+VLOOKUP(O248,'to file'!$B$4:$K$44,3,FALSE)+P248</f>
        <v>41548</v>
      </c>
      <c r="V248" t="str">
        <f t="shared" si="54"/>
        <v>A24C</v>
      </c>
      <c r="W248">
        <f>VLOOKUP(O248,'to file'!$B$4:$K$44,7,FALSE)</f>
        <v>4</v>
      </c>
      <c r="X248" t="str">
        <f t="shared" si="55"/>
        <v/>
      </c>
      <c r="Y248">
        <f>VLOOKUP(VLOOKUP(O248,'to file'!$B$4:$K$44,7,FALSE),'to part'!$A$4:$N$17,14)+VLOOKUP(O248,'to file'!$B$4:$K$44,3,FALSE)+P248</f>
        <v>11848</v>
      </c>
      <c r="Z248" t="str">
        <f t="shared" si="56"/>
        <v>2E48</v>
      </c>
      <c r="AA248" t="str">
        <f t="shared" si="47"/>
        <v/>
      </c>
      <c r="AM248" s="32"/>
      <c r="AN248" s="36" t="s">
        <v>540</v>
      </c>
      <c r="AO248" s="32">
        <f t="shared" si="57"/>
        <v>29</v>
      </c>
      <c r="AQ248" s="32"/>
      <c r="AS248" s="32"/>
      <c r="AT248" s="32"/>
    </row>
    <row r="249" spans="1:46" x14ac:dyDescent="0.25">
      <c r="A249">
        <v>17</v>
      </c>
      <c r="B249">
        <v>92</v>
      </c>
      <c r="C249">
        <v>4</v>
      </c>
      <c r="D249" s="13">
        <v>12</v>
      </c>
      <c r="E249" s="13" t="str">
        <f>VLOOKUP(A249,'to file'!$B$4:$K$44,10,FALSE)</f>
        <v>Yes</v>
      </c>
      <c r="F249" t="str">
        <f t="shared" si="39"/>
        <v/>
      </c>
      <c r="G249">
        <f>VLOOKUP(VLOOKUP(A249,'to file'!$B$4:$K$44,7,FALSE),'to part'!$A$4:$N$17,8)+VLOOKUP(A249,'to file'!$B$4:$K$44,3,FALSE)+B249</f>
        <v>41200</v>
      </c>
      <c r="H249" t="str">
        <f t="shared" si="40"/>
        <v>A0F0</v>
      </c>
      <c r="I249">
        <f>VLOOKUP(A249,'to file'!$B$4:$K$44,7,FALSE)</f>
        <v>4</v>
      </c>
      <c r="J249" t="str">
        <f t="shared" si="41"/>
        <v/>
      </c>
      <c r="K249">
        <f>VLOOKUP(VLOOKUP(A249,'to file'!$B$4:$K$44,7,FALSE),'to part'!$A$4:$N$17,14)+VLOOKUP(A249,'to file'!$B$4:$K$44,3,FALSE)+B249</f>
        <v>11500</v>
      </c>
      <c r="L249" t="str">
        <f t="shared" si="42"/>
        <v>2CEC</v>
      </c>
      <c r="O249">
        <v>9</v>
      </c>
      <c r="P249">
        <v>44</v>
      </c>
      <c r="Q249">
        <v>22</v>
      </c>
      <c r="R249" s="13">
        <v>1</v>
      </c>
      <c r="S249" s="13" t="str">
        <f>VLOOKUP(O249,'to file'!$B$4:$K$44,10,FALSE)</f>
        <v>Yes</v>
      </c>
      <c r="T249" t="str">
        <f t="shared" si="53"/>
        <v/>
      </c>
      <c r="U249">
        <f>VLOOKUP(VLOOKUP(O249,'to file'!$B$4:$K$44,7,FALSE),'to part'!$A$4:$N$17,8)+VLOOKUP(O249,'to file'!$B$4:$K$44,3,FALSE)+P249</f>
        <v>41552</v>
      </c>
      <c r="V249" t="str">
        <f t="shared" si="54"/>
        <v>A250</v>
      </c>
      <c r="W249">
        <f>VLOOKUP(O249,'to file'!$B$4:$K$44,7,FALSE)</f>
        <v>4</v>
      </c>
      <c r="X249" t="str">
        <f t="shared" si="55"/>
        <v/>
      </c>
      <c r="Y249">
        <f>VLOOKUP(VLOOKUP(O249,'to file'!$B$4:$K$44,7,FALSE),'to part'!$A$4:$N$17,14)+VLOOKUP(O249,'to file'!$B$4:$K$44,3,FALSE)+P249</f>
        <v>11852</v>
      </c>
      <c r="Z249" t="str">
        <f t="shared" si="56"/>
        <v>2E4C</v>
      </c>
      <c r="AA249" t="str">
        <f t="shared" si="47"/>
        <v/>
      </c>
      <c r="AM249" s="32"/>
      <c r="AN249" s="36" t="s">
        <v>541</v>
      </c>
      <c r="AO249" s="32">
        <f t="shared" si="57"/>
        <v>30</v>
      </c>
      <c r="AQ249" s="32"/>
      <c r="AS249" s="32"/>
      <c r="AT249" s="32"/>
    </row>
    <row r="250" spans="1:46" x14ac:dyDescent="0.25">
      <c r="A250">
        <v>18</v>
      </c>
      <c r="B250">
        <v>0</v>
      </c>
      <c r="C250">
        <v>2</v>
      </c>
      <c r="D250" s="13">
        <v>1</v>
      </c>
      <c r="E250" s="13" t="str">
        <f>VLOOKUP(A250,'to file'!$B$4:$K$44,10,FALSE)</f>
        <v>Yes</v>
      </c>
      <c r="F250">
        <f t="shared" si="39"/>
        <v>32</v>
      </c>
      <c r="G250">
        <f>VLOOKUP(VLOOKUP(A250,'to file'!$B$4:$K$44,7,FALSE),'to part'!$A$4:$N$17,8)+VLOOKUP(A250,'to file'!$B$4:$K$44,3,FALSE)+B250</f>
        <v>40</v>
      </c>
      <c r="H250" t="str">
        <f t="shared" si="40"/>
        <v>0028</v>
      </c>
      <c r="I250">
        <f>VLOOKUP(A250,'to file'!$B$4:$K$44,7,FALSE)</f>
        <v>1</v>
      </c>
      <c r="J250">
        <f t="shared" si="41"/>
        <v>32</v>
      </c>
      <c r="K250">
        <f>VLOOKUP(VLOOKUP(A250,'to file'!$B$4:$K$44,7,FALSE),'to part'!$A$4:$N$17,14)+VLOOKUP(A250,'to file'!$B$4:$K$44,3,FALSE)+B250</f>
        <v>40</v>
      </c>
      <c r="L250" t="str">
        <f t="shared" si="42"/>
        <v>0028</v>
      </c>
      <c r="O250">
        <v>9</v>
      </c>
      <c r="P250">
        <v>44</v>
      </c>
      <c r="Q250">
        <v>1</v>
      </c>
      <c r="R250" s="13">
        <v>1</v>
      </c>
      <c r="S250" s="13" t="str">
        <f>VLOOKUP(O250,'to file'!$B$4:$K$44,10,FALSE)</f>
        <v>Yes</v>
      </c>
      <c r="T250" t="str">
        <f t="shared" si="53"/>
        <v/>
      </c>
      <c r="U250">
        <f>VLOOKUP(VLOOKUP(O250,'to file'!$B$4:$K$44,7,FALSE),'to part'!$A$4:$N$17,8)+VLOOKUP(O250,'to file'!$B$4:$K$44,3,FALSE)+P250</f>
        <v>41552</v>
      </c>
      <c r="V250" t="str">
        <f t="shared" si="54"/>
        <v>A250</v>
      </c>
      <c r="W250">
        <f>VLOOKUP(O250,'to file'!$B$4:$K$44,7,FALSE)</f>
        <v>4</v>
      </c>
      <c r="X250" t="str">
        <f t="shared" si="55"/>
        <v/>
      </c>
      <c r="Y250">
        <f>VLOOKUP(VLOOKUP(O250,'to file'!$B$4:$K$44,7,FALSE),'to part'!$A$4:$N$17,14)+VLOOKUP(O250,'to file'!$B$4:$K$44,3,FALSE)+P250</f>
        <v>11852</v>
      </c>
      <c r="Z250" t="str">
        <f t="shared" si="56"/>
        <v>2E4C</v>
      </c>
      <c r="AA250" t="str">
        <f t="shared" si="47"/>
        <v/>
      </c>
      <c r="AM250" s="32"/>
      <c r="AN250" s="36" t="s">
        <v>542</v>
      </c>
      <c r="AO250" s="32">
        <f t="shared" si="57"/>
        <v>31</v>
      </c>
      <c r="AQ250" s="32"/>
      <c r="AS250" s="32"/>
      <c r="AT250" s="32"/>
    </row>
    <row r="251" spans="1:46" x14ac:dyDescent="0.25">
      <c r="A251">
        <v>18</v>
      </c>
      <c r="B251">
        <v>2</v>
      </c>
      <c r="C251">
        <v>2</v>
      </c>
      <c r="D251" s="13">
        <v>1</v>
      </c>
      <c r="E251" s="13" t="str">
        <f>VLOOKUP(A251,'to file'!$B$4:$K$44,10,FALSE)</f>
        <v>Yes</v>
      </c>
      <c r="F251" t="str">
        <f t="shared" si="39"/>
        <v/>
      </c>
      <c r="G251">
        <f>VLOOKUP(VLOOKUP(A251,'to file'!$B$4:$K$44,7,FALSE),'to part'!$A$4:$N$17,8)+VLOOKUP(A251,'to file'!$B$4:$K$44,3,FALSE)+B251</f>
        <v>42</v>
      </c>
      <c r="H251" t="str">
        <f t="shared" si="40"/>
        <v>002A</v>
      </c>
      <c r="I251">
        <f>VLOOKUP(A251,'to file'!$B$4:$K$44,7,FALSE)</f>
        <v>1</v>
      </c>
      <c r="J251" t="str">
        <f t="shared" si="41"/>
        <v/>
      </c>
      <c r="K251">
        <f>VLOOKUP(VLOOKUP(A251,'to file'!$B$4:$K$44,7,FALSE),'to part'!$A$4:$N$17,14)+VLOOKUP(A251,'to file'!$B$4:$K$44,3,FALSE)+B251</f>
        <v>42</v>
      </c>
      <c r="L251" t="str">
        <f t="shared" si="42"/>
        <v>002A</v>
      </c>
      <c r="O251">
        <v>9</v>
      </c>
      <c r="P251">
        <v>46</v>
      </c>
      <c r="Q251">
        <v>2</v>
      </c>
      <c r="R251" s="13">
        <v>10</v>
      </c>
      <c r="S251" s="13" t="str">
        <f>VLOOKUP(O251,'to file'!$B$4:$K$44,10,FALSE)</f>
        <v>Yes</v>
      </c>
      <c r="T251" t="str">
        <f t="shared" si="53"/>
        <v/>
      </c>
      <c r="U251">
        <f>VLOOKUP(VLOOKUP(O251,'to file'!$B$4:$K$44,7,FALSE),'to part'!$A$4:$N$17,8)+VLOOKUP(O251,'to file'!$B$4:$K$44,3,FALSE)+P251</f>
        <v>41554</v>
      </c>
      <c r="V251" t="str">
        <f t="shared" si="54"/>
        <v>A252</v>
      </c>
      <c r="W251">
        <f>VLOOKUP(O251,'to file'!$B$4:$K$44,7,FALSE)</f>
        <v>4</v>
      </c>
      <c r="X251" t="str">
        <f t="shared" si="55"/>
        <v/>
      </c>
      <c r="Y251">
        <f>VLOOKUP(VLOOKUP(O251,'to file'!$B$4:$K$44,7,FALSE),'to part'!$A$4:$N$17,14)+VLOOKUP(O251,'to file'!$B$4:$K$44,3,FALSE)+P251</f>
        <v>11854</v>
      </c>
      <c r="Z251" t="str">
        <f t="shared" si="56"/>
        <v>2E4E</v>
      </c>
      <c r="AA251" t="str">
        <f t="shared" si="47"/>
        <v/>
      </c>
      <c r="AM251" s="32"/>
      <c r="AN251" s="36" t="s">
        <v>543</v>
      </c>
      <c r="AO251" s="32">
        <f t="shared" si="57"/>
        <v>32</v>
      </c>
      <c r="AQ251" s="32"/>
      <c r="AS251" s="32"/>
      <c r="AT251" s="32"/>
    </row>
    <row r="252" spans="1:46" x14ac:dyDescent="0.25">
      <c r="A252">
        <v>18</v>
      </c>
      <c r="B252">
        <v>4</v>
      </c>
      <c r="C252">
        <v>2</v>
      </c>
      <c r="D252" s="13">
        <v>1</v>
      </c>
      <c r="E252" s="13" t="str">
        <f>VLOOKUP(A252,'to file'!$B$4:$K$44,10,FALSE)</f>
        <v>Yes</v>
      </c>
      <c r="F252" t="str">
        <f t="shared" si="39"/>
        <v/>
      </c>
      <c r="G252">
        <f>VLOOKUP(VLOOKUP(A252,'to file'!$B$4:$K$44,7,FALSE),'to part'!$A$4:$N$17,8)+VLOOKUP(A252,'to file'!$B$4:$K$44,3,FALSE)+B252</f>
        <v>44</v>
      </c>
      <c r="H252" t="str">
        <f t="shared" si="40"/>
        <v>002C</v>
      </c>
      <c r="I252">
        <f>VLOOKUP(A252,'to file'!$B$4:$K$44,7,FALSE)</f>
        <v>1</v>
      </c>
      <c r="J252" t="str">
        <f t="shared" si="41"/>
        <v/>
      </c>
      <c r="K252">
        <f>VLOOKUP(VLOOKUP(A252,'to file'!$B$4:$K$44,7,FALSE),'to part'!$A$4:$N$17,14)+VLOOKUP(A252,'to file'!$B$4:$K$44,3,FALSE)+B252</f>
        <v>44</v>
      </c>
      <c r="L252" t="str">
        <f t="shared" si="42"/>
        <v>002C</v>
      </c>
      <c r="O252">
        <v>9</v>
      </c>
      <c r="P252">
        <v>66</v>
      </c>
      <c r="Q252">
        <v>2</v>
      </c>
      <c r="R252" s="13">
        <v>32</v>
      </c>
      <c r="S252" s="13" t="str">
        <f>VLOOKUP(O252,'to file'!$B$4:$K$44,10,FALSE)</f>
        <v>Yes</v>
      </c>
      <c r="T252" t="str">
        <f t="shared" si="53"/>
        <v/>
      </c>
      <c r="U252">
        <f>VLOOKUP(VLOOKUP(O252,'to file'!$B$4:$K$44,7,FALSE),'to part'!$A$4:$N$17,8)+VLOOKUP(O252,'to file'!$B$4:$K$44,3,FALSE)+P252</f>
        <v>41574</v>
      </c>
      <c r="V252" t="str">
        <f t="shared" si="54"/>
        <v>A266</v>
      </c>
      <c r="W252">
        <f>VLOOKUP(O252,'to file'!$B$4:$K$44,7,FALSE)</f>
        <v>4</v>
      </c>
      <c r="X252" t="str">
        <f t="shared" si="55"/>
        <v/>
      </c>
      <c r="Y252">
        <f>VLOOKUP(VLOOKUP(O252,'to file'!$B$4:$K$44,7,FALSE),'to part'!$A$4:$N$17,14)+VLOOKUP(O252,'to file'!$B$4:$K$44,3,FALSE)+P252</f>
        <v>11874</v>
      </c>
      <c r="Z252" t="str">
        <f t="shared" si="56"/>
        <v>2E62</v>
      </c>
      <c r="AA252" t="str">
        <f t="shared" si="47"/>
        <v/>
      </c>
      <c r="AD252">
        <v>7</v>
      </c>
      <c r="AE252" t="s">
        <v>405</v>
      </c>
      <c r="AN252" s="36" t="s">
        <v>544</v>
      </c>
      <c r="AO252" s="32">
        <f t="shared" si="57"/>
        <v>33</v>
      </c>
    </row>
    <row r="253" spans="1:46" x14ac:dyDescent="0.25">
      <c r="A253">
        <v>23</v>
      </c>
      <c r="B253">
        <v>0</v>
      </c>
      <c r="C253">
        <v>2</v>
      </c>
      <c r="D253" s="13">
        <v>1</v>
      </c>
      <c r="E253" s="13" t="str">
        <f>VLOOKUP(A253,'to file'!$B$4:$K$44,10,FALSE)</f>
        <v>Yes</v>
      </c>
      <c r="F253">
        <f t="shared" si="39"/>
        <v>48</v>
      </c>
      <c r="G253">
        <f>VLOOKUP(VLOOKUP(A253,'to file'!$B$4:$K$44,7,FALSE),'to part'!$A$4:$N$17,8)+VLOOKUP(A253,'to file'!$B$4:$K$44,3,FALSE)+B253</f>
        <v>56</v>
      </c>
      <c r="H253" t="str">
        <f t="shared" si="40"/>
        <v>0038</v>
      </c>
      <c r="I253">
        <f>VLOOKUP(A253,'to file'!$B$4:$K$44,7,FALSE)</f>
        <v>1</v>
      </c>
      <c r="J253">
        <f t="shared" si="41"/>
        <v>48</v>
      </c>
      <c r="K253">
        <f>VLOOKUP(VLOOKUP(A253,'to file'!$B$4:$K$44,7,FALSE),'to part'!$A$4:$N$17,14)+VLOOKUP(A253,'to file'!$B$4:$K$44,3,FALSE)+B253</f>
        <v>56</v>
      </c>
      <c r="L253" t="str">
        <f t="shared" si="42"/>
        <v>0038</v>
      </c>
      <c r="AA253" t="str">
        <f t="shared" si="47"/>
        <v/>
      </c>
      <c r="AD253" s="21">
        <v>7</v>
      </c>
      <c r="AE253" s="35" t="s">
        <v>531</v>
      </c>
    </row>
    <row r="254" spans="1:46" x14ac:dyDescent="0.25">
      <c r="A254">
        <v>23</v>
      </c>
      <c r="B254">
        <v>2</v>
      </c>
      <c r="C254">
        <v>2</v>
      </c>
      <c r="D254" s="13">
        <v>1</v>
      </c>
      <c r="E254" s="13" t="str">
        <f>VLOOKUP(A254,'to file'!$B$4:$K$44,10,FALSE)</f>
        <v>Yes</v>
      </c>
      <c r="F254" t="str">
        <f t="shared" si="39"/>
        <v/>
      </c>
      <c r="G254">
        <f>VLOOKUP(VLOOKUP(A254,'to file'!$B$4:$K$44,7,FALSE),'to part'!$A$4:$N$17,8)+VLOOKUP(A254,'to file'!$B$4:$K$44,3,FALSE)+B254</f>
        <v>58</v>
      </c>
      <c r="H254" t="str">
        <f t="shared" si="40"/>
        <v>003A</v>
      </c>
      <c r="I254">
        <f>VLOOKUP(A254,'to file'!$B$4:$K$44,7,FALSE)</f>
        <v>1</v>
      </c>
      <c r="J254" t="str">
        <f t="shared" si="41"/>
        <v/>
      </c>
      <c r="K254">
        <f>VLOOKUP(VLOOKUP(A254,'to file'!$B$4:$K$44,7,FALSE),'to part'!$A$4:$N$17,14)+VLOOKUP(A254,'to file'!$B$4:$K$44,3,FALSE)+B254</f>
        <v>58</v>
      </c>
      <c r="L254" t="str">
        <f t="shared" si="42"/>
        <v>003A</v>
      </c>
      <c r="AA254" t="str">
        <f t="shared" si="47"/>
        <v/>
      </c>
    </row>
    <row r="255" spans="1:46" x14ac:dyDescent="0.25">
      <c r="A255">
        <v>25</v>
      </c>
      <c r="B255">
        <v>0</v>
      </c>
      <c r="C255">
        <v>2</v>
      </c>
      <c r="D255" s="13">
        <v>1</v>
      </c>
      <c r="E255" s="13" t="str">
        <f>VLOOKUP(A255,'to file'!$B$4:$K$44,10,FALSE)</f>
        <v>Yes</v>
      </c>
      <c r="F255">
        <f t="shared" si="39"/>
        <v>60</v>
      </c>
      <c r="G255">
        <f>VLOOKUP(VLOOKUP(A255,'to file'!$B$4:$K$44,7,FALSE),'to part'!$A$4:$N$17,8)+VLOOKUP(A255,'to file'!$B$4:$K$44,3,FALSE)+B255</f>
        <v>68</v>
      </c>
      <c r="H255" t="str">
        <f t="shared" si="40"/>
        <v>0044</v>
      </c>
      <c r="I255">
        <f>VLOOKUP(A255,'to file'!$B$4:$K$44,7,FALSE)</f>
        <v>1</v>
      </c>
      <c r="J255">
        <f t="shared" si="41"/>
        <v>60</v>
      </c>
      <c r="K255">
        <f>VLOOKUP(VLOOKUP(A255,'to file'!$B$4:$K$44,7,FALSE),'to part'!$A$4:$N$17,14)+VLOOKUP(A255,'to file'!$B$4:$K$44,3,FALSE)+B255</f>
        <v>68</v>
      </c>
      <c r="L255" t="str">
        <f t="shared" si="42"/>
        <v>0044</v>
      </c>
      <c r="AA255" t="str">
        <f t="shared" si="47"/>
        <v/>
      </c>
    </row>
    <row r="256" spans="1:46" x14ac:dyDescent="0.25">
      <c r="A256">
        <v>25</v>
      </c>
      <c r="B256">
        <v>2</v>
      </c>
      <c r="C256">
        <v>1</v>
      </c>
      <c r="D256" s="13">
        <v>1</v>
      </c>
      <c r="E256" s="13" t="str">
        <f>VLOOKUP(A256,'to file'!$B$4:$K$44,10,FALSE)</f>
        <v>Yes</v>
      </c>
      <c r="F256" t="str">
        <f t="shared" si="39"/>
        <v/>
      </c>
      <c r="G256">
        <f>VLOOKUP(VLOOKUP(A256,'to file'!$B$4:$K$44,7,FALSE),'to part'!$A$4:$N$17,8)+VLOOKUP(A256,'to file'!$B$4:$K$44,3,FALSE)+B256</f>
        <v>70</v>
      </c>
      <c r="H256" t="str">
        <f t="shared" si="40"/>
        <v>0046</v>
      </c>
      <c r="I256">
        <f>VLOOKUP(A256,'to file'!$B$4:$K$44,7,FALSE)</f>
        <v>1</v>
      </c>
      <c r="J256" t="str">
        <f t="shared" si="41"/>
        <v/>
      </c>
      <c r="K256">
        <f>VLOOKUP(VLOOKUP(A256,'to file'!$B$4:$K$44,7,FALSE),'to part'!$A$4:$N$17,14)+VLOOKUP(A256,'to file'!$B$4:$K$44,3,FALSE)+B256</f>
        <v>70</v>
      </c>
      <c r="L256" t="str">
        <f t="shared" si="42"/>
        <v>0046</v>
      </c>
      <c r="O256">
        <v>11</v>
      </c>
      <c r="P256">
        <v>0</v>
      </c>
      <c r="Q256">
        <v>8</v>
      </c>
      <c r="R256" s="13">
        <v>1</v>
      </c>
      <c r="S256" s="13" t="str">
        <f>VLOOKUP(O256,'to file'!$B$4:$K$44,10,FALSE)</f>
        <v>Yes</v>
      </c>
      <c r="T256">
        <f t="shared" ref="T256:T290" si="58">IF(P256=0,U256-$C$5,"")</f>
        <v>41640</v>
      </c>
      <c r="U256">
        <f>VLOOKUP(VLOOKUP(O256,'to file'!$B$4:$K$44,7,FALSE),'to part'!$A$4:$N$17,8)+VLOOKUP(O256,'to file'!$B$4:$K$44,3,FALSE)+P256</f>
        <v>41648</v>
      </c>
      <c r="V256" t="str">
        <f t="shared" ref="V256:V290" si="59">DEC2HEX(U256,4)</f>
        <v>A2B0</v>
      </c>
      <c r="W256">
        <f>VLOOKUP(O256,'to file'!$B$4:$K$44,7,FALSE)</f>
        <v>4</v>
      </c>
      <c r="X256">
        <f t="shared" ref="X256:X290" si="60">IF(P256=0,Y256-$C$5,"")</f>
        <v>11940</v>
      </c>
      <c r="Y256">
        <f>VLOOKUP(VLOOKUP(O256,'to file'!$B$4:$K$44,7,FALSE),'to part'!$A$4:$N$17,14)+VLOOKUP(O256,'to file'!$B$4:$K$44,3,FALSE)+P256</f>
        <v>11948</v>
      </c>
      <c r="Z256" t="str">
        <f t="shared" ref="Z256:Z290" si="61">DEC2HEX(Y256,4)</f>
        <v>2EAC</v>
      </c>
      <c r="AA256" t="str">
        <f t="shared" si="47"/>
        <v>2EA4</v>
      </c>
      <c r="AD256" s="21">
        <v>3</v>
      </c>
      <c r="AE256" t="s">
        <v>636</v>
      </c>
    </row>
    <row r="257" spans="1:46" x14ac:dyDescent="0.25">
      <c r="A257">
        <v>25</v>
      </c>
      <c r="B257">
        <v>3</v>
      </c>
      <c r="C257">
        <v>1</v>
      </c>
      <c r="D257" s="13">
        <v>1</v>
      </c>
      <c r="E257" s="13" t="str">
        <f>VLOOKUP(A257,'to file'!$B$4:$K$44,10,FALSE)</f>
        <v>Yes</v>
      </c>
      <c r="F257" t="str">
        <f t="shared" si="39"/>
        <v/>
      </c>
      <c r="G257">
        <f>VLOOKUP(VLOOKUP(A257,'to file'!$B$4:$K$44,7,FALSE),'to part'!$A$4:$N$17,8)+VLOOKUP(A257,'to file'!$B$4:$K$44,3,FALSE)+B257</f>
        <v>71</v>
      </c>
      <c r="H257" t="str">
        <f t="shared" si="40"/>
        <v>0047</v>
      </c>
      <c r="I257">
        <f>VLOOKUP(A257,'to file'!$B$4:$K$44,7,FALSE)</f>
        <v>1</v>
      </c>
      <c r="J257" t="str">
        <f t="shared" si="41"/>
        <v/>
      </c>
      <c r="K257">
        <f>VLOOKUP(VLOOKUP(A257,'to file'!$B$4:$K$44,7,FALSE),'to part'!$A$4:$N$17,14)+VLOOKUP(A257,'to file'!$B$4:$K$44,3,FALSE)+B257</f>
        <v>71</v>
      </c>
      <c r="L257" t="str">
        <f t="shared" si="42"/>
        <v>0047</v>
      </c>
      <c r="O257">
        <v>11</v>
      </c>
      <c r="P257">
        <v>0</v>
      </c>
      <c r="Q257">
        <v>4</v>
      </c>
      <c r="R257" s="13">
        <v>1</v>
      </c>
      <c r="S257" s="13" t="str">
        <f>VLOOKUP(O257,'to file'!$B$4:$K$44,10,FALSE)</f>
        <v>Yes</v>
      </c>
      <c r="T257">
        <f t="shared" si="58"/>
        <v>41640</v>
      </c>
      <c r="U257">
        <f>VLOOKUP(VLOOKUP(O257,'to file'!$B$4:$K$44,7,FALSE),'to part'!$A$4:$N$17,8)+VLOOKUP(O257,'to file'!$B$4:$K$44,3,FALSE)+P257</f>
        <v>41648</v>
      </c>
      <c r="V257" t="str">
        <f t="shared" si="59"/>
        <v>A2B0</v>
      </c>
      <c r="W257">
        <f>VLOOKUP(O257,'to file'!$B$4:$K$44,7,FALSE)</f>
        <v>4</v>
      </c>
      <c r="X257">
        <f t="shared" si="60"/>
        <v>11940</v>
      </c>
      <c r="Y257">
        <f>VLOOKUP(VLOOKUP(O257,'to file'!$B$4:$K$44,7,FALSE),'to part'!$A$4:$N$17,14)+VLOOKUP(O257,'to file'!$B$4:$K$44,3,FALSE)+P257</f>
        <v>11948</v>
      </c>
      <c r="Z257" t="str">
        <f t="shared" si="61"/>
        <v>2EAC</v>
      </c>
      <c r="AA257" t="str">
        <f t="shared" si="47"/>
        <v>2EA4</v>
      </c>
      <c r="AD257">
        <v>3</v>
      </c>
      <c r="AE257" s="22" t="s">
        <v>637</v>
      </c>
    </row>
    <row r="258" spans="1:46" x14ac:dyDescent="0.25">
      <c r="A258">
        <v>27</v>
      </c>
      <c r="B258">
        <v>0</v>
      </c>
      <c r="C258">
        <v>1024</v>
      </c>
      <c r="D258" s="13">
        <v>1</v>
      </c>
      <c r="E258" s="13" t="str">
        <f>VLOOKUP(A258,'to file'!$B$4:$K$44,10,FALSE)</f>
        <v>Yes</v>
      </c>
      <c r="F258">
        <f t="shared" si="39"/>
        <v>1911</v>
      </c>
      <c r="G258">
        <f>VLOOKUP(VLOOKUP(A258,'to file'!$B$4:$K$44,7,FALSE),'to part'!$A$4:$N$17,8)+VLOOKUP(A258,'to file'!$B$4:$K$44,3,FALSE)+B258</f>
        <v>1919</v>
      </c>
      <c r="H258" t="str">
        <f t="shared" si="40"/>
        <v>077F</v>
      </c>
      <c r="I258">
        <f>VLOOKUP(A258,'to file'!$B$4:$K$44,7,FALSE)</f>
        <v>1</v>
      </c>
      <c r="J258">
        <f t="shared" si="41"/>
        <v>1911</v>
      </c>
      <c r="K258">
        <f>VLOOKUP(VLOOKUP(A258,'to file'!$B$4:$K$44,7,FALSE),'to part'!$A$4:$N$17,14)+VLOOKUP(A258,'to file'!$B$4:$K$44,3,FALSE)+B258</f>
        <v>1919</v>
      </c>
      <c r="L258" t="str">
        <f t="shared" si="42"/>
        <v>077F</v>
      </c>
      <c r="O258">
        <v>11</v>
      </c>
      <c r="P258">
        <v>4</v>
      </c>
      <c r="Q258">
        <v>4</v>
      </c>
      <c r="R258" s="13">
        <v>1</v>
      </c>
      <c r="S258" s="13" t="str">
        <f>VLOOKUP(O258,'to file'!$B$4:$K$44,10,FALSE)</f>
        <v>Yes</v>
      </c>
      <c r="T258" t="str">
        <f t="shared" si="58"/>
        <v/>
      </c>
      <c r="U258">
        <f>VLOOKUP(VLOOKUP(O258,'to file'!$B$4:$K$44,7,FALSE),'to part'!$A$4:$N$17,8)+VLOOKUP(O258,'to file'!$B$4:$K$44,3,FALSE)+P258</f>
        <v>41652</v>
      </c>
      <c r="V258" t="str">
        <f t="shared" si="59"/>
        <v>A2B4</v>
      </c>
      <c r="W258">
        <f>VLOOKUP(O258,'to file'!$B$4:$K$44,7,FALSE)</f>
        <v>4</v>
      </c>
      <c r="X258" t="str">
        <f t="shared" si="60"/>
        <v/>
      </c>
      <c r="Y258">
        <f>VLOOKUP(VLOOKUP(O258,'to file'!$B$4:$K$44,7,FALSE),'to part'!$A$4:$N$17,14)+VLOOKUP(O258,'to file'!$B$4:$K$44,3,FALSE)+P258</f>
        <v>11952</v>
      </c>
      <c r="Z258" t="str">
        <f t="shared" si="61"/>
        <v>2EB0</v>
      </c>
      <c r="AA258" t="str">
        <f t="shared" si="47"/>
        <v/>
      </c>
      <c r="AD258">
        <v>4</v>
      </c>
      <c r="AE258" t="s">
        <v>447</v>
      </c>
    </row>
    <row r="259" spans="1:46" x14ac:dyDescent="0.25">
      <c r="A259">
        <v>28</v>
      </c>
      <c r="B259">
        <v>0</v>
      </c>
      <c r="C259">
        <v>2</v>
      </c>
      <c r="D259" s="13">
        <v>1</v>
      </c>
      <c r="E259" s="13" t="str">
        <f>VLOOKUP(A259,'to file'!$B$4:$K$44,10,FALSE)</f>
        <v>Yes</v>
      </c>
      <c r="F259">
        <f t="shared" si="39"/>
        <v>72</v>
      </c>
      <c r="G259">
        <f>VLOOKUP(VLOOKUP(A259,'to file'!$B$4:$K$44,7,FALSE),'to part'!$A$4:$N$17,8)+VLOOKUP(A259,'to file'!$B$4:$K$44,3,FALSE)+B259</f>
        <v>80</v>
      </c>
      <c r="H259" t="str">
        <f t="shared" si="40"/>
        <v>0050</v>
      </c>
      <c r="I259">
        <f>VLOOKUP(A259,'to file'!$B$4:$K$44,7,FALSE)</f>
        <v>1</v>
      </c>
      <c r="J259">
        <f t="shared" si="41"/>
        <v>72</v>
      </c>
      <c r="K259">
        <f>VLOOKUP(VLOOKUP(A259,'to file'!$B$4:$K$44,7,FALSE),'to part'!$A$4:$N$17,14)+VLOOKUP(A259,'to file'!$B$4:$K$44,3,FALSE)+B259</f>
        <v>80</v>
      </c>
      <c r="L259" t="str">
        <f t="shared" si="42"/>
        <v>0050</v>
      </c>
      <c r="O259">
        <v>11</v>
      </c>
      <c r="P259">
        <v>8</v>
      </c>
      <c r="Q259">
        <v>4</v>
      </c>
      <c r="R259" s="13">
        <v>1</v>
      </c>
      <c r="S259" s="13" t="str">
        <f>VLOOKUP(O259,'to file'!$B$4:$K$44,10,FALSE)</f>
        <v>Yes</v>
      </c>
      <c r="T259" t="str">
        <f t="shared" si="58"/>
        <v/>
      </c>
      <c r="U259">
        <f>VLOOKUP(VLOOKUP(O259,'to file'!$B$4:$K$44,7,FALSE),'to part'!$A$4:$N$17,8)+VLOOKUP(O259,'to file'!$B$4:$K$44,3,FALSE)+P259</f>
        <v>41656</v>
      </c>
      <c r="V259" t="str">
        <f t="shared" si="59"/>
        <v>A2B8</v>
      </c>
      <c r="W259">
        <f>VLOOKUP(O259,'to file'!$B$4:$K$44,7,FALSE)</f>
        <v>4</v>
      </c>
      <c r="X259" t="str">
        <f t="shared" si="60"/>
        <v/>
      </c>
      <c r="Y259">
        <f>VLOOKUP(VLOOKUP(O259,'to file'!$B$4:$K$44,7,FALSE),'to part'!$A$4:$N$17,14)+VLOOKUP(O259,'to file'!$B$4:$K$44,3,FALSE)+P259</f>
        <v>11956</v>
      </c>
      <c r="Z259" t="str">
        <f t="shared" si="61"/>
        <v>2EB4</v>
      </c>
      <c r="AA259" t="str">
        <f t="shared" si="47"/>
        <v/>
      </c>
      <c r="AD259">
        <v>4</v>
      </c>
      <c r="AE259" s="22" t="s">
        <v>528</v>
      </c>
    </row>
    <row r="260" spans="1:46" x14ac:dyDescent="0.25">
      <c r="A260">
        <v>28</v>
      </c>
      <c r="B260">
        <v>2</v>
      </c>
      <c r="C260">
        <v>1</v>
      </c>
      <c r="D260" s="13">
        <v>1</v>
      </c>
      <c r="E260" s="13" t="str">
        <f>VLOOKUP(A260,'to file'!$B$4:$K$44,10,FALSE)</f>
        <v>Yes</v>
      </c>
      <c r="F260" t="str">
        <f t="shared" si="39"/>
        <v/>
      </c>
      <c r="G260">
        <f>VLOOKUP(VLOOKUP(A260,'to file'!$B$4:$K$44,7,FALSE),'to part'!$A$4:$N$17,8)+VLOOKUP(A260,'to file'!$B$4:$K$44,3,FALSE)+B260</f>
        <v>82</v>
      </c>
      <c r="H260" t="str">
        <f t="shared" si="40"/>
        <v>0052</v>
      </c>
      <c r="I260">
        <f>VLOOKUP(A260,'to file'!$B$4:$K$44,7,FALSE)</f>
        <v>1</v>
      </c>
      <c r="J260" t="str">
        <f t="shared" si="41"/>
        <v/>
      </c>
      <c r="K260">
        <f>VLOOKUP(VLOOKUP(A260,'to file'!$B$4:$K$44,7,FALSE),'to part'!$A$4:$N$17,14)+VLOOKUP(A260,'to file'!$B$4:$K$44,3,FALSE)+B260</f>
        <v>82</v>
      </c>
      <c r="L260" t="str">
        <f t="shared" si="42"/>
        <v>0052</v>
      </c>
      <c r="O260">
        <v>11</v>
      </c>
      <c r="P260">
        <v>12</v>
      </c>
      <c r="Q260">
        <v>4</v>
      </c>
      <c r="R260" s="13">
        <v>1</v>
      </c>
      <c r="S260" s="13" t="str">
        <f>VLOOKUP(O260,'to file'!$B$4:$K$44,10,FALSE)</f>
        <v>Yes</v>
      </c>
      <c r="T260" t="str">
        <f t="shared" si="58"/>
        <v/>
      </c>
      <c r="U260">
        <f>VLOOKUP(VLOOKUP(O260,'to file'!$B$4:$K$44,7,FALSE),'to part'!$A$4:$N$17,8)+VLOOKUP(O260,'to file'!$B$4:$K$44,3,FALSE)+P260</f>
        <v>41660</v>
      </c>
      <c r="V260" t="str">
        <f t="shared" si="59"/>
        <v>A2BC</v>
      </c>
      <c r="W260">
        <f>VLOOKUP(O260,'to file'!$B$4:$K$44,7,FALSE)</f>
        <v>4</v>
      </c>
      <c r="X260" t="str">
        <f t="shared" si="60"/>
        <v/>
      </c>
      <c r="Y260">
        <f>VLOOKUP(VLOOKUP(O260,'to file'!$B$4:$K$44,7,FALSE),'to part'!$A$4:$N$17,14)+VLOOKUP(O260,'to file'!$B$4:$K$44,3,FALSE)+P260</f>
        <v>11960</v>
      </c>
      <c r="Z260" t="str">
        <f t="shared" si="61"/>
        <v>2EB8</v>
      </c>
      <c r="AA260" t="str">
        <f t="shared" si="47"/>
        <v/>
      </c>
    </row>
    <row r="261" spans="1:46" x14ac:dyDescent="0.25">
      <c r="A261">
        <v>28</v>
      </c>
      <c r="B261">
        <v>3</v>
      </c>
      <c r="C261">
        <v>1</v>
      </c>
      <c r="D261" s="13">
        <v>1</v>
      </c>
      <c r="E261" s="13" t="str">
        <f>VLOOKUP(A261,'to file'!$B$4:$K$44,10,FALSE)</f>
        <v>Yes</v>
      </c>
      <c r="F261" t="str">
        <f t="shared" si="39"/>
        <v/>
      </c>
      <c r="G261">
        <f>VLOOKUP(VLOOKUP(A261,'to file'!$B$4:$K$44,7,FALSE),'to part'!$A$4:$N$17,8)+VLOOKUP(A261,'to file'!$B$4:$K$44,3,FALSE)+B261</f>
        <v>83</v>
      </c>
      <c r="H261" t="str">
        <f t="shared" si="40"/>
        <v>0053</v>
      </c>
      <c r="I261">
        <f>VLOOKUP(A261,'to file'!$B$4:$K$44,7,FALSE)</f>
        <v>1</v>
      </c>
      <c r="J261" t="str">
        <f t="shared" si="41"/>
        <v/>
      </c>
      <c r="K261">
        <f>VLOOKUP(VLOOKUP(A261,'to file'!$B$4:$K$44,7,FALSE),'to part'!$A$4:$N$17,14)+VLOOKUP(A261,'to file'!$B$4:$K$44,3,FALSE)+B261</f>
        <v>83</v>
      </c>
      <c r="L261" t="str">
        <f t="shared" si="42"/>
        <v>0053</v>
      </c>
      <c r="O261">
        <v>11</v>
      </c>
      <c r="P261">
        <v>16</v>
      </c>
      <c r="Q261">
        <v>4</v>
      </c>
      <c r="R261" s="13">
        <v>1</v>
      </c>
      <c r="S261" s="13" t="str">
        <f>VLOOKUP(O261,'to file'!$B$4:$K$44,10,FALSE)</f>
        <v>Yes</v>
      </c>
      <c r="T261" t="str">
        <f t="shared" si="58"/>
        <v/>
      </c>
      <c r="U261">
        <f>VLOOKUP(VLOOKUP(O261,'to file'!$B$4:$K$44,7,FALSE),'to part'!$A$4:$N$17,8)+VLOOKUP(O261,'to file'!$B$4:$K$44,3,FALSE)+P261</f>
        <v>41664</v>
      </c>
      <c r="V261" t="str">
        <f t="shared" si="59"/>
        <v>A2C0</v>
      </c>
      <c r="W261">
        <f>VLOOKUP(O261,'to file'!$B$4:$K$44,7,FALSE)</f>
        <v>4</v>
      </c>
      <c r="X261" t="str">
        <f t="shared" si="60"/>
        <v/>
      </c>
      <c r="Y261">
        <f>VLOOKUP(VLOOKUP(O261,'to file'!$B$4:$K$44,7,FALSE),'to part'!$A$4:$N$17,14)+VLOOKUP(O261,'to file'!$B$4:$K$44,3,FALSE)+P261</f>
        <v>11964</v>
      </c>
      <c r="Z261" t="str">
        <f t="shared" si="61"/>
        <v>2EBC</v>
      </c>
      <c r="AA261" t="str">
        <f t="shared" si="47"/>
        <v/>
      </c>
    </row>
    <row r="262" spans="1:46" x14ac:dyDescent="0.25">
      <c r="A262">
        <v>29</v>
      </c>
      <c r="B262">
        <v>0</v>
      </c>
      <c r="C262">
        <v>2</v>
      </c>
      <c r="D262" s="13">
        <v>1</v>
      </c>
      <c r="E262" s="13" t="str">
        <f>VLOOKUP(A262,'to file'!$B$4:$K$44,10,FALSE)</f>
        <v>Yes</v>
      </c>
      <c r="F262">
        <f t="shared" si="39"/>
        <v>1723</v>
      </c>
      <c r="G262">
        <f>VLOOKUP(VLOOKUP(A262,'to file'!$B$4:$K$44,7,FALSE),'to part'!$A$4:$N$17,8)+VLOOKUP(A262,'to file'!$B$4:$K$44,3,FALSE)+B262</f>
        <v>1731</v>
      </c>
      <c r="H262" t="str">
        <f t="shared" si="40"/>
        <v>06C3</v>
      </c>
      <c r="I262">
        <f>VLOOKUP(A262,'to file'!$B$4:$K$44,7,FALSE)</f>
        <v>1</v>
      </c>
      <c r="J262">
        <f t="shared" si="41"/>
        <v>1723</v>
      </c>
      <c r="K262">
        <f>VLOOKUP(VLOOKUP(A262,'to file'!$B$4:$K$44,7,FALSE),'to part'!$A$4:$N$17,14)+VLOOKUP(A262,'to file'!$B$4:$K$44,3,FALSE)+B262</f>
        <v>1731</v>
      </c>
      <c r="L262" t="str">
        <f t="shared" si="42"/>
        <v>06C3</v>
      </c>
      <c r="O262">
        <v>11</v>
      </c>
      <c r="P262">
        <v>20</v>
      </c>
      <c r="Q262">
        <v>4</v>
      </c>
      <c r="R262" s="13">
        <v>1</v>
      </c>
      <c r="S262" s="13" t="str">
        <f>VLOOKUP(O262,'to file'!$B$4:$K$44,10,FALSE)</f>
        <v>Yes</v>
      </c>
      <c r="T262" t="str">
        <f t="shared" si="58"/>
        <v/>
      </c>
      <c r="U262">
        <f>VLOOKUP(VLOOKUP(O262,'to file'!$B$4:$K$44,7,FALSE),'to part'!$A$4:$N$17,8)+VLOOKUP(O262,'to file'!$B$4:$K$44,3,FALSE)+P262</f>
        <v>41668</v>
      </c>
      <c r="V262" t="str">
        <f t="shared" si="59"/>
        <v>A2C4</v>
      </c>
      <c r="W262">
        <f>VLOOKUP(O262,'to file'!$B$4:$K$44,7,FALSE)</f>
        <v>4</v>
      </c>
      <c r="X262" t="str">
        <f t="shared" si="60"/>
        <v/>
      </c>
      <c r="Y262">
        <f>VLOOKUP(VLOOKUP(O262,'to file'!$B$4:$K$44,7,FALSE),'to part'!$A$4:$N$17,14)+VLOOKUP(O262,'to file'!$B$4:$K$44,3,FALSE)+P262</f>
        <v>11968</v>
      </c>
      <c r="Z262" t="str">
        <f t="shared" si="61"/>
        <v>2EC0</v>
      </c>
      <c r="AA262" t="str">
        <f t="shared" si="47"/>
        <v/>
      </c>
    </row>
    <row r="263" spans="1:46" x14ac:dyDescent="0.25">
      <c r="A263">
        <v>29</v>
      </c>
      <c r="B263">
        <v>2</v>
      </c>
      <c r="C263">
        <v>1</v>
      </c>
      <c r="D263" s="13">
        <v>1</v>
      </c>
      <c r="E263" s="13" t="str">
        <f>VLOOKUP(A263,'to file'!$B$4:$K$44,10,FALSE)</f>
        <v>Yes</v>
      </c>
      <c r="F263" t="str">
        <f t="shared" si="39"/>
        <v/>
      </c>
      <c r="G263">
        <f>VLOOKUP(VLOOKUP(A263,'to file'!$B$4:$K$44,7,FALSE),'to part'!$A$4:$N$17,8)+VLOOKUP(A263,'to file'!$B$4:$K$44,3,FALSE)+B263</f>
        <v>1733</v>
      </c>
      <c r="H263" t="str">
        <f t="shared" si="40"/>
        <v>06C5</v>
      </c>
      <c r="I263">
        <f>VLOOKUP(A263,'to file'!$B$4:$K$44,7,FALSE)</f>
        <v>1</v>
      </c>
      <c r="J263" t="str">
        <f t="shared" si="41"/>
        <v/>
      </c>
      <c r="K263">
        <f>VLOOKUP(VLOOKUP(A263,'to file'!$B$4:$K$44,7,FALSE),'to part'!$A$4:$N$17,14)+VLOOKUP(A263,'to file'!$B$4:$K$44,3,FALSE)+B263</f>
        <v>1733</v>
      </c>
      <c r="L263" t="str">
        <f t="shared" si="42"/>
        <v>06C5</v>
      </c>
      <c r="O263">
        <v>11</v>
      </c>
      <c r="P263">
        <v>24</v>
      </c>
      <c r="Q263">
        <v>4</v>
      </c>
      <c r="R263" s="13">
        <v>1</v>
      </c>
      <c r="S263" s="13" t="str">
        <f>VLOOKUP(O263,'to file'!$B$4:$K$44,10,FALSE)</f>
        <v>Yes</v>
      </c>
      <c r="T263" t="str">
        <f t="shared" si="58"/>
        <v/>
      </c>
      <c r="U263">
        <f>VLOOKUP(VLOOKUP(O263,'to file'!$B$4:$K$44,7,FALSE),'to part'!$A$4:$N$17,8)+VLOOKUP(O263,'to file'!$B$4:$K$44,3,FALSE)+P263</f>
        <v>41672</v>
      </c>
      <c r="V263" t="str">
        <f t="shared" si="59"/>
        <v>A2C8</v>
      </c>
      <c r="W263">
        <f>VLOOKUP(O263,'to file'!$B$4:$K$44,7,FALSE)</f>
        <v>4</v>
      </c>
      <c r="X263" t="str">
        <f t="shared" si="60"/>
        <v/>
      </c>
      <c r="Y263">
        <f>VLOOKUP(VLOOKUP(O263,'to file'!$B$4:$K$44,7,FALSE),'to part'!$A$4:$N$17,14)+VLOOKUP(O263,'to file'!$B$4:$K$44,3,FALSE)+P263</f>
        <v>11972</v>
      </c>
      <c r="Z263" t="str">
        <f t="shared" si="61"/>
        <v>2EC4</v>
      </c>
      <c r="AA263" t="str">
        <f t="shared" si="47"/>
        <v/>
      </c>
    </row>
    <row r="264" spans="1:46" x14ac:dyDescent="0.25">
      <c r="A264">
        <v>29</v>
      </c>
      <c r="B264">
        <v>3</v>
      </c>
      <c r="C264">
        <v>1</v>
      </c>
      <c r="D264" s="13">
        <v>1</v>
      </c>
      <c r="E264" s="13" t="str">
        <f>VLOOKUP(A264,'to file'!$B$4:$K$44,10,FALSE)</f>
        <v>Yes</v>
      </c>
      <c r="F264" t="str">
        <f t="shared" si="39"/>
        <v/>
      </c>
      <c r="G264">
        <f>VLOOKUP(VLOOKUP(A264,'to file'!$B$4:$K$44,7,FALSE),'to part'!$A$4:$N$17,8)+VLOOKUP(A264,'to file'!$B$4:$K$44,3,FALSE)+B264</f>
        <v>1734</v>
      </c>
      <c r="H264" t="str">
        <f t="shared" si="40"/>
        <v>06C6</v>
      </c>
      <c r="I264">
        <f>VLOOKUP(A264,'to file'!$B$4:$K$44,7,FALSE)</f>
        <v>1</v>
      </c>
      <c r="J264" t="str">
        <f t="shared" si="41"/>
        <v/>
      </c>
      <c r="K264">
        <f>VLOOKUP(VLOOKUP(A264,'to file'!$B$4:$K$44,7,FALSE),'to part'!$A$4:$N$17,14)+VLOOKUP(A264,'to file'!$B$4:$K$44,3,FALSE)+B264</f>
        <v>1734</v>
      </c>
      <c r="L264" t="str">
        <f t="shared" si="42"/>
        <v>06C6</v>
      </c>
      <c r="O264">
        <v>11</v>
      </c>
      <c r="P264">
        <v>28</v>
      </c>
      <c r="Q264">
        <v>4</v>
      </c>
      <c r="R264" s="13">
        <v>1</v>
      </c>
      <c r="S264" s="13" t="str">
        <f>VLOOKUP(O264,'to file'!$B$4:$K$44,10,FALSE)</f>
        <v>Yes</v>
      </c>
      <c r="T264" t="str">
        <f t="shared" si="58"/>
        <v/>
      </c>
      <c r="U264">
        <f>VLOOKUP(VLOOKUP(O264,'to file'!$B$4:$K$44,7,FALSE),'to part'!$A$4:$N$17,8)+VLOOKUP(O264,'to file'!$B$4:$K$44,3,FALSE)+P264</f>
        <v>41676</v>
      </c>
      <c r="V264" t="str">
        <f t="shared" si="59"/>
        <v>A2CC</v>
      </c>
      <c r="W264">
        <f>VLOOKUP(O264,'to file'!$B$4:$K$44,7,FALSE)</f>
        <v>4</v>
      </c>
      <c r="X264" t="str">
        <f t="shared" si="60"/>
        <v/>
      </c>
      <c r="Y264">
        <f>VLOOKUP(VLOOKUP(O264,'to file'!$B$4:$K$44,7,FALSE),'to part'!$A$4:$N$17,14)+VLOOKUP(O264,'to file'!$B$4:$K$44,3,FALSE)+P264</f>
        <v>11976</v>
      </c>
      <c r="Z264" t="str">
        <f t="shared" si="61"/>
        <v>2EC8</v>
      </c>
      <c r="AA264" t="str">
        <f t="shared" si="47"/>
        <v/>
      </c>
    </row>
    <row r="265" spans="1:46" x14ac:dyDescent="0.25">
      <c r="A265">
        <v>31</v>
      </c>
      <c r="B265">
        <v>0</v>
      </c>
      <c r="C265">
        <v>1</v>
      </c>
      <c r="D265" s="13">
        <v>1</v>
      </c>
      <c r="E265" s="13" t="str">
        <f>VLOOKUP(A265,'to file'!$B$4:$K$44,10,FALSE)</f>
        <v>Yes</v>
      </c>
      <c r="F265">
        <f t="shared" si="39"/>
        <v>41900</v>
      </c>
      <c r="G265">
        <f>VLOOKUP(VLOOKUP(A265,'to file'!$B$4:$K$44,7,FALSE),'to part'!$A$4:$N$17,8)+VLOOKUP(A265,'to file'!$B$4:$K$44,3,FALSE)+B265</f>
        <v>41908</v>
      </c>
      <c r="H265" t="str">
        <f t="shared" si="40"/>
        <v>A3B4</v>
      </c>
      <c r="I265">
        <f>VLOOKUP(A265,'to file'!$B$4:$K$44,7,FALSE)</f>
        <v>4</v>
      </c>
      <c r="J265">
        <f t="shared" si="41"/>
        <v>12200</v>
      </c>
      <c r="K265">
        <f>VLOOKUP(VLOOKUP(A265,'to file'!$B$4:$K$44,7,FALSE),'to part'!$A$4:$N$17,14)+VLOOKUP(A265,'to file'!$B$4:$K$44,3,FALSE)+B265</f>
        <v>12208</v>
      </c>
      <c r="L265" t="str">
        <f t="shared" si="42"/>
        <v>2FB0</v>
      </c>
      <c r="O265">
        <v>11</v>
      </c>
      <c r="P265">
        <v>32</v>
      </c>
      <c r="Q265">
        <v>4</v>
      </c>
      <c r="R265" s="13">
        <v>1</v>
      </c>
      <c r="S265" s="13" t="str">
        <f>VLOOKUP(O265,'to file'!$B$4:$K$44,10,FALSE)</f>
        <v>Yes</v>
      </c>
      <c r="T265" t="str">
        <f t="shared" si="58"/>
        <v/>
      </c>
      <c r="U265">
        <f>VLOOKUP(VLOOKUP(O265,'to file'!$B$4:$K$44,7,FALSE),'to part'!$A$4:$N$17,8)+VLOOKUP(O265,'to file'!$B$4:$K$44,3,FALSE)+P265</f>
        <v>41680</v>
      </c>
      <c r="V265" t="str">
        <f t="shared" si="59"/>
        <v>A2D0</v>
      </c>
      <c r="W265">
        <f>VLOOKUP(O265,'to file'!$B$4:$K$44,7,FALSE)</f>
        <v>4</v>
      </c>
      <c r="X265" t="str">
        <f t="shared" si="60"/>
        <v/>
      </c>
      <c r="Y265">
        <f>VLOOKUP(VLOOKUP(O265,'to file'!$B$4:$K$44,7,FALSE),'to part'!$A$4:$N$17,14)+VLOOKUP(O265,'to file'!$B$4:$K$44,3,FALSE)+P265</f>
        <v>11980</v>
      </c>
      <c r="Z265" t="str">
        <f t="shared" si="61"/>
        <v>2ECC</v>
      </c>
      <c r="AA265" t="str">
        <f t="shared" si="47"/>
        <v/>
      </c>
    </row>
    <row r="266" spans="1:46" x14ac:dyDescent="0.25">
      <c r="A266">
        <v>31</v>
      </c>
      <c r="B266">
        <v>1</v>
      </c>
      <c r="C266">
        <v>1</v>
      </c>
      <c r="D266" s="13">
        <v>1</v>
      </c>
      <c r="E266" s="13" t="str">
        <f>VLOOKUP(A266,'to file'!$B$4:$K$44,10,FALSE)</f>
        <v>Yes</v>
      </c>
      <c r="F266" t="str">
        <f t="shared" si="39"/>
        <v/>
      </c>
      <c r="G266">
        <f>VLOOKUP(VLOOKUP(A266,'to file'!$B$4:$K$44,7,FALSE),'to part'!$A$4:$N$17,8)+VLOOKUP(A266,'to file'!$B$4:$K$44,3,FALSE)+B266</f>
        <v>41909</v>
      </c>
      <c r="H266" t="str">
        <f t="shared" si="40"/>
        <v>A3B5</v>
      </c>
      <c r="I266">
        <f>VLOOKUP(A266,'to file'!$B$4:$K$44,7,FALSE)</f>
        <v>4</v>
      </c>
      <c r="J266" t="str">
        <f t="shared" si="41"/>
        <v/>
      </c>
      <c r="K266">
        <f>VLOOKUP(VLOOKUP(A266,'to file'!$B$4:$K$44,7,FALSE),'to part'!$A$4:$N$17,14)+VLOOKUP(A266,'to file'!$B$4:$K$44,3,FALSE)+B266</f>
        <v>12209</v>
      </c>
      <c r="L266" t="str">
        <f t="shared" si="42"/>
        <v>2FB1</v>
      </c>
      <c r="O266">
        <v>11</v>
      </c>
      <c r="P266">
        <v>36</v>
      </c>
      <c r="Q266">
        <v>4</v>
      </c>
      <c r="R266" s="13">
        <v>1</v>
      </c>
      <c r="S266" s="13" t="str">
        <f>VLOOKUP(O266,'to file'!$B$4:$K$44,10,FALSE)</f>
        <v>Yes</v>
      </c>
      <c r="T266" t="str">
        <f t="shared" si="58"/>
        <v/>
      </c>
      <c r="U266">
        <f>VLOOKUP(VLOOKUP(O266,'to file'!$B$4:$K$44,7,FALSE),'to part'!$A$4:$N$17,8)+VLOOKUP(O266,'to file'!$B$4:$K$44,3,FALSE)+P266</f>
        <v>41684</v>
      </c>
      <c r="V266" t="str">
        <f t="shared" si="59"/>
        <v>A2D4</v>
      </c>
      <c r="W266">
        <f>VLOOKUP(O266,'to file'!$B$4:$K$44,7,FALSE)</f>
        <v>4</v>
      </c>
      <c r="X266" t="str">
        <f t="shared" si="60"/>
        <v/>
      </c>
      <c r="Y266">
        <f>VLOOKUP(VLOOKUP(O266,'to file'!$B$4:$K$44,7,FALSE),'to part'!$A$4:$N$17,14)+VLOOKUP(O266,'to file'!$B$4:$K$44,3,FALSE)+P266</f>
        <v>11984</v>
      </c>
      <c r="Z266" t="str">
        <f t="shared" si="61"/>
        <v>2ED0</v>
      </c>
      <c r="AA266" t="str">
        <f t="shared" si="47"/>
        <v/>
      </c>
    </row>
    <row r="267" spans="1:46" x14ac:dyDescent="0.25">
      <c r="A267">
        <v>31</v>
      </c>
      <c r="B267">
        <v>4</v>
      </c>
      <c r="C267">
        <v>12</v>
      </c>
      <c r="D267" s="13">
        <v>1</v>
      </c>
      <c r="E267" s="13" t="str">
        <f>VLOOKUP(A267,'to file'!$B$4:$K$44,10,FALSE)</f>
        <v>Yes</v>
      </c>
      <c r="F267" t="str">
        <f t="shared" ref="F267:F305" si="62">IF(B267=0,G267-$C$5,"")</f>
        <v/>
      </c>
      <c r="G267">
        <f>VLOOKUP(VLOOKUP(A267,'to file'!$B$4:$K$44,7,FALSE),'to part'!$A$4:$N$17,8)+VLOOKUP(A267,'to file'!$B$4:$K$44,3,FALSE)+B267</f>
        <v>41912</v>
      </c>
      <c r="H267" t="str">
        <f t="shared" ref="H267:H305" si="63">DEC2HEX(G267,4)</f>
        <v>A3B8</v>
      </c>
      <c r="I267">
        <f>VLOOKUP(A267,'to file'!$B$4:$K$44,7,FALSE)</f>
        <v>4</v>
      </c>
      <c r="J267" t="str">
        <f t="shared" ref="J267:J305" si="64">IF(B267=0,K267-$C$5,"")</f>
        <v/>
      </c>
      <c r="K267">
        <f>VLOOKUP(VLOOKUP(A267,'to file'!$B$4:$K$44,7,FALSE),'to part'!$A$4:$N$17,14)+VLOOKUP(A267,'to file'!$B$4:$K$44,3,FALSE)+B267</f>
        <v>12212</v>
      </c>
      <c r="L267" t="str">
        <f t="shared" ref="L267:L305" si="65">DEC2HEX(K267,4)</f>
        <v>2FB4</v>
      </c>
      <c r="O267">
        <v>11</v>
      </c>
      <c r="P267">
        <v>40</v>
      </c>
      <c r="Q267">
        <v>4</v>
      </c>
      <c r="R267" s="13">
        <v>1</v>
      </c>
      <c r="S267" s="13" t="str">
        <f>VLOOKUP(O267,'to file'!$B$4:$K$44,10,FALSE)</f>
        <v>Yes</v>
      </c>
      <c r="T267" t="str">
        <f t="shared" si="58"/>
        <v/>
      </c>
      <c r="U267">
        <f>VLOOKUP(VLOOKUP(O267,'to file'!$B$4:$K$44,7,FALSE),'to part'!$A$4:$N$17,8)+VLOOKUP(O267,'to file'!$B$4:$K$44,3,FALSE)+P267</f>
        <v>41688</v>
      </c>
      <c r="V267" t="str">
        <f t="shared" si="59"/>
        <v>A2D8</v>
      </c>
      <c r="W267">
        <f>VLOOKUP(O267,'to file'!$B$4:$K$44,7,FALSE)</f>
        <v>4</v>
      </c>
      <c r="X267" t="str">
        <f t="shared" si="60"/>
        <v/>
      </c>
      <c r="Y267">
        <f>VLOOKUP(VLOOKUP(O267,'to file'!$B$4:$K$44,7,FALSE),'to part'!$A$4:$N$17,14)+VLOOKUP(O267,'to file'!$B$4:$K$44,3,FALSE)+P267</f>
        <v>11988</v>
      </c>
      <c r="Z267" t="str">
        <f t="shared" si="61"/>
        <v>2ED4</v>
      </c>
      <c r="AA267" t="str">
        <f t="shared" ref="AA267:AA314" si="66">IF(X267&lt;&gt;"",DEC2HEX(X267,4),"")</f>
        <v/>
      </c>
    </row>
    <row r="268" spans="1:46" x14ac:dyDescent="0.25">
      <c r="A268">
        <v>31</v>
      </c>
      <c r="B268">
        <v>4</v>
      </c>
      <c r="C268">
        <v>4</v>
      </c>
      <c r="D268" s="13">
        <v>1</v>
      </c>
      <c r="E268" s="13" t="str">
        <f>VLOOKUP(A268,'to file'!$B$4:$K$44,10,FALSE)</f>
        <v>Yes</v>
      </c>
      <c r="F268" t="str">
        <f t="shared" si="62"/>
        <v/>
      </c>
      <c r="G268">
        <f>VLOOKUP(VLOOKUP(A268,'to file'!$B$4:$K$44,7,FALSE),'to part'!$A$4:$N$17,8)+VLOOKUP(A268,'to file'!$B$4:$K$44,3,FALSE)+B268</f>
        <v>41912</v>
      </c>
      <c r="H268" t="str">
        <f t="shared" si="63"/>
        <v>A3B8</v>
      </c>
      <c r="I268">
        <f>VLOOKUP(A268,'to file'!$B$4:$K$44,7,FALSE)</f>
        <v>4</v>
      </c>
      <c r="J268" t="str">
        <f t="shared" si="64"/>
        <v/>
      </c>
      <c r="K268">
        <f>VLOOKUP(VLOOKUP(A268,'to file'!$B$4:$K$44,7,FALSE),'to part'!$A$4:$N$17,14)+VLOOKUP(A268,'to file'!$B$4:$K$44,3,FALSE)+B268</f>
        <v>12212</v>
      </c>
      <c r="L268" t="str">
        <f t="shared" si="65"/>
        <v>2FB4</v>
      </c>
      <c r="O268">
        <v>11</v>
      </c>
      <c r="P268">
        <v>44</v>
      </c>
      <c r="Q268">
        <v>4</v>
      </c>
      <c r="R268" s="13">
        <v>1</v>
      </c>
      <c r="S268" s="13" t="str">
        <f>VLOOKUP(O268,'to file'!$B$4:$K$44,10,FALSE)</f>
        <v>Yes</v>
      </c>
      <c r="T268" t="str">
        <f t="shared" si="58"/>
        <v/>
      </c>
      <c r="U268">
        <f>VLOOKUP(VLOOKUP(O268,'to file'!$B$4:$K$44,7,FALSE),'to part'!$A$4:$N$17,8)+VLOOKUP(O268,'to file'!$B$4:$K$44,3,FALSE)+P268</f>
        <v>41692</v>
      </c>
      <c r="V268" t="str">
        <f t="shared" si="59"/>
        <v>A2DC</v>
      </c>
      <c r="W268">
        <f>VLOOKUP(O268,'to file'!$B$4:$K$44,7,FALSE)</f>
        <v>4</v>
      </c>
      <c r="X268" t="str">
        <f t="shared" si="60"/>
        <v/>
      </c>
      <c r="Y268">
        <f>VLOOKUP(VLOOKUP(O268,'to file'!$B$4:$K$44,7,FALSE),'to part'!$A$4:$N$17,14)+VLOOKUP(O268,'to file'!$B$4:$K$44,3,FALSE)+P268</f>
        <v>11992</v>
      </c>
      <c r="Z268" t="str">
        <f t="shared" si="61"/>
        <v>2ED8</v>
      </c>
      <c r="AA268" t="str">
        <f t="shared" si="66"/>
        <v/>
      </c>
      <c r="AK268" s="33"/>
      <c r="AL268" s="33"/>
      <c r="AQ268" s="33"/>
      <c r="AT268" s="33"/>
    </row>
    <row r="269" spans="1:46" x14ac:dyDescent="0.25">
      <c r="A269">
        <v>31</v>
      </c>
      <c r="B269">
        <v>8</v>
      </c>
      <c r="C269">
        <v>4</v>
      </c>
      <c r="D269" s="13">
        <v>1</v>
      </c>
      <c r="E269" s="13" t="str">
        <f>VLOOKUP(A269,'to file'!$B$4:$K$44,10,FALSE)</f>
        <v>Yes</v>
      </c>
      <c r="F269" t="str">
        <f t="shared" si="62"/>
        <v/>
      </c>
      <c r="G269">
        <f>VLOOKUP(VLOOKUP(A269,'to file'!$B$4:$K$44,7,FALSE),'to part'!$A$4:$N$17,8)+VLOOKUP(A269,'to file'!$B$4:$K$44,3,FALSE)+B269</f>
        <v>41916</v>
      </c>
      <c r="H269" t="str">
        <f t="shared" si="63"/>
        <v>A3BC</v>
      </c>
      <c r="I269">
        <f>VLOOKUP(A269,'to file'!$B$4:$K$44,7,FALSE)</f>
        <v>4</v>
      </c>
      <c r="J269" t="str">
        <f t="shared" si="64"/>
        <v/>
      </c>
      <c r="K269">
        <f>VLOOKUP(VLOOKUP(A269,'to file'!$B$4:$K$44,7,FALSE),'to part'!$A$4:$N$17,14)+VLOOKUP(A269,'to file'!$B$4:$K$44,3,FALSE)+B269</f>
        <v>12216</v>
      </c>
      <c r="L269" t="str">
        <f t="shared" si="65"/>
        <v>2FB8</v>
      </c>
      <c r="O269">
        <v>11</v>
      </c>
      <c r="P269">
        <v>48</v>
      </c>
      <c r="Q269">
        <v>4</v>
      </c>
      <c r="R269" s="13">
        <v>1</v>
      </c>
      <c r="S269" s="13" t="str">
        <f>VLOOKUP(O269,'to file'!$B$4:$K$44,10,FALSE)</f>
        <v>Yes</v>
      </c>
      <c r="T269" t="str">
        <f t="shared" si="58"/>
        <v/>
      </c>
      <c r="U269">
        <f>VLOOKUP(VLOOKUP(O269,'to file'!$B$4:$K$44,7,FALSE),'to part'!$A$4:$N$17,8)+VLOOKUP(O269,'to file'!$B$4:$K$44,3,FALSE)+P269</f>
        <v>41696</v>
      </c>
      <c r="V269" t="str">
        <f t="shared" si="59"/>
        <v>A2E0</v>
      </c>
      <c r="W269">
        <f>VLOOKUP(O269,'to file'!$B$4:$K$44,7,FALSE)</f>
        <v>4</v>
      </c>
      <c r="X269" t="str">
        <f t="shared" si="60"/>
        <v/>
      </c>
      <c r="Y269">
        <f>VLOOKUP(VLOOKUP(O269,'to file'!$B$4:$K$44,7,FALSE),'to part'!$A$4:$N$17,14)+VLOOKUP(O269,'to file'!$B$4:$K$44,3,FALSE)+P269</f>
        <v>11996</v>
      </c>
      <c r="Z269" t="str">
        <f t="shared" si="61"/>
        <v>2EDC</v>
      </c>
      <c r="AA269" t="str">
        <f t="shared" si="66"/>
        <v/>
      </c>
      <c r="AJ269" s="33"/>
      <c r="AK269" s="33"/>
      <c r="AL269" s="33"/>
      <c r="AN269" s="32"/>
      <c r="AO269" s="32"/>
      <c r="AP269" s="33"/>
      <c r="AQ269" s="33"/>
      <c r="AT269" s="33"/>
    </row>
    <row r="270" spans="1:46" x14ac:dyDescent="0.25">
      <c r="A270">
        <v>31</v>
      </c>
      <c r="B270">
        <v>12</v>
      </c>
      <c r="C270">
        <v>4</v>
      </c>
      <c r="D270" s="13">
        <v>1</v>
      </c>
      <c r="E270" s="13" t="str">
        <f>VLOOKUP(A270,'to file'!$B$4:$K$44,10,FALSE)</f>
        <v>Yes</v>
      </c>
      <c r="F270" t="str">
        <f t="shared" si="62"/>
        <v/>
      </c>
      <c r="G270">
        <f>VLOOKUP(VLOOKUP(A270,'to file'!$B$4:$K$44,7,FALSE),'to part'!$A$4:$N$17,8)+VLOOKUP(A270,'to file'!$B$4:$K$44,3,FALSE)+B270</f>
        <v>41920</v>
      </c>
      <c r="H270" t="str">
        <f t="shared" si="63"/>
        <v>A3C0</v>
      </c>
      <c r="I270">
        <f>VLOOKUP(A270,'to file'!$B$4:$K$44,7,FALSE)</f>
        <v>4</v>
      </c>
      <c r="J270" t="str">
        <f t="shared" si="64"/>
        <v/>
      </c>
      <c r="K270">
        <f>VLOOKUP(VLOOKUP(A270,'to file'!$B$4:$K$44,7,FALSE),'to part'!$A$4:$N$17,14)+VLOOKUP(A270,'to file'!$B$4:$K$44,3,FALSE)+B270</f>
        <v>12220</v>
      </c>
      <c r="L270" t="str">
        <f t="shared" si="65"/>
        <v>2FBC</v>
      </c>
      <c r="O270">
        <v>11</v>
      </c>
      <c r="P270">
        <v>52</v>
      </c>
      <c r="Q270">
        <v>4</v>
      </c>
      <c r="R270" s="13">
        <v>1</v>
      </c>
      <c r="S270" s="13" t="str">
        <f>VLOOKUP(O270,'to file'!$B$4:$K$44,10,FALSE)</f>
        <v>Yes</v>
      </c>
      <c r="T270" t="str">
        <f t="shared" si="58"/>
        <v/>
      </c>
      <c r="U270">
        <f>VLOOKUP(VLOOKUP(O270,'to file'!$B$4:$K$44,7,FALSE),'to part'!$A$4:$N$17,8)+VLOOKUP(O270,'to file'!$B$4:$K$44,3,FALSE)+P270</f>
        <v>41700</v>
      </c>
      <c r="V270" t="str">
        <f t="shared" si="59"/>
        <v>A2E4</v>
      </c>
      <c r="W270">
        <f>VLOOKUP(O270,'to file'!$B$4:$K$44,7,FALSE)</f>
        <v>4</v>
      </c>
      <c r="X270" t="str">
        <f t="shared" si="60"/>
        <v/>
      </c>
      <c r="Y270">
        <f>VLOOKUP(VLOOKUP(O270,'to file'!$B$4:$K$44,7,FALSE),'to part'!$A$4:$N$17,14)+VLOOKUP(O270,'to file'!$B$4:$K$44,3,FALSE)+P270</f>
        <v>12000</v>
      </c>
      <c r="Z270" t="str">
        <f t="shared" si="61"/>
        <v>2EE0</v>
      </c>
      <c r="AA270" t="str">
        <f t="shared" si="66"/>
        <v/>
      </c>
      <c r="AJ270" s="33"/>
      <c r="AK270" s="33"/>
      <c r="AL270" s="33"/>
      <c r="AN270" s="32"/>
      <c r="AO270" s="32"/>
      <c r="AP270" s="33"/>
      <c r="AQ270" s="33"/>
      <c r="AT270" s="33"/>
    </row>
    <row r="271" spans="1:46" x14ac:dyDescent="0.25">
      <c r="A271">
        <v>31</v>
      </c>
      <c r="B271">
        <v>16</v>
      </c>
      <c r="C271">
        <v>12</v>
      </c>
      <c r="D271" s="13">
        <v>1</v>
      </c>
      <c r="E271" s="13" t="str">
        <f>VLOOKUP(A271,'to file'!$B$4:$K$44,10,FALSE)</f>
        <v>Yes</v>
      </c>
      <c r="F271" t="str">
        <f t="shared" si="62"/>
        <v/>
      </c>
      <c r="G271">
        <f>VLOOKUP(VLOOKUP(A271,'to file'!$B$4:$K$44,7,FALSE),'to part'!$A$4:$N$17,8)+VLOOKUP(A271,'to file'!$B$4:$K$44,3,FALSE)+B271</f>
        <v>41924</v>
      </c>
      <c r="H271" t="str">
        <f t="shared" si="63"/>
        <v>A3C4</v>
      </c>
      <c r="I271">
        <f>VLOOKUP(A271,'to file'!$B$4:$K$44,7,FALSE)</f>
        <v>4</v>
      </c>
      <c r="J271" t="str">
        <f t="shared" si="64"/>
        <v/>
      </c>
      <c r="K271">
        <f>VLOOKUP(VLOOKUP(A271,'to file'!$B$4:$K$44,7,FALSE),'to part'!$A$4:$N$17,14)+VLOOKUP(A271,'to file'!$B$4:$K$44,3,FALSE)+B271</f>
        <v>12224</v>
      </c>
      <c r="L271" t="str">
        <f t="shared" si="65"/>
        <v>2FC0</v>
      </c>
      <c r="O271">
        <v>11</v>
      </c>
      <c r="P271">
        <v>56</v>
      </c>
      <c r="Q271">
        <v>4</v>
      </c>
      <c r="R271" s="13">
        <v>1</v>
      </c>
      <c r="S271" s="13" t="str">
        <f>VLOOKUP(O271,'to file'!$B$4:$K$44,10,FALSE)</f>
        <v>Yes</v>
      </c>
      <c r="T271" t="str">
        <f t="shared" si="58"/>
        <v/>
      </c>
      <c r="U271">
        <f>VLOOKUP(VLOOKUP(O271,'to file'!$B$4:$K$44,7,FALSE),'to part'!$A$4:$N$17,8)+VLOOKUP(O271,'to file'!$B$4:$K$44,3,FALSE)+P271</f>
        <v>41704</v>
      </c>
      <c r="V271" t="str">
        <f t="shared" si="59"/>
        <v>A2E8</v>
      </c>
      <c r="W271">
        <f>VLOOKUP(O271,'to file'!$B$4:$K$44,7,FALSE)</f>
        <v>4</v>
      </c>
      <c r="X271" t="str">
        <f t="shared" si="60"/>
        <v/>
      </c>
      <c r="Y271">
        <f>VLOOKUP(VLOOKUP(O271,'to file'!$B$4:$K$44,7,FALSE),'to part'!$A$4:$N$17,14)+VLOOKUP(O271,'to file'!$B$4:$K$44,3,FALSE)+P271</f>
        <v>12004</v>
      </c>
      <c r="Z271" t="str">
        <f t="shared" si="61"/>
        <v>2EE4</v>
      </c>
      <c r="AA271" t="str">
        <f t="shared" si="66"/>
        <v/>
      </c>
      <c r="AJ271" s="33"/>
      <c r="AK271" s="33"/>
      <c r="AL271" s="33"/>
      <c r="AN271" s="32"/>
      <c r="AO271" s="32"/>
      <c r="AP271" s="33"/>
      <c r="AQ271" s="33"/>
      <c r="AT271" s="33"/>
    </row>
    <row r="272" spans="1:46" x14ac:dyDescent="0.25">
      <c r="A272">
        <v>31</v>
      </c>
      <c r="B272">
        <v>16</v>
      </c>
      <c r="C272">
        <v>4</v>
      </c>
      <c r="D272" s="13">
        <v>1</v>
      </c>
      <c r="E272" s="13" t="str">
        <f>VLOOKUP(A272,'to file'!$B$4:$K$44,10,FALSE)</f>
        <v>Yes</v>
      </c>
      <c r="F272" t="str">
        <f t="shared" si="62"/>
        <v/>
      </c>
      <c r="G272">
        <f>VLOOKUP(VLOOKUP(A272,'to file'!$B$4:$K$44,7,FALSE),'to part'!$A$4:$N$17,8)+VLOOKUP(A272,'to file'!$B$4:$K$44,3,FALSE)+B272</f>
        <v>41924</v>
      </c>
      <c r="H272" t="str">
        <f t="shared" si="63"/>
        <v>A3C4</v>
      </c>
      <c r="I272">
        <f>VLOOKUP(A272,'to file'!$B$4:$K$44,7,FALSE)</f>
        <v>4</v>
      </c>
      <c r="J272" t="str">
        <f t="shared" si="64"/>
        <v/>
      </c>
      <c r="K272">
        <f>VLOOKUP(VLOOKUP(A272,'to file'!$B$4:$K$44,7,FALSE),'to part'!$A$4:$N$17,14)+VLOOKUP(A272,'to file'!$B$4:$K$44,3,FALSE)+B272</f>
        <v>12224</v>
      </c>
      <c r="L272" t="str">
        <f t="shared" si="65"/>
        <v>2FC0</v>
      </c>
      <c r="O272">
        <v>11</v>
      </c>
      <c r="P272">
        <v>60</v>
      </c>
      <c r="Q272">
        <v>4</v>
      </c>
      <c r="R272" s="13">
        <v>1</v>
      </c>
      <c r="S272" s="13" t="str">
        <f>VLOOKUP(O272,'to file'!$B$4:$K$44,10,FALSE)</f>
        <v>Yes</v>
      </c>
      <c r="T272" t="str">
        <f t="shared" si="58"/>
        <v/>
      </c>
      <c r="U272">
        <f>VLOOKUP(VLOOKUP(O272,'to file'!$B$4:$K$44,7,FALSE),'to part'!$A$4:$N$17,8)+VLOOKUP(O272,'to file'!$B$4:$K$44,3,FALSE)+P272</f>
        <v>41708</v>
      </c>
      <c r="V272" t="str">
        <f t="shared" si="59"/>
        <v>A2EC</v>
      </c>
      <c r="W272">
        <f>VLOOKUP(O272,'to file'!$B$4:$K$44,7,FALSE)</f>
        <v>4</v>
      </c>
      <c r="X272" t="str">
        <f t="shared" si="60"/>
        <v/>
      </c>
      <c r="Y272">
        <f>VLOOKUP(VLOOKUP(O272,'to file'!$B$4:$K$44,7,FALSE),'to part'!$A$4:$N$17,14)+VLOOKUP(O272,'to file'!$B$4:$K$44,3,FALSE)+P272</f>
        <v>12008</v>
      </c>
      <c r="Z272" t="str">
        <f t="shared" si="61"/>
        <v>2EE8</v>
      </c>
      <c r="AA272" t="str">
        <f t="shared" si="66"/>
        <v/>
      </c>
      <c r="AJ272" s="33"/>
      <c r="AK272" s="33"/>
      <c r="AL272" s="33"/>
      <c r="AN272" s="32"/>
      <c r="AO272" s="32"/>
      <c r="AP272" s="33"/>
      <c r="AQ272" s="33"/>
      <c r="AT272" s="33"/>
    </row>
    <row r="273" spans="1:46" x14ac:dyDescent="0.25">
      <c r="A273">
        <v>31</v>
      </c>
      <c r="B273">
        <v>20</v>
      </c>
      <c r="C273">
        <v>4</v>
      </c>
      <c r="D273" s="13">
        <v>1</v>
      </c>
      <c r="E273" s="13" t="str">
        <f>VLOOKUP(A273,'to file'!$B$4:$K$44,10,FALSE)</f>
        <v>Yes</v>
      </c>
      <c r="F273" t="str">
        <f t="shared" si="62"/>
        <v/>
      </c>
      <c r="G273">
        <f>VLOOKUP(VLOOKUP(A273,'to file'!$B$4:$K$44,7,FALSE),'to part'!$A$4:$N$17,8)+VLOOKUP(A273,'to file'!$B$4:$K$44,3,FALSE)+B273</f>
        <v>41928</v>
      </c>
      <c r="H273" t="str">
        <f t="shared" si="63"/>
        <v>A3C8</v>
      </c>
      <c r="I273">
        <f>VLOOKUP(A273,'to file'!$B$4:$K$44,7,FALSE)</f>
        <v>4</v>
      </c>
      <c r="J273" t="str">
        <f t="shared" si="64"/>
        <v/>
      </c>
      <c r="K273">
        <f>VLOOKUP(VLOOKUP(A273,'to file'!$B$4:$K$44,7,FALSE),'to part'!$A$4:$N$17,14)+VLOOKUP(A273,'to file'!$B$4:$K$44,3,FALSE)+B273</f>
        <v>12228</v>
      </c>
      <c r="L273" t="str">
        <f t="shared" si="65"/>
        <v>2FC4</v>
      </c>
      <c r="O273">
        <v>11</v>
      </c>
      <c r="P273">
        <v>64</v>
      </c>
      <c r="Q273">
        <v>4</v>
      </c>
      <c r="R273" s="13">
        <v>1</v>
      </c>
      <c r="S273" s="13" t="str">
        <f>VLOOKUP(O273,'to file'!$B$4:$K$44,10,FALSE)</f>
        <v>Yes</v>
      </c>
      <c r="T273" t="str">
        <f t="shared" si="58"/>
        <v/>
      </c>
      <c r="U273">
        <f>VLOOKUP(VLOOKUP(O273,'to file'!$B$4:$K$44,7,FALSE),'to part'!$A$4:$N$17,8)+VLOOKUP(O273,'to file'!$B$4:$K$44,3,FALSE)+P273</f>
        <v>41712</v>
      </c>
      <c r="V273" t="str">
        <f t="shared" si="59"/>
        <v>A2F0</v>
      </c>
      <c r="W273">
        <f>VLOOKUP(O273,'to file'!$B$4:$K$44,7,FALSE)</f>
        <v>4</v>
      </c>
      <c r="X273" t="str">
        <f t="shared" si="60"/>
        <v/>
      </c>
      <c r="Y273">
        <f>VLOOKUP(VLOOKUP(O273,'to file'!$B$4:$K$44,7,FALSE),'to part'!$A$4:$N$17,14)+VLOOKUP(O273,'to file'!$B$4:$K$44,3,FALSE)+P273</f>
        <v>12012</v>
      </c>
      <c r="Z273" t="str">
        <f t="shared" si="61"/>
        <v>2EEC</v>
      </c>
      <c r="AA273" t="str">
        <f t="shared" si="66"/>
        <v/>
      </c>
      <c r="AJ273" s="33"/>
      <c r="AK273" s="33"/>
      <c r="AL273" s="33"/>
      <c r="AN273" s="32"/>
      <c r="AO273" s="32"/>
      <c r="AP273" s="33"/>
      <c r="AQ273" s="33"/>
      <c r="AT273" s="33"/>
    </row>
    <row r="274" spans="1:46" x14ac:dyDescent="0.25">
      <c r="A274">
        <v>31</v>
      </c>
      <c r="B274">
        <v>24</v>
      </c>
      <c r="C274">
        <v>4</v>
      </c>
      <c r="D274" s="13">
        <v>1</v>
      </c>
      <c r="E274" s="13" t="str">
        <f>VLOOKUP(A274,'to file'!$B$4:$K$44,10,FALSE)</f>
        <v>Yes</v>
      </c>
      <c r="F274" t="str">
        <f t="shared" si="62"/>
        <v/>
      </c>
      <c r="G274">
        <f>VLOOKUP(VLOOKUP(A274,'to file'!$B$4:$K$44,7,FALSE),'to part'!$A$4:$N$17,8)+VLOOKUP(A274,'to file'!$B$4:$K$44,3,FALSE)+B274</f>
        <v>41932</v>
      </c>
      <c r="H274" t="str">
        <f t="shared" si="63"/>
        <v>A3CC</v>
      </c>
      <c r="I274">
        <f>VLOOKUP(A274,'to file'!$B$4:$K$44,7,FALSE)</f>
        <v>4</v>
      </c>
      <c r="J274" t="str">
        <f t="shared" si="64"/>
        <v/>
      </c>
      <c r="K274">
        <f>VLOOKUP(VLOOKUP(A274,'to file'!$B$4:$K$44,7,FALSE),'to part'!$A$4:$N$17,14)+VLOOKUP(A274,'to file'!$B$4:$K$44,3,FALSE)+B274</f>
        <v>12232</v>
      </c>
      <c r="L274" t="str">
        <f t="shared" si="65"/>
        <v>2FC8</v>
      </c>
      <c r="O274">
        <v>11</v>
      </c>
      <c r="P274">
        <v>68</v>
      </c>
      <c r="Q274">
        <v>4</v>
      </c>
      <c r="R274" s="13">
        <v>1</v>
      </c>
      <c r="S274" s="13" t="str">
        <f>VLOOKUP(O274,'to file'!$B$4:$K$44,10,FALSE)</f>
        <v>Yes</v>
      </c>
      <c r="T274" t="str">
        <f t="shared" si="58"/>
        <v/>
      </c>
      <c r="U274">
        <f>VLOOKUP(VLOOKUP(O274,'to file'!$B$4:$K$44,7,FALSE),'to part'!$A$4:$N$17,8)+VLOOKUP(O274,'to file'!$B$4:$K$44,3,FALSE)+P274</f>
        <v>41716</v>
      </c>
      <c r="V274" t="str">
        <f t="shared" si="59"/>
        <v>A2F4</v>
      </c>
      <c r="W274">
        <f>VLOOKUP(O274,'to file'!$B$4:$K$44,7,FALSE)</f>
        <v>4</v>
      </c>
      <c r="X274" t="str">
        <f t="shared" si="60"/>
        <v/>
      </c>
      <c r="Y274">
        <f>VLOOKUP(VLOOKUP(O274,'to file'!$B$4:$K$44,7,FALSE),'to part'!$A$4:$N$17,14)+VLOOKUP(O274,'to file'!$B$4:$K$44,3,FALSE)+P274</f>
        <v>12016</v>
      </c>
      <c r="Z274" t="str">
        <f t="shared" si="61"/>
        <v>2EF0</v>
      </c>
      <c r="AA274" t="str">
        <f t="shared" si="66"/>
        <v/>
      </c>
      <c r="AJ274" s="33"/>
      <c r="AK274" s="33"/>
      <c r="AL274" s="33"/>
      <c r="AN274" s="32"/>
      <c r="AO274" s="32"/>
      <c r="AP274" s="33"/>
      <c r="AQ274" s="33"/>
      <c r="AT274" s="33"/>
    </row>
    <row r="275" spans="1:46" x14ac:dyDescent="0.25">
      <c r="A275">
        <v>31</v>
      </c>
      <c r="B275">
        <v>28</v>
      </c>
      <c r="C275">
        <v>1</v>
      </c>
      <c r="D275" s="13">
        <v>1</v>
      </c>
      <c r="E275" s="13" t="str">
        <f>VLOOKUP(A275,'to file'!$B$4:$K$44,10,FALSE)</f>
        <v>Yes</v>
      </c>
      <c r="F275" t="str">
        <f t="shared" si="62"/>
        <v/>
      </c>
      <c r="G275">
        <f>VLOOKUP(VLOOKUP(A275,'to file'!$B$4:$K$44,7,FALSE),'to part'!$A$4:$N$17,8)+VLOOKUP(A275,'to file'!$B$4:$K$44,3,FALSE)+B275</f>
        <v>41936</v>
      </c>
      <c r="H275" t="str">
        <f t="shared" si="63"/>
        <v>A3D0</v>
      </c>
      <c r="I275">
        <f>VLOOKUP(A275,'to file'!$B$4:$K$44,7,FALSE)</f>
        <v>4</v>
      </c>
      <c r="J275" t="str">
        <f t="shared" si="64"/>
        <v/>
      </c>
      <c r="K275">
        <f>VLOOKUP(VLOOKUP(A275,'to file'!$B$4:$K$44,7,FALSE),'to part'!$A$4:$N$17,14)+VLOOKUP(A275,'to file'!$B$4:$K$44,3,FALSE)+B275</f>
        <v>12236</v>
      </c>
      <c r="L275" t="str">
        <f t="shared" si="65"/>
        <v>2FCC</v>
      </c>
      <c r="O275">
        <v>11</v>
      </c>
      <c r="P275">
        <v>72</v>
      </c>
      <c r="Q275">
        <v>4</v>
      </c>
      <c r="R275" s="13">
        <v>1</v>
      </c>
      <c r="S275" s="13" t="str">
        <f>VLOOKUP(O275,'to file'!$B$4:$K$44,10,FALSE)</f>
        <v>Yes</v>
      </c>
      <c r="T275" t="str">
        <f t="shared" si="58"/>
        <v/>
      </c>
      <c r="U275">
        <f>VLOOKUP(VLOOKUP(O275,'to file'!$B$4:$K$44,7,FALSE),'to part'!$A$4:$N$17,8)+VLOOKUP(O275,'to file'!$B$4:$K$44,3,FALSE)+P275</f>
        <v>41720</v>
      </c>
      <c r="V275" t="str">
        <f t="shared" si="59"/>
        <v>A2F8</v>
      </c>
      <c r="W275">
        <f>VLOOKUP(O275,'to file'!$B$4:$K$44,7,FALSE)</f>
        <v>4</v>
      </c>
      <c r="X275" t="str">
        <f t="shared" si="60"/>
        <v/>
      </c>
      <c r="Y275">
        <f>VLOOKUP(VLOOKUP(O275,'to file'!$B$4:$K$44,7,FALSE),'to part'!$A$4:$N$17,14)+VLOOKUP(O275,'to file'!$B$4:$K$44,3,FALSE)+P275</f>
        <v>12020</v>
      </c>
      <c r="Z275" t="str">
        <f t="shared" si="61"/>
        <v>2EF4</v>
      </c>
      <c r="AA275" t="str">
        <f t="shared" si="66"/>
        <v/>
      </c>
      <c r="AJ275" s="33"/>
      <c r="AK275" s="33"/>
      <c r="AL275" s="33"/>
      <c r="AN275" s="32"/>
      <c r="AO275" s="32"/>
      <c r="AP275" s="33"/>
      <c r="AQ275" s="33"/>
      <c r="AT275" s="33"/>
    </row>
    <row r="276" spans="1:46" x14ac:dyDescent="0.25">
      <c r="A276">
        <v>31</v>
      </c>
      <c r="B276">
        <v>29</v>
      </c>
      <c r="C276">
        <v>1</v>
      </c>
      <c r="D276" s="13">
        <v>1</v>
      </c>
      <c r="E276" s="13" t="str">
        <f>VLOOKUP(A276,'to file'!$B$4:$K$44,10,FALSE)</f>
        <v>Yes</v>
      </c>
      <c r="F276" t="str">
        <f t="shared" si="62"/>
        <v/>
      </c>
      <c r="G276">
        <f>VLOOKUP(VLOOKUP(A276,'to file'!$B$4:$K$44,7,FALSE),'to part'!$A$4:$N$17,8)+VLOOKUP(A276,'to file'!$B$4:$K$44,3,FALSE)+B276</f>
        <v>41937</v>
      </c>
      <c r="H276" t="str">
        <f t="shared" si="63"/>
        <v>A3D1</v>
      </c>
      <c r="I276">
        <f>VLOOKUP(A276,'to file'!$B$4:$K$44,7,FALSE)</f>
        <v>4</v>
      </c>
      <c r="J276" t="str">
        <f t="shared" si="64"/>
        <v/>
      </c>
      <c r="K276">
        <f>VLOOKUP(VLOOKUP(A276,'to file'!$B$4:$K$44,7,FALSE),'to part'!$A$4:$N$17,14)+VLOOKUP(A276,'to file'!$B$4:$K$44,3,FALSE)+B276</f>
        <v>12237</v>
      </c>
      <c r="L276" t="str">
        <f t="shared" si="65"/>
        <v>2FCD</v>
      </c>
      <c r="O276">
        <v>11</v>
      </c>
      <c r="P276">
        <v>76</v>
      </c>
      <c r="Q276">
        <v>4</v>
      </c>
      <c r="R276" s="13">
        <v>1</v>
      </c>
      <c r="S276" s="13" t="str">
        <f>VLOOKUP(O276,'to file'!$B$4:$K$44,10,FALSE)</f>
        <v>Yes</v>
      </c>
      <c r="T276" t="str">
        <f t="shared" si="58"/>
        <v/>
      </c>
      <c r="U276">
        <f>VLOOKUP(VLOOKUP(O276,'to file'!$B$4:$K$44,7,FALSE),'to part'!$A$4:$N$17,8)+VLOOKUP(O276,'to file'!$B$4:$K$44,3,FALSE)+P276</f>
        <v>41724</v>
      </c>
      <c r="V276" t="str">
        <f t="shared" si="59"/>
        <v>A2FC</v>
      </c>
      <c r="W276">
        <f>VLOOKUP(O276,'to file'!$B$4:$K$44,7,FALSE)</f>
        <v>4</v>
      </c>
      <c r="X276" t="str">
        <f t="shared" si="60"/>
        <v/>
      </c>
      <c r="Y276">
        <f>VLOOKUP(VLOOKUP(O276,'to file'!$B$4:$K$44,7,FALSE),'to part'!$A$4:$N$17,14)+VLOOKUP(O276,'to file'!$B$4:$K$44,3,FALSE)+P276</f>
        <v>12024</v>
      </c>
      <c r="Z276" t="str">
        <f t="shared" si="61"/>
        <v>2EF8</v>
      </c>
      <c r="AA276" t="str">
        <f t="shared" si="66"/>
        <v/>
      </c>
      <c r="AJ276" s="33"/>
      <c r="AK276" s="33"/>
      <c r="AL276" s="33"/>
      <c r="AN276" s="32"/>
      <c r="AO276" s="32"/>
      <c r="AP276" s="33"/>
      <c r="AQ276" s="33"/>
      <c r="AT276" s="33"/>
    </row>
    <row r="277" spans="1:46" x14ac:dyDescent="0.25">
      <c r="A277">
        <v>33</v>
      </c>
      <c r="B277">
        <v>0</v>
      </c>
      <c r="C277">
        <v>2</v>
      </c>
      <c r="D277" s="13">
        <v>6</v>
      </c>
      <c r="E277" s="13" t="str">
        <f>VLOOKUP(A277,'to file'!$B$4:$K$44,10,FALSE)</f>
        <v>Yes</v>
      </c>
      <c r="F277">
        <f t="shared" si="62"/>
        <v>1799</v>
      </c>
      <c r="G277">
        <f>VLOOKUP(VLOOKUP(A277,'to file'!$B$4:$K$44,7,FALSE),'to part'!$A$4:$N$17,8)+VLOOKUP(A277,'to file'!$B$4:$K$44,3,FALSE)+B277</f>
        <v>1807</v>
      </c>
      <c r="H277" t="str">
        <f t="shared" si="63"/>
        <v>070F</v>
      </c>
      <c r="I277">
        <f>VLOOKUP(A277,'to file'!$B$4:$K$44,7,FALSE)</f>
        <v>1</v>
      </c>
      <c r="J277">
        <f t="shared" si="64"/>
        <v>1799</v>
      </c>
      <c r="K277">
        <f>VLOOKUP(VLOOKUP(A277,'to file'!$B$4:$K$44,7,FALSE),'to part'!$A$4:$N$17,14)+VLOOKUP(A277,'to file'!$B$4:$K$44,3,FALSE)+B277</f>
        <v>1807</v>
      </c>
      <c r="L277" t="str">
        <f t="shared" si="65"/>
        <v>070F</v>
      </c>
      <c r="O277">
        <v>11</v>
      </c>
      <c r="P277">
        <v>80</v>
      </c>
      <c r="Q277">
        <v>4</v>
      </c>
      <c r="R277" s="13">
        <v>1</v>
      </c>
      <c r="S277" s="13" t="str">
        <f>VLOOKUP(O277,'to file'!$B$4:$K$44,10,FALSE)</f>
        <v>Yes</v>
      </c>
      <c r="T277" t="str">
        <f t="shared" si="58"/>
        <v/>
      </c>
      <c r="U277">
        <f>VLOOKUP(VLOOKUP(O277,'to file'!$B$4:$K$44,7,FALSE),'to part'!$A$4:$N$17,8)+VLOOKUP(O277,'to file'!$B$4:$K$44,3,FALSE)+P277</f>
        <v>41728</v>
      </c>
      <c r="V277" t="str">
        <f t="shared" si="59"/>
        <v>A300</v>
      </c>
      <c r="W277">
        <f>VLOOKUP(O277,'to file'!$B$4:$K$44,7,FALSE)</f>
        <v>4</v>
      </c>
      <c r="X277" t="str">
        <f t="shared" si="60"/>
        <v/>
      </c>
      <c r="Y277">
        <f>VLOOKUP(VLOOKUP(O277,'to file'!$B$4:$K$44,7,FALSE),'to part'!$A$4:$N$17,14)+VLOOKUP(O277,'to file'!$B$4:$K$44,3,FALSE)+P277</f>
        <v>12028</v>
      </c>
      <c r="Z277" t="str">
        <f t="shared" si="61"/>
        <v>2EFC</v>
      </c>
      <c r="AA277" t="str">
        <f t="shared" si="66"/>
        <v/>
      </c>
      <c r="AJ277" s="33"/>
      <c r="AK277" s="33"/>
      <c r="AL277" s="33"/>
      <c r="AN277" s="32"/>
      <c r="AO277" s="32"/>
      <c r="AP277" s="33"/>
      <c r="AQ277" s="33"/>
      <c r="AT277" s="33"/>
    </row>
    <row r="278" spans="1:46" x14ac:dyDescent="0.25">
      <c r="A278">
        <v>33</v>
      </c>
      <c r="B278">
        <v>12</v>
      </c>
      <c r="C278">
        <v>1</v>
      </c>
      <c r="D278" s="13">
        <v>8</v>
      </c>
      <c r="E278" s="13" t="str">
        <f>VLOOKUP(A278,'to file'!$B$4:$K$44,10,FALSE)</f>
        <v>Yes</v>
      </c>
      <c r="F278" t="str">
        <f t="shared" si="62"/>
        <v/>
      </c>
      <c r="G278">
        <f>VLOOKUP(VLOOKUP(A278,'to file'!$B$4:$K$44,7,FALSE),'to part'!$A$4:$N$17,8)+VLOOKUP(A278,'to file'!$B$4:$K$44,3,FALSE)+B278</f>
        <v>1819</v>
      </c>
      <c r="H278" t="str">
        <f t="shared" si="63"/>
        <v>071B</v>
      </c>
      <c r="I278">
        <f>VLOOKUP(A278,'to file'!$B$4:$K$44,7,FALSE)</f>
        <v>1</v>
      </c>
      <c r="J278" t="str">
        <f t="shared" si="64"/>
        <v/>
      </c>
      <c r="K278">
        <f>VLOOKUP(VLOOKUP(A278,'to file'!$B$4:$K$44,7,FALSE),'to part'!$A$4:$N$17,14)+VLOOKUP(A278,'to file'!$B$4:$K$44,3,FALSE)+B278</f>
        <v>1819</v>
      </c>
      <c r="L278" t="str">
        <f t="shared" si="65"/>
        <v>071B</v>
      </c>
      <c r="O278">
        <v>11</v>
      </c>
      <c r="P278">
        <v>84</v>
      </c>
      <c r="Q278">
        <v>28</v>
      </c>
      <c r="R278" s="13">
        <v>3</v>
      </c>
      <c r="S278" s="13" t="str">
        <f>VLOOKUP(O278,'to file'!$B$4:$K$44,10,FALSE)</f>
        <v>Yes</v>
      </c>
      <c r="T278" t="str">
        <f t="shared" si="58"/>
        <v/>
      </c>
      <c r="U278">
        <f>VLOOKUP(VLOOKUP(O278,'to file'!$B$4:$K$44,7,FALSE),'to part'!$A$4:$N$17,8)+VLOOKUP(O278,'to file'!$B$4:$K$44,3,FALSE)+P278</f>
        <v>41732</v>
      </c>
      <c r="V278" t="str">
        <f t="shared" si="59"/>
        <v>A304</v>
      </c>
      <c r="W278">
        <f>VLOOKUP(O278,'to file'!$B$4:$K$44,7,FALSE)</f>
        <v>4</v>
      </c>
      <c r="X278" t="str">
        <f t="shared" si="60"/>
        <v/>
      </c>
      <c r="Y278">
        <f>VLOOKUP(VLOOKUP(O278,'to file'!$B$4:$K$44,7,FALSE),'to part'!$A$4:$N$17,14)+VLOOKUP(O278,'to file'!$B$4:$K$44,3,FALSE)+P278</f>
        <v>12032</v>
      </c>
      <c r="Z278" t="str">
        <f t="shared" si="61"/>
        <v>2F00</v>
      </c>
      <c r="AA278" t="str">
        <f t="shared" si="66"/>
        <v/>
      </c>
      <c r="AJ278" s="33"/>
      <c r="AK278" s="33"/>
      <c r="AL278" s="33"/>
      <c r="AN278" s="32"/>
      <c r="AO278" s="32"/>
      <c r="AP278" s="33"/>
      <c r="AQ278" s="33"/>
      <c r="AT278" s="33"/>
    </row>
    <row r="279" spans="1:46" x14ac:dyDescent="0.25">
      <c r="A279">
        <v>34</v>
      </c>
      <c r="B279">
        <v>0</v>
      </c>
      <c r="C279">
        <v>2</v>
      </c>
      <c r="D279" s="13">
        <v>1</v>
      </c>
      <c r="E279" s="13" t="str">
        <f>VLOOKUP(A279,'to file'!$B$4:$K$44,10,FALSE)</f>
        <v>Yes</v>
      </c>
      <c r="F279">
        <f t="shared" si="62"/>
        <v>1827</v>
      </c>
      <c r="G279">
        <f>VLOOKUP(VLOOKUP(A279,'to file'!$B$4:$K$44,7,FALSE),'to part'!$A$4:$N$17,8)+VLOOKUP(A279,'to file'!$B$4:$K$44,3,FALSE)+B279</f>
        <v>1835</v>
      </c>
      <c r="H279" t="str">
        <f t="shared" si="63"/>
        <v>072B</v>
      </c>
      <c r="I279">
        <f>VLOOKUP(A279,'to file'!$B$4:$K$44,7,FALSE)</f>
        <v>1</v>
      </c>
      <c r="J279">
        <f t="shared" si="64"/>
        <v>1827</v>
      </c>
      <c r="K279">
        <f>VLOOKUP(VLOOKUP(A279,'to file'!$B$4:$K$44,7,FALSE),'to part'!$A$4:$N$17,14)+VLOOKUP(A279,'to file'!$B$4:$K$44,3,FALSE)+B279</f>
        <v>1835</v>
      </c>
      <c r="L279" t="str">
        <f t="shared" si="65"/>
        <v>072B</v>
      </c>
      <c r="O279">
        <v>11</v>
      </c>
      <c r="P279">
        <v>84</v>
      </c>
      <c r="Q279">
        <v>1</v>
      </c>
      <c r="R279" s="13">
        <v>1</v>
      </c>
      <c r="S279" s="13" t="str">
        <f>VLOOKUP(O279,'to file'!$B$4:$K$44,10,FALSE)</f>
        <v>Yes</v>
      </c>
      <c r="T279" t="str">
        <f t="shared" si="58"/>
        <v/>
      </c>
      <c r="U279">
        <f>VLOOKUP(VLOOKUP(O279,'to file'!$B$4:$K$44,7,FALSE),'to part'!$A$4:$N$17,8)+VLOOKUP(O279,'to file'!$B$4:$K$44,3,FALSE)+P279</f>
        <v>41732</v>
      </c>
      <c r="V279" t="str">
        <f t="shared" si="59"/>
        <v>A304</v>
      </c>
      <c r="W279">
        <f>VLOOKUP(O279,'to file'!$B$4:$K$44,7,FALSE)</f>
        <v>4</v>
      </c>
      <c r="X279" t="str">
        <f t="shared" si="60"/>
        <v/>
      </c>
      <c r="Y279">
        <f>VLOOKUP(VLOOKUP(O279,'to file'!$B$4:$K$44,7,FALSE),'to part'!$A$4:$N$17,14)+VLOOKUP(O279,'to file'!$B$4:$K$44,3,FALSE)+P279</f>
        <v>12032</v>
      </c>
      <c r="Z279" t="str">
        <f t="shared" si="61"/>
        <v>2F00</v>
      </c>
      <c r="AA279" t="str">
        <f t="shared" si="66"/>
        <v/>
      </c>
      <c r="AJ279" s="33"/>
      <c r="AK279" s="33"/>
      <c r="AL279" s="33"/>
      <c r="AN279" s="32"/>
      <c r="AO279" s="32"/>
      <c r="AP279" s="33"/>
      <c r="AQ279" s="33"/>
      <c r="AT279" s="33"/>
    </row>
    <row r="280" spans="1:46" x14ac:dyDescent="0.25">
      <c r="A280">
        <v>34</v>
      </c>
      <c r="B280">
        <v>2</v>
      </c>
      <c r="C280">
        <v>1</v>
      </c>
      <c r="D280" s="13">
        <v>21</v>
      </c>
      <c r="E280" s="13" t="str">
        <f>VLOOKUP(A280,'to file'!$B$4:$K$44,10,FALSE)</f>
        <v>Yes</v>
      </c>
      <c r="F280" t="str">
        <f t="shared" si="62"/>
        <v/>
      </c>
      <c r="G280">
        <f>VLOOKUP(VLOOKUP(A280,'to file'!$B$4:$K$44,7,FALSE),'to part'!$A$4:$N$17,8)+VLOOKUP(A280,'to file'!$B$4:$K$44,3,FALSE)+B280</f>
        <v>1837</v>
      </c>
      <c r="H280" t="str">
        <f t="shared" si="63"/>
        <v>072D</v>
      </c>
      <c r="I280">
        <f>VLOOKUP(A280,'to file'!$B$4:$K$44,7,FALSE)</f>
        <v>1</v>
      </c>
      <c r="J280" t="str">
        <f t="shared" si="64"/>
        <v/>
      </c>
      <c r="K280">
        <f>VLOOKUP(VLOOKUP(A280,'to file'!$B$4:$K$44,7,FALSE),'to part'!$A$4:$N$17,14)+VLOOKUP(A280,'to file'!$B$4:$K$44,3,FALSE)+B280</f>
        <v>1837</v>
      </c>
      <c r="L280" t="str">
        <f t="shared" si="65"/>
        <v>072D</v>
      </c>
      <c r="O280">
        <v>11</v>
      </c>
      <c r="P280">
        <v>85</v>
      </c>
      <c r="Q280">
        <v>1</v>
      </c>
      <c r="R280" s="13">
        <v>5</v>
      </c>
      <c r="S280" s="13" t="str">
        <f>VLOOKUP(O280,'to file'!$B$4:$K$44,10,FALSE)</f>
        <v>Yes</v>
      </c>
      <c r="T280" t="str">
        <f t="shared" si="58"/>
        <v/>
      </c>
      <c r="U280">
        <f>VLOOKUP(VLOOKUP(O280,'to file'!$B$4:$K$44,7,FALSE),'to part'!$A$4:$N$17,8)+VLOOKUP(O280,'to file'!$B$4:$K$44,3,FALSE)+P280</f>
        <v>41733</v>
      </c>
      <c r="V280" t="str">
        <f t="shared" si="59"/>
        <v>A305</v>
      </c>
      <c r="W280">
        <f>VLOOKUP(O280,'to file'!$B$4:$K$44,7,FALSE)</f>
        <v>4</v>
      </c>
      <c r="X280" t="str">
        <f t="shared" si="60"/>
        <v/>
      </c>
      <c r="Y280">
        <f>VLOOKUP(VLOOKUP(O280,'to file'!$B$4:$K$44,7,FALSE),'to part'!$A$4:$N$17,14)+VLOOKUP(O280,'to file'!$B$4:$K$44,3,FALSE)+P280</f>
        <v>12033</v>
      </c>
      <c r="Z280" t="str">
        <f t="shared" si="61"/>
        <v>2F01</v>
      </c>
      <c r="AA280" t="str">
        <f t="shared" si="66"/>
        <v/>
      </c>
      <c r="AJ280" s="33"/>
      <c r="AK280" s="33"/>
      <c r="AL280" s="33"/>
      <c r="AN280" s="32"/>
      <c r="AO280" s="32"/>
      <c r="AP280" s="33"/>
      <c r="AQ280" s="33"/>
      <c r="AT280" s="33"/>
    </row>
    <row r="281" spans="1:46" x14ac:dyDescent="0.25">
      <c r="A281">
        <v>34</v>
      </c>
      <c r="B281">
        <v>23</v>
      </c>
      <c r="C281">
        <v>1</v>
      </c>
      <c r="D281" s="13">
        <v>17</v>
      </c>
      <c r="E281" s="13" t="str">
        <f>VLOOKUP(A281,'to file'!$B$4:$K$44,10,FALSE)</f>
        <v>Yes</v>
      </c>
      <c r="F281" t="str">
        <f t="shared" si="62"/>
        <v/>
      </c>
      <c r="G281">
        <f>VLOOKUP(VLOOKUP(A281,'to file'!$B$4:$K$44,7,FALSE),'to part'!$A$4:$N$17,8)+VLOOKUP(A281,'to file'!$B$4:$K$44,3,FALSE)+B281</f>
        <v>1858</v>
      </c>
      <c r="H281" t="str">
        <f t="shared" si="63"/>
        <v>0742</v>
      </c>
      <c r="I281">
        <f>VLOOKUP(A281,'to file'!$B$4:$K$44,7,FALSE)</f>
        <v>1</v>
      </c>
      <c r="J281" t="str">
        <f t="shared" si="64"/>
        <v/>
      </c>
      <c r="K281">
        <f>VLOOKUP(VLOOKUP(A281,'to file'!$B$4:$K$44,7,FALSE),'to part'!$A$4:$N$17,14)+VLOOKUP(A281,'to file'!$B$4:$K$44,3,FALSE)+B281</f>
        <v>1858</v>
      </c>
      <c r="L281" t="str">
        <f t="shared" si="65"/>
        <v>0742</v>
      </c>
      <c r="O281">
        <v>11</v>
      </c>
      <c r="P281">
        <v>92</v>
      </c>
      <c r="Q281">
        <v>4</v>
      </c>
      <c r="R281" s="13">
        <v>1</v>
      </c>
      <c r="S281" s="13" t="str">
        <f>VLOOKUP(O281,'to file'!$B$4:$K$44,10,FALSE)</f>
        <v>Yes</v>
      </c>
      <c r="T281" t="str">
        <f t="shared" si="58"/>
        <v/>
      </c>
      <c r="U281">
        <f>VLOOKUP(VLOOKUP(O281,'to file'!$B$4:$K$44,7,FALSE),'to part'!$A$4:$N$17,8)+VLOOKUP(O281,'to file'!$B$4:$K$44,3,FALSE)+P281</f>
        <v>41740</v>
      </c>
      <c r="V281" t="str">
        <f t="shared" si="59"/>
        <v>A30C</v>
      </c>
      <c r="W281">
        <f>VLOOKUP(O281,'to file'!$B$4:$K$44,7,FALSE)</f>
        <v>4</v>
      </c>
      <c r="X281" t="str">
        <f t="shared" si="60"/>
        <v/>
      </c>
      <c r="Y281">
        <f>VLOOKUP(VLOOKUP(O281,'to file'!$B$4:$K$44,7,FALSE),'to part'!$A$4:$N$17,14)+VLOOKUP(O281,'to file'!$B$4:$K$44,3,FALSE)+P281</f>
        <v>12040</v>
      </c>
      <c r="Z281" t="str">
        <f t="shared" si="61"/>
        <v>2F08</v>
      </c>
      <c r="AA281" t="str">
        <f t="shared" si="66"/>
        <v/>
      </c>
      <c r="AJ281" s="33"/>
      <c r="AK281" s="33"/>
      <c r="AL281" s="33"/>
      <c r="AN281" s="32"/>
      <c r="AO281" s="32"/>
      <c r="AP281" s="33"/>
      <c r="AQ281" s="33"/>
      <c r="AT281" s="33"/>
    </row>
    <row r="282" spans="1:46" x14ac:dyDescent="0.25">
      <c r="A282">
        <v>36</v>
      </c>
      <c r="B282">
        <v>0</v>
      </c>
      <c r="C282">
        <v>2</v>
      </c>
      <c r="D282" s="13">
        <v>1</v>
      </c>
      <c r="E282" s="13" t="str">
        <f>VLOOKUP(A282,'to file'!$B$4:$K$44,10,FALSE)</f>
        <v>Yes</v>
      </c>
      <c r="F282">
        <f t="shared" si="62"/>
        <v>1875</v>
      </c>
      <c r="G282">
        <f>VLOOKUP(VLOOKUP(A282,'to file'!$B$4:$K$44,7,FALSE),'to part'!$A$4:$N$17,8)+VLOOKUP(A282,'to file'!$B$4:$K$44,3,FALSE)+B282</f>
        <v>1883</v>
      </c>
      <c r="H282" t="str">
        <f t="shared" si="63"/>
        <v>075B</v>
      </c>
      <c r="I282">
        <f>VLOOKUP(A282,'to file'!$B$4:$K$44,7,FALSE)</f>
        <v>1</v>
      </c>
      <c r="J282">
        <f t="shared" si="64"/>
        <v>1875</v>
      </c>
      <c r="K282">
        <f>VLOOKUP(VLOOKUP(A282,'to file'!$B$4:$K$44,7,FALSE),'to part'!$A$4:$N$17,14)+VLOOKUP(A282,'to file'!$B$4:$K$44,3,FALSE)+B282</f>
        <v>1883</v>
      </c>
      <c r="L282" t="str">
        <f t="shared" si="65"/>
        <v>075B</v>
      </c>
      <c r="O282">
        <v>11</v>
      </c>
      <c r="P282">
        <v>96</v>
      </c>
      <c r="Q282">
        <v>4</v>
      </c>
      <c r="R282" s="13">
        <v>1</v>
      </c>
      <c r="S282" s="13" t="str">
        <f>VLOOKUP(O282,'to file'!$B$4:$K$44,10,FALSE)</f>
        <v>Yes</v>
      </c>
      <c r="T282" t="str">
        <f t="shared" si="58"/>
        <v/>
      </c>
      <c r="U282">
        <f>VLOOKUP(VLOOKUP(O282,'to file'!$B$4:$K$44,7,FALSE),'to part'!$A$4:$N$17,8)+VLOOKUP(O282,'to file'!$B$4:$K$44,3,FALSE)+P282</f>
        <v>41744</v>
      </c>
      <c r="V282" t="str">
        <f t="shared" si="59"/>
        <v>A310</v>
      </c>
      <c r="W282">
        <f>VLOOKUP(O282,'to file'!$B$4:$K$44,7,FALSE)</f>
        <v>4</v>
      </c>
      <c r="X282" t="str">
        <f t="shared" si="60"/>
        <v/>
      </c>
      <c r="Y282">
        <f>VLOOKUP(VLOOKUP(O282,'to file'!$B$4:$K$44,7,FALSE),'to part'!$A$4:$N$17,14)+VLOOKUP(O282,'to file'!$B$4:$K$44,3,FALSE)+P282</f>
        <v>12044</v>
      </c>
      <c r="Z282" t="str">
        <f t="shared" si="61"/>
        <v>2F0C</v>
      </c>
      <c r="AA282" t="str">
        <f t="shared" si="66"/>
        <v/>
      </c>
      <c r="AJ282" s="33"/>
      <c r="AK282" s="33"/>
      <c r="AL282" s="33"/>
      <c r="AN282" s="32"/>
      <c r="AO282" s="32"/>
      <c r="AP282" s="33"/>
      <c r="AQ282" s="33"/>
      <c r="AT282" s="33"/>
    </row>
    <row r="283" spans="1:46" x14ac:dyDescent="0.25">
      <c r="A283">
        <v>36</v>
      </c>
      <c r="B283">
        <v>2</v>
      </c>
      <c r="C283">
        <v>1</v>
      </c>
      <c r="D283" s="13">
        <v>25</v>
      </c>
      <c r="E283" s="13" t="str">
        <f>VLOOKUP(A283,'to file'!$B$4:$K$44,10,FALSE)</f>
        <v>Yes</v>
      </c>
      <c r="F283" t="str">
        <f t="shared" si="62"/>
        <v/>
      </c>
      <c r="G283">
        <f>VLOOKUP(VLOOKUP(A283,'to file'!$B$4:$K$44,7,FALSE),'to part'!$A$4:$N$17,8)+VLOOKUP(A283,'to file'!$B$4:$K$44,3,FALSE)+B283</f>
        <v>1885</v>
      </c>
      <c r="H283" t="str">
        <f t="shared" si="63"/>
        <v>075D</v>
      </c>
      <c r="I283">
        <f>VLOOKUP(A283,'to file'!$B$4:$K$44,7,FALSE)</f>
        <v>1</v>
      </c>
      <c r="J283" t="str">
        <f t="shared" si="64"/>
        <v/>
      </c>
      <c r="K283">
        <f>VLOOKUP(VLOOKUP(A283,'to file'!$B$4:$K$44,7,FALSE),'to part'!$A$4:$N$17,14)+VLOOKUP(A283,'to file'!$B$4:$K$44,3,FALSE)+B283</f>
        <v>1885</v>
      </c>
      <c r="L283" t="str">
        <f t="shared" si="65"/>
        <v>075D</v>
      </c>
      <c r="O283">
        <v>11</v>
      </c>
      <c r="P283">
        <v>100</v>
      </c>
      <c r="Q283">
        <v>4</v>
      </c>
      <c r="R283" s="13">
        <v>1</v>
      </c>
      <c r="S283" s="13" t="str">
        <f>VLOOKUP(O283,'to file'!$B$4:$K$44,10,FALSE)</f>
        <v>Yes</v>
      </c>
      <c r="T283" t="str">
        <f t="shared" si="58"/>
        <v/>
      </c>
      <c r="U283">
        <f>VLOOKUP(VLOOKUP(O283,'to file'!$B$4:$K$44,7,FALSE),'to part'!$A$4:$N$17,8)+VLOOKUP(O283,'to file'!$B$4:$K$44,3,FALSE)+P283</f>
        <v>41748</v>
      </c>
      <c r="V283" t="str">
        <f t="shared" si="59"/>
        <v>A314</v>
      </c>
      <c r="W283">
        <f>VLOOKUP(O283,'to file'!$B$4:$K$44,7,FALSE)</f>
        <v>4</v>
      </c>
      <c r="X283" t="str">
        <f t="shared" si="60"/>
        <v/>
      </c>
      <c r="Y283">
        <f>VLOOKUP(VLOOKUP(O283,'to file'!$B$4:$K$44,7,FALSE),'to part'!$A$4:$N$17,14)+VLOOKUP(O283,'to file'!$B$4:$K$44,3,FALSE)+P283</f>
        <v>12048</v>
      </c>
      <c r="Z283" t="str">
        <f t="shared" si="61"/>
        <v>2F10</v>
      </c>
      <c r="AA283" t="str">
        <f t="shared" si="66"/>
        <v/>
      </c>
      <c r="AJ283" s="33"/>
      <c r="AK283" s="33"/>
      <c r="AL283" s="33"/>
      <c r="AN283" s="32"/>
      <c r="AO283" s="32"/>
      <c r="AP283" s="33"/>
      <c r="AQ283" s="33"/>
      <c r="AT283" s="33"/>
    </row>
    <row r="284" spans="1:46" x14ac:dyDescent="0.25">
      <c r="A284">
        <v>35</v>
      </c>
      <c r="B284">
        <v>0</v>
      </c>
      <c r="C284">
        <v>56</v>
      </c>
      <c r="D284" s="13">
        <v>1</v>
      </c>
      <c r="E284" s="13" t="str">
        <f>VLOOKUP(A284,'to file'!$B$4:$K$44,10,FALSE)</f>
        <v>Yes</v>
      </c>
      <c r="F284">
        <f t="shared" si="62"/>
        <v>8192</v>
      </c>
      <c r="G284">
        <f>VLOOKUP(VLOOKUP(A284,'to file'!$B$4:$K$44,7,FALSE),'to part'!$A$4:$N$17,8)+VLOOKUP(A284,'to file'!$B$4:$K$44,3,FALSE)+B284</f>
        <v>8200</v>
      </c>
      <c r="H284" t="str">
        <f t="shared" si="63"/>
        <v>2008</v>
      </c>
      <c r="I284">
        <f>VLOOKUP(A284,'to file'!$B$4:$K$44,7,FALSE)</f>
        <v>2</v>
      </c>
      <c r="J284">
        <f t="shared" si="64"/>
        <v>8192</v>
      </c>
      <c r="K284">
        <f>VLOOKUP(VLOOKUP(A284,'to file'!$B$4:$K$44,7,FALSE),'to part'!$A$4:$N$17,14)+VLOOKUP(A284,'to file'!$B$4:$K$44,3,FALSE)+B284</f>
        <v>8200</v>
      </c>
      <c r="L284" t="str">
        <f t="shared" si="65"/>
        <v>2008</v>
      </c>
      <c r="O284">
        <v>11</v>
      </c>
      <c r="P284">
        <v>104</v>
      </c>
      <c r="Q284">
        <v>2</v>
      </c>
      <c r="R284" s="13">
        <v>4</v>
      </c>
      <c r="S284" s="13" t="str">
        <f>VLOOKUP(O284,'to file'!$B$4:$K$44,10,FALSE)</f>
        <v>Yes</v>
      </c>
      <c r="T284" t="str">
        <f t="shared" si="58"/>
        <v/>
      </c>
      <c r="U284">
        <f>VLOOKUP(VLOOKUP(O284,'to file'!$B$4:$K$44,7,FALSE),'to part'!$A$4:$N$17,8)+VLOOKUP(O284,'to file'!$B$4:$K$44,3,FALSE)+P284</f>
        <v>41752</v>
      </c>
      <c r="V284" t="str">
        <f t="shared" si="59"/>
        <v>A318</v>
      </c>
      <c r="W284">
        <f>VLOOKUP(O284,'to file'!$B$4:$K$44,7,FALSE)</f>
        <v>4</v>
      </c>
      <c r="X284" t="str">
        <f t="shared" si="60"/>
        <v/>
      </c>
      <c r="Y284">
        <f>VLOOKUP(VLOOKUP(O284,'to file'!$B$4:$K$44,7,FALSE),'to part'!$A$4:$N$17,14)+VLOOKUP(O284,'to file'!$B$4:$K$44,3,FALSE)+P284</f>
        <v>12052</v>
      </c>
      <c r="Z284" t="str">
        <f t="shared" si="61"/>
        <v>2F14</v>
      </c>
      <c r="AA284" t="str">
        <f t="shared" si="66"/>
        <v/>
      </c>
      <c r="AJ284" s="33"/>
      <c r="AK284" s="33"/>
      <c r="AL284" s="33"/>
      <c r="AN284" s="32"/>
      <c r="AO284" s="32"/>
      <c r="AP284" s="33"/>
      <c r="AQ284" s="33"/>
      <c r="AT284" s="33"/>
    </row>
    <row r="285" spans="1:46" x14ac:dyDescent="0.25">
      <c r="A285">
        <v>35</v>
      </c>
      <c r="B285">
        <v>0</v>
      </c>
      <c r="C285">
        <v>4</v>
      </c>
      <c r="D285" s="13">
        <v>1</v>
      </c>
      <c r="E285" s="13" t="str">
        <f>VLOOKUP(A285,'to file'!$B$4:$K$44,10,FALSE)</f>
        <v>Yes</v>
      </c>
      <c r="F285">
        <f t="shared" si="62"/>
        <v>8192</v>
      </c>
      <c r="G285">
        <f>VLOOKUP(VLOOKUP(A285,'to file'!$B$4:$K$44,7,FALSE),'to part'!$A$4:$N$17,8)+VLOOKUP(A285,'to file'!$B$4:$K$44,3,FALSE)+B285</f>
        <v>8200</v>
      </c>
      <c r="H285" t="str">
        <f t="shared" si="63"/>
        <v>2008</v>
      </c>
      <c r="I285">
        <f>VLOOKUP(A285,'to file'!$B$4:$K$44,7,FALSE)</f>
        <v>2</v>
      </c>
      <c r="J285">
        <f t="shared" si="64"/>
        <v>8192</v>
      </c>
      <c r="K285">
        <f>VLOOKUP(VLOOKUP(A285,'to file'!$B$4:$K$44,7,FALSE),'to part'!$A$4:$N$17,14)+VLOOKUP(A285,'to file'!$B$4:$K$44,3,FALSE)+B285</f>
        <v>8200</v>
      </c>
      <c r="L285" t="str">
        <f t="shared" si="65"/>
        <v>2008</v>
      </c>
      <c r="O285">
        <v>13</v>
      </c>
      <c r="P285">
        <v>0</v>
      </c>
      <c r="Q285">
        <v>8</v>
      </c>
      <c r="R285" s="13">
        <v>1</v>
      </c>
      <c r="S285" s="13" t="str">
        <f>VLOOKUP(O285,'to file'!$B$4:$K$44,10,FALSE)</f>
        <v>Yes</v>
      </c>
      <c r="T285">
        <f t="shared" si="58"/>
        <v>41816</v>
      </c>
      <c r="U285">
        <f>VLOOKUP(VLOOKUP(O285,'to file'!$B$4:$K$44,7,FALSE),'to part'!$A$4:$N$17,8)+VLOOKUP(O285,'to file'!$B$4:$K$44,3,FALSE)+P285</f>
        <v>41824</v>
      </c>
      <c r="V285" t="str">
        <f t="shared" si="59"/>
        <v>A360</v>
      </c>
      <c r="W285">
        <f>VLOOKUP(O285,'to file'!$B$4:$K$44,7,FALSE)</f>
        <v>4</v>
      </c>
      <c r="X285">
        <f t="shared" si="60"/>
        <v>12116</v>
      </c>
      <c r="Y285">
        <f>VLOOKUP(VLOOKUP(O285,'to file'!$B$4:$K$44,7,FALSE),'to part'!$A$4:$N$17,14)+VLOOKUP(O285,'to file'!$B$4:$K$44,3,FALSE)+P285</f>
        <v>12124</v>
      </c>
      <c r="Z285" t="str">
        <f t="shared" si="61"/>
        <v>2F5C</v>
      </c>
      <c r="AA285" t="str">
        <f t="shared" si="66"/>
        <v>2F54</v>
      </c>
      <c r="AB285" t="s">
        <v>340</v>
      </c>
      <c r="AD285" t="s">
        <v>630</v>
      </c>
      <c r="AE285" t="s">
        <v>638</v>
      </c>
      <c r="AJ285" s="33"/>
      <c r="AK285" s="33"/>
      <c r="AL285" s="33"/>
      <c r="AN285" s="32"/>
      <c r="AO285" s="32"/>
      <c r="AP285" s="33"/>
      <c r="AQ285" s="33"/>
      <c r="AT285" s="33"/>
    </row>
    <row r="286" spans="1:46" x14ac:dyDescent="0.25">
      <c r="A286">
        <v>35</v>
      </c>
      <c r="B286">
        <v>4</v>
      </c>
      <c r="C286">
        <v>4</v>
      </c>
      <c r="D286" s="13">
        <v>1</v>
      </c>
      <c r="E286" s="13" t="str">
        <f>VLOOKUP(A286,'to file'!$B$4:$K$44,10,FALSE)</f>
        <v>Yes</v>
      </c>
      <c r="F286" t="str">
        <f t="shared" si="62"/>
        <v/>
      </c>
      <c r="G286">
        <f>VLOOKUP(VLOOKUP(A286,'to file'!$B$4:$K$44,7,FALSE),'to part'!$A$4:$N$17,8)+VLOOKUP(A286,'to file'!$B$4:$K$44,3,FALSE)+B286</f>
        <v>8204</v>
      </c>
      <c r="H286" t="str">
        <f t="shared" si="63"/>
        <v>200C</v>
      </c>
      <c r="I286">
        <f>VLOOKUP(A286,'to file'!$B$4:$K$44,7,FALSE)</f>
        <v>2</v>
      </c>
      <c r="J286" t="str">
        <f t="shared" si="64"/>
        <v/>
      </c>
      <c r="K286">
        <f>VLOOKUP(VLOOKUP(A286,'to file'!$B$4:$K$44,7,FALSE),'to part'!$A$4:$N$17,14)+VLOOKUP(A286,'to file'!$B$4:$K$44,3,FALSE)+B286</f>
        <v>8204</v>
      </c>
      <c r="L286" t="str">
        <f t="shared" si="65"/>
        <v>200C</v>
      </c>
      <c r="O286">
        <v>13</v>
      </c>
      <c r="P286">
        <v>0</v>
      </c>
      <c r="Q286">
        <v>4</v>
      </c>
      <c r="R286" s="13">
        <v>1</v>
      </c>
      <c r="S286" s="13" t="str">
        <f>VLOOKUP(O286,'to file'!$B$4:$K$44,10,FALSE)</f>
        <v>Yes</v>
      </c>
      <c r="T286">
        <f t="shared" si="58"/>
        <v>41816</v>
      </c>
      <c r="U286">
        <f>VLOOKUP(VLOOKUP(O286,'to file'!$B$4:$K$44,7,FALSE),'to part'!$A$4:$N$17,8)+VLOOKUP(O286,'to file'!$B$4:$K$44,3,FALSE)+P286</f>
        <v>41824</v>
      </c>
      <c r="V286" t="str">
        <f t="shared" si="59"/>
        <v>A360</v>
      </c>
      <c r="W286">
        <f>VLOOKUP(O286,'to file'!$B$4:$K$44,7,FALSE)</f>
        <v>4</v>
      </c>
      <c r="X286">
        <f t="shared" si="60"/>
        <v>12116</v>
      </c>
      <c r="Y286">
        <f>VLOOKUP(VLOOKUP(O286,'to file'!$B$4:$K$44,7,FALSE),'to part'!$A$4:$N$17,14)+VLOOKUP(O286,'to file'!$B$4:$K$44,3,FALSE)+P286</f>
        <v>12124</v>
      </c>
      <c r="Z286" t="str">
        <f t="shared" si="61"/>
        <v>2F5C</v>
      </c>
      <c r="AA286" t="str">
        <f t="shared" si="66"/>
        <v>2F54</v>
      </c>
      <c r="AB286" t="s">
        <v>435</v>
      </c>
      <c r="AD286">
        <v>0</v>
      </c>
      <c r="AE286" s="22" t="s">
        <v>629</v>
      </c>
      <c r="AJ286" s="33"/>
      <c r="AK286" s="33"/>
      <c r="AL286" s="33"/>
      <c r="AN286" s="32"/>
      <c r="AO286" s="32"/>
      <c r="AP286" s="33"/>
      <c r="AQ286" s="33"/>
      <c r="AT286" s="33"/>
    </row>
    <row r="287" spans="1:46" x14ac:dyDescent="0.25">
      <c r="A287">
        <v>35</v>
      </c>
      <c r="B287">
        <v>8</v>
      </c>
      <c r="C287">
        <v>8</v>
      </c>
      <c r="D287" s="13">
        <v>1</v>
      </c>
      <c r="E287" s="13" t="str">
        <f>VLOOKUP(A287,'to file'!$B$4:$K$44,10,FALSE)</f>
        <v>Yes</v>
      </c>
      <c r="F287" t="str">
        <f t="shared" si="62"/>
        <v/>
      </c>
      <c r="G287">
        <f>VLOOKUP(VLOOKUP(A287,'to file'!$B$4:$K$44,7,FALSE),'to part'!$A$4:$N$17,8)+VLOOKUP(A287,'to file'!$B$4:$K$44,3,FALSE)+B287</f>
        <v>8208</v>
      </c>
      <c r="H287" t="str">
        <f t="shared" si="63"/>
        <v>2010</v>
      </c>
      <c r="I287">
        <f>VLOOKUP(A287,'to file'!$B$4:$K$44,7,FALSE)</f>
        <v>2</v>
      </c>
      <c r="J287" t="str">
        <f t="shared" si="64"/>
        <v/>
      </c>
      <c r="K287">
        <f>VLOOKUP(VLOOKUP(A287,'to file'!$B$4:$K$44,7,FALSE),'to part'!$A$4:$N$17,14)+VLOOKUP(A287,'to file'!$B$4:$K$44,3,FALSE)+B287</f>
        <v>8208</v>
      </c>
      <c r="L287" t="str">
        <f t="shared" si="65"/>
        <v>2010</v>
      </c>
      <c r="O287">
        <v>13</v>
      </c>
      <c r="P287">
        <v>4</v>
      </c>
      <c r="Q287">
        <v>4</v>
      </c>
      <c r="R287" s="13">
        <v>1</v>
      </c>
      <c r="S287" s="13" t="str">
        <f>VLOOKUP(O287,'to file'!$B$4:$K$44,10,FALSE)</f>
        <v>Yes</v>
      </c>
      <c r="T287" t="str">
        <f t="shared" si="58"/>
        <v/>
      </c>
      <c r="U287">
        <f>VLOOKUP(VLOOKUP(O287,'to file'!$B$4:$K$44,7,FALSE),'to part'!$A$4:$N$17,8)+VLOOKUP(O287,'to file'!$B$4:$K$44,3,FALSE)+P287</f>
        <v>41828</v>
      </c>
      <c r="V287" t="str">
        <f t="shared" si="59"/>
        <v>A364</v>
      </c>
      <c r="W287">
        <f>VLOOKUP(O287,'to file'!$B$4:$K$44,7,FALSE)</f>
        <v>4</v>
      </c>
      <c r="X287" t="str">
        <f t="shared" si="60"/>
        <v/>
      </c>
      <c r="Y287">
        <f>VLOOKUP(VLOOKUP(O287,'to file'!$B$4:$K$44,7,FALSE),'to part'!$A$4:$N$17,14)+VLOOKUP(O287,'to file'!$B$4:$K$44,3,FALSE)+P287</f>
        <v>12128</v>
      </c>
      <c r="Z287" t="str">
        <f t="shared" si="61"/>
        <v>2F60</v>
      </c>
      <c r="AA287" t="str">
        <f t="shared" si="66"/>
        <v/>
      </c>
      <c r="AB287" t="s">
        <v>436</v>
      </c>
      <c r="AD287">
        <v>1</v>
      </c>
      <c r="AE287" s="22" t="s">
        <v>526</v>
      </c>
      <c r="AJ287" s="33"/>
      <c r="AK287" s="33"/>
      <c r="AL287" s="33"/>
      <c r="AN287" s="32"/>
      <c r="AO287" s="32"/>
      <c r="AP287" s="33"/>
      <c r="AQ287" s="33"/>
      <c r="AT287" s="33"/>
    </row>
    <row r="288" spans="1:46" x14ac:dyDescent="0.25">
      <c r="A288">
        <v>35</v>
      </c>
      <c r="B288">
        <v>16</v>
      </c>
      <c r="C288">
        <v>4</v>
      </c>
      <c r="D288" s="13">
        <v>1</v>
      </c>
      <c r="E288" s="13" t="str">
        <f>VLOOKUP(A288,'to file'!$B$4:$K$44,10,FALSE)</f>
        <v>Yes</v>
      </c>
      <c r="F288" t="str">
        <f t="shared" si="62"/>
        <v/>
      </c>
      <c r="G288">
        <f>VLOOKUP(VLOOKUP(A288,'to file'!$B$4:$K$44,7,FALSE),'to part'!$A$4:$N$17,8)+VLOOKUP(A288,'to file'!$B$4:$K$44,3,FALSE)+B288</f>
        <v>8216</v>
      </c>
      <c r="H288" t="str">
        <f t="shared" si="63"/>
        <v>2018</v>
      </c>
      <c r="I288">
        <f>VLOOKUP(A288,'to file'!$B$4:$K$44,7,FALSE)</f>
        <v>2</v>
      </c>
      <c r="J288" t="str">
        <f t="shared" si="64"/>
        <v/>
      </c>
      <c r="K288">
        <f>VLOOKUP(VLOOKUP(A288,'to file'!$B$4:$K$44,7,FALSE),'to part'!$A$4:$N$17,14)+VLOOKUP(A288,'to file'!$B$4:$K$44,3,FALSE)+B288</f>
        <v>8216</v>
      </c>
      <c r="L288" t="str">
        <f t="shared" si="65"/>
        <v>2018</v>
      </c>
      <c r="O288">
        <v>13</v>
      </c>
      <c r="P288">
        <v>8</v>
      </c>
      <c r="Q288">
        <v>4</v>
      </c>
      <c r="R288" s="13">
        <v>1</v>
      </c>
      <c r="S288" s="13" t="str">
        <f>VLOOKUP(O288,'to file'!$B$4:$K$44,10,FALSE)</f>
        <v>Yes</v>
      </c>
      <c r="T288" t="str">
        <f t="shared" si="58"/>
        <v/>
      </c>
      <c r="U288">
        <f>VLOOKUP(VLOOKUP(O288,'to file'!$B$4:$K$44,7,FALSE),'to part'!$A$4:$N$17,8)+VLOOKUP(O288,'to file'!$B$4:$K$44,3,FALSE)+P288</f>
        <v>41832</v>
      </c>
      <c r="V288" t="str">
        <f t="shared" si="59"/>
        <v>A368</v>
      </c>
      <c r="W288">
        <f>VLOOKUP(O288,'to file'!$B$4:$K$44,7,FALSE)</f>
        <v>4</v>
      </c>
      <c r="X288" t="str">
        <f t="shared" si="60"/>
        <v/>
      </c>
      <c r="Y288">
        <f>VLOOKUP(VLOOKUP(O288,'to file'!$B$4:$K$44,7,FALSE),'to part'!$A$4:$N$17,14)+VLOOKUP(O288,'to file'!$B$4:$K$44,3,FALSE)+P288</f>
        <v>12132</v>
      </c>
      <c r="Z288" t="str">
        <f t="shared" si="61"/>
        <v>2F64</v>
      </c>
      <c r="AA288" t="str">
        <f t="shared" si="66"/>
        <v/>
      </c>
      <c r="AB288" t="s">
        <v>341</v>
      </c>
      <c r="AD288">
        <v>2</v>
      </c>
      <c r="AE288" s="22" t="s">
        <v>527</v>
      </c>
      <c r="AJ288" s="33"/>
      <c r="AK288" s="33"/>
      <c r="AL288" s="33"/>
      <c r="AN288" s="32"/>
      <c r="AO288" s="32"/>
      <c r="AP288" s="33"/>
      <c r="AQ288" s="33"/>
      <c r="AT288" s="33"/>
    </row>
    <row r="289" spans="1:47" x14ac:dyDescent="0.25">
      <c r="A289">
        <v>35</v>
      </c>
      <c r="B289">
        <v>20</v>
      </c>
      <c r="C289">
        <v>1</v>
      </c>
      <c r="D289" s="13">
        <v>1</v>
      </c>
      <c r="E289" s="13" t="str">
        <f>VLOOKUP(A289,'to file'!$B$4:$K$44,10,FALSE)</f>
        <v>Yes</v>
      </c>
      <c r="F289" t="str">
        <f t="shared" si="62"/>
        <v/>
      </c>
      <c r="G289">
        <f>VLOOKUP(VLOOKUP(A289,'to file'!$B$4:$K$44,7,FALSE),'to part'!$A$4:$N$17,8)+VLOOKUP(A289,'to file'!$B$4:$K$44,3,FALSE)+B289</f>
        <v>8220</v>
      </c>
      <c r="H289" t="str">
        <f t="shared" si="63"/>
        <v>201C</v>
      </c>
      <c r="I289">
        <f>VLOOKUP(A289,'to file'!$B$4:$K$44,7,FALSE)</f>
        <v>2</v>
      </c>
      <c r="J289" t="str">
        <f t="shared" si="64"/>
        <v/>
      </c>
      <c r="K289">
        <f>VLOOKUP(VLOOKUP(A289,'to file'!$B$4:$K$44,7,FALSE),'to part'!$A$4:$N$17,14)+VLOOKUP(A289,'to file'!$B$4:$K$44,3,FALSE)+B289</f>
        <v>8220</v>
      </c>
      <c r="L289" t="str">
        <f t="shared" si="65"/>
        <v>201C</v>
      </c>
      <c r="O289">
        <v>13</v>
      </c>
      <c r="P289">
        <v>12</v>
      </c>
      <c r="Q289">
        <v>4</v>
      </c>
      <c r="R289" s="13">
        <v>1</v>
      </c>
      <c r="S289" s="13" t="str">
        <f>VLOOKUP(O289,'to file'!$B$4:$K$44,10,FALSE)</f>
        <v>Yes</v>
      </c>
      <c r="T289" t="str">
        <f t="shared" si="58"/>
        <v/>
      </c>
      <c r="U289">
        <f>VLOOKUP(VLOOKUP(O289,'to file'!$B$4:$K$44,7,FALSE),'to part'!$A$4:$N$17,8)+VLOOKUP(O289,'to file'!$B$4:$K$44,3,FALSE)+P289</f>
        <v>41836</v>
      </c>
      <c r="V289" t="str">
        <f t="shared" si="59"/>
        <v>A36C</v>
      </c>
      <c r="W289">
        <f>VLOOKUP(O289,'to file'!$B$4:$K$44,7,FALSE)</f>
        <v>4</v>
      </c>
      <c r="X289" t="str">
        <f t="shared" si="60"/>
        <v/>
      </c>
      <c r="Y289">
        <f>VLOOKUP(VLOOKUP(O289,'to file'!$B$4:$K$44,7,FALSE),'to part'!$A$4:$N$17,14)+VLOOKUP(O289,'to file'!$B$4:$K$44,3,FALSE)+P289</f>
        <v>12136</v>
      </c>
      <c r="Z289" t="str">
        <f t="shared" si="61"/>
        <v>2F68</v>
      </c>
      <c r="AA289" t="str">
        <f t="shared" si="66"/>
        <v/>
      </c>
      <c r="AB289" t="s">
        <v>342</v>
      </c>
      <c r="AD289" s="21">
        <v>2</v>
      </c>
      <c r="AJ289" s="33"/>
      <c r="AK289" s="33"/>
      <c r="AL289" s="33"/>
      <c r="AN289" s="32"/>
      <c r="AO289" s="32"/>
      <c r="AP289" s="33"/>
      <c r="AQ289" s="33"/>
      <c r="AT289" s="33"/>
    </row>
    <row r="290" spans="1:47" x14ac:dyDescent="0.25">
      <c r="A290">
        <v>35</v>
      </c>
      <c r="B290">
        <v>21</v>
      </c>
      <c r="C290">
        <v>1</v>
      </c>
      <c r="D290" s="13">
        <v>1</v>
      </c>
      <c r="E290" s="13" t="str">
        <f>VLOOKUP(A290,'to file'!$B$4:$K$44,10,FALSE)</f>
        <v>Yes</v>
      </c>
      <c r="F290" t="str">
        <f t="shared" si="62"/>
        <v/>
      </c>
      <c r="G290">
        <f>VLOOKUP(VLOOKUP(A290,'to file'!$B$4:$K$44,7,FALSE),'to part'!$A$4:$N$17,8)+VLOOKUP(A290,'to file'!$B$4:$K$44,3,FALSE)+B290</f>
        <v>8221</v>
      </c>
      <c r="H290" t="str">
        <f t="shared" si="63"/>
        <v>201D</v>
      </c>
      <c r="I290">
        <f>VLOOKUP(A290,'to file'!$B$4:$K$44,7,FALSE)</f>
        <v>2</v>
      </c>
      <c r="J290" t="str">
        <f t="shared" si="64"/>
        <v/>
      </c>
      <c r="K290">
        <f>VLOOKUP(VLOOKUP(A290,'to file'!$B$4:$K$44,7,FALSE),'to part'!$A$4:$N$17,14)+VLOOKUP(A290,'to file'!$B$4:$K$44,3,FALSE)+B290</f>
        <v>8221</v>
      </c>
      <c r="L290" t="str">
        <f t="shared" si="65"/>
        <v>201D</v>
      </c>
      <c r="O290">
        <v>13</v>
      </c>
      <c r="P290">
        <v>16</v>
      </c>
      <c r="Q290">
        <v>4</v>
      </c>
      <c r="R290" s="13">
        <v>2</v>
      </c>
      <c r="S290" s="13" t="str">
        <f>VLOOKUP(O290,'to file'!$B$4:$K$44,10,FALSE)</f>
        <v>Yes</v>
      </c>
      <c r="T290" t="str">
        <f t="shared" si="58"/>
        <v/>
      </c>
      <c r="U290">
        <f>VLOOKUP(VLOOKUP(O290,'to file'!$B$4:$K$44,7,FALSE),'to part'!$A$4:$N$17,8)+VLOOKUP(O290,'to file'!$B$4:$K$44,3,FALSE)+P290</f>
        <v>41840</v>
      </c>
      <c r="V290" t="str">
        <f t="shared" si="59"/>
        <v>A370</v>
      </c>
      <c r="W290">
        <f>VLOOKUP(O290,'to file'!$B$4:$K$44,7,FALSE)</f>
        <v>4</v>
      </c>
      <c r="X290" t="str">
        <f t="shared" si="60"/>
        <v/>
      </c>
      <c r="Y290">
        <f>VLOOKUP(VLOOKUP(O290,'to file'!$B$4:$K$44,7,FALSE),'to part'!$A$4:$N$17,14)+VLOOKUP(O290,'to file'!$B$4:$K$44,3,FALSE)+P290</f>
        <v>12140</v>
      </c>
      <c r="Z290" t="str">
        <f t="shared" si="61"/>
        <v>2F6C</v>
      </c>
      <c r="AA290" t="str">
        <f t="shared" si="66"/>
        <v/>
      </c>
      <c r="AB290" t="s">
        <v>343</v>
      </c>
      <c r="AD290" s="21">
        <v>2</v>
      </c>
      <c r="AE290" s="35" t="s">
        <v>375</v>
      </c>
      <c r="AJ290" s="33"/>
      <c r="AK290" s="33"/>
      <c r="AL290" s="33"/>
      <c r="AN290" s="32"/>
      <c r="AO290" s="32"/>
      <c r="AP290" s="33"/>
      <c r="AQ290" s="33"/>
      <c r="AR290" s="32"/>
      <c r="AT290" s="33"/>
    </row>
    <row r="291" spans="1:47" x14ac:dyDescent="0.25">
      <c r="A291">
        <v>35</v>
      </c>
      <c r="B291">
        <v>22</v>
      </c>
      <c r="C291">
        <v>2</v>
      </c>
      <c r="D291" s="13">
        <v>1</v>
      </c>
      <c r="E291" s="13" t="str">
        <f>VLOOKUP(A291,'to file'!$B$4:$K$44,10,FALSE)</f>
        <v>Yes</v>
      </c>
      <c r="F291" t="str">
        <f t="shared" si="62"/>
        <v/>
      </c>
      <c r="G291">
        <f>VLOOKUP(VLOOKUP(A291,'to file'!$B$4:$K$44,7,FALSE),'to part'!$A$4:$N$17,8)+VLOOKUP(A291,'to file'!$B$4:$K$44,3,FALSE)+B291</f>
        <v>8222</v>
      </c>
      <c r="H291" t="str">
        <f t="shared" si="63"/>
        <v>201E</v>
      </c>
      <c r="I291">
        <f>VLOOKUP(A291,'to file'!$B$4:$K$44,7,FALSE)</f>
        <v>2</v>
      </c>
      <c r="J291" t="str">
        <f t="shared" si="64"/>
        <v/>
      </c>
      <c r="K291">
        <f>VLOOKUP(VLOOKUP(A291,'to file'!$B$4:$K$44,7,FALSE),'to part'!$A$4:$N$17,14)+VLOOKUP(A291,'to file'!$B$4:$K$44,3,FALSE)+B291</f>
        <v>8222</v>
      </c>
      <c r="L291" t="str">
        <f t="shared" si="65"/>
        <v>201E</v>
      </c>
      <c r="R291" s="13"/>
      <c r="S291" s="13"/>
      <c r="AA291" t="str">
        <f t="shared" si="66"/>
        <v/>
      </c>
      <c r="AD291" s="21">
        <v>2</v>
      </c>
      <c r="AE291" s="35"/>
      <c r="AJ291" s="33"/>
      <c r="AK291" s="33"/>
      <c r="AL291" s="33"/>
      <c r="AN291" s="32"/>
      <c r="AO291" s="32"/>
      <c r="AP291" s="33"/>
      <c r="AQ291" s="33"/>
      <c r="AR291" s="32"/>
      <c r="AT291" s="33"/>
    </row>
    <row r="292" spans="1:47" x14ac:dyDescent="0.25">
      <c r="A292">
        <v>35</v>
      </c>
      <c r="B292">
        <v>24</v>
      </c>
      <c r="C292">
        <v>4</v>
      </c>
      <c r="D292" s="13">
        <v>1</v>
      </c>
      <c r="E292" s="13" t="str">
        <f>VLOOKUP(A292,'to file'!$B$4:$K$44,10,FALSE)</f>
        <v>Yes</v>
      </c>
      <c r="F292" t="str">
        <f t="shared" si="62"/>
        <v/>
      </c>
      <c r="G292">
        <f>VLOOKUP(VLOOKUP(A292,'to file'!$B$4:$K$44,7,FALSE),'to part'!$A$4:$N$17,8)+VLOOKUP(A292,'to file'!$B$4:$K$44,3,FALSE)+B292</f>
        <v>8224</v>
      </c>
      <c r="H292" t="str">
        <f t="shared" si="63"/>
        <v>2020</v>
      </c>
      <c r="I292">
        <f>VLOOKUP(A292,'to file'!$B$4:$K$44,7,FALSE)</f>
        <v>2</v>
      </c>
      <c r="J292" t="str">
        <f t="shared" si="64"/>
        <v/>
      </c>
      <c r="K292">
        <f>VLOOKUP(VLOOKUP(A292,'to file'!$B$4:$K$44,7,FALSE),'to part'!$A$4:$N$17,14)+VLOOKUP(A292,'to file'!$B$4:$K$44,3,FALSE)+B292</f>
        <v>8224</v>
      </c>
      <c r="L292" t="str">
        <f t="shared" si="65"/>
        <v>2020</v>
      </c>
      <c r="O292">
        <v>13</v>
      </c>
      <c r="P292">
        <v>24</v>
      </c>
      <c r="Q292">
        <v>4</v>
      </c>
      <c r="R292" s="13">
        <v>1</v>
      </c>
      <c r="S292" s="13" t="str">
        <f>VLOOKUP(O292,'to file'!$B$4:$K$44,10,FALSE)</f>
        <v>Yes</v>
      </c>
      <c r="T292" t="str">
        <f>IF(P292=0,U292-$C$5,"")</f>
        <v/>
      </c>
      <c r="U292">
        <f>VLOOKUP(VLOOKUP(O292,'to file'!$B$4:$K$44,7,FALSE),'to part'!$A$4:$N$17,8)+VLOOKUP(O292,'to file'!$B$4:$K$44,3,FALSE)+P292</f>
        <v>41848</v>
      </c>
      <c r="V292" t="str">
        <f>DEC2HEX(U292,4)</f>
        <v>A378</v>
      </c>
      <c r="W292">
        <f>VLOOKUP(O292,'to file'!$B$4:$K$44,7,FALSE)</f>
        <v>4</v>
      </c>
      <c r="X292" t="str">
        <f>IF(P292=0,Y292-$C$5,"")</f>
        <v/>
      </c>
      <c r="Y292">
        <f>VLOOKUP(VLOOKUP(O292,'to file'!$B$4:$K$44,7,FALSE),'to part'!$A$4:$N$17,14)+VLOOKUP(O292,'to file'!$B$4:$K$44,3,FALSE)+P292</f>
        <v>12148</v>
      </c>
      <c r="Z292" t="str">
        <f>DEC2HEX(Y292,4)</f>
        <v>2F74</v>
      </c>
      <c r="AA292" t="str">
        <f t="shared" si="66"/>
        <v/>
      </c>
      <c r="AB292" t="s">
        <v>344</v>
      </c>
      <c r="AD292" s="21">
        <v>2</v>
      </c>
      <c r="AE292" s="35" t="s">
        <v>439</v>
      </c>
      <c r="AJ292" s="33"/>
      <c r="AK292" s="33"/>
      <c r="AL292" s="33"/>
      <c r="AN292" s="32"/>
      <c r="AO292" s="32"/>
      <c r="AP292" s="33"/>
      <c r="AQ292" s="33"/>
      <c r="AR292" s="32"/>
      <c r="AT292" s="33"/>
    </row>
    <row r="293" spans="1:47" x14ac:dyDescent="0.25">
      <c r="A293">
        <v>35</v>
      </c>
      <c r="B293">
        <v>28</v>
      </c>
      <c r="C293">
        <v>2</v>
      </c>
      <c r="D293" s="13">
        <v>1</v>
      </c>
      <c r="E293" s="13" t="str">
        <f>VLOOKUP(A293,'to file'!$B$4:$K$44,10,FALSE)</f>
        <v>Yes</v>
      </c>
      <c r="F293" t="str">
        <f t="shared" si="62"/>
        <v/>
      </c>
      <c r="G293">
        <f>VLOOKUP(VLOOKUP(A293,'to file'!$B$4:$K$44,7,FALSE),'to part'!$A$4:$N$17,8)+VLOOKUP(A293,'to file'!$B$4:$K$44,3,FALSE)+B293</f>
        <v>8228</v>
      </c>
      <c r="H293" t="str">
        <f t="shared" si="63"/>
        <v>2024</v>
      </c>
      <c r="I293">
        <f>VLOOKUP(A293,'to file'!$B$4:$K$44,7,FALSE)</f>
        <v>2</v>
      </c>
      <c r="J293" t="str">
        <f t="shared" si="64"/>
        <v/>
      </c>
      <c r="K293">
        <f>VLOOKUP(VLOOKUP(A293,'to file'!$B$4:$K$44,7,FALSE),'to part'!$A$4:$N$17,14)+VLOOKUP(A293,'to file'!$B$4:$K$44,3,FALSE)+B293</f>
        <v>8228</v>
      </c>
      <c r="L293" t="str">
        <f t="shared" si="65"/>
        <v>2024</v>
      </c>
      <c r="O293">
        <v>13</v>
      </c>
      <c r="P293">
        <v>28</v>
      </c>
      <c r="Q293">
        <v>4</v>
      </c>
      <c r="R293" s="13">
        <v>2</v>
      </c>
      <c r="S293" s="13" t="str">
        <f>VLOOKUP(O293,'to file'!$B$4:$K$44,10,FALSE)</f>
        <v>Yes</v>
      </c>
      <c r="T293" t="str">
        <f>IF(P293=0,U293-$C$5,"")</f>
        <v/>
      </c>
      <c r="U293">
        <f>VLOOKUP(VLOOKUP(O293,'to file'!$B$4:$K$44,7,FALSE),'to part'!$A$4:$N$17,8)+VLOOKUP(O293,'to file'!$B$4:$K$44,3,FALSE)+P293</f>
        <v>41852</v>
      </c>
      <c r="V293" t="str">
        <f>DEC2HEX(U293,4)</f>
        <v>A37C</v>
      </c>
      <c r="W293">
        <f>VLOOKUP(O293,'to file'!$B$4:$K$44,7,FALSE)</f>
        <v>4</v>
      </c>
      <c r="X293" t="str">
        <f>IF(P293=0,Y293-$C$5,"")</f>
        <v/>
      </c>
      <c r="Y293">
        <f>VLOOKUP(VLOOKUP(O293,'to file'!$B$4:$K$44,7,FALSE),'to part'!$A$4:$N$17,14)+VLOOKUP(O293,'to file'!$B$4:$K$44,3,FALSE)+P293</f>
        <v>12152</v>
      </c>
      <c r="Z293" t="str">
        <f>DEC2HEX(Y293,4)</f>
        <v>2F78</v>
      </c>
      <c r="AA293" t="str">
        <f t="shared" si="66"/>
        <v/>
      </c>
      <c r="AB293" t="s">
        <v>345</v>
      </c>
      <c r="AD293" s="21">
        <v>2</v>
      </c>
      <c r="AE293" s="35" t="s">
        <v>440</v>
      </c>
      <c r="AJ293" s="33"/>
      <c r="AK293" s="33"/>
      <c r="AL293" s="33"/>
      <c r="AN293" s="32"/>
      <c r="AO293" s="32"/>
      <c r="AP293" s="33"/>
      <c r="AQ293" s="33"/>
      <c r="AR293" s="32"/>
      <c r="AT293" s="33"/>
    </row>
    <row r="294" spans="1:47" x14ac:dyDescent="0.25">
      <c r="A294">
        <v>35</v>
      </c>
      <c r="B294">
        <v>30</v>
      </c>
      <c r="C294">
        <v>1</v>
      </c>
      <c r="D294" s="13">
        <v>21</v>
      </c>
      <c r="E294" s="13" t="str">
        <f>VLOOKUP(A294,'to file'!$B$4:$K$44,10,FALSE)</f>
        <v>Yes</v>
      </c>
      <c r="F294" t="str">
        <f t="shared" si="62"/>
        <v/>
      </c>
      <c r="G294">
        <f>VLOOKUP(VLOOKUP(A294,'to file'!$B$4:$K$44,7,FALSE),'to part'!$A$4:$N$17,8)+VLOOKUP(A294,'to file'!$B$4:$K$44,3,FALSE)+B294</f>
        <v>8230</v>
      </c>
      <c r="H294" t="str">
        <f t="shared" si="63"/>
        <v>2026</v>
      </c>
      <c r="I294">
        <f>VLOOKUP(A294,'to file'!$B$4:$K$44,7,FALSE)</f>
        <v>2</v>
      </c>
      <c r="J294" t="str">
        <f t="shared" si="64"/>
        <v/>
      </c>
      <c r="K294">
        <f>VLOOKUP(VLOOKUP(A294,'to file'!$B$4:$K$44,7,FALSE),'to part'!$A$4:$N$17,14)+VLOOKUP(A294,'to file'!$B$4:$K$44,3,FALSE)+B294</f>
        <v>8230</v>
      </c>
      <c r="L294" t="str">
        <f t="shared" si="65"/>
        <v>2026</v>
      </c>
      <c r="R294" s="13"/>
      <c r="S294" s="13"/>
      <c r="AA294" t="str">
        <f t="shared" si="66"/>
        <v/>
      </c>
      <c r="AD294" s="21">
        <v>2</v>
      </c>
      <c r="AE294" s="35"/>
      <c r="AJ294" s="33"/>
      <c r="AK294" s="33"/>
      <c r="AL294" s="33"/>
      <c r="AN294" s="32"/>
      <c r="AO294" s="32"/>
      <c r="AP294" s="33"/>
      <c r="AQ294" s="33"/>
      <c r="AR294" s="32"/>
      <c r="AT294" s="33"/>
    </row>
    <row r="295" spans="1:47" x14ac:dyDescent="0.25">
      <c r="A295">
        <v>35</v>
      </c>
      <c r="B295">
        <v>51</v>
      </c>
      <c r="C295">
        <v>1</v>
      </c>
      <c r="D295" s="13">
        <v>1</v>
      </c>
      <c r="E295" s="13" t="str">
        <f>VLOOKUP(A295,'to file'!$B$4:$K$44,10,FALSE)</f>
        <v>Yes</v>
      </c>
      <c r="F295" t="str">
        <f t="shared" si="62"/>
        <v/>
      </c>
      <c r="G295">
        <f>VLOOKUP(VLOOKUP(A295,'to file'!$B$4:$K$44,7,FALSE),'to part'!$A$4:$N$17,8)+VLOOKUP(A295,'to file'!$B$4:$K$44,3,FALSE)+B295</f>
        <v>8251</v>
      </c>
      <c r="H295" t="str">
        <f t="shared" si="63"/>
        <v>203B</v>
      </c>
      <c r="I295">
        <f>VLOOKUP(A295,'to file'!$B$4:$K$44,7,FALSE)</f>
        <v>2</v>
      </c>
      <c r="J295" t="str">
        <f t="shared" si="64"/>
        <v/>
      </c>
      <c r="K295">
        <f>VLOOKUP(VLOOKUP(A295,'to file'!$B$4:$K$44,7,FALSE),'to part'!$A$4:$N$17,14)+VLOOKUP(A295,'to file'!$B$4:$K$44,3,FALSE)+B295</f>
        <v>8251</v>
      </c>
      <c r="L295" t="str">
        <f t="shared" si="65"/>
        <v>203B</v>
      </c>
      <c r="O295">
        <v>13</v>
      </c>
      <c r="P295">
        <v>36</v>
      </c>
      <c r="Q295">
        <v>4</v>
      </c>
      <c r="R295" s="13">
        <v>1</v>
      </c>
      <c r="S295" s="13" t="str">
        <f>VLOOKUP(O295,'to file'!$B$4:$K$44,10,FALSE)</f>
        <v>Yes</v>
      </c>
      <c r="T295" t="str">
        <f t="shared" ref="T295:T314" si="67">IF(P295=0,U295-$C$5,"")</f>
        <v/>
      </c>
      <c r="U295">
        <f>VLOOKUP(VLOOKUP(O295,'to file'!$B$4:$K$44,7,FALSE),'to part'!$A$4:$N$17,8)+VLOOKUP(O295,'to file'!$B$4:$K$44,3,FALSE)+P295</f>
        <v>41860</v>
      </c>
      <c r="V295" t="str">
        <f t="shared" ref="V295:V314" si="68">DEC2HEX(U295,4)</f>
        <v>A384</v>
      </c>
      <c r="W295">
        <f>VLOOKUP(O295,'to file'!$B$4:$K$44,7,FALSE)</f>
        <v>4</v>
      </c>
      <c r="X295" t="str">
        <f t="shared" ref="X295:X314" si="69">IF(P295=0,Y295-$C$5,"")</f>
        <v/>
      </c>
      <c r="Y295">
        <f>VLOOKUP(VLOOKUP(O295,'to file'!$B$4:$K$44,7,FALSE),'to part'!$A$4:$N$17,14)+VLOOKUP(O295,'to file'!$B$4:$K$44,3,FALSE)+P295</f>
        <v>12160</v>
      </c>
      <c r="Z295" t="str">
        <f t="shared" ref="Z295:Z314" si="70">DEC2HEX(Y295,4)</f>
        <v>2F80</v>
      </c>
      <c r="AA295" t="str">
        <f t="shared" si="66"/>
        <v/>
      </c>
      <c r="AB295" t="s">
        <v>346</v>
      </c>
      <c r="AD295" s="21">
        <v>2</v>
      </c>
      <c r="AE295" s="35" t="s">
        <v>441</v>
      </c>
      <c r="AN295" s="32"/>
      <c r="AO295" s="32"/>
      <c r="AP295" s="33"/>
      <c r="AQ295" s="33"/>
      <c r="AR295" s="32"/>
      <c r="AT295" s="33"/>
      <c r="AU295" s="32"/>
    </row>
    <row r="296" spans="1:47" x14ac:dyDescent="0.25">
      <c r="A296">
        <v>35</v>
      </c>
      <c r="B296">
        <v>52</v>
      </c>
      <c r="C296">
        <v>1</v>
      </c>
      <c r="D296" s="13">
        <v>1</v>
      </c>
      <c r="E296" s="13" t="str">
        <f>VLOOKUP(A296,'to file'!$B$4:$K$44,10,FALSE)</f>
        <v>Yes</v>
      </c>
      <c r="F296" t="str">
        <f t="shared" si="62"/>
        <v/>
      </c>
      <c r="G296">
        <f>VLOOKUP(VLOOKUP(A296,'to file'!$B$4:$K$44,7,FALSE),'to part'!$A$4:$N$17,8)+VLOOKUP(A296,'to file'!$B$4:$K$44,3,FALSE)+B296</f>
        <v>8252</v>
      </c>
      <c r="H296" t="str">
        <f t="shared" si="63"/>
        <v>203C</v>
      </c>
      <c r="I296">
        <f>VLOOKUP(A296,'to file'!$B$4:$K$44,7,FALSE)</f>
        <v>2</v>
      </c>
      <c r="J296" t="str">
        <f t="shared" si="64"/>
        <v/>
      </c>
      <c r="K296">
        <f>VLOOKUP(VLOOKUP(A296,'to file'!$B$4:$K$44,7,FALSE),'to part'!$A$4:$N$17,14)+VLOOKUP(A296,'to file'!$B$4:$K$44,3,FALSE)+B296</f>
        <v>8252</v>
      </c>
      <c r="L296" t="str">
        <f t="shared" si="65"/>
        <v>203C</v>
      </c>
      <c r="O296">
        <v>13</v>
      </c>
      <c r="P296">
        <v>40</v>
      </c>
      <c r="Q296">
        <v>4</v>
      </c>
      <c r="R296" s="13">
        <v>1</v>
      </c>
      <c r="S296" s="13" t="str">
        <f>VLOOKUP(O296,'to file'!$B$4:$K$44,10,FALSE)</f>
        <v>Yes</v>
      </c>
      <c r="T296" t="str">
        <f t="shared" si="67"/>
        <v/>
      </c>
      <c r="U296">
        <f>VLOOKUP(VLOOKUP(O296,'to file'!$B$4:$K$44,7,FALSE),'to part'!$A$4:$N$17,8)+VLOOKUP(O296,'to file'!$B$4:$K$44,3,FALSE)+P296</f>
        <v>41864</v>
      </c>
      <c r="V296" t="str">
        <f t="shared" si="68"/>
        <v>A388</v>
      </c>
      <c r="W296">
        <f>VLOOKUP(O296,'to file'!$B$4:$K$44,7,FALSE)</f>
        <v>4</v>
      </c>
      <c r="X296" t="str">
        <f t="shared" si="69"/>
        <v/>
      </c>
      <c r="Y296">
        <f>VLOOKUP(VLOOKUP(O296,'to file'!$B$4:$K$44,7,FALSE),'to part'!$A$4:$N$17,14)+VLOOKUP(O296,'to file'!$B$4:$K$44,3,FALSE)+P296</f>
        <v>12164</v>
      </c>
      <c r="Z296" t="str">
        <f t="shared" si="70"/>
        <v>2F84</v>
      </c>
      <c r="AA296" t="str">
        <f t="shared" si="66"/>
        <v/>
      </c>
      <c r="AB296" t="s">
        <v>347</v>
      </c>
      <c r="AD296" s="21">
        <v>2</v>
      </c>
      <c r="AE296" s="35" t="s">
        <v>333</v>
      </c>
      <c r="AN296" s="32"/>
      <c r="AO296" s="32"/>
      <c r="AP296" s="33"/>
      <c r="AQ296" s="33"/>
      <c r="AR296" s="32"/>
      <c r="AT296" s="33"/>
      <c r="AU296" s="32"/>
    </row>
    <row r="297" spans="1:47" x14ac:dyDescent="0.25">
      <c r="A297">
        <v>35</v>
      </c>
      <c r="B297">
        <v>56</v>
      </c>
      <c r="C297">
        <v>1</v>
      </c>
      <c r="D297" s="13">
        <v>1</v>
      </c>
      <c r="E297" s="13" t="str">
        <f>VLOOKUP(A297,'to file'!$B$4:$K$44,10,FALSE)</f>
        <v>Yes</v>
      </c>
      <c r="F297" t="str">
        <f t="shared" si="62"/>
        <v/>
      </c>
      <c r="G297">
        <f>VLOOKUP(VLOOKUP(A297,'to file'!$B$4:$K$44,7,FALSE),'to part'!$A$4:$N$17,8)+VLOOKUP(A297,'to file'!$B$4:$K$44,3,FALSE)+B297</f>
        <v>8256</v>
      </c>
      <c r="H297" t="str">
        <f t="shared" si="63"/>
        <v>2040</v>
      </c>
      <c r="I297">
        <f>VLOOKUP(A297,'to file'!$B$4:$K$44,7,FALSE)</f>
        <v>2</v>
      </c>
      <c r="J297" t="str">
        <f t="shared" si="64"/>
        <v/>
      </c>
      <c r="K297">
        <f>VLOOKUP(VLOOKUP(A297,'to file'!$B$4:$K$44,7,FALSE),'to part'!$A$4:$N$17,14)+VLOOKUP(A297,'to file'!$B$4:$K$44,3,FALSE)+B297</f>
        <v>8256</v>
      </c>
      <c r="L297" t="str">
        <f t="shared" si="65"/>
        <v>2040</v>
      </c>
      <c r="O297">
        <v>13</v>
      </c>
      <c r="P297">
        <v>44</v>
      </c>
      <c r="Q297">
        <v>4</v>
      </c>
      <c r="R297" s="13">
        <v>1</v>
      </c>
      <c r="S297" s="13" t="str">
        <f>VLOOKUP(O297,'to file'!$B$4:$K$44,10,FALSE)</f>
        <v>Yes</v>
      </c>
      <c r="T297" t="str">
        <f t="shared" si="67"/>
        <v/>
      </c>
      <c r="U297">
        <f>VLOOKUP(VLOOKUP(O297,'to file'!$B$4:$K$44,7,FALSE),'to part'!$A$4:$N$17,8)+VLOOKUP(O297,'to file'!$B$4:$K$44,3,FALSE)+P297</f>
        <v>41868</v>
      </c>
      <c r="V297" t="str">
        <f t="shared" si="68"/>
        <v>A38C</v>
      </c>
      <c r="W297">
        <f>VLOOKUP(O297,'to file'!$B$4:$K$44,7,FALSE)</f>
        <v>4</v>
      </c>
      <c r="X297" t="str">
        <f t="shared" si="69"/>
        <v/>
      </c>
      <c r="Y297">
        <f>VLOOKUP(VLOOKUP(O297,'to file'!$B$4:$K$44,7,FALSE),'to part'!$A$4:$N$17,14)+VLOOKUP(O297,'to file'!$B$4:$K$44,3,FALSE)+P297</f>
        <v>12168</v>
      </c>
      <c r="Z297" t="str">
        <f t="shared" si="70"/>
        <v>2F88</v>
      </c>
      <c r="AA297" t="str">
        <f t="shared" si="66"/>
        <v/>
      </c>
      <c r="AB297" t="s">
        <v>348</v>
      </c>
      <c r="AD297" s="21">
        <v>2</v>
      </c>
      <c r="AE297" s="35" t="s">
        <v>442</v>
      </c>
      <c r="AN297" s="32"/>
      <c r="AO297" s="32"/>
      <c r="AP297" s="33"/>
      <c r="AQ297" s="33"/>
      <c r="AR297" s="32"/>
      <c r="AT297" s="33"/>
      <c r="AU297" s="32"/>
    </row>
    <row r="298" spans="1:47" x14ac:dyDescent="0.25">
      <c r="A298">
        <v>35</v>
      </c>
      <c r="B298">
        <v>57</v>
      </c>
      <c r="C298">
        <v>1</v>
      </c>
      <c r="D298" s="13">
        <v>1</v>
      </c>
      <c r="E298" s="13" t="str">
        <f>VLOOKUP(A298,'to file'!$B$4:$K$44,10,FALSE)</f>
        <v>Yes</v>
      </c>
      <c r="F298" t="str">
        <f t="shared" si="62"/>
        <v/>
      </c>
      <c r="G298">
        <f>VLOOKUP(VLOOKUP(A298,'to file'!$B$4:$K$44,7,FALSE),'to part'!$A$4:$N$17,8)+VLOOKUP(A298,'to file'!$B$4:$K$44,3,FALSE)+B298</f>
        <v>8257</v>
      </c>
      <c r="H298" t="str">
        <f t="shared" si="63"/>
        <v>2041</v>
      </c>
      <c r="I298">
        <f>VLOOKUP(A298,'to file'!$B$4:$K$44,7,FALSE)</f>
        <v>2</v>
      </c>
      <c r="J298" t="str">
        <f t="shared" si="64"/>
        <v/>
      </c>
      <c r="K298">
        <f>VLOOKUP(VLOOKUP(A298,'to file'!$B$4:$K$44,7,FALSE),'to part'!$A$4:$N$17,14)+VLOOKUP(A298,'to file'!$B$4:$K$44,3,FALSE)+B298</f>
        <v>8257</v>
      </c>
      <c r="L298" t="str">
        <f t="shared" si="65"/>
        <v>2041</v>
      </c>
      <c r="O298">
        <v>13</v>
      </c>
      <c r="P298">
        <v>48</v>
      </c>
      <c r="Q298">
        <v>4</v>
      </c>
      <c r="R298" s="13">
        <v>1</v>
      </c>
      <c r="S298" s="13" t="str">
        <f>VLOOKUP(O298,'to file'!$B$4:$K$44,10,FALSE)</f>
        <v>Yes</v>
      </c>
      <c r="T298" t="str">
        <f t="shared" si="67"/>
        <v/>
      </c>
      <c r="U298">
        <f>VLOOKUP(VLOOKUP(O298,'to file'!$B$4:$K$44,7,FALSE),'to part'!$A$4:$N$17,8)+VLOOKUP(O298,'to file'!$B$4:$K$44,3,FALSE)+P298</f>
        <v>41872</v>
      </c>
      <c r="V298" t="str">
        <f t="shared" si="68"/>
        <v>A390</v>
      </c>
      <c r="W298">
        <f>VLOOKUP(O298,'to file'!$B$4:$K$44,7,FALSE)</f>
        <v>4</v>
      </c>
      <c r="X298" t="str">
        <f t="shared" si="69"/>
        <v/>
      </c>
      <c r="Y298">
        <f>VLOOKUP(VLOOKUP(O298,'to file'!$B$4:$K$44,7,FALSE),'to part'!$A$4:$N$17,14)+VLOOKUP(O298,'to file'!$B$4:$K$44,3,FALSE)+P298</f>
        <v>12172</v>
      </c>
      <c r="Z298" t="str">
        <f t="shared" si="70"/>
        <v>2F8C</v>
      </c>
      <c r="AA298" t="str">
        <f t="shared" si="66"/>
        <v/>
      </c>
      <c r="AB298" t="s">
        <v>349</v>
      </c>
      <c r="AD298" s="21">
        <v>2</v>
      </c>
      <c r="AE298" s="35" t="s">
        <v>374</v>
      </c>
      <c r="AN298" s="32"/>
      <c r="AO298" s="32"/>
      <c r="AP298" s="33"/>
      <c r="AQ298" s="33"/>
      <c r="AR298" s="32"/>
      <c r="AT298" s="33"/>
      <c r="AU298" s="32"/>
    </row>
    <row r="299" spans="1:47" x14ac:dyDescent="0.25">
      <c r="A299">
        <v>35</v>
      </c>
      <c r="B299">
        <v>58</v>
      </c>
      <c r="C299">
        <v>1</v>
      </c>
      <c r="D299" s="13">
        <v>1</v>
      </c>
      <c r="E299" s="13" t="str">
        <f>VLOOKUP(A299,'to file'!$B$4:$K$44,10,FALSE)</f>
        <v>Yes</v>
      </c>
      <c r="F299" t="str">
        <f t="shared" si="62"/>
        <v/>
      </c>
      <c r="G299">
        <f>VLOOKUP(VLOOKUP(A299,'to file'!$B$4:$K$44,7,FALSE),'to part'!$A$4:$N$17,8)+VLOOKUP(A299,'to file'!$B$4:$K$44,3,FALSE)+B299</f>
        <v>8258</v>
      </c>
      <c r="H299" t="str">
        <f t="shared" si="63"/>
        <v>2042</v>
      </c>
      <c r="I299">
        <f>VLOOKUP(A299,'to file'!$B$4:$K$44,7,FALSE)</f>
        <v>2</v>
      </c>
      <c r="J299" t="str">
        <f t="shared" si="64"/>
        <v/>
      </c>
      <c r="K299">
        <f>VLOOKUP(VLOOKUP(A299,'to file'!$B$4:$K$44,7,FALSE),'to part'!$A$4:$N$17,14)+VLOOKUP(A299,'to file'!$B$4:$K$44,3,FALSE)+B299</f>
        <v>8258</v>
      </c>
      <c r="L299" t="str">
        <f t="shared" si="65"/>
        <v>2042</v>
      </c>
      <c r="O299">
        <v>13</v>
      </c>
      <c r="P299">
        <v>52</v>
      </c>
      <c r="Q299">
        <v>4</v>
      </c>
      <c r="R299" s="13">
        <v>2</v>
      </c>
      <c r="S299" s="13" t="str">
        <f>VLOOKUP(O299,'to file'!$B$4:$K$44,10,FALSE)</f>
        <v>Yes</v>
      </c>
      <c r="T299" t="str">
        <f t="shared" si="67"/>
        <v/>
      </c>
      <c r="U299">
        <f>VLOOKUP(VLOOKUP(O299,'to file'!$B$4:$K$44,7,FALSE),'to part'!$A$4:$N$17,8)+VLOOKUP(O299,'to file'!$B$4:$K$44,3,FALSE)+P299</f>
        <v>41876</v>
      </c>
      <c r="V299" t="str">
        <f t="shared" si="68"/>
        <v>A394</v>
      </c>
      <c r="W299">
        <f>VLOOKUP(O299,'to file'!$B$4:$K$44,7,FALSE)</f>
        <v>4</v>
      </c>
      <c r="X299" t="str">
        <f t="shared" si="69"/>
        <v/>
      </c>
      <c r="Y299">
        <f>VLOOKUP(VLOOKUP(O299,'to file'!$B$4:$K$44,7,FALSE),'to part'!$A$4:$N$17,14)+VLOOKUP(O299,'to file'!$B$4:$K$44,3,FALSE)+P299</f>
        <v>12176</v>
      </c>
      <c r="Z299" t="str">
        <f t="shared" si="70"/>
        <v>2F90</v>
      </c>
      <c r="AA299" t="str">
        <f t="shared" si="66"/>
        <v/>
      </c>
      <c r="AB299" t="s">
        <v>438</v>
      </c>
      <c r="AD299" s="21">
        <v>2</v>
      </c>
      <c r="AE299" s="35" t="s">
        <v>443</v>
      </c>
      <c r="AN299" s="32"/>
      <c r="AO299" s="32"/>
      <c r="AP299" s="33"/>
      <c r="AQ299" s="33"/>
      <c r="AR299" s="32"/>
      <c r="AT299" s="33"/>
      <c r="AU299" s="32"/>
    </row>
    <row r="300" spans="1:47" x14ac:dyDescent="0.25">
      <c r="A300">
        <v>35</v>
      </c>
      <c r="B300">
        <v>59</v>
      </c>
      <c r="C300">
        <v>1</v>
      </c>
      <c r="D300" s="13">
        <v>1</v>
      </c>
      <c r="E300" s="13" t="str">
        <f>VLOOKUP(A300,'to file'!$B$4:$K$44,10,FALSE)</f>
        <v>Yes</v>
      </c>
      <c r="F300" t="str">
        <f t="shared" si="62"/>
        <v/>
      </c>
      <c r="G300">
        <f>VLOOKUP(VLOOKUP(A300,'to file'!$B$4:$K$44,7,FALSE),'to part'!$A$4:$N$17,8)+VLOOKUP(A300,'to file'!$B$4:$K$44,3,FALSE)+B300</f>
        <v>8259</v>
      </c>
      <c r="H300" t="str">
        <f t="shared" si="63"/>
        <v>2043</v>
      </c>
      <c r="I300">
        <f>VLOOKUP(A300,'to file'!$B$4:$K$44,7,FALSE)</f>
        <v>2</v>
      </c>
      <c r="J300" t="str">
        <f t="shared" si="64"/>
        <v/>
      </c>
      <c r="K300">
        <f>VLOOKUP(VLOOKUP(A300,'to file'!$B$4:$K$44,7,FALSE),'to part'!$A$4:$N$17,14)+VLOOKUP(A300,'to file'!$B$4:$K$44,3,FALSE)+B300</f>
        <v>8259</v>
      </c>
      <c r="L300" t="str">
        <f t="shared" si="65"/>
        <v>2043</v>
      </c>
      <c r="O300">
        <v>13</v>
      </c>
      <c r="P300">
        <v>60</v>
      </c>
      <c r="Q300">
        <v>4</v>
      </c>
      <c r="R300" s="13">
        <v>1</v>
      </c>
      <c r="S300" s="13" t="str">
        <f>VLOOKUP(O300,'to file'!$B$4:$K$44,10,FALSE)</f>
        <v>Yes</v>
      </c>
      <c r="T300" t="str">
        <f t="shared" si="67"/>
        <v/>
      </c>
      <c r="U300">
        <f>VLOOKUP(VLOOKUP(O300,'to file'!$B$4:$K$44,7,FALSE),'to part'!$A$4:$N$17,8)+VLOOKUP(O300,'to file'!$B$4:$K$44,3,FALSE)+P300</f>
        <v>41884</v>
      </c>
      <c r="V300" t="str">
        <f t="shared" si="68"/>
        <v>A39C</v>
      </c>
      <c r="W300">
        <f>VLOOKUP(O300,'to file'!$B$4:$K$44,7,FALSE)</f>
        <v>4</v>
      </c>
      <c r="X300" t="str">
        <f t="shared" si="69"/>
        <v/>
      </c>
      <c r="Y300">
        <f>VLOOKUP(VLOOKUP(O300,'to file'!$B$4:$K$44,7,FALSE),'to part'!$A$4:$N$17,14)+VLOOKUP(O300,'to file'!$B$4:$K$44,3,FALSE)+P300</f>
        <v>12184</v>
      </c>
      <c r="Z300" t="str">
        <f t="shared" si="70"/>
        <v>2F98</v>
      </c>
      <c r="AA300" t="str">
        <f t="shared" si="66"/>
        <v/>
      </c>
      <c r="AB300" t="s">
        <v>350</v>
      </c>
      <c r="AD300" s="21">
        <v>2</v>
      </c>
      <c r="AE300" s="35" t="s">
        <v>444</v>
      </c>
      <c r="AN300" s="32"/>
      <c r="AO300" s="32"/>
      <c r="AP300" s="33"/>
      <c r="AQ300" s="33"/>
      <c r="AR300" s="32"/>
      <c r="AT300" s="33"/>
      <c r="AU300" s="32"/>
    </row>
    <row r="301" spans="1:47" x14ac:dyDescent="0.25">
      <c r="A301">
        <v>35</v>
      </c>
      <c r="B301">
        <v>60</v>
      </c>
      <c r="C301">
        <v>1</v>
      </c>
      <c r="D301" s="13">
        <v>1</v>
      </c>
      <c r="E301" s="13" t="str">
        <f>VLOOKUP(A301,'to file'!$B$4:$K$44,10,FALSE)</f>
        <v>Yes</v>
      </c>
      <c r="F301" t="str">
        <f t="shared" si="62"/>
        <v/>
      </c>
      <c r="G301">
        <f>VLOOKUP(VLOOKUP(A301,'to file'!$B$4:$K$44,7,FALSE),'to part'!$A$4:$N$17,8)+VLOOKUP(A301,'to file'!$B$4:$K$44,3,FALSE)+B301</f>
        <v>8260</v>
      </c>
      <c r="H301" t="str">
        <f t="shared" si="63"/>
        <v>2044</v>
      </c>
      <c r="I301">
        <f>VLOOKUP(A301,'to file'!$B$4:$K$44,7,FALSE)</f>
        <v>2</v>
      </c>
      <c r="J301" t="str">
        <f t="shared" si="64"/>
        <v/>
      </c>
      <c r="K301">
        <f>VLOOKUP(VLOOKUP(A301,'to file'!$B$4:$K$44,7,FALSE),'to part'!$A$4:$N$17,14)+VLOOKUP(A301,'to file'!$B$4:$K$44,3,FALSE)+B301</f>
        <v>8260</v>
      </c>
      <c r="L301" t="str">
        <f t="shared" si="65"/>
        <v>2044</v>
      </c>
      <c r="O301">
        <v>13</v>
      </c>
      <c r="P301">
        <v>64</v>
      </c>
      <c r="Q301">
        <v>4</v>
      </c>
      <c r="R301" s="13">
        <v>1</v>
      </c>
      <c r="S301" s="13" t="str">
        <f>VLOOKUP(O301,'to file'!$B$4:$K$44,10,FALSE)</f>
        <v>Yes</v>
      </c>
      <c r="T301" t="str">
        <f t="shared" si="67"/>
        <v/>
      </c>
      <c r="U301">
        <f>VLOOKUP(VLOOKUP(O301,'to file'!$B$4:$K$44,7,FALSE),'to part'!$A$4:$N$17,8)+VLOOKUP(O301,'to file'!$B$4:$K$44,3,FALSE)+P301</f>
        <v>41888</v>
      </c>
      <c r="V301" t="str">
        <f t="shared" si="68"/>
        <v>A3A0</v>
      </c>
      <c r="W301">
        <f>VLOOKUP(O301,'to file'!$B$4:$K$44,7,FALSE)</f>
        <v>4</v>
      </c>
      <c r="X301" t="str">
        <f t="shared" si="69"/>
        <v/>
      </c>
      <c r="Y301">
        <f>VLOOKUP(VLOOKUP(O301,'to file'!$B$4:$K$44,7,FALSE),'to part'!$A$4:$N$17,14)+VLOOKUP(O301,'to file'!$B$4:$K$44,3,FALSE)+P301</f>
        <v>12188</v>
      </c>
      <c r="Z301" t="str">
        <f t="shared" si="70"/>
        <v>2F9C</v>
      </c>
      <c r="AA301" t="str">
        <f t="shared" si="66"/>
        <v/>
      </c>
      <c r="AB301" t="s">
        <v>351</v>
      </c>
      <c r="AD301" s="21">
        <v>2</v>
      </c>
      <c r="AE301" s="35" t="s">
        <v>333</v>
      </c>
    </row>
    <row r="302" spans="1:47" x14ac:dyDescent="0.25">
      <c r="A302">
        <v>35</v>
      </c>
      <c r="B302">
        <v>61</v>
      </c>
      <c r="C302">
        <v>1</v>
      </c>
      <c r="D302" s="13">
        <v>1</v>
      </c>
      <c r="E302" s="13" t="str">
        <f>VLOOKUP(A302,'to file'!$B$4:$K$44,10,FALSE)</f>
        <v>Yes</v>
      </c>
      <c r="F302" t="str">
        <f t="shared" si="62"/>
        <v/>
      </c>
      <c r="G302">
        <f>VLOOKUP(VLOOKUP(A302,'to file'!$B$4:$K$44,7,FALSE),'to part'!$A$4:$N$17,8)+VLOOKUP(A302,'to file'!$B$4:$K$44,3,FALSE)+B302</f>
        <v>8261</v>
      </c>
      <c r="H302" t="str">
        <f t="shared" si="63"/>
        <v>2045</v>
      </c>
      <c r="I302">
        <f>VLOOKUP(A302,'to file'!$B$4:$K$44,7,FALSE)</f>
        <v>2</v>
      </c>
      <c r="J302" t="str">
        <f t="shared" si="64"/>
        <v/>
      </c>
      <c r="K302">
        <f>VLOOKUP(VLOOKUP(A302,'to file'!$B$4:$K$44,7,FALSE),'to part'!$A$4:$N$17,14)+VLOOKUP(A302,'to file'!$B$4:$K$44,3,FALSE)+B302</f>
        <v>8261</v>
      </c>
      <c r="L302" t="str">
        <f t="shared" si="65"/>
        <v>2045</v>
      </c>
      <c r="O302">
        <v>13</v>
      </c>
      <c r="P302">
        <v>68</v>
      </c>
      <c r="Q302">
        <v>4</v>
      </c>
      <c r="R302" s="13">
        <v>2</v>
      </c>
      <c r="S302" s="13" t="str">
        <f>VLOOKUP(O302,'to file'!$B$4:$K$44,10,FALSE)</f>
        <v>Yes</v>
      </c>
      <c r="T302" t="str">
        <f t="shared" si="67"/>
        <v/>
      </c>
      <c r="U302">
        <f>VLOOKUP(VLOOKUP(O302,'to file'!$B$4:$K$44,7,FALSE),'to part'!$A$4:$N$17,8)+VLOOKUP(O302,'to file'!$B$4:$K$44,3,FALSE)+P302</f>
        <v>41892</v>
      </c>
      <c r="V302" t="str">
        <f t="shared" si="68"/>
        <v>A3A4</v>
      </c>
      <c r="W302">
        <f>VLOOKUP(O302,'to file'!$B$4:$K$44,7,FALSE)</f>
        <v>4</v>
      </c>
      <c r="X302" t="str">
        <f t="shared" si="69"/>
        <v/>
      </c>
      <c r="Y302">
        <f>VLOOKUP(VLOOKUP(O302,'to file'!$B$4:$K$44,7,FALSE),'to part'!$A$4:$N$17,14)+VLOOKUP(O302,'to file'!$B$4:$K$44,3,FALSE)+P302</f>
        <v>12192</v>
      </c>
      <c r="Z302" t="str">
        <f t="shared" si="70"/>
        <v>2FA0</v>
      </c>
      <c r="AA302" t="str">
        <f t="shared" si="66"/>
        <v/>
      </c>
      <c r="AB302" t="s">
        <v>437</v>
      </c>
      <c r="AD302" s="21">
        <v>2</v>
      </c>
      <c r="AE302" s="35" t="s">
        <v>445</v>
      </c>
    </row>
    <row r="303" spans="1:47" x14ac:dyDescent="0.25">
      <c r="A303">
        <v>35</v>
      </c>
      <c r="B303">
        <v>62</v>
      </c>
      <c r="C303">
        <v>1</v>
      </c>
      <c r="D303" s="13">
        <v>1</v>
      </c>
      <c r="E303" s="13" t="str">
        <f>VLOOKUP(A303,'to file'!$B$4:$K$44,10,FALSE)</f>
        <v>Yes</v>
      </c>
      <c r="F303" t="str">
        <f t="shared" si="62"/>
        <v/>
      </c>
      <c r="G303">
        <f>VLOOKUP(VLOOKUP(A303,'to file'!$B$4:$K$44,7,FALSE),'to part'!$A$4:$N$17,8)+VLOOKUP(A303,'to file'!$B$4:$K$44,3,FALSE)+B303</f>
        <v>8262</v>
      </c>
      <c r="H303" t="str">
        <f t="shared" si="63"/>
        <v>2046</v>
      </c>
      <c r="I303">
        <f>VLOOKUP(A303,'to file'!$B$4:$K$44,7,FALSE)</f>
        <v>2</v>
      </c>
      <c r="J303" t="str">
        <f t="shared" si="64"/>
        <v/>
      </c>
      <c r="K303">
        <f>VLOOKUP(VLOOKUP(A303,'to file'!$B$4:$K$44,7,FALSE),'to part'!$A$4:$N$17,14)+VLOOKUP(A303,'to file'!$B$4:$K$44,3,FALSE)+B303</f>
        <v>8262</v>
      </c>
      <c r="L303" t="str">
        <f t="shared" si="65"/>
        <v>2046</v>
      </c>
      <c r="O303">
        <v>31</v>
      </c>
      <c r="P303">
        <v>0</v>
      </c>
      <c r="Q303">
        <v>1</v>
      </c>
      <c r="R303" s="13">
        <v>1</v>
      </c>
      <c r="S303" s="13" t="str">
        <f>VLOOKUP(O303,'to file'!$B$4:$K$44,10,FALSE)</f>
        <v>Yes</v>
      </c>
      <c r="T303">
        <f t="shared" si="67"/>
        <v>41900</v>
      </c>
      <c r="U303">
        <f>VLOOKUP(VLOOKUP(O303,'to file'!$B$4:$K$44,7,FALSE),'to part'!$A$4:$N$17,8)+VLOOKUP(O303,'to file'!$B$4:$K$44,3,FALSE)+P303</f>
        <v>41908</v>
      </c>
      <c r="V303" t="str">
        <f t="shared" si="68"/>
        <v>A3B4</v>
      </c>
      <c r="W303">
        <f>VLOOKUP(O303,'to file'!$B$4:$K$44,7,FALSE)</f>
        <v>4</v>
      </c>
      <c r="X303">
        <f t="shared" si="69"/>
        <v>12200</v>
      </c>
      <c r="Y303">
        <f>VLOOKUP(VLOOKUP(O303,'to file'!$B$4:$K$44,7,FALSE),'to part'!$A$4:$N$17,14)+VLOOKUP(O303,'to file'!$B$4:$K$44,3,FALSE)+P303</f>
        <v>12208</v>
      </c>
      <c r="Z303" t="str">
        <f t="shared" si="70"/>
        <v>2FB0</v>
      </c>
      <c r="AA303" t="str">
        <f t="shared" si="66"/>
        <v>2FA8</v>
      </c>
      <c r="AB303" t="s">
        <v>412</v>
      </c>
      <c r="AD303" s="21" t="s">
        <v>659</v>
      </c>
      <c r="AE303" s="35" t="s">
        <v>633</v>
      </c>
    </row>
    <row r="304" spans="1:47" x14ac:dyDescent="0.25">
      <c r="A304">
        <v>35</v>
      </c>
      <c r="B304">
        <v>64</v>
      </c>
      <c r="C304">
        <v>8</v>
      </c>
      <c r="D304" s="13">
        <v>1</v>
      </c>
      <c r="E304" s="13" t="str">
        <f>VLOOKUP(A304,'to file'!$B$4:$K$44,10,FALSE)</f>
        <v>Yes</v>
      </c>
      <c r="F304" t="str">
        <f t="shared" si="62"/>
        <v/>
      </c>
      <c r="G304">
        <f>VLOOKUP(VLOOKUP(A304,'to file'!$B$4:$K$44,7,FALSE),'to part'!$A$4:$N$17,8)+VLOOKUP(A304,'to file'!$B$4:$K$44,3,FALSE)+B304</f>
        <v>8264</v>
      </c>
      <c r="H304" t="str">
        <f t="shared" si="63"/>
        <v>2048</v>
      </c>
      <c r="I304">
        <f>VLOOKUP(A304,'to file'!$B$4:$K$44,7,FALSE)</f>
        <v>2</v>
      </c>
      <c r="J304" t="str">
        <f t="shared" si="64"/>
        <v/>
      </c>
      <c r="K304">
        <f>VLOOKUP(VLOOKUP(A304,'to file'!$B$4:$K$44,7,FALSE),'to part'!$A$4:$N$17,14)+VLOOKUP(A304,'to file'!$B$4:$K$44,3,FALSE)+B304</f>
        <v>8264</v>
      </c>
      <c r="L304" t="str">
        <f t="shared" si="65"/>
        <v>2048</v>
      </c>
      <c r="O304">
        <v>31</v>
      </c>
      <c r="P304">
        <v>1</v>
      </c>
      <c r="Q304">
        <v>1</v>
      </c>
      <c r="R304" s="13">
        <v>1</v>
      </c>
      <c r="S304" s="13" t="str">
        <f>VLOOKUP(O304,'to file'!$B$4:$K$44,10,FALSE)</f>
        <v>Yes</v>
      </c>
      <c r="T304" t="str">
        <f t="shared" si="67"/>
        <v/>
      </c>
      <c r="U304">
        <f>VLOOKUP(VLOOKUP(O304,'to file'!$B$4:$K$44,7,FALSE),'to part'!$A$4:$N$17,8)+VLOOKUP(O304,'to file'!$B$4:$K$44,3,FALSE)+P304</f>
        <v>41909</v>
      </c>
      <c r="V304" t="str">
        <f t="shared" si="68"/>
        <v>A3B5</v>
      </c>
      <c r="W304">
        <f>VLOOKUP(O304,'to file'!$B$4:$K$44,7,FALSE)</f>
        <v>4</v>
      </c>
      <c r="X304" t="str">
        <f t="shared" si="69"/>
        <v/>
      </c>
      <c r="Y304">
        <f>VLOOKUP(VLOOKUP(O304,'to file'!$B$4:$K$44,7,FALSE),'to part'!$A$4:$N$17,14)+VLOOKUP(O304,'to file'!$B$4:$K$44,3,FALSE)+P304</f>
        <v>12209</v>
      </c>
      <c r="Z304" t="str">
        <f t="shared" si="70"/>
        <v>2FB1</v>
      </c>
      <c r="AA304" t="str">
        <f t="shared" si="66"/>
        <v/>
      </c>
      <c r="AB304" t="s">
        <v>413</v>
      </c>
    </row>
    <row r="305" spans="1:31" x14ac:dyDescent="0.25">
      <c r="A305">
        <v>35</v>
      </c>
      <c r="B305">
        <v>72</v>
      </c>
      <c r="C305">
        <v>1</v>
      </c>
      <c r="D305" s="13">
        <v>1</v>
      </c>
      <c r="E305" s="13" t="str">
        <f>VLOOKUP(A305,'to file'!$B$4:$K$44,10,FALSE)</f>
        <v>Yes</v>
      </c>
      <c r="F305" t="str">
        <f t="shared" si="62"/>
        <v/>
      </c>
      <c r="G305">
        <f>VLOOKUP(VLOOKUP(A305,'to file'!$B$4:$K$44,7,FALSE),'to part'!$A$4:$N$17,8)+VLOOKUP(A305,'to file'!$B$4:$K$44,3,FALSE)+B305</f>
        <v>8272</v>
      </c>
      <c r="H305" t="str">
        <f t="shared" si="63"/>
        <v>2050</v>
      </c>
      <c r="I305">
        <f>VLOOKUP(A305,'to file'!$B$4:$K$44,7,FALSE)</f>
        <v>2</v>
      </c>
      <c r="J305" t="str">
        <f t="shared" si="64"/>
        <v/>
      </c>
      <c r="K305">
        <f>VLOOKUP(VLOOKUP(A305,'to file'!$B$4:$K$44,7,FALSE),'to part'!$A$4:$N$17,14)+VLOOKUP(A305,'to file'!$B$4:$K$44,3,FALSE)+B305</f>
        <v>8272</v>
      </c>
      <c r="L305" t="str">
        <f t="shared" si="65"/>
        <v>2050</v>
      </c>
      <c r="O305">
        <v>31</v>
      </c>
      <c r="P305">
        <v>4</v>
      </c>
      <c r="Q305">
        <v>12</v>
      </c>
      <c r="R305" s="13">
        <v>1</v>
      </c>
      <c r="S305" s="13" t="str">
        <f>VLOOKUP(O305,'to file'!$B$4:$K$44,10,FALSE)</f>
        <v>Yes</v>
      </c>
      <c r="T305" t="str">
        <f t="shared" si="67"/>
        <v/>
      </c>
      <c r="U305">
        <f>VLOOKUP(VLOOKUP(O305,'to file'!$B$4:$K$44,7,FALSE),'to part'!$A$4:$N$17,8)+VLOOKUP(O305,'to file'!$B$4:$K$44,3,FALSE)+P305</f>
        <v>41912</v>
      </c>
      <c r="V305" t="str">
        <f t="shared" si="68"/>
        <v>A3B8</v>
      </c>
      <c r="W305">
        <f>VLOOKUP(O305,'to file'!$B$4:$K$44,7,FALSE)</f>
        <v>4</v>
      </c>
      <c r="X305" t="str">
        <f t="shared" si="69"/>
        <v/>
      </c>
      <c r="Y305">
        <f>VLOOKUP(VLOOKUP(O305,'to file'!$B$4:$K$44,7,FALSE),'to part'!$A$4:$N$17,14)+VLOOKUP(O305,'to file'!$B$4:$K$44,3,FALSE)+P305</f>
        <v>12212</v>
      </c>
      <c r="Z305" t="str">
        <f t="shared" si="70"/>
        <v>2FB4</v>
      </c>
      <c r="AA305" t="str">
        <f t="shared" si="66"/>
        <v/>
      </c>
      <c r="AB305" t="s">
        <v>414</v>
      </c>
    </row>
    <row r="306" spans="1:31" x14ac:dyDescent="0.25">
      <c r="D306" s="13"/>
      <c r="E306" s="13"/>
      <c r="O306">
        <v>31</v>
      </c>
      <c r="P306">
        <v>4</v>
      </c>
      <c r="Q306">
        <v>4</v>
      </c>
      <c r="R306" s="13">
        <v>1</v>
      </c>
      <c r="S306" s="13" t="str">
        <f>VLOOKUP(O306,'to file'!$B$4:$K$44,10,FALSE)</f>
        <v>Yes</v>
      </c>
      <c r="T306" t="str">
        <f t="shared" si="67"/>
        <v/>
      </c>
      <c r="U306">
        <f>VLOOKUP(VLOOKUP(O306,'to file'!$B$4:$K$44,7,FALSE),'to part'!$A$4:$N$17,8)+VLOOKUP(O306,'to file'!$B$4:$K$44,3,FALSE)+P306</f>
        <v>41912</v>
      </c>
      <c r="V306" t="str">
        <f t="shared" si="68"/>
        <v>A3B8</v>
      </c>
      <c r="W306">
        <f>VLOOKUP(O306,'to file'!$B$4:$K$44,7,FALSE)</f>
        <v>4</v>
      </c>
      <c r="X306" t="str">
        <f t="shared" si="69"/>
        <v/>
      </c>
      <c r="Y306">
        <f>VLOOKUP(VLOOKUP(O306,'to file'!$B$4:$K$44,7,FALSE),'to part'!$A$4:$N$17,14)+VLOOKUP(O306,'to file'!$B$4:$K$44,3,FALSE)+P306</f>
        <v>12212</v>
      </c>
      <c r="Z306" t="str">
        <f t="shared" si="70"/>
        <v>2FB4</v>
      </c>
      <c r="AA306" t="str">
        <f t="shared" si="66"/>
        <v/>
      </c>
      <c r="AB306" t="s">
        <v>415</v>
      </c>
    </row>
    <row r="307" spans="1:31" x14ac:dyDescent="0.25">
      <c r="D307" s="13"/>
      <c r="E307" s="13"/>
      <c r="O307">
        <v>31</v>
      </c>
      <c r="P307">
        <v>8</v>
      </c>
      <c r="Q307">
        <v>4</v>
      </c>
      <c r="R307" s="13">
        <v>1</v>
      </c>
      <c r="S307" s="13" t="str">
        <f>VLOOKUP(O307,'to file'!$B$4:$K$44,10,FALSE)</f>
        <v>Yes</v>
      </c>
      <c r="T307" t="str">
        <f t="shared" si="67"/>
        <v/>
      </c>
      <c r="U307">
        <f>VLOOKUP(VLOOKUP(O307,'to file'!$B$4:$K$44,7,FALSE),'to part'!$A$4:$N$17,8)+VLOOKUP(O307,'to file'!$B$4:$K$44,3,FALSE)+P307</f>
        <v>41916</v>
      </c>
      <c r="V307" t="str">
        <f t="shared" si="68"/>
        <v>A3BC</v>
      </c>
      <c r="W307">
        <f>VLOOKUP(O307,'to file'!$B$4:$K$44,7,FALSE)</f>
        <v>4</v>
      </c>
      <c r="X307" t="str">
        <f t="shared" si="69"/>
        <v/>
      </c>
      <c r="Y307">
        <f>VLOOKUP(VLOOKUP(O307,'to file'!$B$4:$K$44,7,FALSE),'to part'!$A$4:$N$17,14)+VLOOKUP(O307,'to file'!$B$4:$K$44,3,FALSE)+P307</f>
        <v>12216</v>
      </c>
      <c r="Z307" t="str">
        <f t="shared" si="70"/>
        <v>2FB8</v>
      </c>
      <c r="AA307" t="str">
        <f t="shared" si="66"/>
        <v/>
      </c>
      <c r="AB307" t="s">
        <v>416</v>
      </c>
    </row>
    <row r="308" spans="1:31" x14ac:dyDescent="0.25">
      <c r="D308" s="13"/>
      <c r="E308" s="13"/>
      <c r="O308">
        <v>31</v>
      </c>
      <c r="P308">
        <v>12</v>
      </c>
      <c r="Q308">
        <v>4</v>
      </c>
      <c r="R308" s="13">
        <v>1</v>
      </c>
      <c r="S308" s="13" t="str">
        <f>VLOOKUP(O308,'to file'!$B$4:$K$44,10,FALSE)</f>
        <v>Yes</v>
      </c>
      <c r="T308" t="str">
        <f t="shared" si="67"/>
        <v/>
      </c>
      <c r="U308">
        <f>VLOOKUP(VLOOKUP(O308,'to file'!$B$4:$K$44,7,FALSE),'to part'!$A$4:$N$17,8)+VLOOKUP(O308,'to file'!$B$4:$K$44,3,FALSE)+P308</f>
        <v>41920</v>
      </c>
      <c r="V308" t="str">
        <f t="shared" si="68"/>
        <v>A3C0</v>
      </c>
      <c r="W308">
        <f>VLOOKUP(O308,'to file'!$B$4:$K$44,7,FALSE)</f>
        <v>4</v>
      </c>
      <c r="X308" t="str">
        <f t="shared" si="69"/>
        <v/>
      </c>
      <c r="Y308">
        <f>VLOOKUP(VLOOKUP(O308,'to file'!$B$4:$K$44,7,FALSE),'to part'!$A$4:$N$17,14)+VLOOKUP(O308,'to file'!$B$4:$K$44,3,FALSE)+P308</f>
        <v>12220</v>
      </c>
      <c r="Z308" t="str">
        <f t="shared" si="70"/>
        <v>2FBC</v>
      </c>
      <c r="AA308" t="str">
        <f t="shared" si="66"/>
        <v/>
      </c>
      <c r="AB308" t="s">
        <v>417</v>
      </c>
    </row>
    <row r="309" spans="1:31" x14ac:dyDescent="0.25">
      <c r="D309" s="13"/>
      <c r="E309" s="13"/>
      <c r="O309">
        <v>31</v>
      </c>
      <c r="P309">
        <v>16</v>
      </c>
      <c r="Q309">
        <v>12</v>
      </c>
      <c r="R309" s="13">
        <v>1</v>
      </c>
      <c r="S309" s="13" t="str">
        <f>VLOOKUP(O309,'to file'!$B$4:$K$44,10,FALSE)</f>
        <v>Yes</v>
      </c>
      <c r="T309" t="str">
        <f t="shared" si="67"/>
        <v/>
      </c>
      <c r="U309">
        <f>VLOOKUP(VLOOKUP(O309,'to file'!$B$4:$K$44,7,FALSE),'to part'!$A$4:$N$17,8)+VLOOKUP(O309,'to file'!$B$4:$K$44,3,FALSE)+P309</f>
        <v>41924</v>
      </c>
      <c r="V309" t="str">
        <f t="shared" si="68"/>
        <v>A3C4</v>
      </c>
      <c r="W309">
        <f>VLOOKUP(O309,'to file'!$B$4:$K$44,7,FALSE)</f>
        <v>4</v>
      </c>
      <c r="X309" t="str">
        <f t="shared" si="69"/>
        <v/>
      </c>
      <c r="Y309">
        <f>VLOOKUP(VLOOKUP(O309,'to file'!$B$4:$K$44,7,FALSE),'to part'!$A$4:$N$17,14)+VLOOKUP(O309,'to file'!$B$4:$K$44,3,FALSE)+P309</f>
        <v>12224</v>
      </c>
      <c r="Z309" t="str">
        <f t="shared" si="70"/>
        <v>2FC0</v>
      </c>
      <c r="AA309" t="str">
        <f t="shared" si="66"/>
        <v/>
      </c>
      <c r="AB309" t="s">
        <v>414</v>
      </c>
    </row>
    <row r="310" spans="1:31" x14ac:dyDescent="0.25">
      <c r="D310" s="13"/>
      <c r="E310" s="13"/>
      <c r="O310">
        <v>31</v>
      </c>
      <c r="P310">
        <v>16</v>
      </c>
      <c r="Q310">
        <v>4</v>
      </c>
      <c r="R310" s="13">
        <v>1</v>
      </c>
      <c r="S310" s="13" t="str">
        <f>VLOOKUP(O310,'to file'!$B$4:$K$44,10,FALSE)</f>
        <v>Yes</v>
      </c>
      <c r="T310" t="str">
        <f t="shared" si="67"/>
        <v/>
      </c>
      <c r="U310">
        <f>VLOOKUP(VLOOKUP(O310,'to file'!$B$4:$K$44,7,FALSE),'to part'!$A$4:$N$17,8)+VLOOKUP(O310,'to file'!$B$4:$K$44,3,FALSE)+P310</f>
        <v>41924</v>
      </c>
      <c r="V310" t="str">
        <f t="shared" si="68"/>
        <v>A3C4</v>
      </c>
      <c r="W310">
        <f>VLOOKUP(O310,'to file'!$B$4:$K$44,7,FALSE)</f>
        <v>4</v>
      </c>
      <c r="X310" t="str">
        <f t="shared" si="69"/>
        <v/>
      </c>
      <c r="Y310">
        <f>VLOOKUP(VLOOKUP(O310,'to file'!$B$4:$K$44,7,FALSE),'to part'!$A$4:$N$17,14)+VLOOKUP(O310,'to file'!$B$4:$K$44,3,FALSE)+P310</f>
        <v>12224</v>
      </c>
      <c r="Z310" t="str">
        <f t="shared" si="70"/>
        <v>2FC0</v>
      </c>
      <c r="AA310" t="str">
        <f t="shared" si="66"/>
        <v/>
      </c>
      <c r="AB310" t="s">
        <v>418</v>
      </c>
    </row>
    <row r="311" spans="1:31" x14ac:dyDescent="0.25">
      <c r="D311" s="13"/>
      <c r="E311" s="13"/>
      <c r="O311">
        <v>31</v>
      </c>
      <c r="P311">
        <v>20</v>
      </c>
      <c r="Q311">
        <v>4</v>
      </c>
      <c r="R311" s="13">
        <v>1</v>
      </c>
      <c r="S311" s="13" t="str">
        <f>VLOOKUP(O311,'to file'!$B$4:$K$44,10,FALSE)</f>
        <v>Yes</v>
      </c>
      <c r="T311" t="str">
        <f t="shared" si="67"/>
        <v/>
      </c>
      <c r="U311">
        <f>VLOOKUP(VLOOKUP(O311,'to file'!$B$4:$K$44,7,FALSE),'to part'!$A$4:$N$17,8)+VLOOKUP(O311,'to file'!$B$4:$K$44,3,FALSE)+P311</f>
        <v>41928</v>
      </c>
      <c r="V311" t="str">
        <f t="shared" si="68"/>
        <v>A3C8</v>
      </c>
      <c r="W311">
        <f>VLOOKUP(O311,'to file'!$B$4:$K$44,7,FALSE)</f>
        <v>4</v>
      </c>
      <c r="X311" t="str">
        <f t="shared" si="69"/>
        <v/>
      </c>
      <c r="Y311">
        <f>VLOOKUP(VLOOKUP(O311,'to file'!$B$4:$K$44,7,FALSE),'to part'!$A$4:$N$17,14)+VLOOKUP(O311,'to file'!$B$4:$K$44,3,FALSE)+P311</f>
        <v>12228</v>
      </c>
      <c r="Z311" t="str">
        <f t="shared" si="70"/>
        <v>2FC4</v>
      </c>
      <c r="AA311" t="str">
        <f t="shared" si="66"/>
        <v/>
      </c>
      <c r="AB311" t="s">
        <v>419</v>
      </c>
    </row>
    <row r="312" spans="1:31" x14ac:dyDescent="0.25">
      <c r="D312" s="13"/>
      <c r="E312" s="13"/>
      <c r="O312">
        <v>31</v>
      </c>
      <c r="P312">
        <v>24</v>
      </c>
      <c r="Q312">
        <v>4</v>
      </c>
      <c r="R312" s="13">
        <v>1</v>
      </c>
      <c r="S312" s="13" t="str">
        <f>VLOOKUP(O312,'to file'!$B$4:$K$44,10,FALSE)</f>
        <v>Yes</v>
      </c>
      <c r="T312" t="str">
        <f t="shared" si="67"/>
        <v/>
      </c>
      <c r="U312">
        <f>VLOOKUP(VLOOKUP(O312,'to file'!$B$4:$K$44,7,FALSE),'to part'!$A$4:$N$17,8)+VLOOKUP(O312,'to file'!$B$4:$K$44,3,FALSE)+P312</f>
        <v>41932</v>
      </c>
      <c r="V312" t="str">
        <f t="shared" si="68"/>
        <v>A3CC</v>
      </c>
      <c r="W312">
        <f>VLOOKUP(O312,'to file'!$B$4:$K$44,7,FALSE)</f>
        <v>4</v>
      </c>
      <c r="X312" t="str">
        <f t="shared" si="69"/>
        <v/>
      </c>
      <c r="Y312">
        <f>VLOOKUP(VLOOKUP(O312,'to file'!$B$4:$K$44,7,FALSE),'to part'!$A$4:$N$17,14)+VLOOKUP(O312,'to file'!$B$4:$K$44,3,FALSE)+P312</f>
        <v>12232</v>
      </c>
      <c r="Z312" t="str">
        <f t="shared" si="70"/>
        <v>2FC8</v>
      </c>
      <c r="AA312" t="str">
        <f t="shared" si="66"/>
        <v/>
      </c>
      <c r="AB312" t="s">
        <v>420</v>
      </c>
    </row>
    <row r="313" spans="1:31" x14ac:dyDescent="0.25">
      <c r="D313" s="13"/>
      <c r="E313" s="13"/>
      <c r="O313">
        <v>31</v>
      </c>
      <c r="P313">
        <v>28</v>
      </c>
      <c r="Q313">
        <v>1</v>
      </c>
      <c r="R313" s="13">
        <v>1</v>
      </c>
      <c r="S313" s="13" t="str">
        <f>VLOOKUP(O313,'to file'!$B$4:$K$44,10,FALSE)</f>
        <v>Yes</v>
      </c>
      <c r="T313" t="str">
        <f t="shared" si="67"/>
        <v/>
      </c>
      <c r="U313">
        <f>VLOOKUP(VLOOKUP(O313,'to file'!$B$4:$K$44,7,FALSE),'to part'!$A$4:$N$17,8)+VLOOKUP(O313,'to file'!$B$4:$K$44,3,FALSE)+P313</f>
        <v>41936</v>
      </c>
      <c r="V313" t="str">
        <f t="shared" si="68"/>
        <v>A3D0</v>
      </c>
      <c r="W313">
        <f>VLOOKUP(O313,'to file'!$B$4:$K$44,7,FALSE)</f>
        <v>4</v>
      </c>
      <c r="X313" t="str">
        <f t="shared" si="69"/>
        <v/>
      </c>
      <c r="Y313">
        <f>VLOOKUP(VLOOKUP(O313,'to file'!$B$4:$K$44,7,FALSE),'to part'!$A$4:$N$17,14)+VLOOKUP(O313,'to file'!$B$4:$K$44,3,FALSE)+P313</f>
        <v>12236</v>
      </c>
      <c r="Z313" t="str">
        <f t="shared" si="70"/>
        <v>2FCC</v>
      </c>
      <c r="AA313" t="str">
        <f t="shared" si="66"/>
        <v/>
      </c>
      <c r="AB313" t="s">
        <v>421</v>
      </c>
      <c r="AD313" s="21"/>
      <c r="AE313" s="35" t="s">
        <v>634</v>
      </c>
    </row>
    <row r="314" spans="1:31" x14ac:dyDescent="0.25">
      <c r="D314" s="13"/>
      <c r="E314" s="13"/>
      <c r="O314">
        <v>31</v>
      </c>
      <c r="P314">
        <v>29</v>
      </c>
      <c r="Q314">
        <v>1</v>
      </c>
      <c r="R314" s="13">
        <v>1</v>
      </c>
      <c r="S314" s="13" t="str">
        <f>VLOOKUP(O314,'to file'!$B$4:$K$44,10,FALSE)</f>
        <v>Yes</v>
      </c>
      <c r="T314" t="str">
        <f t="shared" si="67"/>
        <v/>
      </c>
      <c r="U314">
        <f>VLOOKUP(VLOOKUP(O314,'to file'!$B$4:$K$44,7,FALSE),'to part'!$A$4:$N$17,8)+VLOOKUP(O314,'to file'!$B$4:$K$44,3,FALSE)+P314</f>
        <v>41937</v>
      </c>
      <c r="V314" t="str">
        <f t="shared" si="68"/>
        <v>A3D1</v>
      </c>
      <c r="W314">
        <f>VLOOKUP(O314,'to file'!$B$4:$K$44,7,FALSE)</f>
        <v>4</v>
      </c>
      <c r="X314" t="str">
        <f t="shared" si="69"/>
        <v/>
      </c>
      <c r="Y314">
        <f>VLOOKUP(VLOOKUP(O314,'to file'!$B$4:$K$44,7,FALSE),'to part'!$A$4:$N$17,14)+VLOOKUP(O314,'to file'!$B$4:$K$44,3,FALSE)+P314</f>
        <v>12237</v>
      </c>
      <c r="Z314" t="str">
        <f t="shared" si="70"/>
        <v>2FCD</v>
      </c>
      <c r="AA314" t="str">
        <f t="shared" si="66"/>
        <v/>
      </c>
      <c r="AB314" t="s">
        <v>422</v>
      </c>
      <c r="AD314" s="21"/>
      <c r="AE314" s="35" t="s">
        <v>635</v>
      </c>
    </row>
    <row r="315" spans="1:31" x14ac:dyDescent="0.25">
      <c r="D315" s="13"/>
      <c r="E315" s="13"/>
      <c r="R315" s="13"/>
      <c r="S315" s="13"/>
    </row>
    <row r="316" spans="1:31" x14ac:dyDescent="0.25">
      <c r="D316" s="13"/>
      <c r="E316" s="13"/>
      <c r="R316" s="13"/>
      <c r="S316" s="13"/>
      <c r="AD316" s="21">
        <v>0</v>
      </c>
      <c r="AE316" t="s">
        <v>660</v>
      </c>
    </row>
    <row r="317" spans="1:31" x14ac:dyDescent="0.25">
      <c r="D317" s="13"/>
      <c r="E317" s="13"/>
      <c r="R317" s="13"/>
      <c r="S317" s="13"/>
      <c r="AD317" s="29">
        <v>0</v>
      </c>
      <c r="AE317" s="22" t="s">
        <v>434</v>
      </c>
    </row>
    <row r="318" spans="1:31" x14ac:dyDescent="0.25">
      <c r="D318" s="13"/>
      <c r="E318" s="13"/>
      <c r="R318" s="13"/>
      <c r="S318" s="13"/>
    </row>
    <row r="319" spans="1:31" x14ac:dyDescent="0.25">
      <c r="R319" s="13"/>
      <c r="S319" s="13"/>
    </row>
    <row r="320" spans="1:31" x14ac:dyDescent="0.25">
      <c r="R320" s="13"/>
      <c r="S320" s="13"/>
    </row>
    <row r="321" spans="1:19" x14ac:dyDescent="0.25">
      <c r="R321" s="13"/>
      <c r="S321" s="13"/>
    </row>
    <row r="322" spans="1:19" x14ac:dyDescent="0.25">
      <c r="R322" s="13"/>
      <c r="S322" s="13"/>
    </row>
    <row r="323" spans="1:19" x14ac:dyDescent="0.25">
      <c r="R323" s="13"/>
      <c r="S323" s="13"/>
    </row>
    <row r="324" spans="1:19" x14ac:dyDescent="0.25">
      <c r="R324" s="13"/>
      <c r="S324" s="13"/>
    </row>
    <row r="325" spans="1:19" x14ac:dyDescent="0.25">
      <c r="R325" s="13"/>
      <c r="S325" s="13"/>
    </row>
    <row r="326" spans="1:19" x14ac:dyDescent="0.25">
      <c r="R326" s="13"/>
      <c r="S326" s="13"/>
    </row>
    <row r="327" spans="1:19" x14ac:dyDescent="0.25">
      <c r="R327" s="13"/>
      <c r="S327" s="13"/>
    </row>
    <row r="329" spans="1:19" x14ac:dyDescent="0.25">
      <c r="A329" s="8" t="s">
        <v>239</v>
      </c>
    </row>
    <row r="330" spans="1:19" x14ac:dyDescent="0.25">
      <c r="A330" t="s">
        <v>162</v>
      </c>
      <c r="B330" t="s">
        <v>207</v>
      </c>
      <c r="C330" t="s">
        <v>208</v>
      </c>
      <c r="D330" t="s">
        <v>136</v>
      </c>
    </row>
    <row r="331" spans="1:19" x14ac:dyDescent="0.25">
      <c r="A331">
        <v>0</v>
      </c>
      <c r="B331">
        <v>0</v>
      </c>
      <c r="C331">
        <v>8</v>
      </c>
      <c r="D331">
        <v>1</v>
      </c>
      <c r="F331">
        <v>0</v>
      </c>
      <c r="G331">
        <v>0</v>
      </c>
      <c r="H331">
        <v>8</v>
      </c>
      <c r="I331">
        <v>1</v>
      </c>
      <c r="K331" s="32"/>
      <c r="L331" s="32"/>
      <c r="M331" s="32"/>
      <c r="N331" s="32"/>
    </row>
    <row r="332" spans="1:19" x14ac:dyDescent="0.25">
      <c r="A332">
        <v>0</v>
      </c>
      <c r="B332">
        <v>0</v>
      </c>
      <c r="C332">
        <v>2</v>
      </c>
      <c r="D332">
        <v>1</v>
      </c>
      <c r="F332">
        <v>0</v>
      </c>
      <c r="G332">
        <v>0</v>
      </c>
      <c r="H332">
        <v>2</v>
      </c>
      <c r="I332">
        <v>1</v>
      </c>
      <c r="K332" s="32"/>
      <c r="L332" s="32"/>
      <c r="M332" s="32"/>
      <c r="N332" s="32"/>
    </row>
    <row r="333" spans="1:19" x14ac:dyDescent="0.25">
      <c r="A333">
        <v>0</v>
      </c>
      <c r="B333">
        <v>2</v>
      </c>
      <c r="C333">
        <v>2</v>
      </c>
      <c r="D333">
        <v>1</v>
      </c>
      <c r="F333">
        <v>0</v>
      </c>
      <c r="G333">
        <v>2</v>
      </c>
      <c r="H333">
        <v>2</v>
      </c>
      <c r="I333">
        <v>1</v>
      </c>
      <c r="K333" s="32"/>
      <c r="L333" s="32"/>
      <c r="M333" s="32"/>
      <c r="N333" s="32"/>
    </row>
    <row r="334" spans="1:19" x14ac:dyDescent="0.25">
      <c r="A334">
        <v>0</v>
      </c>
      <c r="B334">
        <v>4</v>
      </c>
      <c r="C334">
        <v>2</v>
      </c>
      <c r="D334">
        <v>1</v>
      </c>
      <c r="F334">
        <v>0</v>
      </c>
      <c r="G334">
        <v>4</v>
      </c>
      <c r="H334">
        <v>2</v>
      </c>
      <c r="I334">
        <v>1</v>
      </c>
      <c r="K334" s="32"/>
      <c r="L334" s="32"/>
      <c r="M334" s="32"/>
      <c r="N334" s="32"/>
    </row>
    <row r="335" spans="1:19" x14ac:dyDescent="0.25">
      <c r="A335">
        <v>0</v>
      </c>
      <c r="B335">
        <v>6</v>
      </c>
      <c r="C335">
        <v>2</v>
      </c>
      <c r="D335">
        <v>1</v>
      </c>
      <c r="F335">
        <v>0</v>
      </c>
      <c r="G335">
        <v>6</v>
      </c>
      <c r="H335">
        <v>2</v>
      </c>
      <c r="I335">
        <v>1</v>
      </c>
      <c r="K335" s="32"/>
      <c r="L335" s="32"/>
      <c r="M335" s="32"/>
      <c r="N335" s="32"/>
    </row>
    <row r="336" spans="1:19" x14ac:dyDescent="0.25">
      <c r="A336">
        <v>1</v>
      </c>
      <c r="B336">
        <v>0</v>
      </c>
      <c r="C336">
        <v>4</v>
      </c>
      <c r="D336">
        <v>1</v>
      </c>
      <c r="F336">
        <v>1</v>
      </c>
      <c r="G336">
        <v>0</v>
      </c>
      <c r="H336">
        <v>4</v>
      </c>
      <c r="I336">
        <v>1</v>
      </c>
      <c r="K336" s="32"/>
      <c r="L336" s="32"/>
      <c r="M336" s="32"/>
      <c r="N336" s="32"/>
    </row>
    <row r="337" spans="1:14" x14ac:dyDescent="0.25">
      <c r="A337">
        <v>1</v>
      </c>
      <c r="B337">
        <v>4</v>
      </c>
      <c r="C337">
        <v>4</v>
      </c>
      <c r="D337">
        <v>1</v>
      </c>
      <c r="F337">
        <v>1</v>
      </c>
      <c r="G337">
        <v>4</v>
      </c>
      <c r="H337">
        <v>4</v>
      </c>
      <c r="I337">
        <v>1</v>
      </c>
      <c r="K337" s="32"/>
      <c r="L337" s="32"/>
      <c r="M337" s="32"/>
      <c r="N337" s="32"/>
    </row>
    <row r="338" spans="1:14" x14ac:dyDescent="0.25">
      <c r="A338">
        <v>1</v>
      </c>
      <c r="B338">
        <v>8</v>
      </c>
      <c r="C338">
        <v>1</v>
      </c>
      <c r="D338">
        <v>1</v>
      </c>
      <c r="F338">
        <v>1</v>
      </c>
      <c r="G338">
        <v>8</v>
      </c>
      <c r="H338">
        <v>1</v>
      </c>
      <c r="I338">
        <v>1</v>
      </c>
      <c r="K338" s="32"/>
      <c r="L338" s="32"/>
      <c r="M338" s="32"/>
      <c r="N338" s="32"/>
    </row>
    <row r="339" spans="1:14" x14ac:dyDescent="0.25">
      <c r="A339">
        <v>1</v>
      </c>
      <c r="B339">
        <v>10</v>
      </c>
      <c r="C339">
        <v>2</v>
      </c>
      <c r="D339">
        <v>1</v>
      </c>
      <c r="F339">
        <v>1</v>
      </c>
      <c r="G339">
        <v>10</v>
      </c>
      <c r="H339">
        <v>2</v>
      </c>
      <c r="I339">
        <v>1</v>
      </c>
      <c r="K339" s="32"/>
      <c r="L339" s="32"/>
      <c r="M339" s="32"/>
      <c r="N339" s="32"/>
    </row>
    <row r="340" spans="1:14" x14ac:dyDescent="0.25">
      <c r="A340">
        <v>1</v>
      </c>
      <c r="B340">
        <v>12</v>
      </c>
      <c r="C340">
        <v>5</v>
      </c>
      <c r="D340">
        <v>2</v>
      </c>
      <c r="F340">
        <v>1</v>
      </c>
      <c r="G340">
        <v>12</v>
      </c>
      <c r="H340">
        <v>5</v>
      </c>
      <c r="I340">
        <v>2</v>
      </c>
      <c r="K340" s="32"/>
      <c r="L340" s="32"/>
      <c r="M340" s="32"/>
      <c r="N340" s="32"/>
    </row>
    <row r="341" spans="1:14" x14ac:dyDescent="0.25">
      <c r="A341">
        <v>1</v>
      </c>
      <c r="B341">
        <v>12</v>
      </c>
      <c r="C341">
        <v>1</v>
      </c>
      <c r="D341">
        <v>1</v>
      </c>
      <c r="F341">
        <v>1</v>
      </c>
      <c r="G341">
        <v>12</v>
      </c>
      <c r="H341">
        <v>1</v>
      </c>
      <c r="I341">
        <v>1</v>
      </c>
      <c r="K341" s="32"/>
      <c r="L341" s="32"/>
      <c r="M341" s="32"/>
      <c r="N341" s="32"/>
    </row>
    <row r="342" spans="1:14" x14ac:dyDescent="0.25">
      <c r="A342">
        <v>1</v>
      </c>
      <c r="B342">
        <v>13</v>
      </c>
      <c r="C342">
        <v>1</v>
      </c>
      <c r="D342">
        <v>1</v>
      </c>
      <c r="F342">
        <v>1</v>
      </c>
      <c r="G342">
        <v>13</v>
      </c>
      <c r="H342">
        <v>1</v>
      </c>
      <c r="I342">
        <v>1</v>
      </c>
      <c r="K342" s="32"/>
      <c r="L342" s="32"/>
      <c r="M342" s="32"/>
      <c r="N342" s="32"/>
    </row>
    <row r="343" spans="1:14" x14ac:dyDescent="0.25">
      <c r="A343">
        <v>1</v>
      </c>
      <c r="B343">
        <v>14</v>
      </c>
      <c r="C343">
        <v>1</v>
      </c>
      <c r="D343">
        <v>1</v>
      </c>
      <c r="F343">
        <v>1</v>
      </c>
      <c r="G343">
        <v>14</v>
      </c>
      <c r="H343">
        <v>1</v>
      </c>
      <c r="I343">
        <v>1</v>
      </c>
      <c r="K343" s="32"/>
      <c r="L343" s="32"/>
      <c r="M343" s="32"/>
      <c r="N343" s="32"/>
    </row>
    <row r="344" spans="1:14" x14ac:dyDescent="0.25">
      <c r="A344">
        <v>1</v>
      </c>
      <c r="B344">
        <v>15</v>
      </c>
      <c r="C344">
        <v>1</v>
      </c>
      <c r="D344">
        <v>1</v>
      </c>
      <c r="F344">
        <v>1</v>
      </c>
      <c r="G344">
        <v>15</v>
      </c>
      <c r="H344">
        <v>1</v>
      </c>
      <c r="I344">
        <v>1</v>
      </c>
      <c r="K344" s="32"/>
      <c r="L344" s="32"/>
      <c r="M344" s="32"/>
      <c r="N344" s="32"/>
    </row>
    <row r="345" spans="1:14" x14ac:dyDescent="0.25">
      <c r="A345">
        <v>1</v>
      </c>
      <c r="B345">
        <v>16</v>
      </c>
      <c r="C345">
        <v>1</v>
      </c>
      <c r="D345">
        <v>1</v>
      </c>
      <c r="F345">
        <v>1</v>
      </c>
      <c r="G345">
        <v>16</v>
      </c>
      <c r="H345">
        <v>1</v>
      </c>
      <c r="I345">
        <v>1</v>
      </c>
      <c r="K345" s="32"/>
      <c r="L345" s="32"/>
      <c r="M345" s="32"/>
      <c r="N345" s="32"/>
    </row>
    <row r="346" spans="1:14" x14ac:dyDescent="0.25">
      <c r="A346">
        <v>2</v>
      </c>
      <c r="B346">
        <v>0</v>
      </c>
      <c r="C346">
        <v>12</v>
      </c>
      <c r="D346">
        <v>6</v>
      </c>
      <c r="F346">
        <v>2</v>
      </c>
      <c r="G346">
        <v>0</v>
      </c>
      <c r="H346">
        <v>12</v>
      </c>
      <c r="I346">
        <v>6</v>
      </c>
      <c r="K346" s="32"/>
      <c r="L346" s="32"/>
      <c r="M346" s="32"/>
      <c r="N346" s="32"/>
    </row>
    <row r="347" spans="1:14" x14ac:dyDescent="0.25">
      <c r="A347">
        <v>2</v>
      </c>
      <c r="B347">
        <v>0</v>
      </c>
      <c r="C347">
        <v>4</v>
      </c>
      <c r="D347">
        <v>1</v>
      </c>
      <c r="F347">
        <v>2</v>
      </c>
      <c r="G347">
        <v>0</v>
      </c>
      <c r="H347">
        <v>4</v>
      </c>
      <c r="I347">
        <v>1</v>
      </c>
      <c r="K347" s="32"/>
      <c r="L347" s="32"/>
      <c r="M347" s="32"/>
      <c r="N347" s="32"/>
    </row>
    <row r="348" spans="1:14" x14ac:dyDescent="0.25">
      <c r="A348">
        <v>2</v>
      </c>
      <c r="B348">
        <v>4</v>
      </c>
      <c r="C348">
        <v>1</v>
      </c>
      <c r="D348">
        <v>1</v>
      </c>
      <c r="F348">
        <v>2</v>
      </c>
      <c r="G348">
        <v>4</v>
      </c>
      <c r="H348">
        <v>1</v>
      </c>
      <c r="I348">
        <v>1</v>
      </c>
      <c r="K348" s="32"/>
      <c r="L348" s="32"/>
      <c r="M348" s="32"/>
      <c r="N348" s="32"/>
    </row>
    <row r="349" spans="1:14" x14ac:dyDescent="0.25">
      <c r="A349">
        <v>2</v>
      </c>
      <c r="B349">
        <v>5</v>
      </c>
      <c r="C349">
        <v>1</v>
      </c>
      <c r="D349">
        <v>1</v>
      </c>
      <c r="F349">
        <v>2</v>
      </c>
      <c r="G349">
        <v>5</v>
      </c>
      <c r="H349">
        <v>1</v>
      </c>
      <c r="I349">
        <v>1</v>
      </c>
      <c r="K349" s="32"/>
      <c r="L349" s="32"/>
      <c r="M349" s="32"/>
      <c r="N349" s="32"/>
    </row>
    <row r="350" spans="1:14" x14ac:dyDescent="0.25">
      <c r="A350">
        <v>2</v>
      </c>
      <c r="B350">
        <v>6</v>
      </c>
      <c r="C350">
        <v>1</v>
      </c>
      <c r="D350">
        <v>1</v>
      </c>
      <c r="F350">
        <v>2</v>
      </c>
      <c r="G350">
        <v>6</v>
      </c>
      <c r="H350">
        <v>1</v>
      </c>
      <c r="I350">
        <v>1</v>
      </c>
      <c r="K350" s="32"/>
      <c r="L350" s="32"/>
      <c r="M350" s="32"/>
      <c r="N350" s="32"/>
    </row>
    <row r="351" spans="1:14" x14ac:dyDescent="0.25">
      <c r="A351">
        <v>2</v>
      </c>
      <c r="B351">
        <v>8</v>
      </c>
      <c r="C351">
        <v>2</v>
      </c>
      <c r="D351">
        <v>1</v>
      </c>
      <c r="F351">
        <v>2</v>
      </c>
      <c r="G351">
        <v>8</v>
      </c>
      <c r="H351">
        <v>2</v>
      </c>
      <c r="I351">
        <v>1</v>
      </c>
      <c r="K351" s="32"/>
      <c r="L351" s="32"/>
      <c r="M351" s="32"/>
      <c r="N351" s="32"/>
    </row>
    <row r="352" spans="1:14" x14ac:dyDescent="0.25">
      <c r="A352">
        <v>6</v>
      </c>
      <c r="B352">
        <v>0</v>
      </c>
      <c r="C352">
        <v>40</v>
      </c>
      <c r="D352">
        <v>6</v>
      </c>
      <c r="F352">
        <v>6</v>
      </c>
      <c r="G352">
        <v>0</v>
      </c>
      <c r="H352">
        <v>40</v>
      </c>
      <c r="I352">
        <v>6</v>
      </c>
      <c r="K352" s="32"/>
      <c r="L352" s="32"/>
      <c r="M352" s="32"/>
      <c r="N352" s="32"/>
    </row>
    <row r="353" spans="1:14" x14ac:dyDescent="0.25">
      <c r="A353">
        <v>6</v>
      </c>
      <c r="B353">
        <v>0</v>
      </c>
      <c r="C353">
        <v>8</v>
      </c>
      <c r="D353">
        <v>1</v>
      </c>
      <c r="F353">
        <v>6</v>
      </c>
      <c r="G353">
        <v>0</v>
      </c>
      <c r="H353">
        <v>8</v>
      </c>
      <c r="I353">
        <v>1</v>
      </c>
      <c r="K353" s="32"/>
      <c r="L353" s="32"/>
      <c r="M353" s="32"/>
      <c r="N353" s="32"/>
    </row>
    <row r="354" spans="1:14" x14ac:dyDescent="0.25">
      <c r="A354">
        <v>6</v>
      </c>
      <c r="B354">
        <v>8</v>
      </c>
      <c r="C354">
        <v>8</v>
      </c>
      <c r="D354">
        <v>1</v>
      </c>
      <c r="F354">
        <v>6</v>
      </c>
      <c r="G354">
        <v>8</v>
      </c>
      <c r="H354">
        <v>8</v>
      </c>
      <c r="I354">
        <v>1</v>
      </c>
      <c r="K354" s="32"/>
      <c r="L354" s="32"/>
      <c r="M354" s="32"/>
      <c r="N354" s="32"/>
    </row>
    <row r="355" spans="1:14" x14ac:dyDescent="0.25">
      <c r="A355">
        <v>6</v>
      </c>
      <c r="B355">
        <v>16</v>
      </c>
      <c r="C355">
        <v>4</v>
      </c>
      <c r="D355">
        <v>1</v>
      </c>
      <c r="F355">
        <v>6</v>
      </c>
      <c r="G355">
        <v>16</v>
      </c>
      <c r="H355">
        <v>4</v>
      </c>
      <c r="I355">
        <v>1</v>
      </c>
      <c r="K355" s="32"/>
      <c r="L355" s="32"/>
      <c r="M355" s="32"/>
      <c r="N355" s="32"/>
    </row>
    <row r="356" spans="1:14" x14ac:dyDescent="0.25">
      <c r="A356">
        <v>6</v>
      </c>
      <c r="B356">
        <v>20</v>
      </c>
      <c r="C356">
        <v>4</v>
      </c>
      <c r="D356">
        <v>1</v>
      </c>
      <c r="F356">
        <v>6</v>
      </c>
      <c r="G356">
        <v>20</v>
      </c>
      <c r="H356">
        <v>4</v>
      </c>
      <c r="I356">
        <v>1</v>
      </c>
      <c r="K356" s="32"/>
      <c r="L356" s="32"/>
      <c r="M356" s="32"/>
      <c r="N356" s="32"/>
    </row>
    <row r="357" spans="1:14" x14ac:dyDescent="0.25">
      <c r="A357">
        <v>6</v>
      </c>
      <c r="B357">
        <v>24</v>
      </c>
      <c r="C357">
        <v>4</v>
      </c>
      <c r="D357">
        <v>1</v>
      </c>
      <c r="F357">
        <v>6</v>
      </c>
      <c r="G357">
        <v>24</v>
      </c>
      <c r="H357">
        <v>4</v>
      </c>
      <c r="I357">
        <v>1</v>
      </c>
      <c r="K357" s="32"/>
      <c r="L357" s="32"/>
      <c r="M357" s="32"/>
      <c r="N357" s="32"/>
    </row>
    <row r="358" spans="1:14" x14ac:dyDescent="0.25">
      <c r="A358">
        <v>6</v>
      </c>
      <c r="B358">
        <v>28</v>
      </c>
      <c r="C358">
        <v>4</v>
      </c>
      <c r="D358">
        <v>1</v>
      </c>
      <c r="F358">
        <v>6</v>
      </c>
      <c r="G358">
        <v>28</v>
      </c>
      <c r="H358">
        <v>4</v>
      </c>
      <c r="I358">
        <v>1</v>
      </c>
      <c r="K358" s="32"/>
      <c r="L358" s="32"/>
      <c r="M358" s="32"/>
      <c r="N358" s="32"/>
    </row>
    <row r="359" spans="1:14" x14ac:dyDescent="0.25">
      <c r="A359">
        <v>6</v>
      </c>
      <c r="B359">
        <v>32</v>
      </c>
      <c r="C359">
        <v>1</v>
      </c>
      <c r="D359">
        <v>1</v>
      </c>
      <c r="F359">
        <v>6</v>
      </c>
      <c r="G359">
        <v>32</v>
      </c>
      <c r="H359">
        <v>1</v>
      </c>
      <c r="I359">
        <v>1</v>
      </c>
      <c r="K359" s="32"/>
      <c r="L359" s="32"/>
      <c r="M359" s="32"/>
      <c r="N359" s="32"/>
    </row>
    <row r="360" spans="1:14" x14ac:dyDescent="0.25">
      <c r="A360">
        <v>24</v>
      </c>
      <c r="B360">
        <v>0</v>
      </c>
      <c r="C360">
        <v>1</v>
      </c>
      <c r="D360">
        <v>1</v>
      </c>
      <c r="F360">
        <v>24</v>
      </c>
      <c r="G360">
        <v>0</v>
      </c>
      <c r="H360">
        <v>1</v>
      </c>
      <c r="I360">
        <v>1</v>
      </c>
      <c r="K360" s="32"/>
      <c r="L360" s="32"/>
      <c r="M360" s="32"/>
      <c r="N360" s="32"/>
    </row>
    <row r="361" spans="1:14" x14ac:dyDescent="0.25">
      <c r="A361">
        <v>24</v>
      </c>
      <c r="B361">
        <v>1</v>
      </c>
      <c r="C361">
        <v>1</v>
      </c>
      <c r="D361">
        <v>1</v>
      </c>
      <c r="F361">
        <v>24</v>
      </c>
      <c r="G361">
        <v>1</v>
      </c>
      <c r="H361">
        <v>1</v>
      </c>
      <c r="I361">
        <v>1</v>
      </c>
      <c r="K361" s="32"/>
      <c r="L361" s="32"/>
      <c r="M361" s="32"/>
      <c r="N361" s="32"/>
    </row>
    <row r="362" spans="1:14" x14ac:dyDescent="0.25">
      <c r="A362">
        <v>24</v>
      </c>
      <c r="B362">
        <v>2</v>
      </c>
      <c r="C362">
        <v>1</v>
      </c>
      <c r="D362">
        <v>1</v>
      </c>
      <c r="F362">
        <v>24</v>
      </c>
      <c r="G362">
        <v>2</v>
      </c>
      <c r="H362">
        <v>1</v>
      </c>
      <c r="I362">
        <v>1</v>
      </c>
      <c r="K362" s="32"/>
      <c r="L362" s="32"/>
      <c r="M362" s="32"/>
      <c r="N362" s="32"/>
    </row>
    <row r="363" spans="1:14" x14ac:dyDescent="0.25">
      <c r="A363">
        <v>24</v>
      </c>
      <c r="B363">
        <v>4</v>
      </c>
      <c r="C363">
        <v>2</v>
      </c>
      <c r="D363">
        <v>1</v>
      </c>
      <c r="F363">
        <v>24</v>
      </c>
      <c r="G363">
        <v>4</v>
      </c>
      <c r="H363">
        <v>2</v>
      </c>
      <c r="I363">
        <v>1</v>
      </c>
      <c r="K363" s="32"/>
      <c r="L363" s="32"/>
      <c r="M363" s="32"/>
      <c r="N363" s="32"/>
    </row>
    <row r="364" spans="1:14" x14ac:dyDescent="0.25">
      <c r="A364">
        <v>24</v>
      </c>
      <c r="B364">
        <v>6</v>
      </c>
      <c r="C364">
        <v>1</v>
      </c>
      <c r="D364">
        <v>8</v>
      </c>
      <c r="F364">
        <v>24</v>
      </c>
      <c r="G364">
        <v>6</v>
      </c>
      <c r="H364">
        <v>1</v>
      </c>
      <c r="I364">
        <v>8</v>
      </c>
      <c r="K364" s="32"/>
      <c r="L364" s="32"/>
      <c r="M364" s="32"/>
      <c r="N364" s="32"/>
    </row>
    <row r="365" spans="1:14" x14ac:dyDescent="0.25">
      <c r="A365">
        <v>3</v>
      </c>
      <c r="B365">
        <v>0</v>
      </c>
      <c r="C365">
        <v>4</v>
      </c>
      <c r="D365">
        <v>5</v>
      </c>
      <c r="F365">
        <v>3</v>
      </c>
      <c r="G365">
        <v>0</v>
      </c>
      <c r="H365">
        <v>4</v>
      </c>
      <c r="I365">
        <v>5</v>
      </c>
      <c r="K365" s="32"/>
      <c r="L365" s="32"/>
      <c r="M365" s="32"/>
      <c r="N365" s="32"/>
    </row>
    <row r="366" spans="1:14" x14ac:dyDescent="0.25">
      <c r="A366">
        <v>3</v>
      </c>
      <c r="B366">
        <v>20</v>
      </c>
      <c r="C366">
        <v>4</v>
      </c>
      <c r="D366">
        <v>5</v>
      </c>
      <c r="F366">
        <v>3</v>
      </c>
      <c r="G366">
        <v>20</v>
      </c>
      <c r="H366">
        <v>4</v>
      </c>
      <c r="I366">
        <v>5</v>
      </c>
      <c r="K366" s="32"/>
      <c r="L366" s="32"/>
      <c r="M366" s="32"/>
      <c r="N366" s="32"/>
    </row>
    <row r="367" spans="1:14" x14ac:dyDescent="0.25">
      <c r="A367">
        <v>3</v>
      </c>
      <c r="B367">
        <v>40</v>
      </c>
      <c r="C367">
        <v>4</v>
      </c>
      <c r="D367">
        <v>10</v>
      </c>
      <c r="F367">
        <v>3</v>
      </c>
      <c r="G367">
        <v>40</v>
      </c>
      <c r="H367">
        <v>4</v>
      </c>
      <c r="I367">
        <v>10</v>
      </c>
      <c r="K367" s="32"/>
      <c r="L367" s="32"/>
      <c r="M367" s="32"/>
      <c r="N367" s="32"/>
    </row>
    <row r="368" spans="1:14" x14ac:dyDescent="0.25">
      <c r="A368">
        <v>3</v>
      </c>
      <c r="B368">
        <v>80</v>
      </c>
      <c r="C368">
        <v>124</v>
      </c>
      <c r="D368">
        <v>1</v>
      </c>
      <c r="F368">
        <v>3</v>
      </c>
      <c r="G368">
        <v>80</v>
      </c>
      <c r="H368">
        <v>124</v>
      </c>
      <c r="I368">
        <v>1</v>
      </c>
      <c r="K368" s="32"/>
      <c r="L368" s="32"/>
      <c r="M368" s="32"/>
      <c r="N368" s="32"/>
    </row>
    <row r="369" spans="1:14" x14ac:dyDescent="0.25">
      <c r="A369">
        <v>3</v>
      </c>
      <c r="B369">
        <v>80</v>
      </c>
      <c r="C369">
        <v>2</v>
      </c>
      <c r="D369">
        <v>62</v>
      </c>
      <c r="F369">
        <v>3</v>
      </c>
      <c r="G369">
        <v>80</v>
      </c>
      <c r="H369">
        <v>2</v>
      </c>
      <c r="I369">
        <v>62</v>
      </c>
      <c r="K369" s="32"/>
      <c r="L369" s="32"/>
      <c r="M369" s="32"/>
      <c r="N369" s="32"/>
    </row>
    <row r="370" spans="1:14" x14ac:dyDescent="0.25">
      <c r="A370">
        <v>3</v>
      </c>
      <c r="B370">
        <v>204</v>
      </c>
      <c r="C370">
        <v>25</v>
      </c>
      <c r="D370">
        <v>25</v>
      </c>
      <c r="F370">
        <v>3</v>
      </c>
      <c r="G370">
        <v>204</v>
      </c>
      <c r="H370">
        <v>25</v>
      </c>
      <c r="I370">
        <v>25</v>
      </c>
      <c r="K370" s="32"/>
      <c r="L370" s="32"/>
      <c r="M370" s="32"/>
      <c r="N370" s="32"/>
    </row>
    <row r="371" spans="1:14" x14ac:dyDescent="0.25">
      <c r="A371">
        <v>3</v>
      </c>
      <c r="B371">
        <v>204</v>
      </c>
      <c r="C371">
        <v>1</v>
      </c>
      <c r="D371">
        <v>6</v>
      </c>
      <c r="F371">
        <v>3</v>
      </c>
      <c r="G371">
        <v>204</v>
      </c>
      <c r="H371">
        <v>1</v>
      </c>
      <c r="I371">
        <v>6</v>
      </c>
      <c r="K371" s="32"/>
      <c r="L371" s="32"/>
      <c r="M371" s="32"/>
      <c r="N371" s="32"/>
    </row>
    <row r="372" spans="1:14" x14ac:dyDescent="0.25">
      <c r="A372">
        <v>3</v>
      </c>
      <c r="B372">
        <v>210</v>
      </c>
      <c r="C372">
        <v>1</v>
      </c>
      <c r="D372">
        <v>6</v>
      </c>
      <c r="F372">
        <v>3</v>
      </c>
      <c r="G372">
        <v>210</v>
      </c>
      <c r="H372">
        <v>1</v>
      </c>
      <c r="I372">
        <v>6</v>
      </c>
      <c r="K372" s="32"/>
      <c r="L372" s="32"/>
      <c r="M372" s="32"/>
      <c r="N372" s="32"/>
    </row>
    <row r="373" spans="1:14" x14ac:dyDescent="0.25">
      <c r="A373">
        <v>3</v>
      </c>
      <c r="B373">
        <v>216</v>
      </c>
      <c r="C373">
        <v>1</v>
      </c>
      <c r="D373">
        <v>1</v>
      </c>
      <c r="F373">
        <v>3</v>
      </c>
      <c r="G373">
        <v>216</v>
      </c>
      <c r="H373">
        <v>1</v>
      </c>
      <c r="I373">
        <v>1</v>
      </c>
      <c r="K373" s="32"/>
      <c r="L373" s="32"/>
      <c r="M373" s="32"/>
      <c r="N373" s="32"/>
    </row>
    <row r="374" spans="1:14" x14ac:dyDescent="0.25">
      <c r="A374">
        <v>3</v>
      </c>
      <c r="B374">
        <v>217</v>
      </c>
      <c r="C374">
        <v>1</v>
      </c>
      <c r="D374">
        <v>6</v>
      </c>
      <c r="F374">
        <v>3</v>
      </c>
      <c r="G374">
        <v>217</v>
      </c>
      <c r="H374">
        <v>1</v>
      </c>
      <c r="I374">
        <v>6</v>
      </c>
      <c r="K374" s="32"/>
      <c r="L374" s="32"/>
      <c r="M374" s="32"/>
      <c r="N374" s="32"/>
    </row>
    <row r="375" spans="1:14" x14ac:dyDescent="0.25">
      <c r="A375">
        <v>3</v>
      </c>
      <c r="B375">
        <v>223</v>
      </c>
      <c r="C375">
        <v>1</v>
      </c>
      <c r="D375">
        <v>6</v>
      </c>
      <c r="F375">
        <v>3</v>
      </c>
      <c r="G375">
        <v>223</v>
      </c>
      <c r="H375">
        <v>1</v>
      </c>
      <c r="I375">
        <v>6</v>
      </c>
      <c r="K375" s="32"/>
      <c r="L375" s="32"/>
      <c r="M375" s="32"/>
      <c r="N375" s="32"/>
    </row>
    <row r="376" spans="1:14" x14ac:dyDescent="0.25">
      <c r="A376">
        <v>3</v>
      </c>
      <c r="B376">
        <v>829</v>
      </c>
      <c r="C376">
        <v>4</v>
      </c>
      <c r="D376">
        <v>100</v>
      </c>
      <c r="F376">
        <v>3</v>
      </c>
      <c r="G376">
        <v>829</v>
      </c>
      <c r="H376">
        <v>4</v>
      </c>
      <c r="I376">
        <v>100</v>
      </c>
      <c r="K376" s="32"/>
      <c r="L376" s="32"/>
      <c r="M376" s="32"/>
      <c r="N376" s="32"/>
    </row>
    <row r="377" spans="1:14" x14ac:dyDescent="0.25">
      <c r="A377">
        <v>4</v>
      </c>
      <c r="B377">
        <v>0</v>
      </c>
      <c r="C377">
        <v>4</v>
      </c>
      <c r="D377">
        <v>1</v>
      </c>
      <c r="F377">
        <v>4</v>
      </c>
      <c r="G377">
        <v>0</v>
      </c>
      <c r="H377">
        <v>4</v>
      </c>
      <c r="I377">
        <v>1</v>
      </c>
      <c r="K377" s="32"/>
      <c r="L377" s="32"/>
      <c r="M377" s="32"/>
      <c r="N377" s="32"/>
    </row>
    <row r="378" spans="1:14" x14ac:dyDescent="0.25">
      <c r="A378">
        <v>4</v>
      </c>
      <c r="B378">
        <v>4</v>
      </c>
      <c r="C378">
        <v>2</v>
      </c>
      <c r="D378">
        <v>1</v>
      </c>
      <c r="F378">
        <v>4</v>
      </c>
      <c r="G378">
        <v>4</v>
      </c>
      <c r="H378">
        <v>2</v>
      </c>
      <c r="I378">
        <v>1</v>
      </c>
      <c r="K378" s="32"/>
      <c r="L378" s="32"/>
      <c r="M378" s="32"/>
      <c r="N378" s="32"/>
    </row>
    <row r="379" spans="1:14" x14ac:dyDescent="0.25">
      <c r="A379">
        <v>4</v>
      </c>
      <c r="B379">
        <v>6</v>
      </c>
      <c r="C379">
        <v>2</v>
      </c>
      <c r="D379">
        <v>1</v>
      </c>
      <c r="F379">
        <v>4</v>
      </c>
      <c r="G379">
        <v>6</v>
      </c>
      <c r="H379">
        <v>2</v>
      </c>
      <c r="I379">
        <v>1</v>
      </c>
      <c r="K379" s="32"/>
      <c r="L379" s="32"/>
      <c r="M379" s="32"/>
      <c r="N379" s="32"/>
    </row>
    <row r="380" spans="1:14" x14ac:dyDescent="0.25">
      <c r="A380">
        <v>4</v>
      </c>
      <c r="B380">
        <v>8</v>
      </c>
      <c r="C380">
        <v>2</v>
      </c>
      <c r="D380">
        <v>1</v>
      </c>
      <c r="F380">
        <v>4</v>
      </c>
      <c r="G380">
        <v>8</v>
      </c>
      <c r="H380">
        <v>2</v>
      </c>
      <c r="I380">
        <v>1</v>
      </c>
      <c r="K380" s="32"/>
      <c r="L380" s="32"/>
      <c r="M380" s="32"/>
      <c r="N380" s="32"/>
    </row>
    <row r="381" spans="1:14" x14ac:dyDescent="0.25">
      <c r="A381">
        <v>4</v>
      </c>
      <c r="B381">
        <v>10</v>
      </c>
      <c r="C381">
        <v>1</v>
      </c>
      <c r="D381">
        <v>1</v>
      </c>
      <c r="F381">
        <v>4</v>
      </c>
      <c r="G381">
        <v>10</v>
      </c>
      <c r="H381">
        <v>1</v>
      </c>
      <c r="I381">
        <v>1</v>
      </c>
      <c r="K381" s="32"/>
      <c r="L381" s="32"/>
      <c r="M381" s="32"/>
      <c r="N381" s="32"/>
    </row>
    <row r="382" spans="1:14" x14ac:dyDescent="0.25">
      <c r="A382">
        <v>5</v>
      </c>
      <c r="B382">
        <v>0</v>
      </c>
      <c r="C382">
        <v>8</v>
      </c>
      <c r="D382">
        <v>210</v>
      </c>
      <c r="F382">
        <v>5</v>
      </c>
      <c r="G382">
        <v>0</v>
      </c>
      <c r="H382">
        <v>8</v>
      </c>
      <c r="I382">
        <v>210</v>
      </c>
      <c r="K382" s="32"/>
      <c r="L382" s="32"/>
      <c r="M382" s="32"/>
      <c r="N382" s="32"/>
    </row>
    <row r="383" spans="1:14" x14ac:dyDescent="0.25">
      <c r="A383">
        <v>5</v>
      </c>
      <c r="B383">
        <v>1680</v>
      </c>
      <c r="C383">
        <v>4</v>
      </c>
      <c r="D383">
        <v>35</v>
      </c>
      <c r="F383">
        <v>5</v>
      </c>
      <c r="G383">
        <v>1680</v>
      </c>
      <c r="H383">
        <v>4</v>
      </c>
      <c r="I383">
        <v>35</v>
      </c>
      <c r="K383" s="32"/>
      <c r="L383" s="32"/>
      <c r="M383" s="32"/>
      <c r="N383" s="32"/>
    </row>
    <row r="384" spans="1:14" x14ac:dyDescent="0.25">
      <c r="A384">
        <v>5</v>
      </c>
      <c r="B384">
        <v>1820</v>
      </c>
      <c r="C384">
        <v>4</v>
      </c>
      <c r="D384">
        <v>35</v>
      </c>
      <c r="F384">
        <v>5</v>
      </c>
      <c r="G384">
        <v>1820</v>
      </c>
      <c r="H384">
        <v>4</v>
      </c>
      <c r="I384">
        <v>35</v>
      </c>
      <c r="K384" s="32"/>
      <c r="L384" s="32"/>
      <c r="M384" s="32"/>
      <c r="N384" s="32"/>
    </row>
    <row r="385" spans="1:14" x14ac:dyDescent="0.25">
      <c r="A385">
        <v>5</v>
      </c>
      <c r="B385">
        <v>1960</v>
      </c>
      <c r="C385">
        <v>1</v>
      </c>
      <c r="D385">
        <v>1</v>
      </c>
      <c r="F385">
        <v>5</v>
      </c>
      <c r="G385">
        <v>1960</v>
      </c>
      <c r="H385">
        <v>1</v>
      </c>
      <c r="I385">
        <v>1</v>
      </c>
      <c r="K385" s="32"/>
      <c r="L385" s="32"/>
      <c r="M385" s="32"/>
      <c r="N385" s="32"/>
    </row>
    <row r="386" spans="1:14" x14ac:dyDescent="0.25">
      <c r="A386">
        <v>5</v>
      </c>
      <c r="B386">
        <v>1962</v>
      </c>
      <c r="C386">
        <v>32</v>
      </c>
      <c r="D386">
        <v>1</v>
      </c>
      <c r="F386">
        <v>5</v>
      </c>
      <c r="G386">
        <v>1962</v>
      </c>
      <c r="H386">
        <v>32</v>
      </c>
      <c r="I386">
        <v>1</v>
      </c>
      <c r="K386" s="32"/>
      <c r="L386" s="32"/>
      <c r="M386" s="32"/>
      <c r="N386" s="32"/>
    </row>
    <row r="387" spans="1:14" x14ac:dyDescent="0.25">
      <c r="A387">
        <v>32</v>
      </c>
      <c r="B387">
        <v>0</v>
      </c>
      <c r="C387">
        <v>1</v>
      </c>
      <c r="D387">
        <v>1</v>
      </c>
      <c r="F387">
        <v>32</v>
      </c>
      <c r="G387">
        <v>0</v>
      </c>
      <c r="H387">
        <v>1</v>
      </c>
      <c r="I387">
        <v>1</v>
      </c>
      <c r="K387" s="32"/>
      <c r="L387" s="32"/>
      <c r="M387" s="32"/>
      <c r="N387" s="32"/>
    </row>
    <row r="388" spans="1:14" x14ac:dyDescent="0.25">
      <c r="A388">
        <v>32</v>
      </c>
      <c r="B388">
        <v>1</v>
      </c>
      <c r="C388">
        <v>1</v>
      </c>
      <c r="D388">
        <v>1</v>
      </c>
      <c r="F388">
        <v>32</v>
      </c>
      <c r="G388">
        <v>1</v>
      </c>
      <c r="H388">
        <v>1</v>
      </c>
      <c r="I388">
        <v>1</v>
      </c>
      <c r="K388" s="32"/>
      <c r="L388" s="32"/>
      <c r="M388" s="32"/>
      <c r="N388" s="32"/>
    </row>
    <row r="389" spans="1:14" x14ac:dyDescent="0.25">
      <c r="A389">
        <v>32</v>
      </c>
      <c r="B389">
        <v>2</v>
      </c>
      <c r="C389">
        <v>1</v>
      </c>
      <c r="D389">
        <v>1</v>
      </c>
      <c r="F389">
        <v>32</v>
      </c>
      <c r="G389">
        <v>2</v>
      </c>
      <c r="H389">
        <v>1</v>
      </c>
      <c r="I389">
        <v>1</v>
      </c>
      <c r="K389" s="32"/>
      <c r="L389" s="32"/>
      <c r="M389" s="32"/>
      <c r="N389" s="32"/>
    </row>
    <row r="390" spans="1:14" x14ac:dyDescent="0.25">
      <c r="A390">
        <v>32</v>
      </c>
      <c r="B390">
        <v>4</v>
      </c>
      <c r="C390">
        <v>4</v>
      </c>
      <c r="D390">
        <v>1</v>
      </c>
      <c r="F390">
        <v>32</v>
      </c>
      <c r="G390">
        <v>4</v>
      </c>
      <c r="H390">
        <v>4</v>
      </c>
      <c r="I390">
        <v>1</v>
      </c>
      <c r="K390" s="32"/>
      <c r="L390" s="32"/>
      <c r="M390" s="32"/>
      <c r="N390" s="32"/>
    </row>
    <row r="391" spans="1:14" x14ac:dyDescent="0.25">
      <c r="A391">
        <v>32</v>
      </c>
      <c r="B391">
        <v>8</v>
      </c>
      <c r="C391">
        <v>2</v>
      </c>
      <c r="D391">
        <v>6</v>
      </c>
      <c r="F391">
        <v>32</v>
      </c>
      <c r="G391">
        <v>8</v>
      </c>
      <c r="H391">
        <v>2</v>
      </c>
      <c r="I391">
        <v>6</v>
      </c>
      <c r="K391" s="32"/>
      <c r="L391" s="32"/>
      <c r="M391" s="32"/>
      <c r="N391" s="32"/>
    </row>
    <row r="392" spans="1:14" x14ac:dyDescent="0.25">
      <c r="A392">
        <v>32</v>
      </c>
      <c r="B392">
        <v>20</v>
      </c>
      <c r="C392">
        <v>1</v>
      </c>
      <c r="D392">
        <v>8</v>
      </c>
      <c r="F392">
        <v>32</v>
      </c>
      <c r="G392">
        <v>20</v>
      </c>
      <c r="H392">
        <v>1</v>
      </c>
      <c r="I392">
        <v>8</v>
      </c>
      <c r="K392" s="32"/>
      <c r="L392" s="32"/>
      <c r="M392" s="32"/>
      <c r="N392" s="32"/>
    </row>
    <row r="393" spans="1:14" x14ac:dyDescent="0.25">
      <c r="A393">
        <v>7</v>
      </c>
      <c r="B393">
        <v>0</v>
      </c>
      <c r="C393">
        <v>2</v>
      </c>
      <c r="D393">
        <v>1</v>
      </c>
      <c r="F393">
        <v>7</v>
      </c>
      <c r="G393">
        <v>0</v>
      </c>
      <c r="H393">
        <v>2</v>
      </c>
      <c r="I393">
        <v>1</v>
      </c>
      <c r="K393" s="32"/>
      <c r="L393" s="32"/>
      <c r="M393" s="32"/>
      <c r="N393" s="32"/>
    </row>
    <row r="394" spans="1:14" x14ac:dyDescent="0.25">
      <c r="A394">
        <v>7</v>
      </c>
      <c r="B394">
        <v>2</v>
      </c>
      <c r="C394">
        <v>2</v>
      </c>
      <c r="D394">
        <v>1</v>
      </c>
      <c r="F394">
        <v>7</v>
      </c>
      <c r="G394">
        <v>2</v>
      </c>
      <c r="H394">
        <v>2</v>
      </c>
      <c r="I394">
        <v>1</v>
      </c>
      <c r="K394" s="32"/>
      <c r="L394" s="32"/>
      <c r="M394" s="32"/>
      <c r="N394" s="32"/>
    </row>
    <row r="395" spans="1:14" x14ac:dyDescent="0.25">
      <c r="A395">
        <v>7</v>
      </c>
      <c r="B395">
        <v>4</v>
      </c>
      <c r="C395">
        <v>2</v>
      </c>
      <c r="D395">
        <v>1</v>
      </c>
      <c r="F395">
        <v>7</v>
      </c>
      <c r="G395">
        <v>4</v>
      </c>
      <c r="H395">
        <v>2</v>
      </c>
      <c r="I395">
        <v>1</v>
      </c>
      <c r="K395" s="32"/>
      <c r="L395" s="32"/>
      <c r="M395" s="32"/>
      <c r="N395" s="32"/>
    </row>
    <row r="396" spans="1:14" x14ac:dyDescent="0.25">
      <c r="A396">
        <v>7</v>
      </c>
      <c r="B396">
        <v>6</v>
      </c>
      <c r="C396">
        <v>2</v>
      </c>
      <c r="D396">
        <v>1</v>
      </c>
      <c r="F396">
        <v>7</v>
      </c>
      <c r="G396">
        <v>6</v>
      </c>
      <c r="H396">
        <v>2</v>
      </c>
      <c r="I396">
        <v>1</v>
      </c>
      <c r="K396" s="32"/>
      <c r="L396" s="32"/>
      <c r="M396" s="32"/>
      <c r="N396" s="32"/>
    </row>
    <row r="397" spans="1:14" x14ac:dyDescent="0.25">
      <c r="A397">
        <v>7</v>
      </c>
      <c r="B397">
        <v>8</v>
      </c>
      <c r="C397">
        <v>2</v>
      </c>
      <c r="D397">
        <v>1</v>
      </c>
      <c r="F397">
        <v>7</v>
      </c>
      <c r="G397">
        <v>8</v>
      </c>
      <c r="H397">
        <v>2</v>
      </c>
      <c r="I397">
        <v>1</v>
      </c>
      <c r="K397" s="32"/>
      <c r="L397" s="32"/>
      <c r="M397" s="32"/>
      <c r="N397" s="32"/>
    </row>
    <row r="398" spans="1:14" x14ac:dyDescent="0.25">
      <c r="A398">
        <v>7</v>
      </c>
      <c r="B398">
        <v>10</v>
      </c>
      <c r="C398">
        <v>2</v>
      </c>
      <c r="D398">
        <v>1</v>
      </c>
      <c r="F398">
        <v>7</v>
      </c>
      <c r="G398">
        <v>10</v>
      </c>
      <c r="H398">
        <v>2</v>
      </c>
      <c r="I398">
        <v>1</v>
      </c>
      <c r="K398" s="32"/>
      <c r="L398" s="32"/>
      <c r="M398" s="32"/>
      <c r="N398" s="32"/>
    </row>
    <row r="399" spans="1:14" x14ac:dyDescent="0.25">
      <c r="A399">
        <v>7</v>
      </c>
      <c r="B399">
        <v>12</v>
      </c>
      <c r="C399">
        <v>2</v>
      </c>
      <c r="D399">
        <v>1</v>
      </c>
      <c r="F399">
        <v>7</v>
      </c>
      <c r="G399">
        <v>12</v>
      </c>
      <c r="H399">
        <v>2</v>
      </c>
      <c r="I399">
        <v>1</v>
      </c>
      <c r="K399" s="32"/>
      <c r="L399" s="32"/>
      <c r="M399" s="32"/>
      <c r="N399" s="32"/>
    </row>
    <row r="400" spans="1:14" x14ac:dyDescent="0.25">
      <c r="A400">
        <v>7</v>
      </c>
      <c r="B400">
        <v>14</v>
      </c>
      <c r="C400">
        <v>2</v>
      </c>
      <c r="D400">
        <v>1</v>
      </c>
      <c r="F400">
        <v>7</v>
      </c>
      <c r="G400">
        <v>14</v>
      </c>
      <c r="H400">
        <v>2</v>
      </c>
      <c r="I400">
        <v>1</v>
      </c>
      <c r="K400" s="32"/>
      <c r="L400" s="32"/>
      <c r="M400" s="32"/>
      <c r="N400" s="32"/>
    </row>
    <row r="401" spans="1:14" x14ac:dyDescent="0.25">
      <c r="A401">
        <v>7</v>
      </c>
      <c r="B401">
        <v>16</v>
      </c>
      <c r="C401">
        <v>2</v>
      </c>
      <c r="D401">
        <v>1</v>
      </c>
      <c r="F401">
        <v>7</v>
      </c>
      <c r="G401">
        <v>16</v>
      </c>
      <c r="H401">
        <v>2</v>
      </c>
      <c r="I401">
        <v>1</v>
      </c>
      <c r="K401" s="32"/>
      <c r="L401" s="32"/>
      <c r="M401" s="32"/>
      <c r="N401" s="32"/>
    </row>
    <row r="402" spans="1:14" x14ac:dyDescent="0.25">
      <c r="A402">
        <v>7</v>
      </c>
      <c r="B402">
        <v>18</v>
      </c>
      <c r="C402">
        <v>2</v>
      </c>
      <c r="D402">
        <v>1</v>
      </c>
      <c r="F402">
        <v>7</v>
      </c>
      <c r="G402">
        <v>18</v>
      </c>
      <c r="H402">
        <v>2</v>
      </c>
      <c r="I402">
        <v>1</v>
      </c>
      <c r="K402" s="32"/>
      <c r="L402" s="32"/>
      <c r="M402" s="32"/>
      <c r="N402" s="32"/>
    </row>
    <row r="403" spans="1:14" x14ac:dyDescent="0.25">
      <c r="A403">
        <v>7</v>
      </c>
      <c r="B403">
        <v>20</v>
      </c>
      <c r="C403">
        <v>2</v>
      </c>
      <c r="D403">
        <v>1</v>
      </c>
      <c r="F403">
        <v>7</v>
      </c>
      <c r="G403">
        <v>20</v>
      </c>
      <c r="H403">
        <v>2</v>
      </c>
      <c r="I403">
        <v>1</v>
      </c>
      <c r="K403" s="32"/>
      <c r="L403" s="32"/>
      <c r="M403" s="32"/>
      <c r="N403" s="32"/>
    </row>
    <row r="404" spans="1:14" x14ac:dyDescent="0.25">
      <c r="A404">
        <v>7</v>
      </c>
      <c r="B404">
        <v>22</v>
      </c>
      <c r="C404">
        <v>2</v>
      </c>
      <c r="D404">
        <v>1</v>
      </c>
      <c r="F404">
        <v>7</v>
      </c>
      <c r="G404">
        <v>22</v>
      </c>
      <c r="H404">
        <v>2</v>
      </c>
      <c r="I404">
        <v>1</v>
      </c>
      <c r="K404" s="32"/>
      <c r="L404" s="32"/>
      <c r="M404" s="32"/>
      <c r="N404" s="32"/>
    </row>
    <row r="405" spans="1:14" x14ac:dyDescent="0.25">
      <c r="A405">
        <v>7</v>
      </c>
      <c r="B405">
        <v>24</v>
      </c>
      <c r="C405">
        <v>2</v>
      </c>
      <c r="D405">
        <v>1</v>
      </c>
      <c r="F405">
        <v>7</v>
      </c>
      <c r="G405">
        <v>24</v>
      </c>
      <c r="H405">
        <v>2</v>
      </c>
      <c r="I405">
        <v>1</v>
      </c>
      <c r="K405" s="32"/>
      <c r="L405" s="32"/>
      <c r="M405" s="32"/>
      <c r="N405" s="32"/>
    </row>
    <row r="406" spans="1:14" x14ac:dyDescent="0.25">
      <c r="A406">
        <v>7</v>
      </c>
      <c r="B406">
        <v>32</v>
      </c>
      <c r="C406">
        <v>8</v>
      </c>
      <c r="D406">
        <v>1</v>
      </c>
      <c r="F406">
        <v>7</v>
      </c>
      <c r="G406">
        <v>32</v>
      </c>
      <c r="H406">
        <v>8</v>
      </c>
      <c r="I406">
        <v>1</v>
      </c>
      <c r="K406" s="32"/>
      <c r="L406" s="32"/>
      <c r="M406" s="32"/>
      <c r="N406" s="32"/>
    </row>
    <row r="407" spans="1:14" x14ac:dyDescent="0.25">
      <c r="A407">
        <v>7</v>
      </c>
      <c r="B407">
        <v>40</v>
      </c>
      <c r="C407">
        <v>8</v>
      </c>
      <c r="D407">
        <v>1</v>
      </c>
      <c r="F407">
        <v>7</v>
      </c>
      <c r="G407">
        <v>40</v>
      </c>
      <c r="H407">
        <v>8</v>
      </c>
      <c r="I407">
        <v>1</v>
      </c>
      <c r="K407" s="32"/>
      <c r="L407" s="32"/>
      <c r="M407" s="32"/>
      <c r="N407" s="32"/>
    </row>
    <row r="408" spans="1:14" x14ac:dyDescent="0.25">
      <c r="A408">
        <v>8</v>
      </c>
      <c r="B408">
        <v>0</v>
      </c>
      <c r="C408">
        <v>9</v>
      </c>
      <c r="D408">
        <v>1</v>
      </c>
      <c r="F408">
        <v>8</v>
      </c>
      <c r="G408">
        <v>0</v>
      </c>
      <c r="H408">
        <v>9</v>
      </c>
      <c r="I408">
        <v>1</v>
      </c>
      <c r="K408" s="32"/>
      <c r="L408" s="32"/>
      <c r="M408" s="32"/>
      <c r="N408" s="32"/>
    </row>
    <row r="409" spans="1:14" x14ac:dyDescent="0.25">
      <c r="A409">
        <v>8</v>
      </c>
      <c r="B409">
        <v>0</v>
      </c>
      <c r="C409">
        <v>2</v>
      </c>
      <c r="D409">
        <v>1</v>
      </c>
      <c r="F409">
        <v>8</v>
      </c>
      <c r="G409">
        <v>0</v>
      </c>
      <c r="H409">
        <v>2</v>
      </c>
      <c r="I409">
        <v>1</v>
      </c>
      <c r="K409" s="32"/>
      <c r="L409" s="32"/>
      <c r="M409" s="32"/>
      <c r="N409" s="32"/>
    </row>
    <row r="410" spans="1:14" x14ac:dyDescent="0.25">
      <c r="A410">
        <v>8</v>
      </c>
      <c r="B410">
        <v>2</v>
      </c>
      <c r="C410">
        <v>1</v>
      </c>
      <c r="D410">
        <v>1</v>
      </c>
      <c r="F410">
        <v>8</v>
      </c>
      <c r="G410">
        <v>2</v>
      </c>
      <c r="H410">
        <v>1</v>
      </c>
      <c r="I410">
        <v>1</v>
      </c>
      <c r="K410" s="32"/>
      <c r="L410" s="32"/>
      <c r="M410" s="32"/>
      <c r="N410" s="32"/>
    </row>
    <row r="411" spans="1:14" x14ac:dyDescent="0.25">
      <c r="A411">
        <v>8</v>
      </c>
      <c r="B411">
        <v>3</v>
      </c>
      <c r="C411">
        <v>2</v>
      </c>
      <c r="D411">
        <v>1</v>
      </c>
      <c r="F411">
        <v>8</v>
      </c>
      <c r="G411">
        <v>3</v>
      </c>
      <c r="H411">
        <v>2</v>
      </c>
      <c r="I411">
        <v>1</v>
      </c>
      <c r="K411" s="32"/>
      <c r="L411" s="32"/>
      <c r="M411" s="32"/>
      <c r="N411" s="32"/>
    </row>
    <row r="412" spans="1:14" x14ac:dyDescent="0.25">
      <c r="A412">
        <v>8</v>
      </c>
      <c r="B412">
        <v>5</v>
      </c>
      <c r="C412">
        <v>1</v>
      </c>
      <c r="D412">
        <v>1</v>
      </c>
      <c r="F412">
        <v>8</v>
      </c>
      <c r="G412">
        <v>5</v>
      </c>
      <c r="H412">
        <v>1</v>
      </c>
      <c r="I412">
        <v>1</v>
      </c>
      <c r="K412" s="32"/>
      <c r="L412" s="32"/>
      <c r="M412" s="32"/>
      <c r="N412" s="32"/>
    </row>
    <row r="413" spans="1:14" x14ac:dyDescent="0.25">
      <c r="A413">
        <v>8</v>
      </c>
      <c r="B413">
        <v>6</v>
      </c>
      <c r="C413">
        <v>1</v>
      </c>
      <c r="D413">
        <v>1</v>
      </c>
      <c r="F413">
        <v>8</v>
      </c>
      <c r="G413">
        <v>6</v>
      </c>
      <c r="H413">
        <v>1</v>
      </c>
      <c r="I413">
        <v>1</v>
      </c>
      <c r="K413" s="32"/>
      <c r="L413" s="32"/>
      <c r="M413" s="32"/>
      <c r="N413" s="32"/>
    </row>
    <row r="414" spans="1:14" x14ac:dyDescent="0.25">
      <c r="A414">
        <v>8</v>
      </c>
      <c r="B414">
        <v>7</v>
      </c>
      <c r="C414">
        <v>2</v>
      </c>
      <c r="D414">
        <v>1</v>
      </c>
      <c r="F414">
        <v>8</v>
      </c>
      <c r="G414">
        <v>7</v>
      </c>
      <c r="H414">
        <v>2</v>
      </c>
      <c r="I414">
        <v>1</v>
      </c>
      <c r="K414" s="32"/>
      <c r="L414" s="32"/>
      <c r="M414" s="32"/>
      <c r="N414" s="32"/>
    </row>
    <row r="415" spans="1:14" x14ac:dyDescent="0.25">
      <c r="A415">
        <v>8</v>
      </c>
      <c r="B415">
        <v>9</v>
      </c>
      <c r="C415">
        <v>9</v>
      </c>
      <c r="D415">
        <v>1</v>
      </c>
      <c r="F415">
        <v>8</v>
      </c>
      <c r="G415">
        <v>9</v>
      </c>
      <c r="H415">
        <v>9</v>
      </c>
      <c r="I415">
        <v>1</v>
      </c>
      <c r="K415" s="32"/>
      <c r="L415" s="32"/>
      <c r="M415" s="32"/>
      <c r="N415" s="32"/>
    </row>
    <row r="416" spans="1:14" x14ac:dyDescent="0.25">
      <c r="A416">
        <v>8</v>
      </c>
      <c r="B416">
        <v>9</v>
      </c>
      <c r="C416">
        <v>2</v>
      </c>
      <c r="D416">
        <v>1</v>
      </c>
      <c r="F416">
        <v>8</v>
      </c>
      <c r="G416">
        <v>9</v>
      </c>
      <c r="H416">
        <v>2</v>
      </c>
      <c r="I416">
        <v>1</v>
      </c>
      <c r="K416" s="32"/>
      <c r="L416" s="32"/>
      <c r="M416" s="32"/>
      <c r="N416" s="32"/>
    </row>
    <row r="417" spans="1:14" x14ac:dyDescent="0.25">
      <c r="A417">
        <v>8</v>
      </c>
      <c r="B417">
        <v>11</v>
      </c>
      <c r="C417">
        <v>1</v>
      </c>
      <c r="D417">
        <v>3</v>
      </c>
      <c r="F417">
        <v>8</v>
      </c>
      <c r="G417">
        <v>11</v>
      </c>
      <c r="H417">
        <v>1</v>
      </c>
      <c r="I417">
        <v>3</v>
      </c>
      <c r="K417" s="32"/>
      <c r="L417" s="32"/>
      <c r="M417" s="32"/>
      <c r="N417" s="32"/>
    </row>
    <row r="418" spans="1:14" x14ac:dyDescent="0.25">
      <c r="A418">
        <v>8</v>
      </c>
      <c r="B418">
        <v>14</v>
      </c>
      <c r="C418">
        <v>4</v>
      </c>
      <c r="D418">
        <v>1</v>
      </c>
      <c r="F418">
        <v>8</v>
      </c>
      <c r="G418">
        <v>14</v>
      </c>
      <c r="H418">
        <v>4</v>
      </c>
      <c r="I418">
        <v>1</v>
      </c>
      <c r="K418" s="32"/>
      <c r="L418" s="32"/>
      <c r="M418" s="32"/>
      <c r="N418" s="32"/>
    </row>
    <row r="419" spans="1:14" x14ac:dyDescent="0.25">
      <c r="A419">
        <v>8</v>
      </c>
      <c r="B419">
        <v>20</v>
      </c>
      <c r="C419">
        <v>8</v>
      </c>
      <c r="D419">
        <v>1</v>
      </c>
      <c r="F419">
        <v>8</v>
      </c>
      <c r="G419">
        <v>20</v>
      </c>
      <c r="H419">
        <v>8</v>
      </c>
      <c r="I419">
        <v>1</v>
      </c>
      <c r="K419" s="32"/>
      <c r="L419" s="32"/>
      <c r="M419" s="32"/>
      <c r="N419" s="32"/>
    </row>
    <row r="420" spans="1:14" x14ac:dyDescent="0.25">
      <c r="A420">
        <v>8</v>
      </c>
      <c r="B420">
        <v>20</v>
      </c>
      <c r="C420">
        <v>1</v>
      </c>
      <c r="D420">
        <v>1</v>
      </c>
      <c r="F420">
        <v>8</v>
      </c>
      <c r="G420">
        <v>20</v>
      </c>
      <c r="H420">
        <v>1</v>
      </c>
      <c r="I420">
        <v>1</v>
      </c>
      <c r="K420" s="32"/>
      <c r="L420" s="32"/>
      <c r="M420" s="32"/>
      <c r="N420" s="32"/>
    </row>
    <row r="421" spans="1:14" x14ac:dyDescent="0.25">
      <c r="A421">
        <v>8</v>
      </c>
      <c r="B421">
        <v>21</v>
      </c>
      <c r="C421">
        <v>1</v>
      </c>
      <c r="D421">
        <v>1</v>
      </c>
      <c r="F421">
        <v>8</v>
      </c>
      <c r="G421">
        <v>21</v>
      </c>
      <c r="H421">
        <v>1</v>
      </c>
      <c r="I421">
        <v>1</v>
      </c>
      <c r="K421" s="32"/>
      <c r="L421" s="32"/>
      <c r="M421" s="32"/>
      <c r="N421" s="32"/>
    </row>
    <row r="422" spans="1:14" x14ac:dyDescent="0.25">
      <c r="A422">
        <v>8</v>
      </c>
      <c r="B422">
        <v>22</v>
      </c>
      <c r="C422">
        <v>1</v>
      </c>
      <c r="D422">
        <v>1</v>
      </c>
      <c r="F422">
        <v>8</v>
      </c>
      <c r="G422">
        <v>22</v>
      </c>
      <c r="H422">
        <v>1</v>
      </c>
      <c r="I422">
        <v>1</v>
      </c>
      <c r="K422" s="32"/>
      <c r="L422" s="32"/>
      <c r="M422" s="32"/>
      <c r="N422" s="32"/>
    </row>
    <row r="423" spans="1:14" x14ac:dyDescent="0.25">
      <c r="A423">
        <v>8</v>
      </c>
      <c r="B423">
        <v>23</v>
      </c>
      <c r="C423">
        <v>1</v>
      </c>
      <c r="D423">
        <v>1</v>
      </c>
      <c r="F423">
        <v>8</v>
      </c>
      <c r="G423">
        <v>23</v>
      </c>
      <c r="H423">
        <v>1</v>
      </c>
      <c r="I423">
        <v>1</v>
      </c>
      <c r="K423" s="32"/>
      <c r="L423" s="32"/>
      <c r="M423" s="32"/>
      <c r="N423" s="32"/>
    </row>
    <row r="424" spans="1:14" x14ac:dyDescent="0.25">
      <c r="A424">
        <v>8</v>
      </c>
      <c r="B424">
        <v>24</v>
      </c>
      <c r="C424">
        <v>3</v>
      </c>
      <c r="D424">
        <v>1</v>
      </c>
      <c r="F424">
        <v>8</v>
      </c>
      <c r="G424">
        <v>24</v>
      </c>
      <c r="H424">
        <v>3</v>
      </c>
      <c r="I424">
        <v>1</v>
      </c>
      <c r="K424" s="32"/>
      <c r="L424" s="32"/>
      <c r="M424" s="32"/>
      <c r="N424" s="32"/>
    </row>
    <row r="425" spans="1:14" x14ac:dyDescent="0.25">
      <c r="A425">
        <v>8</v>
      </c>
      <c r="B425">
        <v>28</v>
      </c>
      <c r="C425">
        <v>8</v>
      </c>
      <c r="D425">
        <v>1</v>
      </c>
      <c r="F425">
        <v>8</v>
      </c>
      <c r="G425">
        <v>28</v>
      </c>
      <c r="H425">
        <v>8</v>
      </c>
      <c r="I425">
        <v>1</v>
      </c>
      <c r="K425" s="32"/>
      <c r="L425" s="32"/>
      <c r="M425" s="32"/>
      <c r="N425" s="32"/>
    </row>
    <row r="426" spans="1:14" x14ac:dyDescent="0.25">
      <c r="A426">
        <v>8</v>
      </c>
      <c r="B426">
        <v>28</v>
      </c>
      <c r="C426">
        <v>2</v>
      </c>
      <c r="D426">
        <v>1</v>
      </c>
      <c r="F426">
        <v>8</v>
      </c>
      <c r="G426">
        <v>28</v>
      </c>
      <c r="H426">
        <v>2</v>
      </c>
      <c r="I426">
        <v>1</v>
      </c>
      <c r="K426" s="32"/>
      <c r="L426" s="32"/>
      <c r="M426" s="32"/>
      <c r="N426" s="32"/>
    </row>
    <row r="427" spans="1:14" x14ac:dyDescent="0.25">
      <c r="A427">
        <v>8</v>
      </c>
      <c r="B427">
        <v>30</v>
      </c>
      <c r="C427">
        <v>2</v>
      </c>
      <c r="D427">
        <v>1</v>
      </c>
      <c r="F427">
        <v>8</v>
      </c>
      <c r="G427">
        <v>30</v>
      </c>
      <c r="H427">
        <v>2</v>
      </c>
      <c r="I427">
        <v>1</v>
      </c>
      <c r="K427" s="32"/>
      <c r="L427" s="32"/>
      <c r="M427" s="32"/>
      <c r="N427" s="32"/>
    </row>
    <row r="428" spans="1:14" x14ac:dyDescent="0.25">
      <c r="A428">
        <v>8</v>
      </c>
      <c r="B428">
        <v>32</v>
      </c>
      <c r="C428">
        <v>4</v>
      </c>
      <c r="D428">
        <v>1</v>
      </c>
      <c r="F428">
        <v>8</v>
      </c>
      <c r="G428">
        <v>32</v>
      </c>
      <c r="H428">
        <v>4</v>
      </c>
      <c r="I428">
        <v>1</v>
      </c>
      <c r="K428" s="32"/>
      <c r="L428" s="32"/>
      <c r="M428" s="32"/>
      <c r="N428" s="32"/>
    </row>
    <row r="429" spans="1:14" x14ac:dyDescent="0.25">
      <c r="A429">
        <v>8</v>
      </c>
      <c r="B429">
        <v>36</v>
      </c>
      <c r="C429">
        <v>16</v>
      </c>
      <c r="D429">
        <v>1</v>
      </c>
      <c r="F429">
        <v>8</v>
      </c>
      <c r="G429">
        <v>36</v>
      </c>
      <c r="H429">
        <v>16</v>
      </c>
      <c r="I429">
        <v>1</v>
      </c>
      <c r="K429" s="32"/>
      <c r="L429" s="32"/>
      <c r="M429" s="32"/>
      <c r="N429" s="32"/>
    </row>
    <row r="430" spans="1:14" x14ac:dyDescent="0.25">
      <c r="A430">
        <v>8</v>
      </c>
      <c r="B430">
        <v>36</v>
      </c>
      <c r="C430">
        <v>2</v>
      </c>
      <c r="D430">
        <v>1</v>
      </c>
      <c r="F430">
        <v>8</v>
      </c>
      <c r="G430">
        <v>36</v>
      </c>
      <c r="H430">
        <v>2</v>
      </c>
      <c r="I430">
        <v>1</v>
      </c>
      <c r="K430" s="32"/>
      <c r="L430" s="32"/>
      <c r="M430" s="32"/>
      <c r="N430" s="32"/>
    </row>
    <row r="431" spans="1:14" x14ac:dyDescent="0.25">
      <c r="A431">
        <v>8</v>
      </c>
      <c r="B431">
        <v>38</v>
      </c>
      <c r="C431">
        <v>2</v>
      </c>
      <c r="D431">
        <v>1</v>
      </c>
      <c r="F431">
        <v>8</v>
      </c>
      <c r="G431">
        <v>38</v>
      </c>
      <c r="H431">
        <v>2</v>
      </c>
      <c r="I431">
        <v>1</v>
      </c>
      <c r="K431" s="32"/>
      <c r="L431" s="32"/>
      <c r="M431" s="32"/>
      <c r="N431" s="32"/>
    </row>
    <row r="432" spans="1:14" x14ac:dyDescent="0.25">
      <c r="A432">
        <v>8</v>
      </c>
      <c r="B432">
        <v>40</v>
      </c>
      <c r="C432">
        <v>2</v>
      </c>
      <c r="D432">
        <v>1</v>
      </c>
      <c r="F432">
        <v>8</v>
      </c>
      <c r="G432">
        <v>40</v>
      </c>
      <c r="H432">
        <v>2</v>
      </c>
      <c r="I432">
        <v>1</v>
      </c>
      <c r="K432" s="32"/>
      <c r="L432" s="32"/>
      <c r="M432" s="32"/>
      <c r="N432" s="32"/>
    </row>
    <row r="433" spans="1:14" x14ac:dyDescent="0.25">
      <c r="A433">
        <v>8</v>
      </c>
      <c r="B433">
        <v>44</v>
      </c>
      <c r="C433">
        <v>2</v>
      </c>
      <c r="D433">
        <v>1</v>
      </c>
      <c r="F433">
        <v>8</v>
      </c>
      <c r="G433">
        <v>44</v>
      </c>
      <c r="H433">
        <v>2</v>
      </c>
      <c r="I433">
        <v>1</v>
      </c>
      <c r="K433" s="32"/>
      <c r="L433" s="32"/>
      <c r="M433" s="32"/>
      <c r="N433" s="32"/>
    </row>
    <row r="434" spans="1:14" x14ac:dyDescent="0.25">
      <c r="A434">
        <v>8</v>
      </c>
      <c r="B434">
        <v>48</v>
      </c>
      <c r="C434">
        <v>1</v>
      </c>
      <c r="D434">
        <v>1</v>
      </c>
      <c r="F434">
        <v>8</v>
      </c>
      <c r="G434">
        <v>48</v>
      </c>
      <c r="H434">
        <v>1</v>
      </c>
      <c r="I434">
        <v>1</v>
      </c>
      <c r="K434" s="32"/>
      <c r="L434" s="32"/>
      <c r="M434" s="32"/>
      <c r="N434" s="32"/>
    </row>
    <row r="435" spans="1:14" x14ac:dyDescent="0.25">
      <c r="A435">
        <v>9</v>
      </c>
      <c r="B435">
        <v>0</v>
      </c>
      <c r="C435">
        <v>8</v>
      </c>
      <c r="D435">
        <v>1</v>
      </c>
      <c r="F435">
        <v>9</v>
      </c>
      <c r="G435">
        <v>0</v>
      </c>
      <c r="H435">
        <v>8</v>
      </c>
      <c r="I435">
        <v>1</v>
      </c>
      <c r="K435" s="32"/>
      <c r="L435" s="32"/>
      <c r="M435" s="32"/>
      <c r="N435" s="32"/>
    </row>
    <row r="436" spans="1:14" x14ac:dyDescent="0.25">
      <c r="A436">
        <v>9</v>
      </c>
      <c r="B436">
        <v>0</v>
      </c>
      <c r="C436">
        <v>4</v>
      </c>
      <c r="D436">
        <v>1</v>
      </c>
      <c r="F436">
        <v>9</v>
      </c>
      <c r="G436">
        <v>0</v>
      </c>
      <c r="H436">
        <v>4</v>
      </c>
      <c r="I436">
        <v>1</v>
      </c>
      <c r="K436" s="32"/>
      <c r="L436" s="32"/>
      <c r="M436" s="32"/>
      <c r="N436" s="32"/>
    </row>
    <row r="437" spans="1:14" x14ac:dyDescent="0.25">
      <c r="A437">
        <v>9</v>
      </c>
      <c r="B437">
        <v>4</v>
      </c>
      <c r="C437">
        <v>4</v>
      </c>
      <c r="D437">
        <v>1</v>
      </c>
      <c r="F437">
        <v>9</v>
      </c>
      <c r="G437">
        <v>4</v>
      </c>
      <c r="H437">
        <v>4</v>
      </c>
      <c r="I437">
        <v>1</v>
      </c>
      <c r="K437" s="32"/>
      <c r="L437" s="32"/>
      <c r="M437" s="32"/>
      <c r="N437" s="32"/>
    </row>
    <row r="438" spans="1:14" x14ac:dyDescent="0.25">
      <c r="A438">
        <v>9</v>
      </c>
      <c r="B438">
        <v>8</v>
      </c>
      <c r="C438">
        <v>2</v>
      </c>
      <c r="D438">
        <v>1</v>
      </c>
      <c r="F438">
        <v>9</v>
      </c>
      <c r="G438">
        <v>8</v>
      </c>
      <c r="H438">
        <v>2</v>
      </c>
      <c r="I438">
        <v>1</v>
      </c>
      <c r="K438" s="32"/>
      <c r="L438" s="32"/>
      <c r="M438" s="32"/>
      <c r="N438" s="32"/>
    </row>
    <row r="439" spans="1:14" x14ac:dyDescent="0.25">
      <c r="A439">
        <v>9</v>
      </c>
      <c r="B439">
        <v>12</v>
      </c>
      <c r="C439">
        <v>4</v>
      </c>
      <c r="D439">
        <v>1</v>
      </c>
      <c r="F439">
        <v>9</v>
      </c>
      <c r="G439">
        <v>12</v>
      </c>
      <c r="H439">
        <v>4</v>
      </c>
      <c r="I439">
        <v>1</v>
      </c>
      <c r="K439" s="32"/>
      <c r="L439" s="32"/>
      <c r="M439" s="32"/>
      <c r="N439" s="32"/>
    </row>
    <row r="440" spans="1:14" x14ac:dyDescent="0.25">
      <c r="A440">
        <v>9</v>
      </c>
      <c r="B440">
        <v>16</v>
      </c>
      <c r="C440">
        <v>4</v>
      </c>
      <c r="D440">
        <v>1</v>
      </c>
      <c r="F440">
        <v>9</v>
      </c>
      <c r="G440">
        <v>16</v>
      </c>
      <c r="H440">
        <v>4</v>
      </c>
      <c r="I440">
        <v>1</v>
      </c>
      <c r="K440" s="32"/>
      <c r="L440" s="32"/>
      <c r="M440" s="32"/>
      <c r="N440" s="32"/>
    </row>
    <row r="441" spans="1:14" x14ac:dyDescent="0.25">
      <c r="A441">
        <v>9</v>
      </c>
      <c r="B441">
        <v>20</v>
      </c>
      <c r="C441">
        <v>4</v>
      </c>
      <c r="D441">
        <v>1</v>
      </c>
      <c r="F441">
        <v>9</v>
      </c>
      <c r="G441">
        <v>20</v>
      </c>
      <c r="H441">
        <v>4</v>
      </c>
      <c r="I441">
        <v>1</v>
      </c>
      <c r="K441" s="32"/>
      <c r="L441" s="32"/>
      <c r="M441" s="32"/>
      <c r="N441" s="32"/>
    </row>
    <row r="442" spans="1:14" x14ac:dyDescent="0.25">
      <c r="A442">
        <v>9</v>
      </c>
      <c r="B442">
        <v>24</v>
      </c>
      <c r="C442">
        <v>4</v>
      </c>
      <c r="D442">
        <v>1</v>
      </c>
      <c r="F442">
        <v>9</v>
      </c>
      <c r="G442">
        <v>24</v>
      </c>
      <c r="H442">
        <v>4</v>
      </c>
      <c r="I442">
        <v>1</v>
      </c>
      <c r="K442" s="32"/>
      <c r="L442" s="32"/>
      <c r="M442" s="32"/>
      <c r="N442" s="32"/>
    </row>
    <row r="443" spans="1:14" x14ac:dyDescent="0.25">
      <c r="A443">
        <v>9</v>
      </c>
      <c r="B443">
        <v>28</v>
      </c>
      <c r="C443">
        <v>4</v>
      </c>
      <c r="D443">
        <v>1</v>
      </c>
      <c r="F443">
        <v>9</v>
      </c>
      <c r="G443">
        <v>28</v>
      </c>
      <c r="H443">
        <v>4</v>
      </c>
      <c r="I443">
        <v>1</v>
      </c>
      <c r="K443" s="32"/>
      <c r="L443" s="32"/>
      <c r="M443" s="32"/>
      <c r="N443" s="32"/>
    </row>
    <row r="444" spans="1:14" x14ac:dyDescent="0.25">
      <c r="A444">
        <v>9</v>
      </c>
      <c r="B444">
        <v>32</v>
      </c>
      <c r="C444">
        <v>4</v>
      </c>
      <c r="D444">
        <v>1</v>
      </c>
      <c r="F444">
        <v>9</v>
      </c>
      <c r="G444">
        <v>32</v>
      </c>
      <c r="H444">
        <v>4</v>
      </c>
      <c r="I444">
        <v>1</v>
      </c>
      <c r="K444" s="32"/>
      <c r="L444" s="32"/>
      <c r="M444" s="32"/>
      <c r="N444" s="32"/>
    </row>
    <row r="445" spans="1:14" x14ac:dyDescent="0.25">
      <c r="A445">
        <v>9</v>
      </c>
      <c r="B445">
        <v>36</v>
      </c>
      <c r="C445">
        <v>4</v>
      </c>
      <c r="D445">
        <v>1</v>
      </c>
      <c r="F445">
        <v>9</v>
      </c>
      <c r="G445">
        <v>36</v>
      </c>
      <c r="H445">
        <v>4</v>
      </c>
      <c r="I445">
        <v>1</v>
      </c>
      <c r="K445" s="32"/>
      <c r="L445" s="32"/>
      <c r="M445" s="32"/>
      <c r="N445" s="32"/>
    </row>
    <row r="446" spans="1:14" x14ac:dyDescent="0.25">
      <c r="A446">
        <v>9</v>
      </c>
      <c r="B446">
        <v>40</v>
      </c>
      <c r="C446">
        <v>4</v>
      </c>
      <c r="D446">
        <v>1</v>
      </c>
      <c r="F446">
        <v>9</v>
      </c>
      <c r="G446">
        <v>40</v>
      </c>
      <c r="H446">
        <v>4</v>
      </c>
      <c r="I446">
        <v>1</v>
      </c>
      <c r="K446" s="32"/>
      <c r="L446" s="32"/>
      <c r="M446" s="32"/>
      <c r="N446" s="32"/>
    </row>
    <row r="447" spans="1:14" x14ac:dyDescent="0.25">
      <c r="A447">
        <v>9</v>
      </c>
      <c r="B447">
        <v>44</v>
      </c>
      <c r="C447">
        <v>22</v>
      </c>
      <c r="D447">
        <v>1</v>
      </c>
      <c r="F447">
        <v>9</v>
      </c>
      <c r="G447">
        <v>44</v>
      </c>
      <c r="H447">
        <v>22</v>
      </c>
      <c r="I447">
        <v>1</v>
      </c>
      <c r="K447" s="32"/>
      <c r="L447" s="32"/>
      <c r="M447" s="32"/>
      <c r="N447" s="32"/>
    </row>
    <row r="448" spans="1:14" x14ac:dyDescent="0.25">
      <c r="A448">
        <v>9</v>
      </c>
      <c r="B448">
        <v>44</v>
      </c>
      <c r="C448">
        <v>1</v>
      </c>
      <c r="D448">
        <v>1</v>
      </c>
      <c r="F448">
        <v>9</v>
      </c>
      <c r="G448">
        <v>44</v>
      </c>
      <c r="H448">
        <v>1</v>
      </c>
      <c r="I448">
        <v>1</v>
      </c>
      <c r="K448" s="32"/>
      <c r="L448" s="32"/>
      <c r="M448" s="32"/>
      <c r="N448" s="32"/>
    </row>
    <row r="449" spans="1:14" x14ac:dyDescent="0.25">
      <c r="A449">
        <v>9</v>
      </c>
      <c r="B449">
        <v>46</v>
      </c>
      <c r="C449">
        <v>2</v>
      </c>
      <c r="D449">
        <v>10</v>
      </c>
      <c r="F449">
        <v>9</v>
      </c>
      <c r="G449">
        <v>46</v>
      </c>
      <c r="H449">
        <v>2</v>
      </c>
      <c r="I449">
        <v>10</v>
      </c>
      <c r="K449" s="32"/>
      <c r="L449" s="32"/>
      <c r="M449" s="32"/>
      <c r="N449" s="32"/>
    </row>
    <row r="450" spans="1:14" x14ac:dyDescent="0.25">
      <c r="A450">
        <v>9</v>
      </c>
      <c r="B450">
        <v>66</v>
      </c>
      <c r="C450">
        <v>2</v>
      </c>
      <c r="D450">
        <v>32</v>
      </c>
      <c r="F450">
        <v>9</v>
      </c>
      <c r="G450">
        <v>66</v>
      </c>
      <c r="H450">
        <v>2</v>
      </c>
      <c r="I450">
        <v>32</v>
      </c>
      <c r="K450" s="32"/>
      <c r="L450" s="32"/>
      <c r="M450" s="32"/>
      <c r="N450" s="32"/>
    </row>
    <row r="451" spans="1:14" x14ac:dyDescent="0.25">
      <c r="A451">
        <v>10</v>
      </c>
      <c r="B451">
        <v>0</v>
      </c>
      <c r="C451">
        <v>1</v>
      </c>
      <c r="D451">
        <v>1</v>
      </c>
      <c r="F451">
        <v>10</v>
      </c>
      <c r="G451">
        <v>0</v>
      </c>
      <c r="H451">
        <v>1</v>
      </c>
      <c r="I451">
        <v>1</v>
      </c>
      <c r="K451" s="32"/>
      <c r="L451" s="32"/>
      <c r="M451" s="32"/>
      <c r="N451" s="32"/>
    </row>
    <row r="452" spans="1:14" x14ac:dyDescent="0.25">
      <c r="A452">
        <v>10</v>
      </c>
      <c r="B452">
        <v>2</v>
      </c>
      <c r="C452">
        <v>2</v>
      </c>
      <c r="D452">
        <v>1</v>
      </c>
      <c r="F452">
        <v>10</v>
      </c>
      <c r="G452">
        <v>2</v>
      </c>
      <c r="H452">
        <v>2</v>
      </c>
      <c r="I452">
        <v>1</v>
      </c>
      <c r="K452" s="32"/>
      <c r="L452" s="32"/>
      <c r="M452" s="32"/>
      <c r="N452" s="32"/>
    </row>
    <row r="453" spans="1:14" x14ac:dyDescent="0.25">
      <c r="A453">
        <v>10</v>
      </c>
      <c r="B453">
        <v>4</v>
      </c>
      <c r="C453">
        <v>2</v>
      </c>
      <c r="D453">
        <v>1</v>
      </c>
      <c r="F453">
        <v>10</v>
      </c>
      <c r="G453">
        <v>4</v>
      </c>
      <c r="H453">
        <v>2</v>
      </c>
      <c r="I453">
        <v>1</v>
      </c>
      <c r="K453" s="32"/>
      <c r="L453" s="32"/>
      <c r="M453" s="32"/>
      <c r="N453" s="32"/>
    </row>
    <row r="454" spans="1:14" x14ac:dyDescent="0.25">
      <c r="A454">
        <v>10</v>
      </c>
      <c r="B454">
        <v>6</v>
      </c>
      <c r="C454">
        <v>1</v>
      </c>
      <c r="D454">
        <v>2</v>
      </c>
      <c r="F454">
        <v>10</v>
      </c>
      <c r="G454">
        <v>6</v>
      </c>
      <c r="H454">
        <v>1</v>
      </c>
      <c r="I454">
        <v>2</v>
      </c>
      <c r="K454" s="32"/>
      <c r="L454" s="32"/>
      <c r="M454" s="32"/>
      <c r="N454" s="32"/>
    </row>
    <row r="455" spans="1:14" x14ac:dyDescent="0.25">
      <c r="A455">
        <v>10</v>
      </c>
      <c r="B455">
        <v>8</v>
      </c>
      <c r="C455">
        <v>2</v>
      </c>
      <c r="D455">
        <v>1</v>
      </c>
      <c r="F455">
        <v>10</v>
      </c>
      <c r="G455">
        <v>8</v>
      </c>
      <c r="H455">
        <v>2</v>
      </c>
      <c r="I455">
        <v>1</v>
      </c>
      <c r="K455" s="32"/>
      <c r="L455" s="32"/>
      <c r="M455" s="32"/>
      <c r="N455" s="32"/>
    </row>
    <row r="456" spans="1:14" x14ac:dyDescent="0.25">
      <c r="A456">
        <v>10</v>
      </c>
      <c r="B456">
        <v>10</v>
      </c>
      <c r="C456">
        <v>1</v>
      </c>
      <c r="D456">
        <v>1</v>
      </c>
      <c r="F456">
        <v>10</v>
      </c>
      <c r="G456">
        <v>10</v>
      </c>
      <c r="H456">
        <v>1</v>
      </c>
      <c r="I456">
        <v>1</v>
      </c>
      <c r="K456" s="32"/>
      <c r="L456" s="32"/>
      <c r="M456" s="32"/>
      <c r="N456" s="32"/>
    </row>
    <row r="457" spans="1:14" x14ac:dyDescent="0.25">
      <c r="A457">
        <v>10</v>
      </c>
      <c r="B457">
        <v>11</v>
      </c>
      <c r="C457">
        <v>1</v>
      </c>
      <c r="D457">
        <v>1</v>
      </c>
      <c r="F457">
        <v>10</v>
      </c>
      <c r="G457">
        <v>11</v>
      </c>
      <c r="H457">
        <v>1</v>
      </c>
      <c r="I457">
        <v>1</v>
      </c>
      <c r="K457" s="32"/>
      <c r="L457" s="32"/>
      <c r="M457" s="32"/>
      <c r="N457" s="32"/>
    </row>
    <row r="458" spans="1:14" x14ac:dyDescent="0.25">
      <c r="A458">
        <v>10</v>
      </c>
      <c r="B458">
        <v>12</v>
      </c>
      <c r="C458">
        <v>2</v>
      </c>
      <c r="D458">
        <v>1</v>
      </c>
      <c r="F458">
        <v>10</v>
      </c>
      <c r="G458">
        <v>12</v>
      </c>
      <c r="H458">
        <v>2</v>
      </c>
      <c r="I458">
        <v>1</v>
      </c>
      <c r="K458" s="32"/>
      <c r="L458" s="32"/>
      <c r="M458" s="32"/>
      <c r="N458" s="32"/>
    </row>
    <row r="459" spans="1:14" x14ac:dyDescent="0.25">
      <c r="A459">
        <v>10</v>
      </c>
      <c r="B459">
        <v>14</v>
      </c>
      <c r="C459">
        <v>2</v>
      </c>
      <c r="D459">
        <v>32</v>
      </c>
      <c r="F459">
        <v>10</v>
      </c>
      <c r="G459">
        <v>14</v>
      </c>
      <c r="H459">
        <v>2</v>
      </c>
      <c r="I459">
        <v>32</v>
      </c>
      <c r="K459" s="32"/>
      <c r="L459" s="32"/>
      <c r="M459" s="32"/>
      <c r="N459" s="32"/>
    </row>
    <row r="460" spans="1:14" x14ac:dyDescent="0.25">
      <c r="A460">
        <v>10</v>
      </c>
      <c r="B460">
        <v>78</v>
      </c>
      <c r="C460">
        <v>2</v>
      </c>
      <c r="D460">
        <v>32</v>
      </c>
      <c r="F460">
        <v>10</v>
      </c>
      <c r="G460">
        <v>78</v>
      </c>
      <c r="H460">
        <v>2</v>
      </c>
      <c r="I460">
        <v>32</v>
      </c>
      <c r="K460" s="32"/>
      <c r="L460" s="32"/>
      <c r="M460" s="32"/>
      <c r="N460" s="32"/>
    </row>
    <row r="461" spans="1:14" x14ac:dyDescent="0.25">
      <c r="A461">
        <v>10</v>
      </c>
      <c r="B461">
        <v>142</v>
      </c>
      <c r="C461">
        <v>1</v>
      </c>
      <c r="D461">
        <v>1</v>
      </c>
      <c r="F461">
        <v>10</v>
      </c>
      <c r="G461">
        <v>142</v>
      </c>
      <c r="H461">
        <v>1</v>
      </c>
      <c r="I461">
        <v>1</v>
      </c>
      <c r="K461" s="32"/>
      <c r="L461" s="32"/>
      <c r="M461" s="32"/>
      <c r="N461" s="32"/>
    </row>
    <row r="462" spans="1:14" x14ac:dyDescent="0.25">
      <c r="A462">
        <v>10</v>
      </c>
      <c r="B462">
        <v>143</v>
      </c>
      <c r="C462">
        <v>1</v>
      </c>
      <c r="D462">
        <v>1</v>
      </c>
      <c r="F462">
        <v>10</v>
      </c>
      <c r="G462">
        <v>143</v>
      </c>
      <c r="H462">
        <v>1</v>
      </c>
      <c r="I462">
        <v>1</v>
      </c>
      <c r="K462" s="32"/>
      <c r="L462" s="32"/>
      <c r="M462" s="32"/>
      <c r="N462" s="32"/>
    </row>
    <row r="463" spans="1:14" x14ac:dyDescent="0.25">
      <c r="A463">
        <v>10</v>
      </c>
      <c r="B463">
        <v>144</v>
      </c>
      <c r="C463">
        <v>1</v>
      </c>
      <c r="D463">
        <v>1</v>
      </c>
      <c r="F463">
        <v>10</v>
      </c>
      <c r="G463">
        <v>144</v>
      </c>
      <c r="H463">
        <v>1</v>
      </c>
      <c r="I463">
        <v>1</v>
      </c>
      <c r="K463" s="32"/>
      <c r="L463" s="32"/>
      <c r="M463" s="32"/>
      <c r="N463" s="32"/>
    </row>
    <row r="464" spans="1:14" x14ac:dyDescent="0.25">
      <c r="A464">
        <v>10</v>
      </c>
      <c r="B464">
        <v>145</v>
      </c>
      <c r="C464">
        <v>1</v>
      </c>
      <c r="D464">
        <v>1</v>
      </c>
      <c r="F464">
        <v>10</v>
      </c>
      <c r="G464">
        <v>145</v>
      </c>
      <c r="H464">
        <v>1</v>
      </c>
      <c r="I464">
        <v>1</v>
      </c>
      <c r="K464" s="32"/>
      <c r="L464" s="32"/>
      <c r="M464" s="32"/>
      <c r="N464" s="32"/>
    </row>
    <row r="465" spans="1:14" x14ac:dyDescent="0.25">
      <c r="A465">
        <v>10</v>
      </c>
      <c r="B465">
        <v>146</v>
      </c>
      <c r="C465">
        <v>1</v>
      </c>
      <c r="D465">
        <v>1</v>
      </c>
      <c r="F465">
        <v>10</v>
      </c>
      <c r="G465">
        <v>146</v>
      </c>
      <c r="H465">
        <v>1</v>
      </c>
      <c r="I465">
        <v>1</v>
      </c>
      <c r="K465" s="32"/>
      <c r="L465" s="32"/>
      <c r="M465" s="32"/>
      <c r="N465" s="32"/>
    </row>
    <row r="466" spans="1:14" x14ac:dyDescent="0.25">
      <c r="A466">
        <v>10</v>
      </c>
      <c r="B466">
        <v>147</v>
      </c>
      <c r="C466">
        <v>1</v>
      </c>
      <c r="D466">
        <v>1</v>
      </c>
      <c r="F466">
        <v>10</v>
      </c>
      <c r="G466">
        <v>147</v>
      </c>
      <c r="H466">
        <v>1</v>
      </c>
      <c r="I466">
        <v>1</v>
      </c>
      <c r="K466" s="32"/>
      <c r="L466" s="32"/>
      <c r="M466" s="32"/>
      <c r="N466" s="32"/>
    </row>
    <row r="467" spans="1:14" x14ac:dyDescent="0.25">
      <c r="A467">
        <v>10</v>
      </c>
      <c r="B467">
        <v>148</v>
      </c>
      <c r="C467">
        <v>4</v>
      </c>
      <c r="D467">
        <v>19</v>
      </c>
      <c r="F467">
        <v>10</v>
      </c>
      <c r="G467">
        <v>148</v>
      </c>
      <c r="H467">
        <v>4</v>
      </c>
      <c r="I467">
        <v>19</v>
      </c>
      <c r="K467" s="32"/>
      <c r="L467" s="32"/>
      <c r="M467" s="32"/>
      <c r="N467" s="32"/>
    </row>
    <row r="468" spans="1:14" x14ac:dyDescent="0.25">
      <c r="A468">
        <v>11</v>
      </c>
      <c r="B468">
        <v>0</v>
      </c>
      <c r="C468">
        <v>8</v>
      </c>
      <c r="D468">
        <v>1</v>
      </c>
      <c r="F468">
        <v>11</v>
      </c>
      <c r="G468">
        <v>0</v>
      </c>
      <c r="H468">
        <v>8</v>
      </c>
      <c r="I468">
        <v>1</v>
      </c>
      <c r="K468" s="32"/>
      <c r="L468" s="32"/>
      <c r="M468" s="32"/>
      <c r="N468" s="32"/>
    </row>
    <row r="469" spans="1:14" x14ac:dyDescent="0.25">
      <c r="A469">
        <v>11</v>
      </c>
      <c r="B469">
        <v>0</v>
      </c>
      <c r="C469">
        <v>4</v>
      </c>
      <c r="D469">
        <v>1</v>
      </c>
      <c r="F469">
        <v>11</v>
      </c>
      <c r="G469">
        <v>0</v>
      </c>
      <c r="H469">
        <v>4</v>
      </c>
      <c r="I469">
        <v>1</v>
      </c>
      <c r="K469" s="32"/>
      <c r="L469" s="32"/>
      <c r="M469" s="32"/>
      <c r="N469" s="32"/>
    </row>
    <row r="470" spans="1:14" x14ac:dyDescent="0.25">
      <c r="A470">
        <v>11</v>
      </c>
      <c r="B470">
        <v>4</v>
      </c>
      <c r="C470">
        <v>4</v>
      </c>
      <c r="D470">
        <v>1</v>
      </c>
      <c r="F470">
        <v>11</v>
      </c>
      <c r="G470">
        <v>4</v>
      </c>
      <c r="H470">
        <v>4</v>
      </c>
      <c r="I470">
        <v>1</v>
      </c>
      <c r="K470" s="32"/>
      <c r="L470" s="32"/>
      <c r="M470" s="32"/>
      <c r="N470" s="32"/>
    </row>
    <row r="471" spans="1:14" x14ac:dyDescent="0.25">
      <c r="A471">
        <v>11</v>
      </c>
      <c r="B471">
        <v>8</v>
      </c>
      <c r="C471">
        <v>4</v>
      </c>
      <c r="D471">
        <v>1</v>
      </c>
      <c r="F471">
        <v>11</v>
      </c>
      <c r="G471">
        <v>8</v>
      </c>
      <c r="H471">
        <v>4</v>
      </c>
      <c r="I471">
        <v>1</v>
      </c>
      <c r="K471" s="32"/>
      <c r="L471" s="32"/>
      <c r="M471" s="32"/>
      <c r="N471" s="32"/>
    </row>
    <row r="472" spans="1:14" x14ac:dyDescent="0.25">
      <c r="A472">
        <v>11</v>
      </c>
      <c r="B472">
        <v>12</v>
      </c>
      <c r="C472">
        <v>4</v>
      </c>
      <c r="D472">
        <v>1</v>
      </c>
      <c r="F472">
        <v>11</v>
      </c>
      <c r="G472">
        <v>12</v>
      </c>
      <c r="H472">
        <v>4</v>
      </c>
      <c r="I472">
        <v>1</v>
      </c>
      <c r="K472" s="32"/>
      <c r="L472" s="32"/>
      <c r="M472" s="32"/>
      <c r="N472" s="32"/>
    </row>
    <row r="473" spans="1:14" x14ac:dyDescent="0.25">
      <c r="A473">
        <v>11</v>
      </c>
      <c r="B473">
        <v>16</v>
      </c>
      <c r="C473">
        <v>4</v>
      </c>
      <c r="D473">
        <v>1</v>
      </c>
      <c r="F473">
        <v>11</v>
      </c>
      <c r="G473">
        <v>16</v>
      </c>
      <c r="H473">
        <v>4</v>
      </c>
      <c r="I473">
        <v>1</v>
      </c>
      <c r="K473" s="32"/>
      <c r="L473" s="32"/>
      <c r="M473" s="32"/>
      <c r="N473" s="32"/>
    </row>
    <row r="474" spans="1:14" x14ac:dyDescent="0.25">
      <c r="A474">
        <v>11</v>
      </c>
      <c r="B474">
        <v>20</v>
      </c>
      <c r="C474">
        <v>4</v>
      </c>
      <c r="D474">
        <v>1</v>
      </c>
      <c r="F474">
        <v>11</v>
      </c>
      <c r="G474">
        <v>20</v>
      </c>
      <c r="H474">
        <v>4</v>
      </c>
      <c r="I474">
        <v>1</v>
      </c>
      <c r="K474" s="32"/>
      <c r="L474" s="32"/>
      <c r="M474" s="32"/>
      <c r="N474" s="32"/>
    </row>
    <row r="475" spans="1:14" x14ac:dyDescent="0.25">
      <c r="A475">
        <v>11</v>
      </c>
      <c r="B475">
        <v>24</v>
      </c>
      <c r="C475">
        <v>4</v>
      </c>
      <c r="D475">
        <v>1</v>
      </c>
      <c r="F475">
        <v>11</v>
      </c>
      <c r="G475">
        <v>24</v>
      </c>
      <c r="H475">
        <v>4</v>
      </c>
      <c r="I475">
        <v>1</v>
      </c>
      <c r="K475" s="32"/>
      <c r="L475" s="32"/>
      <c r="M475" s="32"/>
      <c r="N475" s="32"/>
    </row>
    <row r="476" spans="1:14" x14ac:dyDescent="0.25">
      <c r="A476">
        <v>11</v>
      </c>
      <c r="B476">
        <v>28</v>
      </c>
      <c r="C476">
        <v>4</v>
      </c>
      <c r="D476">
        <v>1</v>
      </c>
      <c r="F476">
        <v>11</v>
      </c>
      <c r="G476">
        <v>28</v>
      </c>
      <c r="H476">
        <v>4</v>
      </c>
      <c r="I476">
        <v>1</v>
      </c>
      <c r="K476" s="32"/>
      <c r="L476" s="32"/>
      <c r="M476" s="32"/>
      <c r="N476" s="32"/>
    </row>
    <row r="477" spans="1:14" x14ac:dyDescent="0.25">
      <c r="A477">
        <v>11</v>
      </c>
      <c r="B477">
        <v>32</v>
      </c>
      <c r="C477">
        <v>4</v>
      </c>
      <c r="D477">
        <v>1</v>
      </c>
      <c r="F477">
        <v>11</v>
      </c>
      <c r="G477">
        <v>32</v>
      </c>
      <c r="H477">
        <v>4</v>
      </c>
      <c r="I477">
        <v>1</v>
      </c>
      <c r="K477" s="32"/>
      <c r="L477" s="32"/>
      <c r="M477" s="32"/>
      <c r="N477" s="32"/>
    </row>
    <row r="478" spans="1:14" x14ac:dyDescent="0.25">
      <c r="A478">
        <v>11</v>
      </c>
      <c r="B478">
        <v>36</v>
      </c>
      <c r="C478">
        <v>4</v>
      </c>
      <c r="D478">
        <v>1</v>
      </c>
      <c r="F478">
        <v>11</v>
      </c>
      <c r="G478">
        <v>36</v>
      </c>
      <c r="H478">
        <v>4</v>
      </c>
      <c r="I478">
        <v>1</v>
      </c>
      <c r="K478" s="32"/>
      <c r="L478" s="32"/>
      <c r="M478" s="32"/>
      <c r="N478" s="32"/>
    </row>
    <row r="479" spans="1:14" x14ac:dyDescent="0.25">
      <c r="A479">
        <v>11</v>
      </c>
      <c r="B479">
        <v>40</v>
      </c>
      <c r="C479">
        <v>4</v>
      </c>
      <c r="D479">
        <v>1</v>
      </c>
      <c r="F479">
        <v>11</v>
      </c>
      <c r="G479">
        <v>40</v>
      </c>
      <c r="H479">
        <v>4</v>
      </c>
      <c r="I479">
        <v>1</v>
      </c>
      <c r="K479" s="32"/>
      <c r="L479" s="32"/>
      <c r="M479" s="32"/>
      <c r="N479" s="32"/>
    </row>
    <row r="480" spans="1:14" x14ac:dyDescent="0.25">
      <c r="A480">
        <v>11</v>
      </c>
      <c r="B480">
        <v>44</v>
      </c>
      <c r="C480">
        <v>4</v>
      </c>
      <c r="D480">
        <v>1</v>
      </c>
      <c r="F480">
        <v>11</v>
      </c>
      <c r="G480">
        <v>44</v>
      </c>
      <c r="H480">
        <v>4</v>
      </c>
      <c r="I480">
        <v>1</v>
      </c>
      <c r="K480" s="32"/>
      <c r="L480" s="32"/>
      <c r="M480" s="32"/>
      <c r="N480" s="32"/>
    </row>
    <row r="481" spans="1:14" x14ac:dyDescent="0.25">
      <c r="A481">
        <v>11</v>
      </c>
      <c r="B481">
        <v>48</v>
      </c>
      <c r="C481">
        <v>4</v>
      </c>
      <c r="D481">
        <v>1</v>
      </c>
      <c r="F481">
        <v>11</v>
      </c>
      <c r="G481">
        <v>48</v>
      </c>
      <c r="H481">
        <v>4</v>
      </c>
      <c r="I481">
        <v>1</v>
      </c>
      <c r="K481" s="32"/>
      <c r="L481" s="32"/>
      <c r="M481" s="32"/>
      <c r="N481" s="32"/>
    </row>
    <row r="482" spans="1:14" x14ac:dyDescent="0.25">
      <c r="A482">
        <v>11</v>
      </c>
      <c r="B482">
        <v>52</v>
      </c>
      <c r="C482">
        <v>4</v>
      </c>
      <c r="D482">
        <v>1</v>
      </c>
      <c r="F482">
        <v>11</v>
      </c>
      <c r="G482">
        <v>52</v>
      </c>
      <c r="H482">
        <v>4</v>
      </c>
      <c r="I482">
        <v>1</v>
      </c>
      <c r="K482" s="32"/>
      <c r="L482" s="32"/>
      <c r="M482" s="32"/>
      <c r="N482" s="32"/>
    </row>
    <row r="483" spans="1:14" x14ac:dyDescent="0.25">
      <c r="A483">
        <v>11</v>
      </c>
      <c r="B483">
        <v>56</v>
      </c>
      <c r="C483">
        <v>4</v>
      </c>
      <c r="D483">
        <v>1</v>
      </c>
      <c r="F483">
        <v>11</v>
      </c>
      <c r="G483">
        <v>56</v>
      </c>
      <c r="H483">
        <v>4</v>
      </c>
      <c r="I483">
        <v>1</v>
      </c>
      <c r="K483" s="32"/>
      <c r="L483" s="32"/>
      <c r="M483" s="32"/>
      <c r="N483" s="32"/>
    </row>
    <row r="484" spans="1:14" x14ac:dyDescent="0.25">
      <c r="A484">
        <v>11</v>
      </c>
      <c r="B484">
        <v>60</v>
      </c>
      <c r="C484">
        <v>4</v>
      </c>
      <c r="D484">
        <v>1</v>
      </c>
      <c r="F484">
        <v>11</v>
      </c>
      <c r="G484">
        <v>60</v>
      </c>
      <c r="H484">
        <v>4</v>
      </c>
      <c r="I484">
        <v>1</v>
      </c>
      <c r="K484" s="32"/>
      <c r="L484" s="32"/>
      <c r="M484" s="32"/>
      <c r="N484" s="32"/>
    </row>
    <row r="485" spans="1:14" x14ac:dyDescent="0.25">
      <c r="A485">
        <v>11</v>
      </c>
      <c r="B485">
        <v>64</v>
      </c>
      <c r="C485">
        <v>4</v>
      </c>
      <c r="D485">
        <v>1</v>
      </c>
      <c r="F485">
        <v>11</v>
      </c>
      <c r="G485">
        <v>64</v>
      </c>
      <c r="H485">
        <v>4</v>
      </c>
      <c r="I485">
        <v>1</v>
      </c>
      <c r="K485" s="32"/>
      <c r="L485" s="32"/>
      <c r="M485" s="32"/>
      <c r="N485" s="32"/>
    </row>
    <row r="486" spans="1:14" x14ac:dyDescent="0.25">
      <c r="A486">
        <v>11</v>
      </c>
      <c r="B486">
        <v>68</v>
      </c>
      <c r="C486">
        <v>4</v>
      </c>
      <c r="D486">
        <v>1</v>
      </c>
      <c r="F486">
        <v>11</v>
      </c>
      <c r="G486">
        <v>68</v>
      </c>
      <c r="H486">
        <v>4</v>
      </c>
      <c r="I486">
        <v>1</v>
      </c>
      <c r="K486" s="32"/>
      <c r="L486" s="32"/>
      <c r="M486" s="32"/>
      <c r="N486" s="32"/>
    </row>
    <row r="487" spans="1:14" x14ac:dyDescent="0.25">
      <c r="A487">
        <v>11</v>
      </c>
      <c r="B487">
        <v>72</v>
      </c>
      <c r="C487">
        <v>4</v>
      </c>
      <c r="D487">
        <v>1</v>
      </c>
      <c r="F487">
        <v>11</v>
      </c>
      <c r="G487">
        <v>72</v>
      </c>
      <c r="H487">
        <v>4</v>
      </c>
      <c r="I487">
        <v>1</v>
      </c>
      <c r="K487" s="32"/>
      <c r="L487" s="32"/>
      <c r="M487" s="32"/>
      <c r="N487" s="32"/>
    </row>
    <row r="488" spans="1:14" x14ac:dyDescent="0.25">
      <c r="A488">
        <v>11</v>
      </c>
      <c r="B488">
        <v>76</v>
      </c>
      <c r="C488">
        <v>4</v>
      </c>
      <c r="D488">
        <v>1</v>
      </c>
      <c r="F488">
        <v>11</v>
      </c>
      <c r="G488">
        <v>76</v>
      </c>
      <c r="H488">
        <v>4</v>
      </c>
      <c r="I488">
        <v>1</v>
      </c>
      <c r="K488" s="32"/>
      <c r="L488" s="32"/>
      <c r="M488" s="32"/>
      <c r="N488" s="32"/>
    </row>
    <row r="489" spans="1:14" x14ac:dyDescent="0.25">
      <c r="A489">
        <v>11</v>
      </c>
      <c r="B489">
        <v>80</v>
      </c>
      <c r="C489">
        <v>4</v>
      </c>
      <c r="D489">
        <v>1</v>
      </c>
      <c r="F489">
        <v>11</v>
      </c>
      <c r="G489">
        <v>80</v>
      </c>
      <c r="H489">
        <v>4</v>
      </c>
      <c r="I489">
        <v>1</v>
      </c>
      <c r="K489" s="32"/>
      <c r="L489" s="32"/>
      <c r="M489" s="32"/>
      <c r="N489" s="32"/>
    </row>
    <row r="490" spans="1:14" x14ac:dyDescent="0.25">
      <c r="A490">
        <v>11</v>
      </c>
      <c r="B490">
        <v>84</v>
      </c>
      <c r="C490">
        <v>28</v>
      </c>
      <c r="D490">
        <v>3</v>
      </c>
      <c r="F490">
        <v>11</v>
      </c>
      <c r="G490">
        <v>84</v>
      </c>
      <c r="H490">
        <v>28</v>
      </c>
      <c r="I490">
        <v>3</v>
      </c>
      <c r="K490" s="32"/>
      <c r="L490" s="32"/>
      <c r="M490" s="32"/>
      <c r="N490" s="32"/>
    </row>
    <row r="491" spans="1:14" x14ac:dyDescent="0.25">
      <c r="A491">
        <v>11</v>
      </c>
      <c r="B491">
        <v>84</v>
      </c>
      <c r="C491">
        <v>1</v>
      </c>
      <c r="D491">
        <v>1</v>
      </c>
      <c r="F491">
        <v>11</v>
      </c>
      <c r="G491">
        <v>84</v>
      </c>
      <c r="H491">
        <v>1</v>
      </c>
      <c r="I491">
        <v>1</v>
      </c>
      <c r="K491" s="32"/>
      <c r="L491" s="32"/>
      <c r="M491" s="32"/>
      <c r="N491" s="32"/>
    </row>
    <row r="492" spans="1:14" x14ac:dyDescent="0.25">
      <c r="A492">
        <v>11</v>
      </c>
      <c r="B492">
        <v>85</v>
      </c>
      <c r="C492">
        <v>1</v>
      </c>
      <c r="D492">
        <v>5</v>
      </c>
      <c r="F492">
        <v>11</v>
      </c>
      <c r="G492">
        <v>85</v>
      </c>
      <c r="H492">
        <v>1</v>
      </c>
      <c r="I492">
        <v>5</v>
      </c>
      <c r="K492" s="32"/>
      <c r="L492" s="32"/>
      <c r="M492" s="32"/>
      <c r="N492" s="32"/>
    </row>
    <row r="493" spans="1:14" x14ac:dyDescent="0.25">
      <c r="A493">
        <v>11</v>
      </c>
      <c r="B493">
        <v>92</v>
      </c>
      <c r="C493">
        <v>4</v>
      </c>
      <c r="D493">
        <v>1</v>
      </c>
      <c r="F493">
        <v>11</v>
      </c>
      <c r="G493">
        <v>92</v>
      </c>
      <c r="H493">
        <v>4</v>
      </c>
      <c r="I493">
        <v>1</v>
      </c>
      <c r="K493" s="32"/>
      <c r="L493" s="32"/>
      <c r="M493" s="32"/>
      <c r="N493" s="32"/>
    </row>
    <row r="494" spans="1:14" x14ac:dyDescent="0.25">
      <c r="A494">
        <v>11</v>
      </c>
      <c r="B494">
        <v>96</v>
      </c>
      <c r="C494">
        <v>4</v>
      </c>
      <c r="D494">
        <v>1</v>
      </c>
      <c r="F494">
        <v>11</v>
      </c>
      <c r="G494">
        <v>96</v>
      </c>
      <c r="H494">
        <v>4</v>
      </c>
      <c r="I494">
        <v>1</v>
      </c>
      <c r="K494" s="32"/>
      <c r="L494" s="32"/>
      <c r="M494" s="32"/>
      <c r="N494" s="32"/>
    </row>
    <row r="495" spans="1:14" x14ac:dyDescent="0.25">
      <c r="A495">
        <v>11</v>
      </c>
      <c r="B495">
        <v>100</v>
      </c>
      <c r="C495">
        <v>4</v>
      </c>
      <c r="D495">
        <v>1</v>
      </c>
      <c r="F495">
        <v>11</v>
      </c>
      <c r="G495">
        <v>100</v>
      </c>
      <c r="H495">
        <v>4</v>
      </c>
      <c r="I495">
        <v>1</v>
      </c>
      <c r="K495" s="32"/>
      <c r="L495" s="32"/>
      <c r="M495" s="32"/>
      <c r="N495" s="32"/>
    </row>
    <row r="496" spans="1:14" x14ac:dyDescent="0.25">
      <c r="A496">
        <v>11</v>
      </c>
      <c r="B496">
        <v>104</v>
      </c>
      <c r="C496">
        <v>2</v>
      </c>
      <c r="D496">
        <v>4</v>
      </c>
      <c r="F496">
        <v>11</v>
      </c>
      <c r="G496">
        <v>104</v>
      </c>
      <c r="H496">
        <v>2</v>
      </c>
      <c r="I496">
        <v>4</v>
      </c>
      <c r="K496" s="32"/>
      <c r="L496" s="32"/>
      <c r="M496" s="32"/>
      <c r="N496" s="32"/>
    </row>
    <row r="497" spans="1:14" x14ac:dyDescent="0.25">
      <c r="A497">
        <v>12</v>
      </c>
      <c r="B497">
        <v>0</v>
      </c>
      <c r="C497">
        <v>8</v>
      </c>
      <c r="D497">
        <v>1</v>
      </c>
      <c r="F497">
        <v>12</v>
      </c>
      <c r="G497">
        <v>0</v>
      </c>
      <c r="H497">
        <v>8</v>
      </c>
      <c r="I497">
        <v>1</v>
      </c>
      <c r="K497" s="32"/>
      <c r="L497" s="32"/>
      <c r="M497" s="32"/>
      <c r="N497" s="32"/>
    </row>
    <row r="498" spans="1:14" x14ac:dyDescent="0.25">
      <c r="A498">
        <v>12</v>
      </c>
      <c r="B498">
        <v>0</v>
      </c>
      <c r="C498">
        <v>1</v>
      </c>
      <c r="D498">
        <v>8</v>
      </c>
      <c r="F498">
        <v>12</v>
      </c>
      <c r="G498">
        <v>0</v>
      </c>
      <c r="H498">
        <v>1</v>
      </c>
      <c r="I498">
        <v>8</v>
      </c>
      <c r="K498" s="32"/>
      <c r="L498" s="32"/>
      <c r="M498" s="32"/>
      <c r="N498" s="32"/>
    </row>
    <row r="499" spans="1:14" x14ac:dyDescent="0.25">
      <c r="A499">
        <v>12</v>
      </c>
      <c r="B499">
        <v>8</v>
      </c>
      <c r="C499">
        <v>1</v>
      </c>
      <c r="D499">
        <v>1</v>
      </c>
      <c r="F499">
        <v>12</v>
      </c>
      <c r="G499">
        <v>8</v>
      </c>
      <c r="H499">
        <v>1</v>
      </c>
      <c r="I499">
        <v>1</v>
      </c>
      <c r="K499" s="32"/>
      <c r="L499" s="32"/>
      <c r="M499" s="32"/>
      <c r="N499" s="32"/>
    </row>
    <row r="500" spans="1:14" x14ac:dyDescent="0.25">
      <c r="A500">
        <v>12</v>
      </c>
      <c r="B500">
        <v>10</v>
      </c>
      <c r="C500">
        <v>2</v>
      </c>
      <c r="D500">
        <v>1</v>
      </c>
      <c r="F500">
        <v>12</v>
      </c>
      <c r="G500">
        <v>10</v>
      </c>
      <c r="H500">
        <v>2</v>
      </c>
      <c r="I500">
        <v>1</v>
      </c>
      <c r="K500" s="32"/>
      <c r="L500" s="32"/>
      <c r="M500" s="32"/>
      <c r="N500" s="32"/>
    </row>
    <row r="501" spans="1:14" x14ac:dyDescent="0.25">
      <c r="A501">
        <v>12</v>
      </c>
      <c r="B501">
        <v>12</v>
      </c>
      <c r="C501">
        <v>2</v>
      </c>
      <c r="D501">
        <v>1</v>
      </c>
      <c r="F501">
        <v>12</v>
      </c>
      <c r="G501">
        <v>12</v>
      </c>
      <c r="H501">
        <v>2</v>
      </c>
      <c r="I501">
        <v>1</v>
      </c>
      <c r="K501" s="32"/>
      <c r="L501" s="32"/>
      <c r="M501" s="32"/>
      <c r="N501" s="32"/>
    </row>
    <row r="502" spans="1:14" x14ac:dyDescent="0.25">
      <c r="A502">
        <v>12</v>
      </c>
      <c r="B502">
        <v>14</v>
      </c>
      <c r="C502">
        <v>1</v>
      </c>
      <c r="D502">
        <v>1</v>
      </c>
      <c r="F502">
        <v>12</v>
      </c>
      <c r="G502">
        <v>14</v>
      </c>
      <c r="H502">
        <v>1</v>
      </c>
      <c r="I502">
        <v>1</v>
      </c>
      <c r="K502" s="32"/>
      <c r="L502" s="32"/>
      <c r="M502" s="32"/>
      <c r="N502" s="32"/>
    </row>
    <row r="503" spans="1:14" x14ac:dyDescent="0.25">
      <c r="A503">
        <v>12</v>
      </c>
      <c r="B503">
        <v>16</v>
      </c>
      <c r="C503">
        <v>2</v>
      </c>
      <c r="D503">
        <v>1</v>
      </c>
      <c r="F503">
        <v>12</v>
      </c>
      <c r="G503">
        <v>16</v>
      </c>
      <c r="H503">
        <v>2</v>
      </c>
      <c r="I503">
        <v>1</v>
      </c>
      <c r="K503" s="32"/>
      <c r="L503" s="32"/>
      <c r="M503" s="32"/>
      <c r="N503" s="32"/>
    </row>
    <row r="504" spans="1:14" x14ac:dyDescent="0.25">
      <c r="A504">
        <v>12</v>
      </c>
      <c r="B504">
        <v>18</v>
      </c>
      <c r="C504">
        <v>2</v>
      </c>
      <c r="D504">
        <v>1</v>
      </c>
      <c r="F504">
        <v>12</v>
      </c>
      <c r="G504">
        <v>18</v>
      </c>
      <c r="H504">
        <v>2</v>
      </c>
      <c r="I504">
        <v>1</v>
      </c>
      <c r="K504" s="32"/>
      <c r="L504" s="32"/>
      <c r="M504" s="32"/>
      <c r="N504" s="32"/>
    </row>
    <row r="505" spans="1:14" x14ac:dyDescent="0.25">
      <c r="A505">
        <v>12</v>
      </c>
      <c r="B505">
        <v>20</v>
      </c>
      <c r="C505">
        <v>4</v>
      </c>
      <c r="D505">
        <v>1</v>
      </c>
      <c r="F505">
        <v>12</v>
      </c>
      <c r="G505">
        <v>20</v>
      </c>
      <c r="H505">
        <v>4</v>
      </c>
      <c r="I505">
        <v>1</v>
      </c>
      <c r="K505" s="32"/>
      <c r="L505" s="32"/>
      <c r="M505" s="32"/>
      <c r="N505" s="32"/>
    </row>
    <row r="506" spans="1:14" x14ac:dyDescent="0.25">
      <c r="A506">
        <v>12</v>
      </c>
      <c r="B506">
        <v>24</v>
      </c>
      <c r="C506">
        <v>1</v>
      </c>
      <c r="D506">
        <v>1</v>
      </c>
      <c r="F506">
        <v>12</v>
      </c>
      <c r="G506">
        <v>24</v>
      </c>
      <c r="H506">
        <v>1</v>
      </c>
      <c r="I506">
        <v>1</v>
      </c>
      <c r="K506" s="32"/>
      <c r="L506" s="32"/>
      <c r="M506" s="32"/>
      <c r="N506" s="32"/>
    </row>
    <row r="507" spans="1:14" x14ac:dyDescent="0.25">
      <c r="A507">
        <v>12</v>
      </c>
      <c r="B507">
        <v>26</v>
      </c>
      <c r="C507">
        <v>2</v>
      </c>
      <c r="D507">
        <v>1</v>
      </c>
      <c r="F507">
        <v>12</v>
      </c>
      <c r="G507">
        <v>26</v>
      </c>
      <c r="H507">
        <v>2</v>
      </c>
      <c r="I507">
        <v>1</v>
      </c>
      <c r="K507" s="32"/>
      <c r="L507" s="32"/>
      <c r="M507" s="32"/>
      <c r="N507" s="32"/>
    </row>
    <row r="508" spans="1:14" x14ac:dyDescent="0.25">
      <c r="A508">
        <v>12</v>
      </c>
      <c r="B508">
        <v>28</v>
      </c>
      <c r="C508">
        <v>1</v>
      </c>
      <c r="D508">
        <v>1</v>
      </c>
      <c r="F508">
        <v>12</v>
      </c>
      <c r="G508">
        <v>28</v>
      </c>
      <c r="H508">
        <v>1</v>
      </c>
      <c r="I508">
        <v>1</v>
      </c>
      <c r="K508" s="32"/>
      <c r="L508" s="32"/>
      <c r="M508" s="32"/>
      <c r="N508" s="32"/>
    </row>
    <row r="509" spans="1:14" x14ac:dyDescent="0.25">
      <c r="A509">
        <v>12</v>
      </c>
      <c r="B509">
        <v>29</v>
      </c>
      <c r="C509">
        <v>1</v>
      </c>
      <c r="D509">
        <v>1</v>
      </c>
      <c r="F509">
        <v>12</v>
      </c>
      <c r="G509">
        <v>29</v>
      </c>
      <c r="H509">
        <v>1</v>
      </c>
      <c r="I509">
        <v>1</v>
      </c>
      <c r="K509" s="32"/>
      <c r="L509" s="32"/>
      <c r="M509" s="32"/>
      <c r="N509" s="32"/>
    </row>
    <row r="510" spans="1:14" x14ac:dyDescent="0.25">
      <c r="A510">
        <v>12</v>
      </c>
      <c r="B510">
        <v>30</v>
      </c>
      <c r="C510">
        <v>1</v>
      </c>
      <c r="D510">
        <v>1</v>
      </c>
      <c r="F510">
        <v>12</v>
      </c>
      <c r="G510">
        <v>30</v>
      </c>
      <c r="H510">
        <v>1</v>
      </c>
      <c r="I510">
        <v>1</v>
      </c>
      <c r="K510" s="32"/>
      <c r="L510" s="32"/>
      <c r="M510" s="32"/>
      <c r="N510" s="32"/>
    </row>
    <row r="511" spans="1:14" x14ac:dyDescent="0.25">
      <c r="A511">
        <v>12</v>
      </c>
      <c r="B511">
        <v>31</v>
      </c>
      <c r="C511">
        <v>1</v>
      </c>
      <c r="D511">
        <v>1</v>
      </c>
      <c r="F511">
        <v>12</v>
      </c>
      <c r="G511">
        <v>31</v>
      </c>
      <c r="H511">
        <v>1</v>
      </c>
      <c r="I511">
        <v>1</v>
      </c>
      <c r="K511" s="32"/>
      <c r="L511" s="32"/>
      <c r="M511" s="32"/>
      <c r="N511" s="32"/>
    </row>
    <row r="512" spans="1:14" x14ac:dyDescent="0.25">
      <c r="A512">
        <v>12</v>
      </c>
      <c r="B512">
        <v>32</v>
      </c>
      <c r="C512">
        <v>1</v>
      </c>
      <c r="D512">
        <v>1</v>
      </c>
      <c r="F512">
        <v>12</v>
      </c>
      <c r="G512">
        <v>32</v>
      </c>
      <c r="H512">
        <v>1</v>
      </c>
      <c r="I512">
        <v>1</v>
      </c>
      <c r="K512" s="32"/>
      <c r="L512" s="32"/>
      <c r="M512" s="32"/>
      <c r="N512" s="32"/>
    </row>
    <row r="513" spans="1:14" x14ac:dyDescent="0.25">
      <c r="A513">
        <v>12</v>
      </c>
      <c r="B513">
        <v>33</v>
      </c>
      <c r="C513">
        <v>1</v>
      </c>
      <c r="D513">
        <v>1</v>
      </c>
      <c r="F513">
        <v>12</v>
      </c>
      <c r="G513">
        <v>33</v>
      </c>
      <c r="H513">
        <v>1</v>
      </c>
      <c r="I513">
        <v>1</v>
      </c>
      <c r="K513" s="32"/>
      <c r="L513" s="32"/>
      <c r="M513" s="32"/>
      <c r="N513" s="32"/>
    </row>
    <row r="514" spans="1:14" x14ac:dyDescent="0.25">
      <c r="A514">
        <v>12</v>
      </c>
      <c r="B514">
        <v>34</v>
      </c>
      <c r="C514">
        <v>2</v>
      </c>
      <c r="D514">
        <v>1</v>
      </c>
      <c r="F514">
        <v>12</v>
      </c>
      <c r="G514">
        <v>34</v>
      </c>
      <c r="H514">
        <v>2</v>
      </c>
      <c r="I514">
        <v>1</v>
      </c>
      <c r="K514" s="32"/>
      <c r="L514" s="32"/>
      <c r="M514" s="32"/>
      <c r="N514" s="32"/>
    </row>
    <row r="515" spans="1:14" x14ac:dyDescent="0.25">
      <c r="A515">
        <v>12</v>
      </c>
      <c r="B515">
        <v>36</v>
      </c>
      <c r="C515">
        <v>4</v>
      </c>
      <c r="D515">
        <v>1</v>
      </c>
      <c r="F515">
        <v>12</v>
      </c>
      <c r="G515">
        <v>36</v>
      </c>
      <c r="H515">
        <v>4</v>
      </c>
      <c r="I515">
        <v>1</v>
      </c>
      <c r="K515" s="32"/>
      <c r="L515" s="32"/>
      <c r="M515" s="32"/>
      <c r="N515" s="32"/>
    </row>
    <row r="516" spans="1:14" x14ac:dyDescent="0.25">
      <c r="A516">
        <v>12</v>
      </c>
      <c r="B516">
        <v>40</v>
      </c>
      <c r="C516">
        <v>4</v>
      </c>
      <c r="D516">
        <v>1</v>
      </c>
      <c r="F516">
        <v>12</v>
      </c>
      <c r="G516">
        <v>40</v>
      </c>
      <c r="H516">
        <v>4</v>
      </c>
      <c r="I516">
        <v>1</v>
      </c>
      <c r="K516" s="32"/>
      <c r="L516" s="32"/>
      <c r="M516" s="32"/>
      <c r="N516" s="32"/>
    </row>
    <row r="517" spans="1:14" x14ac:dyDescent="0.25">
      <c r="A517">
        <v>12</v>
      </c>
      <c r="B517">
        <v>44</v>
      </c>
      <c r="C517">
        <v>2</v>
      </c>
      <c r="D517">
        <v>1</v>
      </c>
      <c r="F517">
        <v>12</v>
      </c>
      <c r="G517">
        <v>44</v>
      </c>
      <c r="H517">
        <v>2</v>
      </c>
      <c r="I517">
        <v>1</v>
      </c>
      <c r="K517" s="32"/>
      <c r="L517" s="32"/>
      <c r="M517" s="32"/>
      <c r="N517" s="32"/>
    </row>
    <row r="518" spans="1:14" x14ac:dyDescent="0.25">
      <c r="A518">
        <v>13</v>
      </c>
      <c r="B518">
        <v>0</v>
      </c>
      <c r="C518">
        <v>8</v>
      </c>
      <c r="D518">
        <v>1</v>
      </c>
      <c r="F518">
        <v>13</v>
      </c>
      <c r="G518">
        <v>0</v>
      </c>
      <c r="H518">
        <v>8</v>
      </c>
      <c r="I518">
        <v>1</v>
      </c>
      <c r="K518" s="32"/>
      <c r="L518" s="32"/>
      <c r="M518" s="32"/>
      <c r="N518" s="32"/>
    </row>
    <row r="519" spans="1:14" x14ac:dyDescent="0.25">
      <c r="A519">
        <v>13</v>
      </c>
      <c r="B519">
        <v>0</v>
      </c>
      <c r="C519">
        <v>4</v>
      </c>
      <c r="D519">
        <v>1</v>
      </c>
      <c r="F519">
        <v>13</v>
      </c>
      <c r="G519">
        <v>0</v>
      </c>
      <c r="H519">
        <v>4</v>
      </c>
      <c r="I519">
        <v>1</v>
      </c>
      <c r="K519" s="32"/>
      <c r="L519" s="32"/>
      <c r="M519" s="32"/>
      <c r="N519" s="32"/>
    </row>
    <row r="520" spans="1:14" x14ac:dyDescent="0.25">
      <c r="A520">
        <v>13</v>
      </c>
      <c r="B520">
        <v>4</v>
      </c>
      <c r="C520">
        <v>4</v>
      </c>
      <c r="D520">
        <v>1</v>
      </c>
      <c r="F520">
        <v>13</v>
      </c>
      <c r="G520">
        <v>4</v>
      </c>
      <c r="H520">
        <v>4</v>
      </c>
      <c r="I520">
        <v>1</v>
      </c>
      <c r="K520" s="32"/>
      <c r="L520" s="32"/>
      <c r="M520" s="32"/>
      <c r="N520" s="32"/>
    </row>
    <row r="521" spans="1:14" x14ac:dyDescent="0.25">
      <c r="A521">
        <v>13</v>
      </c>
      <c r="B521">
        <v>8</v>
      </c>
      <c r="C521">
        <v>4</v>
      </c>
      <c r="D521">
        <v>1</v>
      </c>
      <c r="F521">
        <v>13</v>
      </c>
      <c r="G521">
        <v>8</v>
      </c>
      <c r="H521">
        <v>4</v>
      </c>
      <c r="I521">
        <v>1</v>
      </c>
      <c r="K521" s="32"/>
      <c r="L521" s="32"/>
      <c r="M521" s="32"/>
      <c r="N521" s="32"/>
    </row>
    <row r="522" spans="1:14" x14ac:dyDescent="0.25">
      <c r="A522">
        <v>13</v>
      </c>
      <c r="B522">
        <v>12</v>
      </c>
      <c r="C522">
        <v>4</v>
      </c>
      <c r="D522">
        <v>1</v>
      </c>
      <c r="F522">
        <v>13</v>
      </c>
      <c r="G522">
        <v>12</v>
      </c>
      <c r="H522">
        <v>4</v>
      </c>
      <c r="I522">
        <v>1</v>
      </c>
      <c r="K522" s="32"/>
      <c r="L522" s="32"/>
      <c r="M522" s="32"/>
      <c r="N522" s="32"/>
    </row>
    <row r="523" spans="1:14" x14ac:dyDescent="0.25">
      <c r="A523">
        <v>13</v>
      </c>
      <c r="B523">
        <v>16</v>
      </c>
      <c r="C523">
        <v>4</v>
      </c>
      <c r="D523">
        <v>2</v>
      </c>
      <c r="F523">
        <v>13</v>
      </c>
      <c r="G523">
        <v>16</v>
      </c>
      <c r="H523">
        <v>4</v>
      </c>
      <c r="I523">
        <v>2</v>
      </c>
      <c r="K523" s="32"/>
      <c r="L523" s="32"/>
      <c r="M523" s="32"/>
      <c r="N523" s="32"/>
    </row>
    <row r="524" spans="1:14" x14ac:dyDescent="0.25">
      <c r="A524">
        <v>13</v>
      </c>
      <c r="B524">
        <v>24</v>
      </c>
      <c r="C524">
        <v>4</v>
      </c>
      <c r="D524">
        <v>1</v>
      </c>
      <c r="F524">
        <v>13</v>
      </c>
      <c r="G524">
        <v>24</v>
      </c>
      <c r="H524">
        <v>4</v>
      </c>
      <c r="I524">
        <v>1</v>
      </c>
      <c r="K524" s="32"/>
      <c r="L524" s="32"/>
      <c r="M524" s="32"/>
      <c r="N524" s="32"/>
    </row>
    <row r="525" spans="1:14" x14ac:dyDescent="0.25">
      <c r="A525">
        <v>13</v>
      </c>
      <c r="B525">
        <v>28</v>
      </c>
      <c r="C525">
        <v>4</v>
      </c>
      <c r="D525">
        <v>2</v>
      </c>
      <c r="F525">
        <v>13</v>
      </c>
      <c r="G525">
        <v>28</v>
      </c>
      <c r="H525">
        <v>4</v>
      </c>
      <c r="I525">
        <v>2</v>
      </c>
      <c r="K525" s="32"/>
      <c r="L525" s="32"/>
      <c r="M525" s="32"/>
      <c r="N525" s="32"/>
    </row>
    <row r="526" spans="1:14" x14ac:dyDescent="0.25">
      <c r="A526">
        <v>13</v>
      </c>
      <c r="B526">
        <v>36</v>
      </c>
      <c r="C526">
        <v>4</v>
      </c>
      <c r="D526">
        <v>1</v>
      </c>
      <c r="F526">
        <v>13</v>
      </c>
      <c r="G526">
        <v>36</v>
      </c>
      <c r="H526">
        <v>4</v>
      </c>
      <c r="I526">
        <v>1</v>
      </c>
      <c r="K526" s="32"/>
      <c r="L526" s="32"/>
      <c r="M526" s="32"/>
      <c r="N526" s="32"/>
    </row>
    <row r="527" spans="1:14" x14ac:dyDescent="0.25">
      <c r="A527">
        <v>13</v>
      </c>
      <c r="B527">
        <v>40</v>
      </c>
      <c r="C527">
        <v>4</v>
      </c>
      <c r="D527">
        <v>1</v>
      </c>
      <c r="F527">
        <v>13</v>
      </c>
      <c r="G527">
        <v>40</v>
      </c>
      <c r="H527">
        <v>4</v>
      </c>
      <c r="I527">
        <v>1</v>
      </c>
      <c r="K527" s="32"/>
      <c r="L527" s="32"/>
      <c r="M527" s="32"/>
      <c r="N527" s="32"/>
    </row>
    <row r="528" spans="1:14" x14ac:dyDescent="0.25">
      <c r="A528">
        <v>13</v>
      </c>
      <c r="B528">
        <v>44</v>
      </c>
      <c r="C528">
        <v>4</v>
      </c>
      <c r="D528">
        <v>1</v>
      </c>
      <c r="F528">
        <v>13</v>
      </c>
      <c r="G528">
        <v>44</v>
      </c>
      <c r="H528">
        <v>4</v>
      </c>
      <c r="I528">
        <v>1</v>
      </c>
      <c r="K528" s="32"/>
      <c r="L528" s="32"/>
      <c r="M528" s="32"/>
      <c r="N528" s="32"/>
    </row>
    <row r="529" spans="1:14" x14ac:dyDescent="0.25">
      <c r="A529">
        <v>13</v>
      </c>
      <c r="B529">
        <v>48</v>
      </c>
      <c r="C529">
        <v>4</v>
      </c>
      <c r="D529">
        <v>1</v>
      </c>
      <c r="F529">
        <v>13</v>
      </c>
      <c r="G529">
        <v>48</v>
      </c>
      <c r="H529">
        <v>4</v>
      </c>
      <c r="I529">
        <v>1</v>
      </c>
      <c r="K529" s="32"/>
      <c r="L529" s="32"/>
      <c r="M529" s="32"/>
      <c r="N529" s="32"/>
    </row>
    <row r="530" spans="1:14" x14ac:dyDescent="0.25">
      <c r="A530">
        <v>13</v>
      </c>
      <c r="B530">
        <v>52</v>
      </c>
      <c r="C530">
        <v>4</v>
      </c>
      <c r="D530">
        <v>2</v>
      </c>
      <c r="F530">
        <v>13</v>
      </c>
      <c r="G530">
        <v>52</v>
      </c>
      <c r="H530">
        <v>4</v>
      </c>
      <c r="I530">
        <v>2</v>
      </c>
      <c r="K530" s="32"/>
      <c r="L530" s="32"/>
      <c r="M530" s="32"/>
      <c r="N530" s="32"/>
    </row>
    <row r="531" spans="1:14" x14ac:dyDescent="0.25">
      <c r="A531">
        <v>13</v>
      </c>
      <c r="B531">
        <v>60</v>
      </c>
      <c r="C531">
        <v>4</v>
      </c>
      <c r="D531">
        <v>1</v>
      </c>
      <c r="F531">
        <v>13</v>
      </c>
      <c r="G531">
        <v>60</v>
      </c>
      <c r="H531">
        <v>4</v>
      </c>
      <c r="I531">
        <v>1</v>
      </c>
      <c r="K531" s="32"/>
      <c r="L531" s="32"/>
      <c r="M531" s="32"/>
      <c r="N531" s="32"/>
    </row>
    <row r="532" spans="1:14" x14ac:dyDescent="0.25">
      <c r="A532">
        <v>13</v>
      </c>
      <c r="B532">
        <v>64</v>
      </c>
      <c r="C532">
        <v>4</v>
      </c>
      <c r="D532">
        <v>1</v>
      </c>
      <c r="F532">
        <v>13</v>
      </c>
      <c r="G532">
        <v>64</v>
      </c>
      <c r="H532">
        <v>4</v>
      </c>
      <c r="I532">
        <v>1</v>
      </c>
      <c r="K532" s="32"/>
      <c r="L532" s="32"/>
      <c r="M532" s="32"/>
      <c r="N532" s="32"/>
    </row>
    <row r="533" spans="1:14" x14ac:dyDescent="0.25">
      <c r="A533">
        <v>13</v>
      </c>
      <c r="B533">
        <v>68</v>
      </c>
      <c r="C533">
        <v>4</v>
      </c>
      <c r="D533">
        <v>2</v>
      </c>
      <c r="F533">
        <v>13</v>
      </c>
      <c r="G533">
        <v>68</v>
      </c>
      <c r="H533">
        <v>4</v>
      </c>
      <c r="I533">
        <v>2</v>
      </c>
      <c r="K533" s="32"/>
      <c r="L533" s="32"/>
      <c r="M533" s="32"/>
      <c r="N533" s="32"/>
    </row>
    <row r="534" spans="1:14" x14ac:dyDescent="0.25">
      <c r="A534">
        <v>14</v>
      </c>
      <c r="B534">
        <v>0</v>
      </c>
      <c r="C534">
        <v>1</v>
      </c>
      <c r="D534">
        <v>1</v>
      </c>
      <c r="F534">
        <v>14</v>
      </c>
      <c r="G534">
        <v>0</v>
      </c>
      <c r="H534">
        <v>1</v>
      </c>
      <c r="I534">
        <v>1</v>
      </c>
      <c r="K534" s="32"/>
      <c r="L534" s="32"/>
      <c r="M534" s="32"/>
      <c r="N534" s="32"/>
    </row>
    <row r="535" spans="1:14" x14ac:dyDescent="0.25">
      <c r="A535">
        <v>14</v>
      </c>
      <c r="B535">
        <v>1</v>
      </c>
      <c r="C535">
        <v>1</v>
      </c>
      <c r="D535">
        <v>1</v>
      </c>
      <c r="F535">
        <v>14</v>
      </c>
      <c r="G535">
        <v>1</v>
      </c>
      <c r="H535">
        <v>1</v>
      </c>
      <c r="I535">
        <v>1</v>
      </c>
      <c r="K535" s="32"/>
      <c r="L535" s="32"/>
      <c r="M535" s="32"/>
      <c r="N535" s="32"/>
    </row>
    <row r="536" spans="1:14" x14ac:dyDescent="0.25">
      <c r="A536">
        <v>14</v>
      </c>
      <c r="B536">
        <v>2</v>
      </c>
      <c r="C536">
        <v>1</v>
      </c>
      <c r="D536">
        <v>1</v>
      </c>
      <c r="F536">
        <v>14</v>
      </c>
      <c r="G536">
        <v>2</v>
      </c>
      <c r="H536">
        <v>1</v>
      </c>
      <c r="I536">
        <v>1</v>
      </c>
      <c r="K536" s="32"/>
      <c r="L536" s="32"/>
      <c r="M536" s="32"/>
      <c r="N536" s="32"/>
    </row>
    <row r="537" spans="1:14" x14ac:dyDescent="0.25">
      <c r="A537">
        <v>14</v>
      </c>
      <c r="B537">
        <v>3</v>
      </c>
      <c r="C537">
        <v>1</v>
      </c>
      <c r="D537">
        <v>1</v>
      </c>
      <c r="F537">
        <v>14</v>
      </c>
      <c r="G537">
        <v>3</v>
      </c>
      <c r="H537">
        <v>1</v>
      </c>
      <c r="I537">
        <v>1</v>
      </c>
      <c r="K537" s="32"/>
      <c r="L537" s="32"/>
      <c r="M537" s="32"/>
      <c r="N537" s="32"/>
    </row>
    <row r="538" spans="1:14" x14ac:dyDescent="0.25">
      <c r="A538">
        <v>15</v>
      </c>
      <c r="B538">
        <v>0</v>
      </c>
      <c r="C538">
        <v>1</v>
      </c>
      <c r="D538">
        <v>1</v>
      </c>
      <c r="F538">
        <v>15</v>
      </c>
      <c r="G538">
        <v>0</v>
      </c>
      <c r="H538">
        <v>1</v>
      </c>
      <c r="I538">
        <v>1</v>
      </c>
      <c r="K538" s="32"/>
      <c r="L538" s="32"/>
      <c r="M538" s="32"/>
      <c r="N538" s="32"/>
    </row>
    <row r="539" spans="1:14" x14ac:dyDescent="0.25">
      <c r="A539">
        <v>15</v>
      </c>
      <c r="B539">
        <v>1</v>
      </c>
      <c r="C539">
        <v>1</v>
      </c>
      <c r="D539">
        <v>1</v>
      </c>
      <c r="F539">
        <v>15</v>
      </c>
      <c r="G539">
        <v>1</v>
      </c>
      <c r="H539">
        <v>1</v>
      </c>
      <c r="I539">
        <v>1</v>
      </c>
      <c r="K539" s="32"/>
      <c r="L539" s="32"/>
      <c r="M539" s="32"/>
      <c r="N539" s="32"/>
    </row>
    <row r="540" spans="1:14" x14ac:dyDescent="0.25">
      <c r="A540">
        <v>15</v>
      </c>
      <c r="B540">
        <v>2</v>
      </c>
      <c r="C540">
        <v>2</v>
      </c>
      <c r="D540">
        <v>1</v>
      </c>
      <c r="F540">
        <v>15</v>
      </c>
      <c r="G540">
        <v>2</v>
      </c>
      <c r="H540">
        <v>2</v>
      </c>
      <c r="I540">
        <v>1</v>
      </c>
      <c r="K540" s="32"/>
      <c r="L540" s="32"/>
      <c r="M540" s="32"/>
      <c r="N540" s="32"/>
    </row>
    <row r="541" spans="1:14" x14ac:dyDescent="0.25">
      <c r="A541">
        <v>15</v>
      </c>
      <c r="B541">
        <v>4</v>
      </c>
      <c r="C541">
        <v>4</v>
      </c>
      <c r="D541">
        <v>1</v>
      </c>
      <c r="F541">
        <v>15</v>
      </c>
      <c r="G541">
        <v>4</v>
      </c>
      <c r="H541">
        <v>4</v>
      </c>
      <c r="I541">
        <v>1</v>
      </c>
      <c r="K541" s="32"/>
      <c r="L541" s="32"/>
      <c r="M541" s="32"/>
      <c r="N541" s="32"/>
    </row>
    <row r="542" spans="1:14" x14ac:dyDescent="0.25">
      <c r="A542">
        <v>15</v>
      </c>
      <c r="B542">
        <v>8</v>
      </c>
      <c r="C542">
        <v>4</v>
      </c>
      <c r="D542">
        <v>1</v>
      </c>
      <c r="F542">
        <v>15</v>
      </c>
      <c r="G542">
        <v>8</v>
      </c>
      <c r="H542">
        <v>4</v>
      </c>
      <c r="I542">
        <v>1</v>
      </c>
      <c r="K542" s="32"/>
      <c r="L542" s="32"/>
      <c r="M542" s="32"/>
      <c r="N542" s="32"/>
    </row>
    <row r="543" spans="1:14" x14ac:dyDescent="0.25">
      <c r="A543">
        <v>15</v>
      </c>
      <c r="B543">
        <v>12</v>
      </c>
      <c r="C543">
        <v>4</v>
      </c>
      <c r="D543">
        <v>1</v>
      </c>
      <c r="F543">
        <v>15</v>
      </c>
      <c r="G543">
        <v>12</v>
      </c>
      <c r="H543">
        <v>4</v>
      </c>
      <c r="I543">
        <v>1</v>
      </c>
      <c r="K543" s="32"/>
      <c r="L543" s="32"/>
      <c r="M543" s="32"/>
      <c r="N543" s="32"/>
    </row>
    <row r="544" spans="1:14" x14ac:dyDescent="0.25">
      <c r="A544">
        <v>15</v>
      </c>
      <c r="B544">
        <v>16</v>
      </c>
      <c r="C544">
        <v>4</v>
      </c>
      <c r="D544">
        <v>1</v>
      </c>
      <c r="F544">
        <v>15</v>
      </c>
      <c r="G544">
        <v>16</v>
      </c>
      <c r="H544">
        <v>4</v>
      </c>
      <c r="I544">
        <v>1</v>
      </c>
      <c r="K544" s="32"/>
      <c r="L544" s="32"/>
      <c r="M544" s="32"/>
      <c r="N544" s="32"/>
    </row>
    <row r="545" spans="1:14" x14ac:dyDescent="0.25">
      <c r="A545">
        <v>16</v>
      </c>
      <c r="B545">
        <v>0</v>
      </c>
      <c r="C545">
        <v>1</v>
      </c>
      <c r="D545">
        <v>1</v>
      </c>
      <c r="F545">
        <v>16</v>
      </c>
      <c r="G545">
        <v>0</v>
      </c>
      <c r="H545">
        <v>1</v>
      </c>
      <c r="I545">
        <v>1</v>
      </c>
      <c r="K545" s="32"/>
      <c r="L545" s="32"/>
      <c r="M545" s="32"/>
      <c r="N545" s="32"/>
    </row>
    <row r="546" spans="1:14" x14ac:dyDescent="0.25">
      <c r="A546">
        <v>16</v>
      </c>
      <c r="B546">
        <v>2</v>
      </c>
      <c r="C546">
        <v>2</v>
      </c>
      <c r="D546">
        <v>1</v>
      </c>
      <c r="F546">
        <v>16</v>
      </c>
      <c r="G546">
        <v>2</v>
      </c>
      <c r="H546">
        <v>2</v>
      </c>
      <c r="I546">
        <v>1</v>
      </c>
      <c r="K546" s="32"/>
      <c r="L546" s="32"/>
      <c r="M546" s="32"/>
      <c r="N546" s="32"/>
    </row>
    <row r="547" spans="1:14" x14ac:dyDescent="0.25">
      <c r="A547">
        <v>16</v>
      </c>
      <c r="B547">
        <v>4</v>
      </c>
      <c r="C547">
        <v>2</v>
      </c>
      <c r="D547">
        <v>1</v>
      </c>
      <c r="F547">
        <v>16</v>
      </c>
      <c r="G547">
        <v>4</v>
      </c>
      <c r="H547">
        <v>2</v>
      </c>
      <c r="I547">
        <v>1</v>
      </c>
      <c r="K547" s="32"/>
      <c r="L547" s="32"/>
      <c r="M547" s="32"/>
      <c r="N547" s="32"/>
    </row>
    <row r="548" spans="1:14" x14ac:dyDescent="0.25">
      <c r="A548">
        <v>16</v>
      </c>
      <c r="B548">
        <v>8</v>
      </c>
      <c r="C548">
        <v>4</v>
      </c>
      <c r="D548">
        <v>1</v>
      </c>
      <c r="F548">
        <v>16</v>
      </c>
      <c r="G548">
        <v>8</v>
      </c>
      <c r="H548">
        <v>4</v>
      </c>
      <c r="I548">
        <v>1</v>
      </c>
      <c r="K548" s="32"/>
      <c r="L548" s="32"/>
      <c r="M548" s="32"/>
      <c r="N548" s="32"/>
    </row>
    <row r="549" spans="1:14" x14ac:dyDescent="0.25">
      <c r="A549">
        <v>16</v>
      </c>
      <c r="B549">
        <v>12</v>
      </c>
      <c r="C549">
        <v>4</v>
      </c>
      <c r="D549">
        <v>1</v>
      </c>
      <c r="F549">
        <v>16</v>
      </c>
      <c r="G549">
        <v>12</v>
      </c>
      <c r="H549">
        <v>4</v>
      </c>
      <c r="I549">
        <v>1</v>
      </c>
      <c r="K549" s="32"/>
      <c r="L549" s="32"/>
      <c r="M549" s="32"/>
      <c r="N549" s="32"/>
    </row>
    <row r="550" spans="1:14" x14ac:dyDescent="0.25">
      <c r="A550">
        <v>17</v>
      </c>
      <c r="B550">
        <v>0</v>
      </c>
      <c r="C550">
        <v>1</v>
      </c>
      <c r="D550">
        <v>1</v>
      </c>
      <c r="F550">
        <v>17</v>
      </c>
      <c r="G550">
        <v>0</v>
      </c>
      <c r="H550">
        <v>1</v>
      </c>
      <c r="I550">
        <v>1</v>
      </c>
      <c r="K550" s="32"/>
      <c r="L550" s="32"/>
      <c r="M550" s="32"/>
      <c r="N550" s="32"/>
    </row>
    <row r="551" spans="1:14" x14ac:dyDescent="0.25">
      <c r="A551">
        <v>17</v>
      </c>
      <c r="B551">
        <v>1</v>
      </c>
      <c r="C551">
        <v>1</v>
      </c>
      <c r="D551">
        <v>1</v>
      </c>
      <c r="F551">
        <v>17</v>
      </c>
      <c r="G551">
        <v>1</v>
      </c>
      <c r="H551">
        <v>1</v>
      </c>
      <c r="I551">
        <v>1</v>
      </c>
      <c r="K551" s="32"/>
      <c r="L551" s="32"/>
      <c r="M551" s="32"/>
      <c r="N551" s="32"/>
    </row>
    <row r="552" spans="1:14" x14ac:dyDescent="0.25">
      <c r="A552">
        <v>17</v>
      </c>
      <c r="B552">
        <v>2</v>
      </c>
      <c r="C552">
        <v>1</v>
      </c>
      <c r="D552">
        <v>1</v>
      </c>
      <c r="F552">
        <v>17</v>
      </c>
      <c r="G552">
        <v>2</v>
      </c>
      <c r="H552">
        <v>1</v>
      </c>
      <c r="I552">
        <v>1</v>
      </c>
      <c r="K552" s="32"/>
      <c r="L552" s="32"/>
      <c r="M552" s="32"/>
      <c r="N552" s="32"/>
    </row>
    <row r="553" spans="1:14" x14ac:dyDescent="0.25">
      <c r="A553">
        <v>17</v>
      </c>
      <c r="B553">
        <v>3</v>
      </c>
      <c r="C553">
        <v>1</v>
      </c>
      <c r="D553">
        <v>1</v>
      </c>
      <c r="F553">
        <v>17</v>
      </c>
      <c r="G553">
        <v>3</v>
      </c>
      <c r="H553">
        <v>1</v>
      </c>
      <c r="I553">
        <v>1</v>
      </c>
      <c r="K553" s="32"/>
      <c r="L553" s="32"/>
      <c r="M553" s="32"/>
      <c r="N553" s="32"/>
    </row>
    <row r="554" spans="1:14" x14ac:dyDescent="0.25">
      <c r="A554">
        <v>17</v>
      </c>
      <c r="B554">
        <v>4</v>
      </c>
      <c r="C554">
        <v>2</v>
      </c>
      <c r="D554">
        <v>1</v>
      </c>
      <c r="F554">
        <v>17</v>
      </c>
      <c r="G554">
        <v>4</v>
      </c>
      <c r="H554">
        <v>2</v>
      </c>
      <c r="I554">
        <v>1</v>
      </c>
      <c r="K554" s="32"/>
      <c r="L554" s="32"/>
      <c r="M554" s="32"/>
      <c r="N554" s="32"/>
    </row>
    <row r="555" spans="1:14" x14ac:dyDescent="0.25">
      <c r="A555">
        <v>17</v>
      </c>
      <c r="B555">
        <v>8</v>
      </c>
      <c r="C555">
        <v>8</v>
      </c>
      <c r="D555">
        <v>1</v>
      </c>
      <c r="F555">
        <v>17</v>
      </c>
      <c r="G555">
        <v>8</v>
      </c>
      <c r="H555">
        <v>8</v>
      </c>
      <c r="I555">
        <v>1</v>
      </c>
      <c r="K555" s="32"/>
      <c r="L555" s="32"/>
      <c r="M555" s="32"/>
      <c r="N555" s="32"/>
    </row>
    <row r="556" spans="1:14" x14ac:dyDescent="0.25">
      <c r="A556">
        <v>17</v>
      </c>
      <c r="B556">
        <v>16</v>
      </c>
      <c r="C556">
        <v>8</v>
      </c>
      <c r="D556">
        <v>1</v>
      </c>
      <c r="F556">
        <v>17</v>
      </c>
      <c r="G556">
        <v>16</v>
      </c>
      <c r="H556">
        <v>8</v>
      </c>
      <c r="I556">
        <v>1</v>
      </c>
      <c r="K556" s="32"/>
      <c r="L556" s="32"/>
      <c r="M556" s="32"/>
      <c r="N556" s="32"/>
    </row>
    <row r="557" spans="1:14" x14ac:dyDescent="0.25">
      <c r="A557">
        <v>17</v>
      </c>
      <c r="B557">
        <v>24</v>
      </c>
      <c r="C557">
        <v>16</v>
      </c>
      <c r="D557">
        <v>1</v>
      </c>
      <c r="F557">
        <v>17</v>
      </c>
      <c r="G557">
        <v>24</v>
      </c>
      <c r="H557">
        <v>16</v>
      </c>
      <c r="I557">
        <v>1</v>
      </c>
      <c r="K557" s="32"/>
      <c r="L557" s="32"/>
      <c r="M557" s="32"/>
      <c r="N557" s="32"/>
    </row>
    <row r="558" spans="1:14" x14ac:dyDescent="0.25">
      <c r="A558">
        <v>17</v>
      </c>
      <c r="B558">
        <v>24</v>
      </c>
      <c r="C558">
        <v>4</v>
      </c>
      <c r="D558">
        <v>1</v>
      </c>
      <c r="F558">
        <v>17</v>
      </c>
      <c r="G558">
        <v>24</v>
      </c>
      <c r="H558">
        <v>4</v>
      </c>
      <c r="I558">
        <v>1</v>
      </c>
      <c r="K558" s="32"/>
      <c r="L558" s="32"/>
      <c r="M558" s="32"/>
      <c r="N558" s="32"/>
    </row>
    <row r="559" spans="1:14" x14ac:dyDescent="0.25">
      <c r="A559">
        <v>17</v>
      </c>
      <c r="B559">
        <v>28</v>
      </c>
      <c r="C559">
        <v>4</v>
      </c>
      <c r="D559">
        <v>1</v>
      </c>
      <c r="F559">
        <v>17</v>
      </c>
      <c r="G559">
        <v>28</v>
      </c>
      <c r="H559">
        <v>4</v>
      </c>
      <c r="I559">
        <v>1</v>
      </c>
      <c r="K559" s="32"/>
      <c r="L559" s="32"/>
      <c r="M559" s="32"/>
      <c r="N559" s="32"/>
    </row>
    <row r="560" spans="1:14" x14ac:dyDescent="0.25">
      <c r="A560">
        <v>17</v>
      </c>
      <c r="B560">
        <v>32</v>
      </c>
      <c r="C560">
        <v>8</v>
      </c>
      <c r="D560">
        <v>1</v>
      </c>
      <c r="F560">
        <v>17</v>
      </c>
      <c r="G560">
        <v>32</v>
      </c>
      <c r="H560">
        <v>8</v>
      </c>
      <c r="I560">
        <v>1</v>
      </c>
      <c r="K560" s="32"/>
      <c r="L560" s="32"/>
      <c r="M560" s="32"/>
      <c r="N560" s="32"/>
    </row>
    <row r="561" spans="1:14" x14ac:dyDescent="0.25">
      <c r="A561">
        <v>17</v>
      </c>
      <c r="B561">
        <v>40</v>
      </c>
      <c r="C561">
        <v>16</v>
      </c>
      <c r="D561">
        <v>1</v>
      </c>
      <c r="F561">
        <v>17</v>
      </c>
      <c r="G561">
        <v>40</v>
      </c>
      <c r="H561">
        <v>16</v>
      </c>
      <c r="I561">
        <v>1</v>
      </c>
      <c r="K561" s="32"/>
      <c r="L561" s="32"/>
      <c r="M561" s="32"/>
      <c r="N561" s="32"/>
    </row>
    <row r="562" spans="1:14" x14ac:dyDescent="0.25">
      <c r="A562">
        <v>17</v>
      </c>
      <c r="B562">
        <v>40</v>
      </c>
      <c r="C562">
        <v>4</v>
      </c>
      <c r="D562">
        <v>1</v>
      </c>
      <c r="F562">
        <v>17</v>
      </c>
      <c r="G562">
        <v>40</v>
      </c>
      <c r="H562">
        <v>4</v>
      </c>
      <c r="I562">
        <v>1</v>
      </c>
      <c r="K562" s="32"/>
      <c r="L562" s="32"/>
      <c r="M562" s="32"/>
      <c r="N562" s="32"/>
    </row>
    <row r="563" spans="1:14" x14ac:dyDescent="0.25">
      <c r="A563">
        <v>17</v>
      </c>
      <c r="B563">
        <v>44</v>
      </c>
      <c r="C563">
        <v>4</v>
      </c>
      <c r="D563">
        <v>1</v>
      </c>
      <c r="F563">
        <v>17</v>
      </c>
      <c r="G563">
        <v>44</v>
      </c>
      <c r="H563">
        <v>4</v>
      </c>
      <c r="I563">
        <v>1</v>
      </c>
      <c r="K563" s="32"/>
      <c r="L563" s="32"/>
      <c r="M563" s="32"/>
      <c r="N563" s="32"/>
    </row>
    <row r="564" spans="1:14" x14ac:dyDescent="0.25">
      <c r="A564">
        <v>17</v>
      </c>
      <c r="B564">
        <v>48</v>
      </c>
      <c r="C564">
        <v>8</v>
      </c>
      <c r="D564">
        <v>1</v>
      </c>
      <c r="F564">
        <v>17</v>
      </c>
      <c r="G564">
        <v>48</v>
      </c>
      <c r="H564">
        <v>8</v>
      </c>
      <c r="I564">
        <v>1</v>
      </c>
      <c r="K564" s="32"/>
      <c r="L564" s="32"/>
      <c r="M564" s="32"/>
      <c r="N564" s="32"/>
    </row>
    <row r="565" spans="1:14" x14ac:dyDescent="0.25">
      <c r="A565">
        <v>17</v>
      </c>
      <c r="B565">
        <v>56</v>
      </c>
      <c r="C565">
        <v>16</v>
      </c>
      <c r="D565">
        <v>1</v>
      </c>
      <c r="F565">
        <v>17</v>
      </c>
      <c r="G565">
        <v>56</v>
      </c>
      <c r="H565">
        <v>16</v>
      </c>
      <c r="I565">
        <v>1</v>
      </c>
      <c r="K565" s="32"/>
      <c r="L565" s="32"/>
      <c r="M565" s="32"/>
      <c r="N565" s="32"/>
    </row>
    <row r="566" spans="1:14" x14ac:dyDescent="0.25">
      <c r="A566">
        <v>17</v>
      </c>
      <c r="B566">
        <v>56</v>
      </c>
      <c r="C566">
        <v>4</v>
      </c>
      <c r="D566">
        <v>1</v>
      </c>
      <c r="F566">
        <v>17</v>
      </c>
      <c r="G566">
        <v>56</v>
      </c>
      <c r="H566">
        <v>4</v>
      </c>
      <c r="I566">
        <v>1</v>
      </c>
      <c r="K566" s="32"/>
      <c r="L566" s="32"/>
      <c r="M566" s="32"/>
      <c r="N566" s="32"/>
    </row>
    <row r="567" spans="1:14" x14ac:dyDescent="0.25">
      <c r="A567">
        <v>17</v>
      </c>
      <c r="B567">
        <v>60</v>
      </c>
      <c r="C567">
        <v>4</v>
      </c>
      <c r="D567">
        <v>1</v>
      </c>
      <c r="F567">
        <v>17</v>
      </c>
      <c r="G567">
        <v>60</v>
      </c>
      <c r="H567">
        <v>4</v>
      </c>
      <c r="I567">
        <v>1</v>
      </c>
      <c r="K567" s="32"/>
      <c r="L567" s="32"/>
      <c r="M567" s="32"/>
      <c r="N567" s="32"/>
    </row>
    <row r="568" spans="1:14" x14ac:dyDescent="0.25">
      <c r="A568">
        <v>17</v>
      </c>
      <c r="B568">
        <v>64</v>
      </c>
      <c r="C568">
        <v>8</v>
      </c>
      <c r="D568">
        <v>1</v>
      </c>
      <c r="F568">
        <v>17</v>
      </c>
      <c r="G568">
        <v>64</v>
      </c>
      <c r="H568">
        <v>8</v>
      </c>
      <c r="I568">
        <v>1</v>
      </c>
      <c r="K568" s="32"/>
      <c r="L568" s="32"/>
      <c r="M568" s="32"/>
      <c r="N568" s="32"/>
    </row>
    <row r="569" spans="1:14" x14ac:dyDescent="0.25">
      <c r="A569">
        <v>17</v>
      </c>
      <c r="B569">
        <v>72</v>
      </c>
      <c r="C569">
        <v>16</v>
      </c>
      <c r="D569">
        <v>1</v>
      </c>
      <c r="F569">
        <v>17</v>
      </c>
      <c r="G569">
        <v>72</v>
      </c>
      <c r="H569">
        <v>16</v>
      </c>
      <c r="I569">
        <v>1</v>
      </c>
      <c r="K569" s="32"/>
      <c r="L569" s="32"/>
      <c r="M569" s="32"/>
      <c r="N569" s="32"/>
    </row>
    <row r="570" spans="1:14" x14ac:dyDescent="0.25">
      <c r="A570">
        <v>17</v>
      </c>
      <c r="B570">
        <v>72</v>
      </c>
      <c r="C570">
        <v>4</v>
      </c>
      <c r="D570">
        <v>1</v>
      </c>
      <c r="F570">
        <v>17</v>
      </c>
      <c r="G570">
        <v>72</v>
      </c>
      <c r="H570">
        <v>4</v>
      </c>
      <c r="I570">
        <v>1</v>
      </c>
      <c r="K570" s="32"/>
      <c r="L570" s="32"/>
      <c r="M570" s="32"/>
      <c r="N570" s="32"/>
    </row>
    <row r="571" spans="1:14" x14ac:dyDescent="0.25">
      <c r="A571">
        <v>17</v>
      </c>
      <c r="B571">
        <v>76</v>
      </c>
      <c r="C571">
        <v>4</v>
      </c>
      <c r="D571">
        <v>1</v>
      </c>
      <c r="F571">
        <v>17</v>
      </c>
      <c r="G571">
        <v>76</v>
      </c>
      <c r="H571">
        <v>4</v>
      </c>
      <c r="I571">
        <v>1</v>
      </c>
      <c r="K571" s="32"/>
      <c r="L571" s="32"/>
      <c r="M571" s="32"/>
      <c r="N571" s="32"/>
    </row>
    <row r="572" spans="1:14" x14ac:dyDescent="0.25">
      <c r="A572">
        <v>17</v>
      </c>
      <c r="B572">
        <v>80</v>
      </c>
      <c r="C572">
        <v>8</v>
      </c>
      <c r="D572">
        <v>1</v>
      </c>
      <c r="F572">
        <v>17</v>
      </c>
      <c r="G572">
        <v>80</v>
      </c>
      <c r="H572">
        <v>8</v>
      </c>
      <c r="I572">
        <v>1</v>
      </c>
      <c r="K572" s="32"/>
      <c r="L572" s="32"/>
      <c r="M572" s="32"/>
      <c r="N572" s="32"/>
    </row>
    <row r="573" spans="1:14" x14ac:dyDescent="0.25">
      <c r="A573">
        <v>17</v>
      </c>
      <c r="B573">
        <v>88</v>
      </c>
      <c r="C573">
        <v>1</v>
      </c>
      <c r="D573">
        <v>1</v>
      </c>
      <c r="F573">
        <v>17</v>
      </c>
      <c r="G573">
        <v>88</v>
      </c>
      <c r="H573">
        <v>1</v>
      </c>
      <c r="I573">
        <v>1</v>
      </c>
      <c r="K573" s="32"/>
      <c r="L573" s="32"/>
      <c r="M573" s="32"/>
      <c r="N573" s="32"/>
    </row>
    <row r="574" spans="1:14" x14ac:dyDescent="0.25">
      <c r="A574">
        <v>17</v>
      </c>
      <c r="B574">
        <v>92</v>
      </c>
      <c r="C574">
        <v>48</v>
      </c>
      <c r="D574">
        <v>1</v>
      </c>
      <c r="F574">
        <v>17</v>
      </c>
      <c r="G574">
        <v>92</v>
      </c>
      <c r="H574">
        <v>48</v>
      </c>
      <c r="I574">
        <v>1</v>
      </c>
      <c r="K574" s="32"/>
      <c r="L574" s="32"/>
      <c r="M574" s="32"/>
      <c r="N574" s="32"/>
    </row>
    <row r="575" spans="1:14" x14ac:dyDescent="0.25">
      <c r="A575">
        <v>17</v>
      </c>
      <c r="B575">
        <v>92</v>
      </c>
      <c r="C575">
        <v>4</v>
      </c>
      <c r="D575">
        <v>12</v>
      </c>
      <c r="F575">
        <v>17</v>
      </c>
      <c r="G575">
        <v>92</v>
      </c>
      <c r="H575">
        <v>4</v>
      </c>
      <c r="I575">
        <v>12</v>
      </c>
      <c r="K575" s="32"/>
      <c r="L575" s="32"/>
      <c r="M575" s="32"/>
      <c r="N575" s="32"/>
    </row>
    <row r="576" spans="1:14" x14ac:dyDescent="0.25">
      <c r="A576">
        <v>18</v>
      </c>
      <c r="B576">
        <v>0</v>
      </c>
      <c r="C576">
        <v>2</v>
      </c>
      <c r="D576">
        <v>1</v>
      </c>
      <c r="F576">
        <v>18</v>
      </c>
      <c r="G576">
        <v>0</v>
      </c>
      <c r="H576">
        <v>2</v>
      </c>
      <c r="I576">
        <v>1</v>
      </c>
      <c r="K576" s="32"/>
      <c r="L576" s="32"/>
      <c r="M576" s="32"/>
      <c r="N576" s="32"/>
    </row>
    <row r="577" spans="1:14" x14ac:dyDescent="0.25">
      <c r="A577">
        <v>18</v>
      </c>
      <c r="B577">
        <v>2</v>
      </c>
      <c r="C577">
        <v>2</v>
      </c>
      <c r="D577">
        <v>1</v>
      </c>
      <c r="F577">
        <v>18</v>
      </c>
      <c r="G577">
        <v>2</v>
      </c>
      <c r="H577">
        <v>2</v>
      </c>
      <c r="I577">
        <v>1</v>
      </c>
      <c r="K577" s="32"/>
      <c r="L577" s="32"/>
      <c r="M577" s="32"/>
      <c r="N577" s="32"/>
    </row>
    <row r="578" spans="1:14" x14ac:dyDescent="0.25">
      <c r="A578">
        <v>18</v>
      </c>
      <c r="B578">
        <v>4</v>
      </c>
      <c r="C578">
        <v>2</v>
      </c>
      <c r="D578">
        <v>1</v>
      </c>
      <c r="F578">
        <v>18</v>
      </c>
      <c r="G578">
        <v>4</v>
      </c>
      <c r="H578">
        <v>2</v>
      </c>
      <c r="I578">
        <v>1</v>
      </c>
      <c r="K578" s="32"/>
      <c r="L578" s="32"/>
      <c r="M578" s="32"/>
      <c r="N578" s="32"/>
    </row>
    <row r="579" spans="1:14" x14ac:dyDescent="0.25">
      <c r="A579">
        <v>23</v>
      </c>
      <c r="B579">
        <v>0</v>
      </c>
      <c r="C579">
        <v>2</v>
      </c>
      <c r="D579">
        <v>1</v>
      </c>
      <c r="F579">
        <v>23</v>
      </c>
      <c r="G579">
        <v>0</v>
      </c>
      <c r="H579">
        <v>2</v>
      </c>
      <c r="I579">
        <v>1</v>
      </c>
      <c r="K579" s="32"/>
      <c r="L579" s="32"/>
      <c r="M579" s="32"/>
      <c r="N579" s="32"/>
    </row>
    <row r="580" spans="1:14" x14ac:dyDescent="0.25">
      <c r="A580">
        <v>23</v>
      </c>
      <c r="B580">
        <v>2</v>
      </c>
      <c r="C580">
        <v>2</v>
      </c>
      <c r="D580">
        <v>1</v>
      </c>
      <c r="F580">
        <v>23</v>
      </c>
      <c r="G580">
        <v>2</v>
      </c>
      <c r="H580">
        <v>2</v>
      </c>
      <c r="I580">
        <v>1</v>
      </c>
      <c r="K580" s="32"/>
      <c r="L580" s="32"/>
      <c r="M580" s="32"/>
      <c r="N580" s="32"/>
    </row>
    <row r="581" spans="1:14" x14ac:dyDescent="0.25">
      <c r="A581">
        <v>25</v>
      </c>
      <c r="B581">
        <v>0</v>
      </c>
      <c r="C581">
        <v>2</v>
      </c>
      <c r="D581">
        <v>1</v>
      </c>
      <c r="F581">
        <v>25</v>
      </c>
      <c r="G581">
        <v>0</v>
      </c>
      <c r="H581">
        <v>2</v>
      </c>
      <c r="I581">
        <v>1</v>
      </c>
      <c r="K581" s="32"/>
      <c r="L581" s="32"/>
      <c r="M581" s="32"/>
      <c r="N581" s="32"/>
    </row>
    <row r="582" spans="1:14" x14ac:dyDescent="0.25">
      <c r="A582">
        <v>25</v>
      </c>
      <c r="B582">
        <v>2</v>
      </c>
      <c r="C582">
        <v>1</v>
      </c>
      <c r="D582">
        <v>1</v>
      </c>
      <c r="F582">
        <v>25</v>
      </c>
      <c r="G582">
        <v>2</v>
      </c>
      <c r="H582">
        <v>1</v>
      </c>
      <c r="I582">
        <v>1</v>
      </c>
      <c r="K582" s="32"/>
      <c r="L582" s="32"/>
      <c r="M582" s="32"/>
      <c r="N582" s="32"/>
    </row>
    <row r="583" spans="1:14" x14ac:dyDescent="0.25">
      <c r="A583">
        <v>25</v>
      </c>
      <c r="B583">
        <v>3</v>
      </c>
      <c r="C583">
        <v>1</v>
      </c>
      <c r="D583">
        <v>1</v>
      </c>
      <c r="F583">
        <v>25</v>
      </c>
      <c r="G583">
        <v>3</v>
      </c>
      <c r="H583">
        <v>1</v>
      </c>
      <c r="I583">
        <v>1</v>
      </c>
      <c r="K583" s="32"/>
      <c r="L583" s="32"/>
      <c r="M583" s="32"/>
      <c r="N583" s="32"/>
    </row>
    <row r="584" spans="1:14" x14ac:dyDescent="0.25">
      <c r="A584">
        <v>27</v>
      </c>
      <c r="B584">
        <v>0</v>
      </c>
      <c r="C584">
        <v>1024</v>
      </c>
      <c r="D584">
        <v>1</v>
      </c>
      <c r="F584">
        <v>27</v>
      </c>
      <c r="G584">
        <v>0</v>
      </c>
      <c r="H584">
        <v>1024</v>
      </c>
      <c r="I584">
        <v>1</v>
      </c>
      <c r="K584" s="32"/>
      <c r="L584" s="32"/>
      <c r="M584" s="32"/>
      <c r="N584" s="32"/>
    </row>
    <row r="585" spans="1:14" x14ac:dyDescent="0.25">
      <c r="A585">
        <v>28</v>
      </c>
      <c r="B585">
        <v>0</v>
      </c>
      <c r="C585">
        <v>2</v>
      </c>
      <c r="D585">
        <v>1</v>
      </c>
      <c r="F585">
        <v>28</v>
      </c>
      <c r="G585">
        <v>0</v>
      </c>
      <c r="H585">
        <v>2</v>
      </c>
      <c r="I585">
        <v>1</v>
      </c>
      <c r="K585" s="32"/>
      <c r="L585" s="32"/>
      <c r="M585" s="32"/>
      <c r="N585" s="32"/>
    </row>
    <row r="586" spans="1:14" x14ac:dyDescent="0.25">
      <c r="A586">
        <v>28</v>
      </c>
      <c r="B586">
        <v>2</v>
      </c>
      <c r="C586">
        <v>1</v>
      </c>
      <c r="D586">
        <v>1</v>
      </c>
      <c r="F586">
        <v>28</v>
      </c>
      <c r="G586">
        <v>2</v>
      </c>
      <c r="H586">
        <v>1</v>
      </c>
      <c r="I586">
        <v>1</v>
      </c>
      <c r="K586" s="32"/>
      <c r="L586" s="32"/>
      <c r="M586" s="32"/>
      <c r="N586" s="32"/>
    </row>
    <row r="587" spans="1:14" x14ac:dyDescent="0.25">
      <c r="A587">
        <v>28</v>
      </c>
      <c r="B587">
        <v>3</v>
      </c>
      <c r="C587">
        <v>1</v>
      </c>
      <c r="D587">
        <v>1</v>
      </c>
      <c r="F587">
        <v>28</v>
      </c>
      <c r="G587">
        <v>3</v>
      </c>
      <c r="H587">
        <v>1</v>
      </c>
      <c r="I587">
        <v>1</v>
      </c>
      <c r="K587" s="32"/>
      <c r="L587" s="32"/>
      <c r="M587" s="32"/>
      <c r="N587" s="32"/>
    </row>
    <row r="588" spans="1:14" x14ac:dyDescent="0.25">
      <c r="A588">
        <v>29</v>
      </c>
      <c r="B588">
        <v>0</v>
      </c>
      <c r="C588">
        <v>2</v>
      </c>
      <c r="D588">
        <v>1</v>
      </c>
      <c r="F588">
        <v>29</v>
      </c>
      <c r="G588">
        <v>0</v>
      </c>
      <c r="H588">
        <v>2</v>
      </c>
      <c r="I588">
        <v>1</v>
      </c>
      <c r="K588" s="32"/>
      <c r="L588" s="32"/>
      <c r="M588" s="32"/>
      <c r="N588" s="32"/>
    </row>
    <row r="589" spans="1:14" x14ac:dyDescent="0.25">
      <c r="A589">
        <v>29</v>
      </c>
      <c r="B589">
        <v>2</v>
      </c>
      <c r="C589">
        <v>1</v>
      </c>
      <c r="D589">
        <v>1</v>
      </c>
      <c r="F589">
        <v>29</v>
      </c>
      <c r="G589">
        <v>2</v>
      </c>
      <c r="H589">
        <v>1</v>
      </c>
      <c r="I589">
        <v>1</v>
      </c>
      <c r="K589" s="32"/>
      <c r="L589" s="32"/>
      <c r="M589" s="32"/>
      <c r="N589" s="32"/>
    </row>
    <row r="590" spans="1:14" x14ac:dyDescent="0.25">
      <c r="A590">
        <v>29</v>
      </c>
      <c r="B590">
        <v>3</v>
      </c>
      <c r="C590">
        <v>1</v>
      </c>
      <c r="D590">
        <v>1</v>
      </c>
      <c r="F590">
        <v>29</v>
      </c>
      <c r="G590">
        <v>3</v>
      </c>
      <c r="H590">
        <v>1</v>
      </c>
      <c r="I590">
        <v>1</v>
      </c>
      <c r="K590" s="32"/>
      <c r="L590" s="32"/>
      <c r="M590" s="32"/>
      <c r="N590" s="32"/>
    </row>
    <row r="591" spans="1:14" x14ac:dyDescent="0.25">
      <c r="A591">
        <v>31</v>
      </c>
      <c r="B591">
        <v>0</v>
      </c>
      <c r="C591">
        <v>1</v>
      </c>
      <c r="D591">
        <v>1</v>
      </c>
      <c r="F591">
        <v>31</v>
      </c>
      <c r="G591">
        <v>0</v>
      </c>
      <c r="H591">
        <v>1</v>
      </c>
      <c r="I591">
        <v>1</v>
      </c>
      <c r="K591" s="32"/>
      <c r="L591" s="32"/>
      <c r="M591" s="32"/>
      <c r="N591" s="32"/>
    </row>
    <row r="592" spans="1:14" x14ac:dyDescent="0.25">
      <c r="A592">
        <v>31</v>
      </c>
      <c r="B592">
        <v>1</v>
      </c>
      <c r="C592">
        <v>1</v>
      </c>
      <c r="D592">
        <v>1</v>
      </c>
      <c r="F592">
        <v>31</v>
      </c>
      <c r="G592">
        <v>1</v>
      </c>
      <c r="H592">
        <v>1</v>
      </c>
      <c r="I592">
        <v>1</v>
      </c>
      <c r="K592" s="32"/>
      <c r="L592" s="32"/>
      <c r="M592" s="32"/>
      <c r="N592" s="32"/>
    </row>
    <row r="593" spans="1:14" x14ac:dyDescent="0.25">
      <c r="A593">
        <v>31</v>
      </c>
      <c r="B593">
        <v>4</v>
      </c>
      <c r="C593">
        <v>12</v>
      </c>
      <c r="D593">
        <v>1</v>
      </c>
      <c r="F593">
        <v>31</v>
      </c>
      <c r="G593">
        <v>4</v>
      </c>
      <c r="H593">
        <v>12</v>
      </c>
      <c r="I593">
        <v>1</v>
      </c>
      <c r="K593" s="32"/>
      <c r="L593" s="32"/>
      <c r="M593" s="32"/>
      <c r="N593" s="32"/>
    </row>
    <row r="594" spans="1:14" x14ac:dyDescent="0.25">
      <c r="A594">
        <v>31</v>
      </c>
      <c r="B594">
        <v>4</v>
      </c>
      <c r="C594">
        <v>4</v>
      </c>
      <c r="D594">
        <v>1</v>
      </c>
      <c r="F594">
        <v>31</v>
      </c>
      <c r="G594">
        <v>4</v>
      </c>
      <c r="H594">
        <v>4</v>
      </c>
      <c r="I594">
        <v>1</v>
      </c>
      <c r="K594" s="32"/>
      <c r="L594" s="32"/>
      <c r="M594" s="32"/>
      <c r="N594" s="32"/>
    </row>
    <row r="595" spans="1:14" x14ac:dyDescent="0.25">
      <c r="A595">
        <v>31</v>
      </c>
      <c r="B595">
        <v>8</v>
      </c>
      <c r="C595">
        <v>4</v>
      </c>
      <c r="D595">
        <v>1</v>
      </c>
      <c r="F595">
        <v>31</v>
      </c>
      <c r="G595">
        <v>8</v>
      </c>
      <c r="H595">
        <v>4</v>
      </c>
      <c r="I595">
        <v>1</v>
      </c>
      <c r="K595" s="32"/>
      <c r="L595" s="32"/>
      <c r="M595" s="32"/>
      <c r="N595" s="32"/>
    </row>
    <row r="596" spans="1:14" x14ac:dyDescent="0.25">
      <c r="A596">
        <v>31</v>
      </c>
      <c r="B596">
        <v>12</v>
      </c>
      <c r="C596">
        <v>4</v>
      </c>
      <c r="D596">
        <v>1</v>
      </c>
      <c r="F596">
        <v>31</v>
      </c>
      <c r="G596">
        <v>12</v>
      </c>
      <c r="H596">
        <v>4</v>
      </c>
      <c r="I596">
        <v>1</v>
      </c>
      <c r="K596" s="32"/>
      <c r="L596" s="32"/>
      <c r="M596" s="32"/>
      <c r="N596" s="32"/>
    </row>
    <row r="597" spans="1:14" x14ac:dyDescent="0.25">
      <c r="A597">
        <v>31</v>
      </c>
      <c r="B597">
        <v>16</v>
      </c>
      <c r="C597">
        <v>12</v>
      </c>
      <c r="D597">
        <v>1</v>
      </c>
      <c r="F597">
        <v>31</v>
      </c>
      <c r="G597">
        <v>16</v>
      </c>
      <c r="H597">
        <v>12</v>
      </c>
      <c r="I597">
        <v>1</v>
      </c>
      <c r="K597" s="32"/>
      <c r="L597" s="32"/>
      <c r="M597" s="32"/>
      <c r="N597" s="32"/>
    </row>
    <row r="598" spans="1:14" x14ac:dyDescent="0.25">
      <c r="A598">
        <v>31</v>
      </c>
      <c r="B598">
        <v>16</v>
      </c>
      <c r="C598">
        <v>4</v>
      </c>
      <c r="D598">
        <v>1</v>
      </c>
      <c r="F598">
        <v>31</v>
      </c>
      <c r="G598">
        <v>16</v>
      </c>
      <c r="H598">
        <v>4</v>
      </c>
      <c r="I598">
        <v>1</v>
      </c>
      <c r="K598" s="32"/>
      <c r="L598" s="32"/>
      <c r="M598" s="32"/>
      <c r="N598" s="32"/>
    </row>
    <row r="599" spans="1:14" x14ac:dyDescent="0.25">
      <c r="A599">
        <v>31</v>
      </c>
      <c r="B599">
        <v>20</v>
      </c>
      <c r="C599">
        <v>4</v>
      </c>
      <c r="D599">
        <v>1</v>
      </c>
      <c r="F599">
        <v>31</v>
      </c>
      <c r="G599">
        <v>20</v>
      </c>
      <c r="H599">
        <v>4</v>
      </c>
      <c r="I599">
        <v>1</v>
      </c>
      <c r="K599" s="32"/>
      <c r="L599" s="32"/>
      <c r="M599" s="32"/>
      <c r="N599" s="32"/>
    </row>
    <row r="600" spans="1:14" x14ac:dyDescent="0.25">
      <c r="A600">
        <v>31</v>
      </c>
      <c r="B600">
        <v>24</v>
      </c>
      <c r="C600">
        <v>4</v>
      </c>
      <c r="D600">
        <v>1</v>
      </c>
      <c r="F600">
        <v>31</v>
      </c>
      <c r="G600">
        <v>24</v>
      </c>
      <c r="H600">
        <v>4</v>
      </c>
      <c r="I600">
        <v>1</v>
      </c>
      <c r="K600" s="32"/>
      <c r="L600" s="32"/>
      <c r="M600" s="32"/>
      <c r="N600" s="32"/>
    </row>
    <row r="601" spans="1:14" x14ac:dyDescent="0.25">
      <c r="A601">
        <v>31</v>
      </c>
      <c r="B601">
        <v>28</v>
      </c>
      <c r="C601">
        <v>1</v>
      </c>
      <c r="D601">
        <v>1</v>
      </c>
      <c r="F601">
        <v>31</v>
      </c>
      <c r="G601">
        <v>28</v>
      </c>
      <c r="H601">
        <v>1</v>
      </c>
      <c r="I601">
        <v>1</v>
      </c>
      <c r="K601" s="32"/>
      <c r="L601" s="32"/>
      <c r="M601" s="32"/>
      <c r="N601" s="32"/>
    </row>
    <row r="602" spans="1:14" x14ac:dyDescent="0.25">
      <c r="A602">
        <v>31</v>
      </c>
      <c r="B602">
        <v>29</v>
      </c>
      <c r="C602">
        <v>1</v>
      </c>
      <c r="D602">
        <v>1</v>
      </c>
      <c r="F602">
        <v>31</v>
      </c>
      <c r="G602">
        <v>29</v>
      </c>
      <c r="H602">
        <v>1</v>
      </c>
      <c r="I602">
        <v>1</v>
      </c>
      <c r="K602" s="32"/>
      <c r="L602" s="32"/>
      <c r="M602" s="32"/>
      <c r="N602" s="32"/>
    </row>
    <row r="603" spans="1:14" x14ac:dyDescent="0.25">
      <c r="A603">
        <v>33</v>
      </c>
      <c r="B603">
        <v>0</v>
      </c>
      <c r="C603">
        <v>2</v>
      </c>
      <c r="D603">
        <v>6</v>
      </c>
      <c r="F603">
        <v>33</v>
      </c>
      <c r="G603">
        <v>0</v>
      </c>
      <c r="H603">
        <v>2</v>
      </c>
      <c r="I603">
        <v>6</v>
      </c>
      <c r="K603" s="32"/>
      <c r="L603" s="32"/>
      <c r="M603" s="32"/>
      <c r="N603" s="32"/>
    </row>
    <row r="604" spans="1:14" x14ac:dyDescent="0.25">
      <c r="A604">
        <v>33</v>
      </c>
      <c r="B604">
        <v>12</v>
      </c>
      <c r="C604">
        <v>1</v>
      </c>
      <c r="D604">
        <v>8</v>
      </c>
      <c r="F604">
        <v>33</v>
      </c>
      <c r="G604">
        <v>12</v>
      </c>
      <c r="H604">
        <v>1</v>
      </c>
      <c r="I604">
        <v>8</v>
      </c>
      <c r="K604" s="32"/>
      <c r="L604" s="32"/>
      <c r="M604" s="32"/>
      <c r="N604" s="32"/>
    </row>
    <row r="605" spans="1:14" x14ac:dyDescent="0.25">
      <c r="A605">
        <v>34</v>
      </c>
      <c r="B605">
        <v>0</v>
      </c>
      <c r="C605">
        <v>2</v>
      </c>
      <c r="D605">
        <v>1</v>
      </c>
      <c r="F605">
        <v>34</v>
      </c>
      <c r="G605">
        <v>0</v>
      </c>
      <c r="H605">
        <v>2</v>
      </c>
      <c r="I605">
        <v>1</v>
      </c>
      <c r="K605" s="32"/>
      <c r="L605" s="32"/>
      <c r="M605" s="32"/>
      <c r="N605" s="32"/>
    </row>
    <row r="606" spans="1:14" x14ac:dyDescent="0.25">
      <c r="A606">
        <v>34</v>
      </c>
      <c r="B606">
        <v>2</v>
      </c>
      <c r="C606">
        <v>1</v>
      </c>
      <c r="D606">
        <v>21</v>
      </c>
      <c r="F606">
        <v>34</v>
      </c>
      <c r="G606">
        <v>2</v>
      </c>
      <c r="H606">
        <v>1</v>
      </c>
      <c r="I606">
        <v>21</v>
      </c>
      <c r="K606" s="32"/>
      <c r="L606" s="32"/>
      <c r="M606" s="32"/>
      <c r="N606" s="32"/>
    </row>
    <row r="607" spans="1:14" x14ac:dyDescent="0.25">
      <c r="A607">
        <v>34</v>
      </c>
      <c r="B607">
        <v>23</v>
      </c>
      <c r="C607">
        <v>1</v>
      </c>
      <c r="D607">
        <v>17</v>
      </c>
      <c r="F607">
        <v>34</v>
      </c>
      <c r="G607">
        <v>23</v>
      </c>
      <c r="H607">
        <v>1</v>
      </c>
      <c r="I607">
        <v>17</v>
      </c>
      <c r="K607" s="32"/>
      <c r="L607" s="32"/>
      <c r="M607" s="32"/>
      <c r="N607" s="32"/>
    </row>
    <row r="608" spans="1:14" x14ac:dyDescent="0.25">
      <c r="A608">
        <v>36</v>
      </c>
      <c r="B608">
        <v>0</v>
      </c>
      <c r="C608">
        <v>2</v>
      </c>
      <c r="D608">
        <v>1</v>
      </c>
      <c r="F608">
        <v>36</v>
      </c>
      <c r="G608">
        <v>0</v>
      </c>
      <c r="H608">
        <v>2</v>
      </c>
      <c r="I608">
        <v>1</v>
      </c>
      <c r="K608" s="32"/>
      <c r="L608" s="32"/>
      <c r="M608" s="32"/>
      <c r="N608" s="32"/>
    </row>
    <row r="609" spans="1:14" x14ac:dyDescent="0.25">
      <c r="A609">
        <v>36</v>
      </c>
      <c r="B609">
        <v>2</v>
      </c>
      <c r="C609">
        <v>1</v>
      </c>
      <c r="D609">
        <v>25</v>
      </c>
      <c r="F609">
        <v>36</v>
      </c>
      <c r="G609">
        <v>2</v>
      </c>
      <c r="H609">
        <v>1</v>
      </c>
      <c r="I609">
        <v>25</v>
      </c>
      <c r="K609" s="32"/>
      <c r="L609" s="32"/>
      <c r="M609" s="32"/>
      <c r="N609" s="32"/>
    </row>
    <row r="610" spans="1:14" x14ac:dyDescent="0.25">
      <c r="A610">
        <v>35</v>
      </c>
      <c r="B610">
        <v>0</v>
      </c>
      <c r="C610">
        <v>56</v>
      </c>
      <c r="D610">
        <v>1</v>
      </c>
      <c r="F610">
        <v>35</v>
      </c>
      <c r="G610">
        <v>0</v>
      </c>
      <c r="H610">
        <v>56</v>
      </c>
      <c r="I610">
        <v>1</v>
      </c>
      <c r="K610" s="32"/>
      <c r="L610" s="32"/>
      <c r="M610" s="32"/>
      <c r="N610" s="32"/>
    </row>
    <row r="611" spans="1:14" x14ac:dyDescent="0.25">
      <c r="A611">
        <v>35</v>
      </c>
      <c r="B611">
        <v>0</v>
      </c>
      <c r="C611">
        <v>4</v>
      </c>
      <c r="D611">
        <v>1</v>
      </c>
      <c r="F611">
        <v>35</v>
      </c>
      <c r="G611">
        <v>0</v>
      </c>
      <c r="H611">
        <v>4</v>
      </c>
      <c r="I611">
        <v>1</v>
      </c>
      <c r="K611" s="32"/>
      <c r="L611" s="32"/>
      <c r="M611" s="32"/>
      <c r="N611" s="32"/>
    </row>
    <row r="612" spans="1:14" x14ac:dyDescent="0.25">
      <c r="A612">
        <v>35</v>
      </c>
      <c r="B612">
        <v>4</v>
      </c>
      <c r="C612">
        <v>4</v>
      </c>
      <c r="D612">
        <v>1</v>
      </c>
      <c r="F612">
        <v>35</v>
      </c>
      <c r="G612">
        <v>4</v>
      </c>
      <c r="H612">
        <v>4</v>
      </c>
      <c r="I612">
        <v>1</v>
      </c>
      <c r="K612" s="32"/>
      <c r="L612" s="32"/>
      <c r="M612" s="32"/>
      <c r="N612" s="32"/>
    </row>
    <row r="613" spans="1:14" x14ac:dyDescent="0.25">
      <c r="A613">
        <v>35</v>
      </c>
      <c r="B613">
        <v>8</v>
      </c>
      <c r="C613">
        <v>8</v>
      </c>
      <c r="D613">
        <v>1</v>
      </c>
      <c r="F613">
        <v>35</v>
      </c>
      <c r="G613">
        <v>8</v>
      </c>
      <c r="H613">
        <v>8</v>
      </c>
      <c r="I613">
        <v>1</v>
      </c>
      <c r="K613" s="32"/>
      <c r="L613" s="32"/>
      <c r="M613" s="32"/>
      <c r="N613" s="32"/>
    </row>
    <row r="614" spans="1:14" x14ac:dyDescent="0.25">
      <c r="A614">
        <v>35</v>
      </c>
      <c r="B614">
        <v>16</v>
      </c>
      <c r="C614">
        <v>4</v>
      </c>
      <c r="D614">
        <v>1</v>
      </c>
      <c r="F614">
        <v>35</v>
      </c>
      <c r="G614">
        <v>16</v>
      </c>
      <c r="H614">
        <v>4</v>
      </c>
      <c r="I614">
        <v>1</v>
      </c>
      <c r="K614" s="32"/>
      <c r="L614" s="32"/>
      <c r="M614" s="32"/>
      <c r="N614" s="32"/>
    </row>
    <row r="615" spans="1:14" x14ac:dyDescent="0.25">
      <c r="A615">
        <v>35</v>
      </c>
      <c r="B615">
        <v>20</v>
      </c>
      <c r="C615">
        <v>1</v>
      </c>
      <c r="D615">
        <v>1</v>
      </c>
      <c r="F615">
        <v>35</v>
      </c>
      <c r="G615">
        <v>20</v>
      </c>
      <c r="H615">
        <v>1</v>
      </c>
      <c r="I615">
        <v>1</v>
      </c>
      <c r="K615" s="32"/>
      <c r="L615" s="32"/>
      <c r="M615" s="32"/>
      <c r="N615" s="32"/>
    </row>
    <row r="616" spans="1:14" x14ac:dyDescent="0.25">
      <c r="A616">
        <v>35</v>
      </c>
      <c r="B616">
        <v>21</v>
      </c>
      <c r="C616">
        <v>1</v>
      </c>
      <c r="D616">
        <v>1</v>
      </c>
      <c r="F616">
        <v>35</v>
      </c>
      <c r="G616">
        <v>21</v>
      </c>
      <c r="H616">
        <v>1</v>
      </c>
      <c r="I616">
        <v>1</v>
      </c>
      <c r="K616" s="32"/>
      <c r="L616" s="32"/>
      <c r="M616" s="32"/>
      <c r="N616" s="32"/>
    </row>
    <row r="617" spans="1:14" x14ac:dyDescent="0.25">
      <c r="A617">
        <v>35</v>
      </c>
      <c r="B617">
        <v>22</v>
      </c>
      <c r="C617">
        <v>2</v>
      </c>
      <c r="D617">
        <v>1</v>
      </c>
      <c r="F617">
        <v>35</v>
      </c>
      <c r="G617">
        <v>22</v>
      </c>
      <c r="H617">
        <v>2</v>
      </c>
      <c r="I617">
        <v>1</v>
      </c>
      <c r="K617" s="32"/>
      <c r="L617" s="32"/>
      <c r="M617" s="32"/>
      <c r="N617" s="32"/>
    </row>
    <row r="618" spans="1:14" x14ac:dyDescent="0.25">
      <c r="A618">
        <v>35</v>
      </c>
      <c r="B618">
        <v>24</v>
      </c>
      <c r="C618">
        <v>4</v>
      </c>
      <c r="D618">
        <v>1</v>
      </c>
      <c r="F618">
        <v>35</v>
      </c>
      <c r="G618">
        <v>24</v>
      </c>
      <c r="H618">
        <v>4</v>
      </c>
      <c r="I618">
        <v>1</v>
      </c>
      <c r="K618" s="32"/>
      <c r="L618" s="32"/>
      <c r="M618" s="32"/>
      <c r="N618" s="32"/>
    </row>
    <row r="619" spans="1:14" x14ac:dyDescent="0.25">
      <c r="A619">
        <v>35</v>
      </c>
      <c r="B619">
        <v>28</v>
      </c>
      <c r="C619">
        <v>2</v>
      </c>
      <c r="D619">
        <v>1</v>
      </c>
      <c r="F619">
        <v>35</v>
      </c>
      <c r="G619">
        <v>28</v>
      </c>
      <c r="H619">
        <v>2</v>
      </c>
      <c r="I619">
        <v>1</v>
      </c>
      <c r="K619" s="32"/>
      <c r="L619" s="32"/>
      <c r="M619" s="32"/>
      <c r="N619" s="32"/>
    </row>
    <row r="620" spans="1:14" x14ac:dyDescent="0.25">
      <c r="A620">
        <v>35</v>
      </c>
      <c r="B620">
        <v>30</v>
      </c>
      <c r="C620">
        <v>1</v>
      </c>
      <c r="D620">
        <v>21</v>
      </c>
      <c r="F620">
        <v>35</v>
      </c>
      <c r="G620">
        <v>30</v>
      </c>
      <c r="H620">
        <v>1</v>
      </c>
      <c r="I620">
        <v>21</v>
      </c>
      <c r="K620" s="32"/>
      <c r="L620" s="32"/>
      <c r="M620" s="32"/>
      <c r="N620" s="32"/>
    </row>
    <row r="621" spans="1:14" x14ac:dyDescent="0.25">
      <c r="A621">
        <v>35</v>
      </c>
      <c r="B621">
        <v>51</v>
      </c>
      <c r="C621">
        <v>1</v>
      </c>
      <c r="D621">
        <v>1</v>
      </c>
      <c r="F621">
        <v>35</v>
      </c>
      <c r="G621">
        <v>51</v>
      </c>
      <c r="H621">
        <v>1</v>
      </c>
      <c r="I621">
        <v>1</v>
      </c>
      <c r="K621" s="32"/>
      <c r="L621" s="32"/>
      <c r="M621" s="32"/>
      <c r="N621" s="32"/>
    </row>
    <row r="622" spans="1:14" x14ac:dyDescent="0.25">
      <c r="A622">
        <v>35</v>
      </c>
      <c r="B622">
        <v>52</v>
      </c>
      <c r="C622">
        <v>1</v>
      </c>
      <c r="D622">
        <v>1</v>
      </c>
      <c r="F622">
        <v>35</v>
      </c>
      <c r="G622">
        <v>52</v>
      </c>
      <c r="H622">
        <v>1</v>
      </c>
      <c r="I622">
        <v>1</v>
      </c>
      <c r="K622" s="32"/>
      <c r="L622" s="32"/>
      <c r="M622" s="32"/>
      <c r="N622" s="32"/>
    </row>
    <row r="623" spans="1:14" x14ac:dyDescent="0.25">
      <c r="A623">
        <v>35</v>
      </c>
      <c r="B623">
        <v>56</v>
      </c>
      <c r="C623">
        <v>1</v>
      </c>
      <c r="D623">
        <v>1</v>
      </c>
      <c r="F623">
        <v>35</v>
      </c>
      <c r="G623">
        <v>56</v>
      </c>
      <c r="H623">
        <v>1</v>
      </c>
      <c r="I623">
        <v>1</v>
      </c>
      <c r="K623" s="32"/>
      <c r="L623" s="32"/>
      <c r="M623" s="32"/>
      <c r="N623" s="32"/>
    </row>
    <row r="624" spans="1:14" x14ac:dyDescent="0.25">
      <c r="A624">
        <v>35</v>
      </c>
      <c r="B624">
        <v>57</v>
      </c>
      <c r="C624">
        <v>1</v>
      </c>
      <c r="D624">
        <v>1</v>
      </c>
      <c r="F624">
        <v>35</v>
      </c>
      <c r="G624">
        <v>57</v>
      </c>
      <c r="H624">
        <v>1</v>
      </c>
      <c r="I624">
        <v>1</v>
      </c>
      <c r="K624" s="32"/>
      <c r="L624" s="32"/>
      <c r="M624" s="32"/>
      <c r="N624" s="32"/>
    </row>
    <row r="625" spans="1:14" x14ac:dyDescent="0.25">
      <c r="A625">
        <v>35</v>
      </c>
      <c r="B625">
        <v>58</v>
      </c>
      <c r="C625">
        <v>1</v>
      </c>
      <c r="D625">
        <v>1</v>
      </c>
      <c r="F625">
        <v>35</v>
      </c>
      <c r="G625">
        <v>58</v>
      </c>
      <c r="H625">
        <v>1</v>
      </c>
      <c r="I625">
        <v>1</v>
      </c>
      <c r="K625" s="32"/>
      <c r="L625" s="32"/>
      <c r="M625" s="32"/>
      <c r="N625" s="32"/>
    </row>
    <row r="626" spans="1:14" x14ac:dyDescent="0.25">
      <c r="A626">
        <v>35</v>
      </c>
      <c r="B626">
        <v>59</v>
      </c>
      <c r="C626">
        <v>1</v>
      </c>
      <c r="D626">
        <v>1</v>
      </c>
      <c r="F626">
        <v>35</v>
      </c>
      <c r="G626">
        <v>59</v>
      </c>
      <c r="H626">
        <v>1</v>
      </c>
      <c r="I626">
        <v>1</v>
      </c>
      <c r="K626" s="32"/>
      <c r="L626" s="32"/>
      <c r="M626" s="32"/>
      <c r="N626" s="32"/>
    </row>
    <row r="627" spans="1:14" x14ac:dyDescent="0.25">
      <c r="A627">
        <v>35</v>
      </c>
      <c r="B627">
        <v>60</v>
      </c>
      <c r="C627">
        <v>1</v>
      </c>
      <c r="D627">
        <v>1</v>
      </c>
      <c r="F627">
        <v>35</v>
      </c>
      <c r="G627">
        <v>60</v>
      </c>
      <c r="H627">
        <v>1</v>
      </c>
      <c r="I627">
        <v>1</v>
      </c>
      <c r="K627" s="32"/>
      <c r="L627" s="32"/>
      <c r="M627" s="32"/>
      <c r="N627" s="32"/>
    </row>
    <row r="628" spans="1:14" x14ac:dyDescent="0.25">
      <c r="A628">
        <v>35</v>
      </c>
      <c r="B628">
        <v>61</v>
      </c>
      <c r="C628">
        <v>1</v>
      </c>
      <c r="D628">
        <v>1</v>
      </c>
      <c r="F628">
        <v>35</v>
      </c>
      <c r="G628">
        <v>61</v>
      </c>
      <c r="H628">
        <v>1</v>
      </c>
      <c r="I628">
        <v>1</v>
      </c>
      <c r="K628" s="32"/>
      <c r="L628" s="32"/>
      <c r="M628" s="32"/>
      <c r="N628" s="32"/>
    </row>
    <row r="629" spans="1:14" x14ac:dyDescent="0.25">
      <c r="A629">
        <v>35</v>
      </c>
      <c r="B629">
        <v>62</v>
      </c>
      <c r="C629">
        <v>1</v>
      </c>
      <c r="D629">
        <v>1</v>
      </c>
      <c r="F629">
        <v>35</v>
      </c>
      <c r="G629">
        <v>62</v>
      </c>
      <c r="H629">
        <v>1</v>
      </c>
      <c r="I629">
        <v>1</v>
      </c>
      <c r="K629" s="32"/>
      <c r="L629" s="32"/>
      <c r="M629" s="32"/>
      <c r="N629" s="32"/>
    </row>
    <row r="630" spans="1:14" x14ac:dyDescent="0.25">
      <c r="A630">
        <v>35</v>
      </c>
      <c r="B630">
        <v>64</v>
      </c>
      <c r="C630">
        <v>8</v>
      </c>
      <c r="D630">
        <v>1</v>
      </c>
      <c r="F630">
        <v>35</v>
      </c>
      <c r="G630">
        <v>64</v>
      </c>
      <c r="H630">
        <v>8</v>
      </c>
      <c r="I630">
        <v>1</v>
      </c>
      <c r="K630" s="32"/>
      <c r="L630" s="32"/>
      <c r="M630" s="32"/>
      <c r="N630" s="32"/>
    </row>
    <row r="631" spans="1:14" x14ac:dyDescent="0.25">
      <c r="A631">
        <v>35</v>
      </c>
      <c r="B631">
        <v>72</v>
      </c>
      <c r="C631">
        <v>1</v>
      </c>
      <c r="D631">
        <v>1</v>
      </c>
      <c r="F631">
        <v>35</v>
      </c>
      <c r="G631">
        <v>72</v>
      </c>
      <c r="H631">
        <v>1</v>
      </c>
      <c r="I631">
        <v>1</v>
      </c>
      <c r="K631" s="32"/>
      <c r="L631" s="32"/>
      <c r="M631" s="32"/>
      <c r="N631" s="32"/>
    </row>
  </sheetData>
  <sortState ref="AR76:AT134">
    <sortCondition ref="AR76:AR134"/>
  </sortState>
  <mergeCells count="7">
    <mergeCell ref="A1:I1"/>
    <mergeCell ref="AK225:AL225"/>
    <mergeCell ref="AH225:AI225"/>
    <mergeCell ref="F3:H3"/>
    <mergeCell ref="J3:L3"/>
    <mergeCell ref="T8:V8"/>
    <mergeCell ref="X8:AA8"/>
  </mergeCells>
  <pageMargins left="0.7" right="0.7" top="0.75" bottom="0.75" header="0.3" footer="0.3"/>
  <pageSetup orientation="portrait" r:id="rId1"/>
  <ignoredErrors>
    <ignoredError sqref="AD227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notEqual" id="{C9324709-8DAD-45BC-9321-1CF72776B925}">
            <xm:f>'from offsets'!O10</xm:f>
            <x14:dxf>
              <fill>
                <patternFill>
                  <bgColor rgb="FFFF0000"/>
                </patternFill>
              </fill>
            </x14:dxf>
          </x14:cfRule>
          <xm:sqref>O10:Z314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5"/>
  <sheetViews>
    <sheetView workbookViewId="0">
      <selection sqref="A1:E1"/>
    </sheetView>
  </sheetViews>
  <sheetFormatPr defaultRowHeight="15" x14ac:dyDescent="0.25"/>
  <cols>
    <col min="1" max="1" width="15.28515625" bestFit="1" customWidth="1"/>
    <col min="2" max="2" width="11.85546875" bestFit="1" customWidth="1"/>
    <col min="3" max="3" width="29.28515625" bestFit="1" customWidth="1"/>
    <col min="4" max="4" width="27" bestFit="1" customWidth="1"/>
    <col min="5" max="5" width="17.42578125" bestFit="1" customWidth="1"/>
    <col min="6" max="6" width="24.7109375" bestFit="1" customWidth="1"/>
    <col min="7" max="8" width="7.140625" bestFit="1" customWidth="1"/>
    <col min="9" max="9" width="10.28515625" bestFit="1" customWidth="1"/>
    <col min="10" max="10" width="14.28515625" bestFit="1" customWidth="1"/>
    <col min="15" max="15" width="3" bestFit="1" customWidth="1"/>
    <col min="16" max="16" width="21.85546875" bestFit="1" customWidth="1"/>
    <col min="17" max="17" width="26.42578125" bestFit="1" customWidth="1"/>
    <col min="19" max="19" width="21.140625" bestFit="1" customWidth="1"/>
    <col min="20" max="20" width="17.42578125" bestFit="1" customWidth="1"/>
    <col min="21" max="21" width="5.5703125" bestFit="1" customWidth="1"/>
    <col min="22" max="22" width="4" bestFit="1" customWidth="1"/>
  </cols>
  <sheetData>
    <row r="1" spans="1:11" x14ac:dyDescent="0.25">
      <c r="A1" s="31" t="s">
        <v>94</v>
      </c>
      <c r="B1" s="31"/>
      <c r="C1" s="31"/>
      <c r="D1" s="31"/>
      <c r="E1" s="31"/>
      <c r="F1" s="5"/>
      <c r="G1" s="31" t="s">
        <v>243</v>
      </c>
      <c r="H1" s="31"/>
      <c r="I1" t="s">
        <v>241</v>
      </c>
      <c r="J1" s="3"/>
    </row>
    <row r="2" spans="1:11" x14ac:dyDescent="0.25">
      <c r="A2" s="31" t="s">
        <v>21</v>
      </c>
      <c r="B2" s="31"/>
      <c r="C2" s="20"/>
      <c r="D2" s="20"/>
      <c r="E2" s="20"/>
      <c r="F2" s="20"/>
      <c r="G2" s="20"/>
      <c r="H2" s="20"/>
      <c r="J2" s="3"/>
    </row>
    <row r="3" spans="1:11" ht="15.75" thickBot="1" x14ac:dyDescent="0.3">
      <c r="A3" s="9" t="s">
        <v>308</v>
      </c>
      <c r="B3" s="9" t="s">
        <v>309</v>
      </c>
      <c r="C3" s="9" t="s">
        <v>118</v>
      </c>
      <c r="D3" s="9" t="s">
        <v>60</v>
      </c>
      <c r="E3" s="9" t="s">
        <v>61</v>
      </c>
      <c r="F3" s="9" t="s">
        <v>171</v>
      </c>
      <c r="G3" s="10" t="s">
        <v>249</v>
      </c>
      <c r="H3" s="10" t="s">
        <v>250</v>
      </c>
      <c r="I3" s="9" t="s">
        <v>242</v>
      </c>
      <c r="J3" s="19" t="s">
        <v>286</v>
      </c>
    </row>
    <row r="4" spans="1:11" ht="15.75" thickTop="1" x14ac:dyDescent="0.25">
      <c r="A4">
        <v>0</v>
      </c>
      <c r="B4">
        <v>0</v>
      </c>
      <c r="C4" t="s">
        <v>206</v>
      </c>
      <c r="D4" t="s">
        <v>202</v>
      </c>
      <c r="E4" t="s">
        <v>203</v>
      </c>
      <c r="F4" s="7" t="s">
        <v>204</v>
      </c>
      <c r="G4" t="str">
        <f>IF(A4="","FNF",VLOOKUP(A4,'from file'!$B$4:$K$44,10,FALSE))</f>
        <v>ea. file</v>
      </c>
      <c r="H4" t="str">
        <f>IF(B4="","FNF",VLOOKUP(B4,'to file'!$B$4:$K$44,10,FALSE))</f>
        <v>ea. file</v>
      </c>
      <c r="I4" t="s">
        <v>8</v>
      </c>
    </row>
    <row r="5" spans="1:11" x14ac:dyDescent="0.25">
      <c r="A5">
        <v>1</v>
      </c>
      <c r="B5">
        <v>1</v>
      </c>
      <c r="C5" t="s">
        <v>47</v>
      </c>
      <c r="D5" t="s">
        <v>50</v>
      </c>
      <c r="E5" t="s">
        <v>86</v>
      </c>
      <c r="F5" t="s">
        <v>173</v>
      </c>
      <c r="G5" t="str">
        <f>IF(A5="","FNF",VLOOKUP(A5,'from file'!$B$4:$K$44,10,FALSE))</f>
        <v>Yes</v>
      </c>
      <c r="H5" s="24" t="str">
        <f>IF(B5="","FNF",VLOOKUP(B5,'to file'!$B$4:$K$44,10,FALSE))</f>
        <v>Yes</v>
      </c>
      <c r="I5" t="s">
        <v>8</v>
      </c>
      <c r="J5" t="s">
        <v>287</v>
      </c>
    </row>
    <row r="6" spans="1:11" x14ac:dyDescent="0.25">
      <c r="A6">
        <v>2</v>
      </c>
      <c r="B6">
        <v>2</v>
      </c>
      <c r="C6" t="s">
        <v>22</v>
      </c>
      <c r="D6" t="s">
        <v>51</v>
      </c>
      <c r="E6" t="s">
        <v>73</v>
      </c>
      <c r="F6" t="s">
        <v>182</v>
      </c>
      <c r="G6" t="str">
        <f>IF(A6="","FNF",VLOOKUP(A6,'from file'!$B$4:$K$44,10,FALSE))</f>
        <v>Yes</v>
      </c>
      <c r="H6" s="24" t="str">
        <f>IF(B6="","FNF",VLOOKUP(B6,'to file'!$B$4:$K$44,10,FALSE))</f>
        <v>Yes</v>
      </c>
      <c r="I6" t="s">
        <v>8</v>
      </c>
      <c r="J6" t="s">
        <v>287</v>
      </c>
    </row>
    <row r="7" spans="1:11" x14ac:dyDescent="0.25">
      <c r="A7">
        <v>3</v>
      </c>
      <c r="B7">
        <v>3</v>
      </c>
      <c r="C7" t="s">
        <v>23</v>
      </c>
      <c r="D7" t="s">
        <v>52</v>
      </c>
      <c r="E7" t="s">
        <v>85</v>
      </c>
      <c r="F7" t="s">
        <v>193</v>
      </c>
      <c r="G7" t="str">
        <f>IF(A7="","FNF",VLOOKUP(A7,'from file'!$B$4:$K$44,10,FALSE))</f>
        <v>Yes</v>
      </c>
      <c r="H7" s="24" t="str">
        <f>IF(B7="","FNF",VLOOKUP(B7,'to file'!$B$4:$K$44,10,FALSE))</f>
        <v>Yes</v>
      </c>
      <c r="I7" t="s">
        <v>8</v>
      </c>
      <c r="J7" t="s">
        <v>287</v>
      </c>
    </row>
    <row r="8" spans="1:11" x14ac:dyDescent="0.25">
      <c r="A8">
        <v>4</v>
      </c>
      <c r="B8">
        <v>4</v>
      </c>
      <c r="C8" t="s">
        <v>24</v>
      </c>
      <c r="D8" t="s">
        <v>53</v>
      </c>
      <c r="E8" t="s">
        <v>84</v>
      </c>
      <c r="F8" t="s">
        <v>194</v>
      </c>
      <c r="G8" t="str">
        <f>IF(A8="","FNF",VLOOKUP(A8,'from file'!$B$4:$K$44,10,FALSE))</f>
        <v>Yes</v>
      </c>
      <c r="H8" s="24" t="str">
        <f>IF(B8="","FNF",VLOOKUP(B8,'to file'!$B$4:$K$44,10,FALSE))</f>
        <v>Yes</v>
      </c>
      <c r="I8" t="s">
        <v>8</v>
      </c>
      <c r="J8" t="s">
        <v>287</v>
      </c>
    </row>
    <row r="9" spans="1:11" x14ac:dyDescent="0.25">
      <c r="A9">
        <v>5</v>
      </c>
      <c r="B9">
        <v>5</v>
      </c>
      <c r="C9" t="s">
        <v>25</v>
      </c>
      <c r="D9" t="s">
        <v>54</v>
      </c>
      <c r="E9" t="s">
        <v>83</v>
      </c>
      <c r="F9" t="s">
        <v>189</v>
      </c>
      <c r="G9" t="str">
        <f>IF(A9="","FNF",VLOOKUP(A9,'from file'!$B$4:$K$44,10,FALSE))</f>
        <v>Yes</v>
      </c>
      <c r="H9" s="24" t="str">
        <f>IF(B9="","FNF",VLOOKUP(B9,'to file'!$B$4:$K$44,10,FALSE))</f>
        <v>Yes</v>
      </c>
      <c r="I9" t="s">
        <v>8</v>
      </c>
      <c r="J9" t="s">
        <v>287</v>
      </c>
    </row>
    <row r="10" spans="1:11" x14ac:dyDescent="0.25">
      <c r="A10">
        <v>6</v>
      </c>
      <c r="B10">
        <v>6</v>
      </c>
      <c r="C10" t="s">
        <v>26</v>
      </c>
      <c r="D10" t="s">
        <v>55</v>
      </c>
      <c r="E10" t="s">
        <v>73</v>
      </c>
      <c r="F10" t="s">
        <v>181</v>
      </c>
      <c r="G10" t="str">
        <f>IF(A10="","FNF",VLOOKUP(A10,'from file'!$B$4:$K$44,10,FALSE))</f>
        <v>Yes</v>
      </c>
      <c r="H10" s="24" t="str">
        <f>IF(B10="","FNF",VLOOKUP(B10,'to file'!$B$4:$K$44,10,FALSE))</f>
        <v>Yes</v>
      </c>
      <c r="I10" t="s">
        <v>8</v>
      </c>
      <c r="J10" t="s">
        <v>287</v>
      </c>
    </row>
    <row r="11" spans="1:11" x14ac:dyDescent="0.25">
      <c r="A11">
        <v>7</v>
      </c>
      <c r="B11">
        <v>7</v>
      </c>
      <c r="C11" t="s">
        <v>27</v>
      </c>
      <c r="D11" t="s">
        <v>81</v>
      </c>
      <c r="E11" t="s">
        <v>82</v>
      </c>
      <c r="F11" t="s">
        <v>175</v>
      </c>
      <c r="G11" t="str">
        <f>IF(A11="","FNF",VLOOKUP(A11,'from file'!$B$4:$K$44,10,FALSE))</f>
        <v>Yes</v>
      </c>
      <c r="H11" s="24" t="str">
        <f>IF(B11="","FNF",VLOOKUP(B11,'to file'!$B$4:$K$44,10,FALSE))</f>
        <v>Yes</v>
      </c>
      <c r="I11" t="s">
        <v>8</v>
      </c>
      <c r="J11" t="s">
        <v>287</v>
      </c>
    </row>
    <row r="12" spans="1:11" x14ac:dyDescent="0.25">
      <c r="A12">
        <v>8</v>
      </c>
      <c r="B12">
        <v>8</v>
      </c>
      <c r="C12" t="s">
        <v>28</v>
      </c>
      <c r="D12" t="s">
        <v>56</v>
      </c>
      <c r="E12" t="s">
        <v>80</v>
      </c>
      <c r="F12" t="s">
        <v>179</v>
      </c>
      <c r="G12" t="str">
        <f>IF(A12="","FNF",VLOOKUP(A12,'from file'!$B$4:$K$44,10,FALSE))</f>
        <v>Yes</v>
      </c>
      <c r="H12" s="24" t="str">
        <f>IF(B12="","FNF",VLOOKUP(B12,'to file'!$B$4:$K$44,10,FALSE))</f>
        <v>Yes</v>
      </c>
      <c r="I12" t="s">
        <v>8</v>
      </c>
      <c r="J12" t="s">
        <v>287</v>
      </c>
    </row>
    <row r="13" spans="1:11" x14ac:dyDescent="0.25">
      <c r="A13">
        <v>9</v>
      </c>
      <c r="B13">
        <v>9</v>
      </c>
      <c r="C13" t="s">
        <v>29</v>
      </c>
      <c r="D13" t="s">
        <v>360</v>
      </c>
      <c r="E13" t="s">
        <v>79</v>
      </c>
      <c r="F13" t="s">
        <v>184</v>
      </c>
      <c r="G13" t="str">
        <f>IF(A13="","FNF",VLOOKUP(A13,'from file'!$B$4:$K$44,10,FALSE))</f>
        <v>Yes</v>
      </c>
      <c r="H13" s="26" t="str">
        <f>IF(B13="","FNF",VLOOKUP(B13,'to file'!$B$4:$K$44,10,FALSE))</f>
        <v>Yes</v>
      </c>
      <c r="I13" t="s">
        <v>8</v>
      </c>
      <c r="J13" t="s">
        <v>287</v>
      </c>
      <c r="K13" t="s">
        <v>362</v>
      </c>
    </row>
    <row r="14" spans="1:11" x14ac:dyDescent="0.25">
      <c r="A14">
        <v>10</v>
      </c>
      <c r="B14">
        <v>10</v>
      </c>
      <c r="C14" t="s">
        <v>30</v>
      </c>
      <c r="D14" t="s">
        <v>361</v>
      </c>
      <c r="E14" t="s">
        <v>79</v>
      </c>
      <c r="F14" t="s">
        <v>185</v>
      </c>
      <c r="G14" t="str">
        <f>IF(A14="","FNF",VLOOKUP(A14,'from file'!$B$4:$K$44,10,FALSE))</f>
        <v>Yes</v>
      </c>
      <c r="H14" s="26" t="str">
        <f>IF(B14="","FNF",VLOOKUP(B14,'to file'!$B$4:$K$44,10,FALSE))</f>
        <v>Yes</v>
      </c>
      <c r="I14" t="s">
        <v>8</v>
      </c>
      <c r="J14" t="s">
        <v>287</v>
      </c>
      <c r="K14" t="s">
        <v>288</v>
      </c>
    </row>
    <row r="15" spans="1:11" x14ac:dyDescent="0.25">
      <c r="A15">
        <v>11</v>
      </c>
      <c r="B15">
        <v>11</v>
      </c>
      <c r="C15" t="s">
        <v>31</v>
      </c>
      <c r="D15" t="s">
        <v>359</v>
      </c>
      <c r="E15" t="s">
        <v>59</v>
      </c>
      <c r="F15" t="s">
        <v>187</v>
      </c>
      <c r="G15" t="str">
        <f>IF(A15="","FNF",VLOOKUP(A15,'from file'!$B$4:$K$44,10,FALSE))</f>
        <v>Yes</v>
      </c>
      <c r="H15" s="24" t="str">
        <f>IF(B15="","FNF",VLOOKUP(B15,'to file'!$B$4:$K$44,10,FALSE))</f>
        <v>Yes</v>
      </c>
      <c r="I15" t="s">
        <v>8</v>
      </c>
      <c r="J15" t="s">
        <v>287</v>
      </c>
      <c r="K15" t="s">
        <v>289</v>
      </c>
    </row>
    <row r="16" spans="1:11" x14ac:dyDescent="0.25">
      <c r="A16">
        <v>12</v>
      </c>
      <c r="B16">
        <v>12</v>
      </c>
      <c r="C16" t="s">
        <v>32</v>
      </c>
      <c r="D16" t="s">
        <v>358</v>
      </c>
      <c r="E16" t="s">
        <v>59</v>
      </c>
      <c r="F16" t="s">
        <v>186</v>
      </c>
      <c r="G16" t="str">
        <f>IF(A16="","FNF",VLOOKUP(A16,'from file'!$B$4:$K$44,10,FALSE))</f>
        <v>Yes</v>
      </c>
      <c r="H16" s="26" t="str">
        <f>IF(B16="","FNF",VLOOKUP(B16,'to file'!$B$4:$K$44,10,FALSE))</f>
        <v>Yes</v>
      </c>
      <c r="I16" t="s">
        <v>8</v>
      </c>
      <c r="J16" t="s">
        <v>287</v>
      </c>
      <c r="K16" t="s">
        <v>290</v>
      </c>
    </row>
    <row r="17" spans="1:19" x14ac:dyDescent="0.25">
      <c r="A17">
        <v>13</v>
      </c>
      <c r="B17">
        <v>13</v>
      </c>
      <c r="C17" t="s">
        <v>33</v>
      </c>
      <c r="D17" t="s">
        <v>57</v>
      </c>
      <c r="E17" t="s">
        <v>58</v>
      </c>
      <c r="F17" t="s">
        <v>187</v>
      </c>
      <c r="G17" t="str">
        <f>IF(A17="","FNF",VLOOKUP(A17,'from file'!$B$4:$K$44,10,FALSE))</f>
        <v>Yes</v>
      </c>
      <c r="H17" s="25" t="str">
        <f>IF(B17="","FNF",VLOOKUP(B17,'to file'!$B$4:$K$44,10,FALSE))</f>
        <v>Yes</v>
      </c>
      <c r="I17" t="s">
        <v>8</v>
      </c>
      <c r="J17" t="s">
        <v>287</v>
      </c>
    </row>
    <row r="18" spans="1:19" x14ac:dyDescent="0.25">
      <c r="A18">
        <v>14</v>
      </c>
      <c r="B18">
        <v>14</v>
      </c>
      <c r="C18" t="s">
        <v>34</v>
      </c>
      <c r="D18" t="s">
        <v>134</v>
      </c>
      <c r="E18" t="s">
        <v>58</v>
      </c>
      <c r="F18" t="s">
        <v>186</v>
      </c>
      <c r="G18" t="str">
        <f>IF(A18="","FNF",VLOOKUP(A18,'from file'!$B$4:$K$44,10,FALSE))</f>
        <v>Yes</v>
      </c>
      <c r="H18" s="26" t="str">
        <f>IF(B18="","FNF",VLOOKUP(B18,'to file'!$B$4:$K$44,10,FALSE))</f>
        <v>Yes</v>
      </c>
      <c r="I18" t="s">
        <v>8</v>
      </c>
      <c r="J18" t="s">
        <v>287</v>
      </c>
    </row>
    <row r="19" spans="1:19" x14ac:dyDescent="0.25">
      <c r="A19">
        <v>15</v>
      </c>
      <c r="B19">
        <v>15</v>
      </c>
      <c r="C19" t="s">
        <v>35</v>
      </c>
      <c r="D19" t="s">
        <v>135</v>
      </c>
      <c r="E19" t="s">
        <v>68</v>
      </c>
      <c r="F19" t="s">
        <v>188</v>
      </c>
      <c r="G19" t="str">
        <f>IF(A19="","FNF",VLOOKUP(A19,'from file'!$B$4:$K$44,10,FALSE))</f>
        <v>Yes</v>
      </c>
      <c r="H19" s="24" t="str">
        <f>IF(B19="","FNF",VLOOKUP(B19,'to file'!$B$4:$K$44,10,FALSE))</f>
        <v>Yes</v>
      </c>
      <c r="I19" t="s">
        <v>8</v>
      </c>
      <c r="J19" t="s">
        <v>287</v>
      </c>
    </row>
    <row r="20" spans="1:19" x14ac:dyDescent="0.25">
      <c r="A20">
        <v>16</v>
      </c>
      <c r="B20">
        <v>16</v>
      </c>
      <c r="C20" t="s">
        <v>36</v>
      </c>
      <c r="D20" t="s">
        <v>67</v>
      </c>
      <c r="E20" t="s">
        <v>62</v>
      </c>
      <c r="F20" t="s">
        <v>172</v>
      </c>
      <c r="G20" t="str">
        <f>IF(A20="","FNF",VLOOKUP(A20,'from file'!$B$4:$K$44,10,FALSE))</f>
        <v>Yes</v>
      </c>
      <c r="H20" s="24" t="str">
        <f>IF(B20="","FNF",VLOOKUP(B20,'to file'!$B$4:$K$44,10,FALSE))</f>
        <v>Yes</v>
      </c>
      <c r="I20" t="s">
        <v>8</v>
      </c>
      <c r="J20" t="s">
        <v>287</v>
      </c>
    </row>
    <row r="21" spans="1:19" x14ac:dyDescent="0.25">
      <c r="A21">
        <v>17</v>
      </c>
      <c r="B21">
        <v>17</v>
      </c>
      <c r="C21" t="s">
        <v>37</v>
      </c>
      <c r="D21" t="s">
        <v>64</v>
      </c>
      <c r="E21" t="s">
        <v>63</v>
      </c>
      <c r="F21" t="s">
        <v>180</v>
      </c>
      <c r="G21" t="str">
        <f>IF(A21="","FNF",VLOOKUP(A21,'from file'!$B$4:$K$44,10,FALSE))</f>
        <v>Yes</v>
      </c>
      <c r="H21" s="25" t="str">
        <f>IF(B21="","FNF",VLOOKUP(B21,'to file'!$B$4:$K$44,10,FALSE))</f>
        <v>Yes</v>
      </c>
      <c r="I21" t="s">
        <v>8</v>
      </c>
      <c r="J21" t="s">
        <v>287</v>
      </c>
    </row>
    <row r="22" spans="1:19" x14ac:dyDescent="0.25">
      <c r="A22">
        <v>18</v>
      </c>
      <c r="B22">
        <v>18</v>
      </c>
      <c r="C22" t="s">
        <v>38</v>
      </c>
      <c r="D22" t="s">
        <v>66</v>
      </c>
      <c r="E22" t="s">
        <v>65</v>
      </c>
      <c r="F22" t="s">
        <v>174</v>
      </c>
      <c r="G22" t="str">
        <f>IF(A22="","FNF",VLOOKUP(A22,'from file'!$B$4:$K$44,10,FALSE))</f>
        <v>Yes</v>
      </c>
      <c r="H22" s="24" t="str">
        <f>IF(B22="","FNF",VLOOKUP(B22,'to file'!$B$4:$K$44,10,FALSE))</f>
        <v>Yes</v>
      </c>
      <c r="I22" t="s">
        <v>8</v>
      </c>
      <c r="J22" t="s">
        <v>287</v>
      </c>
    </row>
    <row r="23" spans="1:19" x14ac:dyDescent="0.25">
      <c r="A23">
        <v>19</v>
      </c>
      <c r="B23">
        <v>19</v>
      </c>
      <c r="C23" t="s">
        <v>39</v>
      </c>
      <c r="D23" t="s">
        <v>406</v>
      </c>
      <c r="E23" t="s">
        <v>87</v>
      </c>
      <c r="F23" t="s">
        <v>178</v>
      </c>
      <c r="G23" t="str">
        <f>IF(A23="","FNF",VLOOKUP(A23,'from file'!$B$4:$K$44,10,FALSE))</f>
        <v>No</v>
      </c>
      <c r="H23" s="26" t="str">
        <f>IF(B23="","FNF",VLOOKUP(B23,'to file'!$B$4:$K$44,10,FALSE))</f>
        <v>No</v>
      </c>
      <c r="I23" t="s">
        <v>10</v>
      </c>
    </row>
    <row r="24" spans="1:19" x14ac:dyDescent="0.25">
      <c r="A24">
        <v>20</v>
      </c>
      <c r="B24">
        <v>20</v>
      </c>
      <c r="C24" t="s">
        <v>40</v>
      </c>
      <c r="D24" t="s">
        <v>69</v>
      </c>
      <c r="E24" t="s">
        <v>88</v>
      </c>
      <c r="F24" t="s">
        <v>190</v>
      </c>
      <c r="G24" t="str">
        <f>IF(A24="","FNF",VLOOKUP(A24,'from file'!$B$4:$K$44,10,FALSE))</f>
        <v>No</v>
      </c>
      <c r="H24" s="24" t="str">
        <f>IF(B24="","FNF",VLOOKUP(B24,'to file'!$B$4:$K$44,10,FALSE))</f>
        <v>No</v>
      </c>
      <c r="I24" t="s">
        <v>10</v>
      </c>
    </row>
    <row r="25" spans="1:19" x14ac:dyDescent="0.25">
      <c r="A25">
        <v>21</v>
      </c>
      <c r="B25">
        <v>21</v>
      </c>
      <c r="C25" t="s">
        <v>41</v>
      </c>
      <c r="D25" t="s">
        <v>70</v>
      </c>
      <c r="E25" t="s">
        <v>191</v>
      </c>
      <c r="F25" t="s">
        <v>192</v>
      </c>
      <c r="G25" t="str">
        <f>IF(A25="","FNF",VLOOKUP(A25,'from file'!$B$4:$K$44,10,FALSE))</f>
        <v>No</v>
      </c>
      <c r="H25" s="24" t="str">
        <f>IF(B25="","FNF",VLOOKUP(B25,'to file'!$B$4:$K$44,10,FALSE))</f>
        <v>No</v>
      </c>
      <c r="I25" t="s">
        <v>10</v>
      </c>
    </row>
    <row r="26" spans="1:19" x14ac:dyDescent="0.25">
      <c r="A26">
        <v>22</v>
      </c>
      <c r="B26">
        <v>22</v>
      </c>
      <c r="C26" t="s">
        <v>42</v>
      </c>
      <c r="G26" t="str">
        <f>IF(A26="","FNF",VLOOKUP(A26,'from file'!$B$4:$K$44,10,FALSE))</f>
        <v>No</v>
      </c>
      <c r="H26" t="str">
        <f>IF(B26="","FNF",VLOOKUP(B26,'to file'!$B$4:$K$44,10,FALSE))</f>
        <v>No</v>
      </c>
      <c r="I26" t="s">
        <v>10</v>
      </c>
    </row>
    <row r="27" spans="1:19" x14ac:dyDescent="0.25">
      <c r="A27">
        <v>23</v>
      </c>
      <c r="B27">
        <v>23</v>
      </c>
      <c r="C27" t="s">
        <v>43</v>
      </c>
      <c r="D27" t="s">
        <v>71</v>
      </c>
      <c r="E27" t="s">
        <v>72</v>
      </c>
      <c r="F27" t="s">
        <v>176</v>
      </c>
      <c r="G27" t="str">
        <f>IF(A27="","FNF",VLOOKUP(A27,'from file'!$B$4:$K$44,10,FALSE))</f>
        <v>Yes</v>
      </c>
      <c r="H27" s="24" t="str">
        <f>IF(B27="","FNF",VLOOKUP(B27,'to file'!$B$4:$K$44,10,FALSE))</f>
        <v>Yes</v>
      </c>
      <c r="I27" t="s">
        <v>8</v>
      </c>
      <c r="J27" t="s">
        <v>287</v>
      </c>
    </row>
    <row r="28" spans="1:19" x14ac:dyDescent="0.25">
      <c r="A28">
        <v>24</v>
      </c>
      <c r="B28">
        <v>24</v>
      </c>
      <c r="C28" t="s">
        <v>44</v>
      </c>
      <c r="D28" t="s">
        <v>74</v>
      </c>
      <c r="E28" t="s">
        <v>73</v>
      </c>
      <c r="F28" t="s">
        <v>183</v>
      </c>
      <c r="G28" t="str">
        <f>IF(A28="","FNF",VLOOKUP(A28,'from file'!$B$4:$K$44,10,FALSE))</f>
        <v>Yes</v>
      </c>
      <c r="H28" s="24" t="str">
        <f>IF(B28="","FNF",VLOOKUP(B28,'to file'!$B$4:$K$44,10,FALSE))</f>
        <v>Yes</v>
      </c>
      <c r="I28" t="s">
        <v>8</v>
      </c>
      <c r="J28" t="s">
        <v>287</v>
      </c>
    </row>
    <row r="29" spans="1:19" x14ac:dyDescent="0.25">
      <c r="A29">
        <v>25</v>
      </c>
      <c r="B29">
        <v>25</v>
      </c>
      <c r="C29" t="s">
        <v>45</v>
      </c>
      <c r="D29" t="s">
        <v>75</v>
      </c>
      <c r="E29" t="s">
        <v>76</v>
      </c>
      <c r="F29" t="s">
        <v>177</v>
      </c>
      <c r="G29" t="str">
        <f>IF(A29="","FNF",VLOOKUP(A29,'from file'!$B$4:$K$44,10,FALSE))</f>
        <v>Yes</v>
      </c>
      <c r="H29" s="24" t="str">
        <f>IF(B29="","FNF",VLOOKUP(B29,'to file'!$B$4:$K$44,10,FALSE))</f>
        <v>Yes</v>
      </c>
      <c r="I29" t="s">
        <v>8</v>
      </c>
      <c r="J29" t="s">
        <v>287</v>
      </c>
    </row>
    <row r="30" spans="1:19" x14ac:dyDescent="0.25">
      <c r="A30">
        <v>26</v>
      </c>
      <c r="B30">
        <v>26</v>
      </c>
      <c r="C30" t="s">
        <v>46</v>
      </c>
      <c r="G30" t="str">
        <f>IF(A30="","FNF",VLOOKUP(A30,'from file'!$B$4:$K$44,10,FALSE))</f>
        <v>No</v>
      </c>
      <c r="H30" t="str">
        <f>IF(B30="","FNF",VLOOKUP(B30,'to file'!$B$4:$K$44,10,FALSE))</f>
        <v>No</v>
      </c>
      <c r="I30" t="s">
        <v>10</v>
      </c>
    </row>
    <row r="31" spans="1:19" x14ac:dyDescent="0.25">
      <c r="A31">
        <v>27</v>
      </c>
      <c r="B31">
        <v>27</v>
      </c>
      <c r="C31" t="s">
        <v>163</v>
      </c>
      <c r="D31" t="s">
        <v>165</v>
      </c>
      <c r="E31" t="s">
        <v>164</v>
      </c>
      <c r="F31" t="s">
        <v>195</v>
      </c>
      <c r="G31" t="str">
        <f>IF(A31="","FNF",VLOOKUP(A31,'from file'!$B$4:$K$44,10,FALSE))</f>
        <v>Yes</v>
      </c>
      <c r="H31" s="24" t="str">
        <f>IF(B31="","FNF",VLOOKUP(B31,'to file'!$B$4:$K$44,10,FALSE))</f>
        <v>Yes</v>
      </c>
      <c r="I31" t="s">
        <v>8</v>
      </c>
      <c r="J31" t="s">
        <v>287</v>
      </c>
    </row>
    <row r="32" spans="1:19" x14ac:dyDescent="0.25">
      <c r="A32">
        <v>28</v>
      </c>
      <c r="B32">
        <v>28</v>
      </c>
      <c r="C32" t="s">
        <v>256</v>
      </c>
      <c r="D32" t="s">
        <v>258</v>
      </c>
      <c r="E32" t="s">
        <v>407</v>
      </c>
      <c r="F32" t="s">
        <v>257</v>
      </c>
      <c r="G32" t="str">
        <f>IF(A32="","FNF",VLOOKUP(A32,'from file'!$B$4:$K$44,10,FALSE))</f>
        <v>Yes</v>
      </c>
      <c r="H32" s="24" t="str">
        <f>IF(B32="","FNF",VLOOKUP(B32,'to file'!$B$4:$K$44,10,FALSE))</f>
        <v>Yes</v>
      </c>
      <c r="I32" t="s">
        <v>8</v>
      </c>
      <c r="J32" t="s">
        <v>287</v>
      </c>
    </row>
    <row r="33" spans="1:10" x14ac:dyDescent="0.25">
      <c r="A33">
        <v>29</v>
      </c>
      <c r="B33">
        <v>29</v>
      </c>
      <c r="C33" t="s">
        <v>292</v>
      </c>
      <c r="D33" t="s">
        <v>296</v>
      </c>
      <c r="E33" t="s">
        <v>297</v>
      </c>
      <c r="F33" t="s">
        <v>298</v>
      </c>
      <c r="G33" t="str">
        <f>IF(A33="","FNF",VLOOKUP(A33,'from file'!$B$4:$K$44,10,FALSE))</f>
        <v>Yes</v>
      </c>
      <c r="H33" s="24" t="str">
        <f>IF(B33="","FNF",VLOOKUP(B33,'to file'!$B$4:$K$44,10,FALSE))</f>
        <v>Yes</v>
      </c>
      <c r="I33" t="s">
        <v>8</v>
      </c>
      <c r="J33" t="s">
        <v>287</v>
      </c>
    </row>
    <row r="34" spans="1:10" x14ac:dyDescent="0.25">
      <c r="B34">
        <v>30</v>
      </c>
      <c r="C34" t="s">
        <v>307</v>
      </c>
      <c r="G34" t="str">
        <f>IF(A34="","FNF",VLOOKUP(A34,'from file'!$B$4:$K$44,10,FALSE))</f>
        <v>FNF</v>
      </c>
      <c r="H34" t="str">
        <f>IF(B34="","FNF",VLOOKUP(B34,'to file'!$B$4:$K$44,10,FALSE))</f>
        <v>No</v>
      </c>
      <c r="I34" t="s">
        <v>8</v>
      </c>
    </row>
    <row r="35" spans="1:10" x14ac:dyDescent="0.25">
      <c r="A35">
        <v>30</v>
      </c>
      <c r="B35">
        <v>31</v>
      </c>
      <c r="C35" t="s">
        <v>293</v>
      </c>
      <c r="D35" t="s">
        <v>402</v>
      </c>
      <c r="E35" t="s">
        <v>403</v>
      </c>
      <c r="F35" t="s">
        <v>401</v>
      </c>
      <c r="G35" t="str">
        <f>IF(A35="","FNF",VLOOKUP(A35,'from file'!$B$4:$K$44,10,FALSE))</f>
        <v>No</v>
      </c>
      <c r="H35" s="27" t="str">
        <f>IF(B35="","FNF",VLOOKUP(B35,'to file'!$B$4:$K$44,10,FALSE))</f>
        <v>Yes</v>
      </c>
      <c r="I35" t="s">
        <v>8</v>
      </c>
      <c r="J35" t="s">
        <v>391</v>
      </c>
    </row>
    <row r="36" spans="1:10" x14ac:dyDescent="0.25">
      <c r="A36">
        <v>31</v>
      </c>
      <c r="B36">
        <v>32</v>
      </c>
      <c r="C36" t="s">
        <v>294</v>
      </c>
      <c r="D36" t="s">
        <v>300</v>
      </c>
      <c r="E36" t="s">
        <v>83</v>
      </c>
      <c r="F36" t="s">
        <v>299</v>
      </c>
      <c r="G36" t="str">
        <f>IF(A36="","FNF",VLOOKUP(A36,'from file'!$B$4:$K$44,10,FALSE))</f>
        <v>Yes</v>
      </c>
      <c r="H36" s="24" t="str">
        <f>IF(B36="","FNF",VLOOKUP(B36,'to file'!$B$4:$K$44,10,FALSE))</f>
        <v>Yes</v>
      </c>
      <c r="I36" t="s">
        <v>8</v>
      </c>
      <c r="J36" t="s">
        <v>287</v>
      </c>
    </row>
    <row r="37" spans="1:10" x14ac:dyDescent="0.25">
      <c r="A37">
        <v>32</v>
      </c>
      <c r="B37">
        <v>33</v>
      </c>
      <c r="C37" t="s">
        <v>295</v>
      </c>
      <c r="D37" t="s">
        <v>302</v>
      </c>
      <c r="E37" t="s">
        <v>303</v>
      </c>
      <c r="F37" t="s">
        <v>301</v>
      </c>
      <c r="G37" t="str">
        <f>IF(A37="","FNF",VLOOKUP(A37,'from file'!$B$4:$K$44,10,FALSE))</f>
        <v>Yes</v>
      </c>
      <c r="H37" s="24" t="str">
        <f>IF(B37="","FNF",VLOOKUP(B37,'to file'!$B$4:$K$44,10,FALSE))</f>
        <v>Yes</v>
      </c>
      <c r="I37" t="s">
        <v>8</v>
      </c>
      <c r="J37" t="s">
        <v>287</v>
      </c>
    </row>
    <row r="38" spans="1:10" x14ac:dyDescent="0.25">
      <c r="B38">
        <f>B37+1</f>
        <v>34</v>
      </c>
      <c r="C38" t="s">
        <v>310</v>
      </c>
      <c r="D38" t="s">
        <v>386</v>
      </c>
      <c r="E38" t="s">
        <v>388</v>
      </c>
      <c r="F38" t="s">
        <v>389</v>
      </c>
      <c r="G38" t="str">
        <f>IF(A38="","FNF",VLOOKUP(A38,'from file'!$B$4:$K$44,10,FALSE))</f>
        <v>FNF</v>
      </c>
      <c r="H38" s="27" t="str">
        <f>IF(B38="","FNF",VLOOKUP(B38,'to file'!$B$4:$K$44,10,FALSE))</f>
        <v>Yes</v>
      </c>
      <c r="I38" t="s">
        <v>8</v>
      </c>
      <c r="J38" t="s">
        <v>391</v>
      </c>
    </row>
    <row r="39" spans="1:10" x14ac:dyDescent="0.25">
      <c r="B39">
        <f t="shared" ref="B39:B45" si="0">B38+1</f>
        <v>35</v>
      </c>
      <c r="C39" t="s">
        <v>311</v>
      </c>
      <c r="D39" t="s">
        <v>125</v>
      </c>
      <c r="E39" t="s">
        <v>126</v>
      </c>
      <c r="F39" t="s">
        <v>392</v>
      </c>
      <c r="G39" t="str">
        <f>IF(A39="","FNF",VLOOKUP(A39,'from file'!$B$4:$K$44,10,FALSE))</f>
        <v>FNF</v>
      </c>
      <c r="H39" s="27" t="str">
        <f>IF(B39="","FNF",VLOOKUP(B39,'to file'!$B$4:$K$44,10,FALSE))</f>
        <v>Yes</v>
      </c>
      <c r="I39" t="s">
        <v>8</v>
      </c>
      <c r="J39" t="s">
        <v>391</v>
      </c>
    </row>
    <row r="40" spans="1:10" x14ac:dyDescent="0.25">
      <c r="B40">
        <f t="shared" si="0"/>
        <v>36</v>
      </c>
      <c r="C40" t="s">
        <v>312</v>
      </c>
      <c r="D40" t="s">
        <v>387</v>
      </c>
      <c r="E40" t="s">
        <v>388</v>
      </c>
      <c r="F40" t="s">
        <v>390</v>
      </c>
      <c r="G40" t="str">
        <f>IF(A40="","FNF",VLOOKUP(A40,'from file'!$B$4:$K$44,10,FALSE))</f>
        <v>FNF</v>
      </c>
      <c r="H40" s="27" t="str">
        <f>IF(B40="","FNF",VLOOKUP(B40,'to file'!$B$4:$K$44,10,FALSE))</f>
        <v>Yes</v>
      </c>
      <c r="I40" t="s">
        <v>8</v>
      </c>
      <c r="J40" t="s">
        <v>391</v>
      </c>
    </row>
    <row r="41" spans="1:10" x14ac:dyDescent="0.25">
      <c r="B41">
        <f t="shared" si="0"/>
        <v>37</v>
      </c>
      <c r="C41" t="s">
        <v>313</v>
      </c>
      <c r="D41" t="s">
        <v>393</v>
      </c>
      <c r="E41" t="s">
        <v>394</v>
      </c>
      <c r="F41" t="s">
        <v>186</v>
      </c>
      <c r="G41" t="str">
        <f>IF(A41="","FNF",VLOOKUP(A41,'from file'!$B$4:$K$44,10,FALSE))</f>
        <v>FNF</v>
      </c>
      <c r="H41" s="27" t="str">
        <f>IF(B41="","FNF",VLOOKUP(B41,'to file'!$B$4:$K$44,10,FALSE))</f>
        <v>No</v>
      </c>
      <c r="I41" t="s">
        <v>8</v>
      </c>
      <c r="J41" t="s">
        <v>391</v>
      </c>
    </row>
    <row r="42" spans="1:10" x14ac:dyDescent="0.25">
      <c r="B42">
        <f t="shared" si="0"/>
        <v>38</v>
      </c>
      <c r="C42" t="s">
        <v>314</v>
      </c>
      <c r="D42" t="s">
        <v>395</v>
      </c>
      <c r="E42" t="s">
        <v>396</v>
      </c>
      <c r="F42" t="s">
        <v>187</v>
      </c>
      <c r="G42" t="str">
        <f>IF(A42="","FNF",VLOOKUP(A42,'from file'!$B$4:$K$44,10,FALSE))</f>
        <v>FNF</v>
      </c>
      <c r="H42" s="27" t="str">
        <f>IF(B42="","FNF",VLOOKUP(B42,'to file'!$B$4:$K$44,10,FALSE))</f>
        <v>No</v>
      </c>
      <c r="I42" t="s">
        <v>8</v>
      </c>
      <c r="J42" t="s">
        <v>391</v>
      </c>
    </row>
    <row r="43" spans="1:10" x14ac:dyDescent="0.25">
      <c r="B43">
        <f t="shared" si="0"/>
        <v>39</v>
      </c>
      <c r="C43" t="s">
        <v>315</v>
      </c>
      <c r="D43" t="s">
        <v>398</v>
      </c>
      <c r="E43" t="s">
        <v>394</v>
      </c>
      <c r="F43" t="s">
        <v>397</v>
      </c>
      <c r="G43" t="str">
        <f>IF(A43="","FNF",VLOOKUP(A43,'from file'!$B$4:$K$44,10,FALSE))</f>
        <v>FNF</v>
      </c>
      <c r="H43" s="27" t="str">
        <f>IF(B43="","FNF",VLOOKUP(B43,'to file'!$B$4:$K$44,10,FALSE))</f>
        <v>No</v>
      </c>
      <c r="I43" t="s">
        <v>8</v>
      </c>
      <c r="J43" t="s">
        <v>391</v>
      </c>
    </row>
    <row r="44" spans="1:10" x14ac:dyDescent="0.25">
      <c r="B44">
        <f t="shared" si="0"/>
        <v>40</v>
      </c>
      <c r="C44" t="s">
        <v>316</v>
      </c>
      <c r="D44" t="s">
        <v>399</v>
      </c>
      <c r="E44" t="s">
        <v>394</v>
      </c>
      <c r="F44" t="s">
        <v>400</v>
      </c>
      <c r="G44" t="str">
        <f>IF(A44="","FNF",VLOOKUP(A44,'from file'!$B$4:$K$44,10,FALSE))</f>
        <v>FNF</v>
      </c>
      <c r="H44" s="27" t="str">
        <f>IF(B44="","FNF",VLOOKUP(B44,'to file'!$B$4:$K$44,10,FALSE))</f>
        <v>No</v>
      </c>
      <c r="I44" t="s">
        <v>8</v>
      </c>
      <c r="J44" t="s">
        <v>391</v>
      </c>
    </row>
    <row r="45" spans="1:10" x14ac:dyDescent="0.25">
      <c r="A45">
        <f>A37+1</f>
        <v>33</v>
      </c>
      <c r="B45">
        <f t="shared" si="0"/>
        <v>41</v>
      </c>
      <c r="C45" t="s">
        <v>291</v>
      </c>
      <c r="G45" t="e">
        <f>IF(A45="","FNF",VLOOKUP(A45,'from file'!$B$4:$K$44,10,FALSE))</f>
        <v>#N/A</v>
      </c>
      <c r="H45" t="e">
        <f>IF(B45="","FNF",VLOOKUP(B45,'to file'!$B$4:$K$44,10,FALSE))</f>
        <v>#N/A</v>
      </c>
      <c r="I45" t="s">
        <v>8</v>
      </c>
    </row>
    <row r="48" spans="1:10" x14ac:dyDescent="0.25">
      <c r="A48" s="31" t="s">
        <v>89</v>
      </c>
      <c r="B48" s="31"/>
      <c r="C48" s="31"/>
      <c r="H48" s="27"/>
      <c r="I48" t="s">
        <v>408</v>
      </c>
    </row>
    <row r="49" spans="1:9" ht="15.75" thickBot="1" x14ac:dyDescent="0.3">
      <c r="A49" s="9" t="s">
        <v>117</v>
      </c>
      <c r="B49" s="9" t="s">
        <v>118</v>
      </c>
      <c r="C49" s="9" t="s">
        <v>118</v>
      </c>
      <c r="D49" s="9" t="s">
        <v>60</v>
      </c>
      <c r="E49" s="9" t="s">
        <v>61</v>
      </c>
      <c r="H49" s="24"/>
      <c r="I49" t="s">
        <v>409</v>
      </c>
    </row>
    <row r="50" spans="1:9" ht="15.75" thickTop="1" x14ac:dyDescent="0.25">
      <c r="A50">
        <v>1</v>
      </c>
      <c r="B50">
        <v>1</v>
      </c>
      <c r="C50" t="s">
        <v>90</v>
      </c>
      <c r="D50" t="s">
        <v>119</v>
      </c>
      <c r="H50" s="26"/>
      <c r="I50" t="s">
        <v>410</v>
      </c>
    </row>
    <row r="51" spans="1:9" x14ac:dyDescent="0.25">
      <c r="A51">
        <v>2</v>
      </c>
      <c r="B51">
        <v>2</v>
      </c>
      <c r="C51" t="s">
        <v>91</v>
      </c>
      <c r="D51" t="s">
        <v>119</v>
      </c>
      <c r="H51" s="25"/>
      <c r="I51" t="s">
        <v>411</v>
      </c>
    </row>
    <row r="52" spans="1:9" x14ac:dyDescent="0.25">
      <c r="A52">
        <v>3</v>
      </c>
      <c r="B52">
        <v>3</v>
      </c>
      <c r="C52" t="s">
        <v>92</v>
      </c>
      <c r="D52" t="s">
        <v>119</v>
      </c>
    </row>
    <row r="53" spans="1:9" x14ac:dyDescent="0.25">
      <c r="A53">
        <v>4</v>
      </c>
      <c r="B53">
        <v>4</v>
      </c>
      <c r="C53" t="s">
        <v>93</v>
      </c>
      <c r="D53" t="s">
        <v>119</v>
      </c>
    </row>
    <row r="54" spans="1:9" x14ac:dyDescent="0.25">
      <c r="A54">
        <v>128</v>
      </c>
      <c r="B54">
        <v>128</v>
      </c>
      <c r="C54" t="s">
        <v>114</v>
      </c>
      <c r="D54" t="s">
        <v>120</v>
      </c>
      <c r="E54" t="s">
        <v>121</v>
      </c>
    </row>
    <row r="55" spans="1:9" x14ac:dyDescent="0.25">
      <c r="A55">
        <v>129</v>
      </c>
      <c r="B55">
        <v>129</v>
      </c>
      <c r="C55" t="s">
        <v>95</v>
      </c>
      <c r="D55" t="s">
        <v>124</v>
      </c>
    </row>
    <row r="56" spans="1:9" x14ac:dyDescent="0.25">
      <c r="A56">
        <v>130</v>
      </c>
      <c r="B56">
        <v>130</v>
      </c>
      <c r="C56" t="s">
        <v>96</v>
      </c>
      <c r="D56" t="s">
        <v>122</v>
      </c>
    </row>
    <row r="57" spans="1:9" x14ac:dyDescent="0.25">
      <c r="A57">
        <v>131</v>
      </c>
      <c r="B57">
        <v>131</v>
      </c>
      <c r="C57" t="s">
        <v>97</v>
      </c>
      <c r="D57" t="s">
        <v>122</v>
      </c>
    </row>
    <row r="58" spans="1:9" x14ac:dyDescent="0.25">
      <c r="A58">
        <v>132</v>
      </c>
      <c r="B58">
        <v>132</v>
      </c>
      <c r="C58" t="s">
        <v>98</v>
      </c>
      <c r="D58" t="s">
        <v>123</v>
      </c>
    </row>
    <row r="59" spans="1:9" x14ac:dyDescent="0.25">
      <c r="A59">
        <v>133</v>
      </c>
      <c r="B59">
        <v>133</v>
      </c>
      <c r="C59" t="s">
        <v>115</v>
      </c>
      <c r="D59" t="s">
        <v>122</v>
      </c>
    </row>
    <row r="60" spans="1:9" x14ac:dyDescent="0.25">
      <c r="A60">
        <v>134</v>
      </c>
      <c r="B60">
        <v>134</v>
      </c>
      <c r="C60" t="s">
        <v>99</v>
      </c>
      <c r="D60" t="s">
        <v>125</v>
      </c>
      <c r="E60" t="s">
        <v>126</v>
      </c>
    </row>
    <row r="61" spans="1:9" x14ac:dyDescent="0.25">
      <c r="A61">
        <v>135</v>
      </c>
      <c r="B61">
        <v>135</v>
      </c>
      <c r="C61" t="s">
        <v>100</v>
      </c>
      <c r="D61" t="s">
        <v>77</v>
      </c>
      <c r="E61" t="s">
        <v>78</v>
      </c>
    </row>
    <row r="62" spans="1:9" x14ac:dyDescent="0.25">
      <c r="A62">
        <v>136</v>
      </c>
      <c r="B62">
        <v>136</v>
      </c>
      <c r="C62" t="s">
        <v>101</v>
      </c>
      <c r="D62" t="s">
        <v>127</v>
      </c>
      <c r="E62" t="s">
        <v>73</v>
      </c>
    </row>
    <row r="63" spans="1:9" x14ac:dyDescent="0.25">
      <c r="A63">
        <v>137</v>
      </c>
      <c r="B63">
        <v>137</v>
      </c>
      <c r="C63" t="s">
        <v>102</v>
      </c>
      <c r="D63" t="s">
        <v>127</v>
      </c>
      <c r="E63" t="s">
        <v>73</v>
      </c>
    </row>
    <row r="64" spans="1:9" x14ac:dyDescent="0.25">
      <c r="A64">
        <v>138</v>
      </c>
      <c r="B64">
        <v>138</v>
      </c>
      <c r="C64" t="s">
        <v>103</v>
      </c>
      <c r="D64" t="s">
        <v>127</v>
      </c>
      <c r="E64" t="s">
        <v>73</v>
      </c>
    </row>
    <row r="65" spans="1:5" x14ac:dyDescent="0.25">
      <c r="A65">
        <v>139</v>
      </c>
      <c r="B65">
        <v>139</v>
      </c>
      <c r="C65" t="s">
        <v>104</v>
      </c>
      <c r="D65" t="s">
        <v>127</v>
      </c>
      <c r="E65" t="s">
        <v>73</v>
      </c>
    </row>
    <row r="66" spans="1:5" x14ac:dyDescent="0.25">
      <c r="A66">
        <v>140</v>
      </c>
      <c r="B66">
        <v>140</v>
      </c>
      <c r="C66" t="s">
        <v>105</v>
      </c>
      <c r="D66" t="s">
        <v>127</v>
      </c>
      <c r="E66" t="s">
        <v>73</v>
      </c>
    </row>
    <row r="67" spans="1:5" x14ac:dyDescent="0.25">
      <c r="A67">
        <v>141</v>
      </c>
      <c r="B67">
        <v>141</v>
      </c>
      <c r="C67" t="s">
        <v>106</v>
      </c>
      <c r="D67" t="s">
        <v>127</v>
      </c>
      <c r="E67" t="s">
        <v>73</v>
      </c>
    </row>
    <row r="68" spans="1:5" x14ac:dyDescent="0.25">
      <c r="B68">
        <v>142</v>
      </c>
      <c r="C68" t="s">
        <v>331</v>
      </c>
    </row>
    <row r="69" spans="1:5" x14ac:dyDescent="0.25">
      <c r="B69">
        <v>143</v>
      </c>
      <c r="C69" t="s">
        <v>332</v>
      </c>
    </row>
    <row r="70" spans="1:5" x14ac:dyDescent="0.25">
      <c r="A70">
        <v>142</v>
      </c>
      <c r="B70">
        <v>144</v>
      </c>
      <c r="C70" t="s">
        <v>329</v>
      </c>
    </row>
    <row r="71" spans="1:5" x14ac:dyDescent="0.25">
      <c r="A71">
        <v>143</v>
      </c>
      <c r="B71">
        <v>145</v>
      </c>
      <c r="C71" t="s">
        <v>330</v>
      </c>
    </row>
    <row r="72" spans="1:5" x14ac:dyDescent="0.25">
      <c r="A72">
        <v>144</v>
      </c>
      <c r="B72">
        <v>146</v>
      </c>
      <c r="C72" t="s">
        <v>107</v>
      </c>
      <c r="D72" t="s">
        <v>128</v>
      </c>
    </row>
    <row r="73" spans="1:5" x14ac:dyDescent="0.25">
      <c r="A73">
        <v>145</v>
      </c>
      <c r="B73">
        <v>147</v>
      </c>
      <c r="C73" t="s">
        <v>108</v>
      </c>
      <c r="D73" t="s">
        <v>129</v>
      </c>
    </row>
    <row r="74" spans="1:5" x14ac:dyDescent="0.25">
      <c r="A74">
        <v>146</v>
      </c>
      <c r="B74">
        <v>148</v>
      </c>
      <c r="C74" t="s">
        <v>109</v>
      </c>
      <c r="D74" t="s">
        <v>129</v>
      </c>
    </row>
    <row r="75" spans="1:5" x14ac:dyDescent="0.25">
      <c r="A75">
        <v>147</v>
      </c>
      <c r="B75">
        <v>149</v>
      </c>
      <c r="C75" t="s">
        <v>110</v>
      </c>
      <c r="D75" t="s">
        <v>124</v>
      </c>
    </row>
    <row r="76" spans="1:5" x14ac:dyDescent="0.25">
      <c r="A76">
        <v>148</v>
      </c>
      <c r="B76">
        <v>150</v>
      </c>
      <c r="C76" t="s">
        <v>111</v>
      </c>
      <c r="D76" t="s">
        <v>130</v>
      </c>
      <c r="E76" t="s">
        <v>131</v>
      </c>
    </row>
    <row r="77" spans="1:5" x14ac:dyDescent="0.25">
      <c r="A77">
        <v>149</v>
      </c>
      <c r="B77">
        <v>151</v>
      </c>
      <c r="C77" t="s">
        <v>112</v>
      </c>
      <c r="D77" t="s">
        <v>132</v>
      </c>
    </row>
    <row r="78" spans="1:5" x14ac:dyDescent="0.25">
      <c r="A78">
        <f>A77+1</f>
        <v>150</v>
      </c>
      <c r="B78">
        <f>B77+1</f>
        <v>152</v>
      </c>
      <c r="C78" t="s">
        <v>113</v>
      </c>
      <c r="D78" t="s">
        <v>133</v>
      </c>
    </row>
    <row r="79" spans="1:5" x14ac:dyDescent="0.25">
      <c r="A79">
        <f>A78+1</f>
        <v>151</v>
      </c>
      <c r="B79">
        <f>B78+1</f>
        <v>153</v>
      </c>
      <c r="C79" t="s">
        <v>291</v>
      </c>
    </row>
    <row r="92" spans="1:3" x14ac:dyDescent="0.25">
      <c r="A92">
        <v>1</v>
      </c>
      <c r="C92" t="s">
        <v>47</v>
      </c>
    </row>
    <row r="93" spans="1:3" x14ac:dyDescent="0.25">
      <c r="A93">
        <v>2</v>
      </c>
      <c r="C93" t="s">
        <v>27</v>
      </c>
    </row>
    <row r="94" spans="1:3" x14ac:dyDescent="0.25">
      <c r="A94">
        <v>3</v>
      </c>
      <c r="C94" t="s">
        <v>29</v>
      </c>
    </row>
    <row r="95" spans="1:3" x14ac:dyDescent="0.25">
      <c r="A95">
        <v>4</v>
      </c>
      <c r="C95" t="s">
        <v>30</v>
      </c>
    </row>
    <row r="96" spans="1:3" x14ac:dyDescent="0.25">
      <c r="A96">
        <v>5</v>
      </c>
      <c r="C96" t="s">
        <v>31</v>
      </c>
    </row>
    <row r="97" spans="1:3" x14ac:dyDescent="0.25">
      <c r="A97">
        <v>6</v>
      </c>
      <c r="C97" t="s">
        <v>32</v>
      </c>
    </row>
    <row r="98" spans="1:3" x14ac:dyDescent="0.25">
      <c r="A98">
        <v>7</v>
      </c>
      <c r="C98" t="s">
        <v>33</v>
      </c>
    </row>
    <row r="99" spans="1:3" x14ac:dyDescent="0.25">
      <c r="A99">
        <v>8</v>
      </c>
      <c r="C99" t="s">
        <v>34</v>
      </c>
    </row>
    <row r="100" spans="1:3" x14ac:dyDescent="0.25">
      <c r="A100">
        <v>9</v>
      </c>
      <c r="C100" t="s">
        <v>35</v>
      </c>
    </row>
    <row r="101" spans="1:3" x14ac:dyDescent="0.25">
      <c r="A101">
        <v>10</v>
      </c>
      <c r="C101" t="s">
        <v>38</v>
      </c>
    </row>
    <row r="102" spans="1:3" x14ac:dyDescent="0.25">
      <c r="A102">
        <v>11</v>
      </c>
      <c r="C102" t="s">
        <v>45</v>
      </c>
    </row>
    <row r="103" spans="1:3" x14ac:dyDescent="0.25">
      <c r="A103">
        <v>12</v>
      </c>
      <c r="C103" t="s">
        <v>46</v>
      </c>
    </row>
    <row r="104" spans="1:3" x14ac:dyDescent="0.25">
      <c r="A104">
        <v>13</v>
      </c>
      <c r="C104" t="s">
        <v>210</v>
      </c>
    </row>
    <row r="105" spans="1:3" x14ac:dyDescent="0.25">
      <c r="A105">
        <v>14</v>
      </c>
      <c r="C105" t="s">
        <v>42</v>
      </c>
    </row>
  </sheetData>
  <sortState ref="O3:V30">
    <sortCondition ref="V3:V30"/>
    <sortCondition ref="O3:O30"/>
  </sortState>
  <mergeCells count="4">
    <mergeCell ref="A48:C48"/>
    <mergeCell ref="A1:E1"/>
    <mergeCell ref="G1:H1"/>
    <mergeCell ref="A2:B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Procedure</vt:lpstr>
      <vt:lpstr>from part</vt:lpstr>
      <vt:lpstr>to part</vt:lpstr>
      <vt:lpstr>from file</vt:lpstr>
      <vt:lpstr>to file</vt:lpstr>
      <vt:lpstr>from offsets</vt:lpstr>
      <vt:lpstr>to offsets</vt:lpstr>
      <vt:lpstr>enums</vt:lpstr>
    </vt:vector>
  </TitlesOfParts>
  <Company>Aclara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Gingerich, Scot</dc:creator>
  <cp:lastModifiedBy>Gingerich, Scot</cp:lastModifiedBy>
  <dcterms:created xsi:type="dcterms:W3CDTF">2015-07-09T21:52:34Z</dcterms:created>
  <dcterms:modified xsi:type="dcterms:W3CDTF">2015-11-11T20:46:45Z</dcterms:modified>
</cp:coreProperties>
</file>