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yedmurtazarazakazmi/Library/Mobile Documents/com~apple~CloudDocs/Documents/Articles/Artificial Intelligence/Post Op Instruction/"/>
    </mc:Choice>
  </mc:AlternateContent>
  <xr:revisionPtr revIDLastSave="0" documentId="13_ncr:1_{3CB40C9F-548B-6942-8C08-6079972B666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levance" sheetId="1" r:id="rId1"/>
    <sheet name="Relevance (2)" sheetId="7" r:id="rId2"/>
    <sheet name="Clarity" sheetId="4" r:id="rId3"/>
    <sheet name="Clarity (2)" sheetId="8" r:id="rId4"/>
    <sheet name="Accuracy" sheetId="5" r:id="rId5"/>
    <sheet name="Accuracy (2)" sheetId="9" r:id="rId6"/>
    <sheet name="Upto date" sheetId="6" r:id="rId7"/>
    <sheet name="Upto Date (2)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0" l="1"/>
  <c r="J14" i="10" s="1"/>
  <c r="I13" i="10"/>
  <c r="I14" i="10" s="1"/>
  <c r="H13" i="10"/>
  <c r="H14" i="10" s="1"/>
  <c r="G13" i="10"/>
  <c r="G14" i="10" s="1"/>
  <c r="F13" i="10"/>
  <c r="F14" i="10" s="1"/>
  <c r="E13" i="10"/>
  <c r="E14" i="10" s="1"/>
  <c r="D13" i="10"/>
  <c r="D14" i="10" s="1"/>
  <c r="C13" i="10"/>
  <c r="C14" i="10" s="1"/>
  <c r="B13" i="10"/>
  <c r="B14" i="10" s="1"/>
  <c r="K11" i="10"/>
  <c r="M11" i="10" s="1"/>
  <c r="K10" i="10"/>
  <c r="O10" i="10" s="1"/>
  <c r="K9" i="10"/>
  <c r="M9" i="10" s="1"/>
  <c r="K8" i="10"/>
  <c r="O8" i="10" s="1"/>
  <c r="K7" i="10"/>
  <c r="O7" i="10" s="1"/>
  <c r="K6" i="10"/>
  <c r="O6" i="10" s="1"/>
  <c r="K5" i="10"/>
  <c r="O5" i="10" s="1"/>
  <c r="K4" i="10"/>
  <c r="O4" i="10" s="1"/>
  <c r="O3" i="10"/>
  <c r="K3" i="10"/>
  <c r="M3" i="10" s="1"/>
  <c r="K2" i="10"/>
  <c r="O2" i="10" s="1"/>
  <c r="H14" i="6"/>
  <c r="I14" i="6"/>
  <c r="G13" i="6"/>
  <c r="G14" i="6" s="1"/>
  <c r="H13" i="6"/>
  <c r="H14" i="9"/>
  <c r="I14" i="9"/>
  <c r="G13" i="9"/>
  <c r="G14" i="9" s="1"/>
  <c r="H13" i="9"/>
  <c r="H14" i="5"/>
  <c r="I14" i="5"/>
  <c r="G13" i="5"/>
  <c r="G14" i="5" s="1"/>
  <c r="H13" i="5"/>
  <c r="H14" i="8"/>
  <c r="I14" i="8"/>
  <c r="G13" i="8"/>
  <c r="G14" i="8" s="1"/>
  <c r="H13" i="8"/>
  <c r="H14" i="4"/>
  <c r="I14" i="4"/>
  <c r="G13" i="4"/>
  <c r="G14" i="4" s="1"/>
  <c r="H13" i="4"/>
  <c r="H14" i="7"/>
  <c r="I14" i="7"/>
  <c r="J14" i="7"/>
  <c r="G13" i="7"/>
  <c r="G14" i="7" s="1"/>
  <c r="H13" i="7"/>
  <c r="H14" i="1"/>
  <c r="G13" i="1"/>
  <c r="G14" i="1" s="1"/>
  <c r="H13" i="1"/>
  <c r="J13" i="9"/>
  <c r="J14" i="9" s="1"/>
  <c r="I13" i="9"/>
  <c r="F13" i="9"/>
  <c r="F14" i="9" s="1"/>
  <c r="E13" i="9"/>
  <c r="E14" i="9" s="1"/>
  <c r="D13" i="9"/>
  <c r="D14" i="9" s="1"/>
  <c r="C13" i="9"/>
  <c r="C14" i="9" s="1"/>
  <c r="B13" i="9"/>
  <c r="B14" i="9" s="1"/>
  <c r="K11" i="9"/>
  <c r="N11" i="9" s="1"/>
  <c r="K10" i="9"/>
  <c r="M10" i="9" s="1"/>
  <c r="K9" i="9"/>
  <c r="M9" i="9" s="1"/>
  <c r="K8" i="9"/>
  <c r="M8" i="9" s="1"/>
  <c r="K7" i="9"/>
  <c r="N7" i="9" s="1"/>
  <c r="K6" i="9"/>
  <c r="N6" i="9" s="1"/>
  <c r="K5" i="9"/>
  <c r="N5" i="9" s="1"/>
  <c r="K4" i="9"/>
  <c r="N4" i="9" s="1"/>
  <c r="K3" i="9"/>
  <c r="N3" i="9" s="1"/>
  <c r="K2" i="9"/>
  <c r="M2" i="9" s="1"/>
  <c r="J13" i="8"/>
  <c r="J14" i="8" s="1"/>
  <c r="I13" i="8"/>
  <c r="F13" i="8"/>
  <c r="F14" i="8" s="1"/>
  <c r="E13" i="8"/>
  <c r="E14" i="8" s="1"/>
  <c r="D13" i="8"/>
  <c r="D14" i="8" s="1"/>
  <c r="C13" i="8"/>
  <c r="C14" i="8" s="1"/>
  <c r="B13" i="8"/>
  <c r="B14" i="8" s="1"/>
  <c r="K11" i="8"/>
  <c r="N11" i="8" s="1"/>
  <c r="K10" i="8"/>
  <c r="M10" i="8" s="1"/>
  <c r="K9" i="8"/>
  <c r="N9" i="8" s="1"/>
  <c r="K8" i="8"/>
  <c r="M8" i="8" s="1"/>
  <c r="K7" i="8"/>
  <c r="N7" i="8" s="1"/>
  <c r="K6" i="8"/>
  <c r="M6" i="8" s="1"/>
  <c r="K5" i="8"/>
  <c r="N5" i="8" s="1"/>
  <c r="K4" i="8"/>
  <c r="M4" i="8" s="1"/>
  <c r="K3" i="8"/>
  <c r="M3" i="8" s="1"/>
  <c r="K2" i="8"/>
  <c r="N2" i="8" s="1"/>
  <c r="J13" i="7"/>
  <c r="I13" i="7"/>
  <c r="F13" i="7"/>
  <c r="F14" i="7" s="1"/>
  <c r="E13" i="7"/>
  <c r="E14" i="7" s="1"/>
  <c r="D13" i="7"/>
  <c r="D14" i="7" s="1"/>
  <c r="C13" i="7"/>
  <c r="C14" i="7" s="1"/>
  <c r="B13" i="7"/>
  <c r="B14" i="7" s="1"/>
  <c r="N11" i="7"/>
  <c r="M11" i="7"/>
  <c r="K11" i="7"/>
  <c r="K10" i="7"/>
  <c r="M10" i="7" s="1"/>
  <c r="K9" i="7"/>
  <c r="N9" i="7" s="1"/>
  <c r="K8" i="7"/>
  <c r="N8" i="7" s="1"/>
  <c r="K7" i="7"/>
  <c r="N7" i="7" s="1"/>
  <c r="K6" i="7"/>
  <c r="N6" i="7" s="1"/>
  <c r="K5" i="7"/>
  <c r="N5" i="7" s="1"/>
  <c r="K4" i="7"/>
  <c r="N4" i="7" s="1"/>
  <c r="K3" i="7"/>
  <c r="N3" i="7" s="1"/>
  <c r="K2" i="7"/>
  <c r="M2" i="7" s="1"/>
  <c r="J13" i="6"/>
  <c r="J14" i="6" s="1"/>
  <c r="I13" i="6"/>
  <c r="F13" i="6"/>
  <c r="F14" i="6" s="1"/>
  <c r="E13" i="6"/>
  <c r="E14" i="6" s="1"/>
  <c r="D13" i="6"/>
  <c r="D14" i="6" s="1"/>
  <c r="C13" i="6"/>
  <c r="C14" i="6" s="1"/>
  <c r="B13" i="6"/>
  <c r="B14" i="6" s="1"/>
  <c r="K11" i="6"/>
  <c r="M11" i="6" s="1"/>
  <c r="K10" i="6"/>
  <c r="N10" i="6" s="1"/>
  <c r="K9" i="6"/>
  <c r="N9" i="6" s="1"/>
  <c r="K8" i="6"/>
  <c r="N8" i="6" s="1"/>
  <c r="K7" i="6"/>
  <c r="N7" i="6" s="1"/>
  <c r="K6" i="6"/>
  <c r="M6" i="6" s="1"/>
  <c r="K5" i="6"/>
  <c r="N5" i="6" s="1"/>
  <c r="K4" i="6"/>
  <c r="N4" i="6" s="1"/>
  <c r="K3" i="6"/>
  <c r="N3" i="6" s="1"/>
  <c r="K2" i="6"/>
  <c r="M2" i="6" s="1"/>
  <c r="J13" i="5"/>
  <c r="J14" i="5" s="1"/>
  <c r="I13" i="5"/>
  <c r="F13" i="5"/>
  <c r="F14" i="5" s="1"/>
  <c r="E13" i="5"/>
  <c r="E14" i="5" s="1"/>
  <c r="D13" i="5"/>
  <c r="D14" i="5" s="1"/>
  <c r="C13" i="5"/>
  <c r="C14" i="5" s="1"/>
  <c r="B13" i="5"/>
  <c r="B14" i="5" s="1"/>
  <c r="K11" i="5"/>
  <c r="M11" i="5" s="1"/>
  <c r="K10" i="5"/>
  <c r="N10" i="5" s="1"/>
  <c r="K9" i="5"/>
  <c r="M9" i="5" s="1"/>
  <c r="K8" i="5"/>
  <c r="N8" i="5" s="1"/>
  <c r="K7" i="5"/>
  <c r="N7" i="5" s="1"/>
  <c r="K6" i="5"/>
  <c r="N6" i="5" s="1"/>
  <c r="K5" i="5"/>
  <c r="N5" i="5" s="1"/>
  <c r="K4" i="5"/>
  <c r="N4" i="5" s="1"/>
  <c r="K3" i="5"/>
  <c r="M3" i="5" s="1"/>
  <c r="K2" i="5"/>
  <c r="N2" i="5" s="1"/>
  <c r="J13" i="4"/>
  <c r="J14" i="4" s="1"/>
  <c r="I13" i="4"/>
  <c r="F13" i="4"/>
  <c r="F14" i="4" s="1"/>
  <c r="E13" i="4"/>
  <c r="E14" i="4" s="1"/>
  <c r="D13" i="4"/>
  <c r="D14" i="4" s="1"/>
  <c r="C13" i="4"/>
  <c r="C14" i="4" s="1"/>
  <c r="B13" i="4"/>
  <c r="B14" i="4" s="1"/>
  <c r="K11" i="4"/>
  <c r="O11" i="4" s="1"/>
  <c r="K10" i="4"/>
  <c r="M10" i="4" s="1"/>
  <c r="K9" i="4"/>
  <c r="M9" i="4" s="1"/>
  <c r="K8" i="4"/>
  <c r="M8" i="4" s="1"/>
  <c r="K7" i="4"/>
  <c r="O7" i="4" s="1"/>
  <c r="K6" i="4"/>
  <c r="M6" i="4" s="1"/>
  <c r="K5" i="4"/>
  <c r="M5" i="4" s="1"/>
  <c r="K4" i="4"/>
  <c r="M4" i="4" s="1"/>
  <c r="K3" i="4"/>
  <c r="O3" i="4" s="1"/>
  <c r="K2" i="4"/>
  <c r="O2" i="4" s="1"/>
  <c r="O11" i="10" l="1"/>
  <c r="P11" i="10" s="1"/>
  <c r="Q11" i="10" s="1"/>
  <c r="M8" i="10"/>
  <c r="P8" i="10" s="1"/>
  <c r="Q8" i="10" s="1"/>
  <c r="M7" i="10"/>
  <c r="M5" i="10"/>
  <c r="P5" i="10" s="1"/>
  <c r="Q5" i="10" s="1"/>
  <c r="P3" i="10"/>
  <c r="Q3" i="10" s="1"/>
  <c r="N8" i="9"/>
  <c r="O8" i="9" s="1"/>
  <c r="P8" i="9" s="1"/>
  <c r="K14" i="10"/>
  <c r="P7" i="10"/>
  <c r="Q7" i="10" s="1"/>
  <c r="M10" i="10"/>
  <c r="P10" i="10" s="1"/>
  <c r="Q10" i="10" s="1"/>
  <c r="M2" i="10"/>
  <c r="M4" i="10"/>
  <c r="P4" i="10" s="1"/>
  <c r="Q4" i="10" s="1"/>
  <c r="M6" i="10"/>
  <c r="P6" i="10" s="1"/>
  <c r="Q6" i="10" s="1"/>
  <c r="O9" i="10"/>
  <c r="P9" i="10" s="1"/>
  <c r="Q9" i="10" s="1"/>
  <c r="O11" i="7"/>
  <c r="P11" i="7" s="1"/>
  <c r="M4" i="7"/>
  <c r="N3" i="8"/>
  <c r="O3" i="8" s="1"/>
  <c r="P3" i="8" s="1"/>
  <c r="N9" i="5"/>
  <c r="O6" i="4"/>
  <c r="P6" i="4" s="1"/>
  <c r="Q6" i="4" s="1"/>
  <c r="N6" i="6"/>
  <c r="O6" i="6" s="1"/>
  <c r="P6" i="6" s="1"/>
  <c r="N6" i="8"/>
  <c r="N11" i="6"/>
  <c r="O11" i="6" s="1"/>
  <c r="P11" i="6" s="1"/>
  <c r="M8" i="6"/>
  <c r="O8" i="6" s="1"/>
  <c r="P8" i="6" s="1"/>
  <c r="M3" i="6"/>
  <c r="O3" i="6" s="1"/>
  <c r="P3" i="6" s="1"/>
  <c r="N9" i="9"/>
  <c r="O9" i="9" s="1"/>
  <c r="P9" i="9" s="1"/>
  <c r="M6" i="9"/>
  <c r="O6" i="9" s="1"/>
  <c r="P6" i="9" s="1"/>
  <c r="N2" i="9"/>
  <c r="O2" i="9" s="1"/>
  <c r="M7" i="9"/>
  <c r="O7" i="9" s="1"/>
  <c r="P7" i="9" s="1"/>
  <c r="N10" i="9"/>
  <c r="O10" i="9" s="1"/>
  <c r="P10" i="9" s="1"/>
  <c r="M6" i="5"/>
  <c r="O6" i="5" s="1"/>
  <c r="P6" i="5" s="1"/>
  <c r="N11" i="5"/>
  <c r="O11" i="5" s="1"/>
  <c r="P11" i="5" s="1"/>
  <c r="M8" i="5"/>
  <c r="O8" i="5" s="1"/>
  <c r="P8" i="5" s="1"/>
  <c r="N3" i="5"/>
  <c r="O3" i="5" s="1"/>
  <c r="P3" i="5" s="1"/>
  <c r="O9" i="5"/>
  <c r="P9" i="5" s="1"/>
  <c r="M5" i="8"/>
  <c r="O5" i="8" s="1"/>
  <c r="P5" i="8" s="1"/>
  <c r="N8" i="8"/>
  <c r="O8" i="8" s="1"/>
  <c r="P8" i="8" s="1"/>
  <c r="O6" i="8"/>
  <c r="P6" i="8" s="1"/>
  <c r="M11" i="8"/>
  <c r="O11" i="8" s="1"/>
  <c r="P11" i="8" s="1"/>
  <c r="O8" i="4"/>
  <c r="P8" i="4" s="1"/>
  <c r="Q8" i="4" s="1"/>
  <c r="O9" i="4"/>
  <c r="P9" i="4" s="1"/>
  <c r="Q9" i="4" s="1"/>
  <c r="O4" i="4"/>
  <c r="P4" i="4" s="1"/>
  <c r="Q4" i="4" s="1"/>
  <c r="O5" i="4"/>
  <c r="P5" i="4" s="1"/>
  <c r="Q5" i="4" s="1"/>
  <c r="M6" i="7"/>
  <c r="O6" i="7" s="1"/>
  <c r="P6" i="7" s="1"/>
  <c r="M3" i="7"/>
  <c r="O3" i="7" s="1"/>
  <c r="P3" i="7" s="1"/>
  <c r="K14" i="9"/>
  <c r="M3" i="9"/>
  <c r="O3" i="9" s="1"/>
  <c r="P3" i="9" s="1"/>
  <c r="M11" i="9"/>
  <c r="O11" i="9" s="1"/>
  <c r="P11" i="9" s="1"/>
  <c r="M5" i="9"/>
  <c r="O5" i="9" s="1"/>
  <c r="P5" i="9" s="1"/>
  <c r="M4" i="9"/>
  <c r="O4" i="9" s="1"/>
  <c r="P4" i="9" s="1"/>
  <c r="K14" i="8"/>
  <c r="N10" i="8"/>
  <c r="O10" i="8" s="1"/>
  <c r="P10" i="8" s="1"/>
  <c r="M7" i="8"/>
  <c r="O7" i="8" s="1"/>
  <c r="P7" i="8" s="1"/>
  <c r="N4" i="8"/>
  <c r="O4" i="8" s="1"/>
  <c r="P4" i="8" s="1"/>
  <c r="M9" i="8"/>
  <c r="O9" i="8" s="1"/>
  <c r="P9" i="8" s="1"/>
  <c r="M2" i="8"/>
  <c r="O4" i="7"/>
  <c r="P4" i="7" s="1"/>
  <c r="K14" i="7"/>
  <c r="M8" i="7"/>
  <c r="O8" i="7" s="1"/>
  <c r="P8" i="7" s="1"/>
  <c r="N2" i="7"/>
  <c r="O2" i="7" s="1"/>
  <c r="M7" i="7"/>
  <c r="O7" i="7" s="1"/>
  <c r="P7" i="7" s="1"/>
  <c r="N10" i="7"/>
  <c r="O10" i="7" s="1"/>
  <c r="P10" i="7" s="1"/>
  <c r="M5" i="7"/>
  <c r="O5" i="7" s="1"/>
  <c r="P5" i="7" s="1"/>
  <c r="M9" i="7"/>
  <c r="O9" i="7" s="1"/>
  <c r="P9" i="7" s="1"/>
  <c r="K14" i="6"/>
  <c r="M5" i="6"/>
  <c r="O5" i="6" s="1"/>
  <c r="P5" i="6" s="1"/>
  <c r="N2" i="6"/>
  <c r="O2" i="6" s="1"/>
  <c r="M7" i="6"/>
  <c r="O7" i="6" s="1"/>
  <c r="P7" i="6" s="1"/>
  <c r="M4" i="6"/>
  <c r="O4" i="6" s="1"/>
  <c r="P4" i="6" s="1"/>
  <c r="M9" i="6"/>
  <c r="O9" i="6" s="1"/>
  <c r="P9" i="6" s="1"/>
  <c r="M10" i="6"/>
  <c r="O10" i="6" s="1"/>
  <c r="P10" i="6" s="1"/>
  <c r="K14" i="5"/>
  <c r="M5" i="5"/>
  <c r="O5" i="5" s="1"/>
  <c r="P5" i="5" s="1"/>
  <c r="M10" i="5"/>
  <c r="O10" i="5" s="1"/>
  <c r="P10" i="5" s="1"/>
  <c r="M7" i="5"/>
  <c r="O7" i="5" s="1"/>
  <c r="P7" i="5" s="1"/>
  <c r="M4" i="5"/>
  <c r="O4" i="5" s="1"/>
  <c r="P4" i="5" s="1"/>
  <c r="M2" i="5"/>
  <c r="K14" i="4"/>
  <c r="M3" i="4"/>
  <c r="P3" i="4" s="1"/>
  <c r="Q3" i="4" s="1"/>
  <c r="M11" i="4"/>
  <c r="P11" i="4" s="1"/>
  <c r="Q11" i="4" s="1"/>
  <c r="M2" i="4"/>
  <c r="M7" i="4"/>
  <c r="P7" i="4" s="1"/>
  <c r="Q7" i="4" s="1"/>
  <c r="O10" i="4"/>
  <c r="P10" i="4" s="1"/>
  <c r="Q10" i="4" s="1"/>
  <c r="P2" i="10" l="1"/>
  <c r="M13" i="10"/>
  <c r="M14" i="10" s="1"/>
  <c r="M13" i="9"/>
  <c r="M14" i="9" s="1"/>
  <c r="O14" i="9"/>
  <c r="P2" i="9"/>
  <c r="O2" i="8"/>
  <c r="M13" i="8"/>
  <c r="M14" i="8" s="1"/>
  <c r="O14" i="7"/>
  <c r="P2" i="7"/>
  <c r="M13" i="7"/>
  <c r="M14" i="7" s="1"/>
  <c r="O14" i="6"/>
  <c r="P2" i="6"/>
  <c r="M13" i="6"/>
  <c r="M14" i="6" s="1"/>
  <c r="O2" i="5"/>
  <c r="M13" i="5"/>
  <c r="M14" i="5" s="1"/>
  <c r="P2" i="4"/>
  <c r="M13" i="4"/>
  <c r="M14" i="4" s="1"/>
  <c r="P14" i="10" l="1"/>
  <c r="Q2" i="10"/>
  <c r="O14" i="8"/>
  <c r="P2" i="8"/>
  <c r="O14" i="5"/>
  <c r="P2" i="5"/>
  <c r="Q2" i="4"/>
  <c r="P14" i="4"/>
  <c r="J13" i="1" l="1"/>
  <c r="J14" i="1" s="1"/>
  <c r="I13" i="1"/>
  <c r="I14" i="1" s="1"/>
  <c r="F13" i="1"/>
  <c r="F14" i="1" s="1"/>
  <c r="E13" i="1"/>
  <c r="E14" i="1" s="1"/>
  <c r="D13" i="1"/>
  <c r="D14" i="1" s="1"/>
  <c r="C13" i="1"/>
  <c r="C14" i="1" s="1"/>
  <c r="B13" i="1"/>
  <c r="B14" i="1" s="1"/>
  <c r="K11" i="1"/>
  <c r="N11" i="1" s="1"/>
  <c r="K10" i="1"/>
  <c r="M10" i="1" s="1"/>
  <c r="K9" i="1"/>
  <c r="N9" i="1" s="1"/>
  <c r="K8" i="1"/>
  <c r="M8" i="1" s="1"/>
  <c r="K7" i="1"/>
  <c r="N7" i="1" s="1"/>
  <c r="K6" i="1"/>
  <c r="M6" i="1" s="1"/>
  <c r="K5" i="1"/>
  <c r="N5" i="1" s="1"/>
  <c r="K4" i="1"/>
  <c r="M4" i="1" s="1"/>
  <c r="K3" i="1"/>
  <c r="M3" i="1" s="1"/>
  <c r="K2" i="1"/>
  <c r="M2" i="1" s="1"/>
  <c r="N4" i="1" l="1"/>
  <c r="O4" i="1" s="1"/>
  <c r="P4" i="1" s="1"/>
  <c r="N2" i="1"/>
  <c r="O2" i="1" s="1"/>
  <c r="N10" i="1"/>
  <c r="O10" i="1" s="1"/>
  <c r="P10" i="1" s="1"/>
  <c r="N8" i="1"/>
  <c r="O8" i="1" s="1"/>
  <c r="P8" i="1" s="1"/>
  <c r="N6" i="1"/>
  <c r="O6" i="1" s="1"/>
  <c r="P6" i="1" s="1"/>
  <c r="K14" i="1"/>
  <c r="M5" i="1"/>
  <c r="O5" i="1" s="1"/>
  <c r="P5" i="1" s="1"/>
  <c r="M7" i="1"/>
  <c r="O7" i="1" s="1"/>
  <c r="P7" i="1" s="1"/>
  <c r="M9" i="1"/>
  <c r="O9" i="1" s="1"/>
  <c r="P9" i="1" s="1"/>
  <c r="M11" i="1"/>
  <c r="O11" i="1" s="1"/>
  <c r="P11" i="1" s="1"/>
  <c r="N3" i="1"/>
  <c r="O3" i="1" s="1"/>
  <c r="P3" i="1" s="1"/>
  <c r="P2" i="1" l="1"/>
  <c r="O14" i="1"/>
  <c r="M13" i="1"/>
  <c r="M14" i="1" s="1"/>
</calcChain>
</file>

<file path=xl/sharedStrings.xml><?xml version="1.0" encoding="utf-8"?>
<sst xmlns="http://schemas.openxmlformats.org/spreadsheetml/2006/main" count="282" uniqueCount="35">
  <si>
    <t>Rel</t>
  </si>
  <si>
    <t>Expert 1</t>
  </si>
  <si>
    <t>Expert 2</t>
  </si>
  <si>
    <t>Expert 3</t>
  </si>
  <si>
    <t>Expert 4</t>
  </si>
  <si>
    <t>Expert 5</t>
  </si>
  <si>
    <t>Expert 6</t>
  </si>
  <si>
    <t>Expert 7</t>
  </si>
  <si>
    <t>Expert 8</t>
  </si>
  <si>
    <t>Experts in Agreement</t>
  </si>
  <si>
    <t># of Experts</t>
  </si>
  <si>
    <t>I-CVI</t>
  </si>
  <si>
    <t>UA</t>
  </si>
  <si>
    <t>pc</t>
  </si>
  <si>
    <t>k*</t>
  </si>
  <si>
    <t>Interpretation</t>
  </si>
  <si>
    <t>Item 1</t>
  </si>
  <si>
    <t>Excellent</t>
  </si>
  <si>
    <t>Item 2</t>
  </si>
  <si>
    <t>Item 3</t>
  </si>
  <si>
    <t>Item 4</t>
  </si>
  <si>
    <t>From</t>
  </si>
  <si>
    <t>To</t>
  </si>
  <si>
    <t>Item 5</t>
  </si>
  <si>
    <t>Weak</t>
  </si>
  <si>
    <t>Item 6</t>
  </si>
  <si>
    <t>Modified Kappa Interpretation</t>
  </si>
  <si>
    <t>Good</t>
  </si>
  <si>
    <t>Item 7</t>
  </si>
  <si>
    <t>Item 8</t>
  </si>
  <si>
    <t>Item 9</t>
  </si>
  <si>
    <t>Item 10</t>
  </si>
  <si>
    <t xml:space="preserve">Proportion relevance </t>
  </si>
  <si>
    <t>S-CVI/Ave</t>
  </si>
  <si>
    <t>Expert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</si>
</sst>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left"/>
    </xf>
    <xf numFmtId="2" fontId="3" fillId="2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32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73"/>
  <sheetViews>
    <sheetView tabSelected="1" zoomScale="107" workbookViewId="0">
      <pane xSplit="1" topLeftCell="B1" activePane="topRight" state="frozen"/>
      <selection pane="topRight" activeCell="G12" sqref="G12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1" t="s">
        <v>9</v>
      </c>
      <c r="L1" s="1" t="s">
        <v>10</v>
      </c>
      <c r="M1" s="1" t="s">
        <v>11</v>
      </c>
      <c r="N1" s="3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16</v>
      </c>
      <c r="B2" s="4">
        <v>0</v>
      </c>
      <c r="C2" s="4">
        <v>1</v>
      </c>
      <c r="D2" s="4">
        <v>0</v>
      </c>
      <c r="E2" s="4">
        <v>1</v>
      </c>
      <c r="F2" s="4">
        <v>1</v>
      </c>
      <c r="G2" s="4">
        <v>0</v>
      </c>
      <c r="H2" s="4">
        <v>1</v>
      </c>
      <c r="I2" s="4">
        <v>1</v>
      </c>
      <c r="J2" s="4">
        <v>0</v>
      </c>
      <c r="K2" s="4">
        <f t="shared" ref="K2:K11" si="0">SUM(B2:J2)</f>
        <v>5</v>
      </c>
      <c r="L2" s="4">
        <v>9</v>
      </c>
      <c r="M2" s="5">
        <f t="shared" ref="M2:M11" si="1">K2/L2</f>
        <v>0.55555555555555558</v>
      </c>
      <c r="N2" s="5">
        <f t="shared" ref="N2:N11" si="2">IF(COUNT(B2:J2)=0,"",(FACT(L2)/(FACT(K2)*(FACT(L2-K2))))*(0.5)^L2)</f>
        <v>0.24609375</v>
      </c>
      <c r="O2" s="9">
        <f>IF(ISBLANK(M2),"",IF(ISERR((M2-N2)/(1-N2)),"",(M2-N2)/(1-N2)))</f>
        <v>0.41047783534830168</v>
      </c>
      <c r="P2" s="4" t="str">
        <f t="shared" ref="P2:P11" si="3">IF(O2&gt;=0.75,"Excellent",IF(O2&gt;=0.6,"Good",IF(O2&gt;=0.4,"Weak","Poor")))</f>
        <v>Weak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18</v>
      </c>
      <c r="B3" s="4">
        <v>1</v>
      </c>
      <c r="C3" s="4">
        <v>1</v>
      </c>
      <c r="D3" s="4">
        <v>0</v>
      </c>
      <c r="E3" s="4">
        <v>1</v>
      </c>
      <c r="F3" s="4">
        <v>1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7</v>
      </c>
      <c r="L3" s="4">
        <v>9</v>
      </c>
      <c r="M3" s="5">
        <f t="shared" si="1"/>
        <v>0.77777777777777779</v>
      </c>
      <c r="N3" s="5">
        <f t="shared" si="2"/>
        <v>7.03125E-2</v>
      </c>
      <c r="O3" s="9">
        <f>IF(ISBLANK(M3),"",IF(ISERR((M3-N3)/(1-N3)),"",(M3-N3)/(1-N3)))</f>
        <v>0.76097105508870211</v>
      </c>
      <c r="P3" s="4" t="str">
        <f t="shared" si="3"/>
        <v>Excellent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19</v>
      </c>
      <c r="B4" s="4">
        <v>1</v>
      </c>
      <c r="C4" s="4">
        <v>1</v>
      </c>
      <c r="D4" s="4">
        <v>0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0</v>
      </c>
      <c r="K4" s="4">
        <f t="shared" si="0"/>
        <v>5</v>
      </c>
      <c r="L4" s="4">
        <v>9</v>
      </c>
      <c r="M4" s="5">
        <f t="shared" si="1"/>
        <v>0.55555555555555558</v>
      </c>
      <c r="N4" s="5">
        <f t="shared" si="2"/>
        <v>0.24609375</v>
      </c>
      <c r="O4" s="9">
        <f>IF(ISBLANK(M4),"",IF(ISERR((M4-N4)/(1-N4)),"",(M4-N4)/(1-N4)))</f>
        <v>0.41047783534830168</v>
      </c>
      <c r="P4" s="4" t="str">
        <f t="shared" si="3"/>
        <v>Weak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20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4">
        <v>0</v>
      </c>
      <c r="K5" s="4">
        <f t="shared" si="0"/>
        <v>6</v>
      </c>
      <c r="L5" s="4">
        <v>9</v>
      </c>
      <c r="M5" s="5">
        <f t="shared" si="1"/>
        <v>0.66666666666666663</v>
      </c>
      <c r="N5" s="5">
        <f t="shared" si="2"/>
        <v>0.1640625</v>
      </c>
      <c r="O5" s="9">
        <f>IF(ISBLANK(M5),"",IF(ISERR((M5-N5)/(1-N5)),"",(M5-N5)/(1-N5)))</f>
        <v>0.60124610591900307</v>
      </c>
      <c r="P5" s="4" t="str">
        <f t="shared" si="3"/>
        <v>Good</v>
      </c>
      <c r="Q5" s="4"/>
      <c r="R5" s="4"/>
      <c r="S5" s="6" t="s">
        <v>21</v>
      </c>
      <c r="T5" s="6" t="s">
        <v>22</v>
      </c>
      <c r="U5" s="6" t="s">
        <v>15</v>
      </c>
      <c r="V5" s="4"/>
      <c r="W5" s="4"/>
      <c r="X5" s="4"/>
    </row>
    <row r="6" spans="1:24" x14ac:dyDescent="0.2">
      <c r="A6" s="2" t="s">
        <v>23</v>
      </c>
      <c r="B6" s="4">
        <v>1</v>
      </c>
      <c r="C6" s="4">
        <v>1</v>
      </c>
      <c r="D6" s="4">
        <v>1</v>
      </c>
      <c r="E6" s="4">
        <v>0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K6" s="4">
        <f t="shared" si="0"/>
        <v>7</v>
      </c>
      <c r="L6" s="4">
        <v>9</v>
      </c>
      <c r="M6" s="5">
        <f t="shared" si="1"/>
        <v>0.77777777777777779</v>
      </c>
      <c r="N6" s="5">
        <f t="shared" si="2"/>
        <v>7.03125E-2</v>
      </c>
      <c r="O6" s="9">
        <f>IF(ISBLANK(M6),"",IF(ISERR((M6-N6)/(1-N6)),"",(M6-N6)/(1-N6)))</f>
        <v>0.76097105508870211</v>
      </c>
      <c r="P6" s="4" t="str">
        <f t="shared" si="3"/>
        <v>Excellent</v>
      </c>
      <c r="Q6" s="4"/>
      <c r="R6" s="5"/>
      <c r="S6" s="7">
        <v>0.4</v>
      </c>
      <c r="T6" s="7">
        <v>0.59</v>
      </c>
      <c r="U6" s="7" t="s">
        <v>24</v>
      </c>
      <c r="V6" s="4"/>
      <c r="W6" s="4"/>
      <c r="X6" s="4"/>
    </row>
    <row r="7" spans="1:24" x14ac:dyDescent="0.2">
      <c r="A7" s="2" t="s">
        <v>25</v>
      </c>
      <c r="B7" s="4">
        <v>0</v>
      </c>
      <c r="C7" s="4">
        <v>1</v>
      </c>
      <c r="D7" s="4">
        <v>0</v>
      </c>
      <c r="E7" s="4">
        <v>1</v>
      </c>
      <c r="F7" s="4">
        <v>1</v>
      </c>
      <c r="G7" s="4">
        <v>0</v>
      </c>
      <c r="H7" s="4">
        <v>1</v>
      </c>
      <c r="I7" s="4">
        <v>1</v>
      </c>
      <c r="J7" s="4">
        <v>0</v>
      </c>
      <c r="K7" s="4">
        <f t="shared" si="0"/>
        <v>5</v>
      </c>
      <c r="L7" s="4">
        <v>9</v>
      </c>
      <c r="M7" s="5">
        <f t="shared" si="1"/>
        <v>0.55555555555555558</v>
      </c>
      <c r="N7" s="5">
        <f t="shared" si="2"/>
        <v>0.24609375</v>
      </c>
      <c r="O7" s="9">
        <f>IF(ISBLANK(M7),"",IF(ISERR((M7-N7)/(1-N7)),"",(M7-N7)/(1-N7)))</f>
        <v>0.41047783534830168</v>
      </c>
      <c r="P7" s="4" t="str">
        <f t="shared" si="3"/>
        <v>Weak</v>
      </c>
      <c r="Q7" s="1" t="s">
        <v>26</v>
      </c>
      <c r="R7" s="5"/>
      <c r="S7" s="8">
        <v>0.6</v>
      </c>
      <c r="T7" s="8">
        <v>0.74</v>
      </c>
      <c r="U7" s="8" t="s">
        <v>27</v>
      </c>
      <c r="V7" s="4"/>
      <c r="W7" s="4"/>
      <c r="X7" s="4"/>
    </row>
    <row r="8" spans="1:24" x14ac:dyDescent="0.2">
      <c r="A8" s="2" t="s">
        <v>28</v>
      </c>
      <c r="B8" s="4">
        <v>0</v>
      </c>
      <c r="C8" s="4">
        <v>1</v>
      </c>
      <c r="D8" s="4">
        <v>0</v>
      </c>
      <c r="E8" s="4">
        <v>0</v>
      </c>
      <c r="F8" s="4">
        <v>1</v>
      </c>
      <c r="G8" s="4">
        <v>0</v>
      </c>
      <c r="H8" s="4">
        <v>1</v>
      </c>
      <c r="I8" s="4">
        <v>1</v>
      </c>
      <c r="J8" s="4">
        <v>1</v>
      </c>
      <c r="K8" s="4">
        <f t="shared" si="0"/>
        <v>5</v>
      </c>
      <c r="L8" s="4">
        <v>9</v>
      </c>
      <c r="M8" s="5">
        <f t="shared" si="1"/>
        <v>0.55555555555555558</v>
      </c>
      <c r="N8" s="5">
        <f t="shared" si="2"/>
        <v>0.24609375</v>
      </c>
      <c r="O8" s="9">
        <f>IF(ISBLANK(M8),"",IF(ISERR((M8-N8)/(1-N8)),"",(M8-N8)/(1-N8)))</f>
        <v>0.41047783534830168</v>
      </c>
      <c r="P8" s="4" t="str">
        <f t="shared" si="3"/>
        <v>Weak</v>
      </c>
      <c r="Q8" s="4"/>
      <c r="R8" s="5"/>
      <c r="S8" s="8">
        <v>0.75</v>
      </c>
      <c r="T8" s="8">
        <v>1</v>
      </c>
      <c r="U8" s="8" t="s">
        <v>17</v>
      </c>
      <c r="V8" s="4"/>
      <c r="W8" s="4"/>
      <c r="X8" s="4"/>
    </row>
    <row r="9" spans="1:24" x14ac:dyDescent="0.2">
      <c r="A9" s="2" t="s">
        <v>29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0</v>
      </c>
      <c r="H9" s="4">
        <v>1</v>
      </c>
      <c r="I9" s="4">
        <v>1</v>
      </c>
      <c r="J9" s="4">
        <v>1</v>
      </c>
      <c r="K9" s="4">
        <f t="shared" si="0"/>
        <v>6</v>
      </c>
      <c r="L9" s="4">
        <v>9</v>
      </c>
      <c r="M9" s="5">
        <f t="shared" si="1"/>
        <v>0.66666666666666663</v>
      </c>
      <c r="N9" s="5">
        <f t="shared" si="2"/>
        <v>0.1640625</v>
      </c>
      <c r="O9" s="9">
        <f>IF(ISBLANK(M9),"",IF(ISERR((M9-N9)/(1-N9)),"",(M9-N9)/(1-N9)))</f>
        <v>0.60124610591900307</v>
      </c>
      <c r="P9" s="4" t="str">
        <f t="shared" si="3"/>
        <v>Good</v>
      </c>
      <c r="Q9" s="4"/>
      <c r="R9" s="4"/>
      <c r="V9" s="4"/>
      <c r="W9" s="4"/>
      <c r="X9" s="4"/>
    </row>
    <row r="10" spans="1:24" x14ac:dyDescent="0.2">
      <c r="A10" s="2" t="s">
        <v>30</v>
      </c>
      <c r="B10" s="4">
        <v>0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4</v>
      </c>
      <c r="L10" s="4">
        <v>9</v>
      </c>
      <c r="M10" s="5">
        <f t="shared" si="1"/>
        <v>0.44444444444444442</v>
      </c>
      <c r="N10" s="5">
        <f t="shared" si="2"/>
        <v>0.24609375</v>
      </c>
      <c r="O10" s="9">
        <f>IF(ISBLANK(M10),"",IF(ISERR((M10-N10)/(1-N10)),"",(M10-N10)/(1-N10)))</f>
        <v>0.26309729418537703</v>
      </c>
      <c r="P10" s="4" t="str">
        <f t="shared" si="3"/>
        <v>Poor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0</v>
      </c>
      <c r="H11" s="4">
        <v>1</v>
      </c>
      <c r="I11" s="4">
        <v>1</v>
      </c>
      <c r="J11" s="4">
        <v>1</v>
      </c>
      <c r="K11" s="4">
        <f t="shared" si="0"/>
        <v>8</v>
      </c>
      <c r="L11" s="4">
        <v>9</v>
      </c>
      <c r="M11" s="5">
        <f t="shared" si="1"/>
        <v>0.88888888888888884</v>
      </c>
      <c r="N11" s="5">
        <f t="shared" si="2"/>
        <v>1.7578125E-2</v>
      </c>
      <c r="O11" s="9">
        <f>IF(ISBLANK(M11),"",IF(ISERR((M11-N11)/(1-N11)),"",(M11-N11)/(1-N11)))</f>
        <v>0.88690081731831227</v>
      </c>
      <c r="P11" s="4" t="str">
        <f t="shared" si="3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9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6</v>
      </c>
      <c r="C13" s="4">
        <f>SUM(C2:C11)</f>
        <v>9</v>
      </c>
      <c r="D13" s="4">
        <f>SUM(D2:D11)</f>
        <v>4</v>
      </c>
      <c r="E13" s="4">
        <f>SUM(E2:E11)</f>
        <v>5</v>
      </c>
      <c r="F13" s="4">
        <f>SUM(F2:F11)</f>
        <v>8</v>
      </c>
      <c r="G13" s="4">
        <f t="shared" ref="G13:H13" si="4">SUM(G2:G11)</f>
        <v>0</v>
      </c>
      <c r="H13" s="4">
        <f t="shared" si="4"/>
        <v>10</v>
      </c>
      <c r="I13" s="4">
        <f>SUM(I2:I11)</f>
        <v>10</v>
      </c>
      <c r="J13" s="4">
        <f>SUM(J2:J11)</f>
        <v>6</v>
      </c>
      <c r="K13" s="4"/>
      <c r="L13" s="4"/>
      <c r="M13" s="11">
        <f>SUM(M2:M11)</f>
        <v>6.4444444444444446</v>
      </c>
      <c r="N13" s="5"/>
      <c r="O13" s="9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2" t="s">
        <v>32</v>
      </c>
      <c r="B14" s="10">
        <f>B13/10</f>
        <v>0.6</v>
      </c>
      <c r="C14" s="10">
        <f t="shared" ref="C14:J14" si="5">C13/10</f>
        <v>0.9</v>
      </c>
      <c r="D14" s="10">
        <f t="shared" si="5"/>
        <v>0.4</v>
      </c>
      <c r="E14" s="10">
        <f t="shared" si="5"/>
        <v>0.5</v>
      </c>
      <c r="F14" s="10">
        <f t="shared" si="5"/>
        <v>0.8</v>
      </c>
      <c r="G14" s="10">
        <f t="shared" si="5"/>
        <v>0</v>
      </c>
      <c r="H14" s="10">
        <f t="shared" si="5"/>
        <v>1</v>
      </c>
      <c r="I14" s="10">
        <f t="shared" si="5"/>
        <v>1</v>
      </c>
      <c r="J14" s="10">
        <f t="shared" si="5"/>
        <v>0.6</v>
      </c>
      <c r="K14" s="13">
        <f>SUM(B14:J14)</f>
        <v>5.8</v>
      </c>
      <c r="L14" s="14" t="s">
        <v>33</v>
      </c>
      <c r="M14" s="16">
        <f>M13/10</f>
        <v>0.64444444444444449</v>
      </c>
      <c r="N14" s="5"/>
      <c r="O14" s="9">
        <f>AVERAGE(O2:O13)</f>
        <v>0.55163437749123068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31" priority="1" operator="lessThan">
      <formula>1</formula>
    </cfRule>
  </conditionalFormatting>
  <conditionalFormatting sqref="P2:P11">
    <cfRule type="containsText" dxfId="30" priority="2" operator="containsText" text="Excellent">
      <formula>NOT(ISERROR(SEARCH("Excellent",P2)))</formula>
    </cfRule>
    <cfRule type="containsText" dxfId="29" priority="3" operator="containsText" text="Good">
      <formula>NOT(ISERROR(SEARCH("Good",P2)))</formula>
    </cfRule>
    <cfRule type="containsText" dxfId="28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129-60C3-EB46-A3AD-31D5846C5B17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H11" sqref="H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1" t="s">
        <v>9</v>
      </c>
      <c r="L1" s="1" t="s">
        <v>10</v>
      </c>
      <c r="M1" s="1" t="s">
        <v>11</v>
      </c>
      <c r="N1" s="3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16</v>
      </c>
      <c r="B2" s="4">
        <v>1</v>
      </c>
      <c r="C2" s="4">
        <v>1</v>
      </c>
      <c r="D2" s="4">
        <v>1</v>
      </c>
      <c r="E2" s="4">
        <v>1</v>
      </c>
      <c r="F2" s="4">
        <v>0</v>
      </c>
      <c r="G2" s="4">
        <v>0</v>
      </c>
      <c r="H2" s="4">
        <v>1</v>
      </c>
      <c r="I2" s="4">
        <v>1</v>
      </c>
      <c r="J2" s="4">
        <v>1</v>
      </c>
      <c r="K2" s="4">
        <f t="shared" ref="K2:K11" si="0">SUM(B2:J2)</f>
        <v>7</v>
      </c>
      <c r="L2" s="4">
        <v>9</v>
      </c>
      <c r="M2" s="5">
        <f t="shared" ref="M2:M11" si="1">K2/L2</f>
        <v>0.77777777777777779</v>
      </c>
      <c r="N2" s="5">
        <f t="shared" ref="N2:N11" si="2">IF(COUNT(B2:J2)=0,"",(FACT(L2)/(FACT(K2)*(FACT(L2-K2))))*(0.5)^L2)</f>
        <v>7.03125E-2</v>
      </c>
      <c r="O2" s="5">
        <f>IF(ISBLANK(M2),"",IF(ISERR((M2-N2)/(1-N2)),"",(M2-N2)/(1-N2)))</f>
        <v>0.76097105508870211</v>
      </c>
      <c r="P2" s="4" t="str">
        <f t="shared" ref="P2:P11" si="3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18</v>
      </c>
      <c r="B3" s="4">
        <v>1</v>
      </c>
      <c r="C3" s="4">
        <v>1</v>
      </c>
      <c r="D3" s="4">
        <v>1</v>
      </c>
      <c r="E3" s="4">
        <v>1</v>
      </c>
      <c r="F3" s="4">
        <v>0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7</v>
      </c>
      <c r="L3" s="4">
        <v>9</v>
      </c>
      <c r="M3" s="5">
        <f t="shared" si="1"/>
        <v>0.77777777777777779</v>
      </c>
      <c r="N3" s="5">
        <f t="shared" si="2"/>
        <v>7.03125E-2</v>
      </c>
      <c r="O3" s="5">
        <f>IF(ISBLANK(M3),"",IF(ISERR((M3-N3)/(1-N3)),"",(M3-N3)/(1-N3)))</f>
        <v>0.76097105508870211</v>
      </c>
      <c r="P3" s="4" t="str">
        <f t="shared" si="3"/>
        <v>Excellent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19</v>
      </c>
      <c r="B4" s="4">
        <v>1</v>
      </c>
      <c r="C4" s="4">
        <v>1</v>
      </c>
      <c r="D4" s="4">
        <v>1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>
        <f t="shared" si="0"/>
        <v>7</v>
      </c>
      <c r="L4" s="4">
        <v>9</v>
      </c>
      <c r="M4" s="5">
        <f t="shared" si="1"/>
        <v>0.77777777777777779</v>
      </c>
      <c r="N4" s="5">
        <f t="shared" si="2"/>
        <v>7.03125E-2</v>
      </c>
      <c r="O4" s="5">
        <f>IF(ISBLANK(M4),"",IF(ISERR((M4-N4)/(1-N4)),"",(M4-N4)/(1-N4)))</f>
        <v>0.76097105508870211</v>
      </c>
      <c r="P4" s="4" t="str">
        <f t="shared" si="3"/>
        <v>Excellent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20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4">
        <v>0</v>
      </c>
      <c r="K5" s="4">
        <f t="shared" si="0"/>
        <v>6</v>
      </c>
      <c r="L5" s="4">
        <v>9</v>
      </c>
      <c r="M5" s="5">
        <f t="shared" si="1"/>
        <v>0.66666666666666663</v>
      </c>
      <c r="N5" s="5">
        <f t="shared" si="2"/>
        <v>0.1640625</v>
      </c>
      <c r="O5" s="5">
        <f>IF(ISBLANK(M5),"",IF(ISERR((M5-N5)/(1-N5)),"",(M5-N5)/(1-N5)))</f>
        <v>0.60124610591900307</v>
      </c>
      <c r="P5" s="4" t="str">
        <f t="shared" si="3"/>
        <v>Good</v>
      </c>
      <c r="Q5" s="4"/>
      <c r="R5" s="4"/>
      <c r="S5" s="6" t="s">
        <v>21</v>
      </c>
      <c r="T5" s="6" t="s">
        <v>22</v>
      </c>
      <c r="U5" s="6" t="s">
        <v>15</v>
      </c>
      <c r="V5" s="4"/>
      <c r="W5" s="4"/>
      <c r="X5" s="4"/>
    </row>
    <row r="6" spans="1:24" x14ac:dyDescent="0.2">
      <c r="A6" s="18" t="s">
        <v>23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9</v>
      </c>
      <c r="L6" s="4">
        <v>9</v>
      </c>
      <c r="M6" s="5">
        <f t="shared" si="1"/>
        <v>1</v>
      </c>
      <c r="N6" s="5">
        <f t="shared" si="2"/>
        <v>1.953125E-3</v>
      </c>
      <c r="O6" s="5">
        <f>IF(ISBLANK(M6),"",IF(ISERR((M6-N6)/(1-N6)),"",(M6-N6)/(1-N6)))</f>
        <v>1</v>
      </c>
      <c r="P6" s="4" t="str">
        <f t="shared" si="3"/>
        <v>Excellent</v>
      </c>
      <c r="Q6" s="4"/>
      <c r="R6" s="5"/>
      <c r="S6" s="7">
        <v>0.4</v>
      </c>
      <c r="T6" s="7">
        <v>0.59</v>
      </c>
      <c r="U6" s="7" t="s">
        <v>24</v>
      </c>
      <c r="V6" s="4"/>
      <c r="W6" s="4"/>
      <c r="X6" s="4"/>
    </row>
    <row r="7" spans="1:24" x14ac:dyDescent="0.2">
      <c r="A7" s="2" t="s">
        <v>25</v>
      </c>
      <c r="B7" s="4">
        <v>1</v>
      </c>
      <c r="C7" s="4">
        <v>1</v>
      </c>
      <c r="D7" s="4">
        <v>0</v>
      </c>
      <c r="E7" s="4">
        <v>1</v>
      </c>
      <c r="F7" s="4">
        <v>1</v>
      </c>
      <c r="G7" s="4">
        <v>0</v>
      </c>
      <c r="H7" s="4">
        <v>1</v>
      </c>
      <c r="I7" s="4">
        <v>1</v>
      </c>
      <c r="J7" s="4">
        <v>1</v>
      </c>
      <c r="K7" s="4">
        <f t="shared" si="0"/>
        <v>7</v>
      </c>
      <c r="L7" s="4">
        <v>9</v>
      </c>
      <c r="M7" s="5">
        <f t="shared" si="1"/>
        <v>0.77777777777777779</v>
      </c>
      <c r="N7" s="5">
        <f t="shared" si="2"/>
        <v>7.03125E-2</v>
      </c>
      <c r="O7" s="5">
        <f>IF(ISBLANK(M7),"",IF(ISERR((M7-N7)/(1-N7)),"",(M7-N7)/(1-N7)))</f>
        <v>0.76097105508870211</v>
      </c>
      <c r="P7" s="4" t="str">
        <f t="shared" si="3"/>
        <v>Excellent</v>
      </c>
      <c r="Q7" s="1" t="s">
        <v>26</v>
      </c>
      <c r="R7" s="5"/>
      <c r="S7" s="8">
        <v>0.6</v>
      </c>
      <c r="T7" s="8">
        <v>0.74</v>
      </c>
      <c r="U7" s="8" t="s">
        <v>27</v>
      </c>
      <c r="V7" s="4"/>
      <c r="W7" s="4"/>
      <c r="X7" s="4"/>
    </row>
    <row r="8" spans="1:24" x14ac:dyDescent="0.2">
      <c r="A8" s="2" t="s">
        <v>28</v>
      </c>
      <c r="B8" s="4">
        <v>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1</v>
      </c>
      <c r="J8" s="4">
        <v>1</v>
      </c>
      <c r="K8" s="4">
        <f t="shared" si="0"/>
        <v>7</v>
      </c>
      <c r="L8" s="4">
        <v>9</v>
      </c>
      <c r="M8" s="5">
        <f t="shared" si="1"/>
        <v>0.77777777777777779</v>
      </c>
      <c r="N8" s="5">
        <f t="shared" si="2"/>
        <v>7.03125E-2</v>
      </c>
      <c r="O8" s="5">
        <f>IF(ISBLANK(M8),"",IF(ISERR((M8-N8)/(1-N8)),"",(M8-N8)/(1-N8)))</f>
        <v>0.76097105508870211</v>
      </c>
      <c r="P8" s="4" t="str">
        <f t="shared" si="3"/>
        <v>Excellent</v>
      </c>
      <c r="Q8" s="4"/>
      <c r="R8" s="5"/>
      <c r="S8" s="8">
        <v>0.75</v>
      </c>
      <c r="T8" s="8">
        <v>1</v>
      </c>
      <c r="U8" s="8" t="s">
        <v>17</v>
      </c>
      <c r="V8" s="4"/>
      <c r="W8" s="4"/>
      <c r="X8" s="4"/>
    </row>
    <row r="9" spans="1:24" x14ac:dyDescent="0.2">
      <c r="A9" s="2" t="s">
        <v>29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f t="shared" si="0"/>
        <v>3</v>
      </c>
      <c r="L9" s="4">
        <v>9</v>
      </c>
      <c r="M9" s="5">
        <f t="shared" si="1"/>
        <v>0.33333333333333331</v>
      </c>
      <c r="N9" s="5">
        <f t="shared" si="2"/>
        <v>0.1640625</v>
      </c>
      <c r="O9" s="5">
        <f>IF(ISBLANK(M9),"",IF(ISERR((M9-N9)/(1-N9)),"",(M9-N9)/(1-N9)))</f>
        <v>0.2024922118380062</v>
      </c>
      <c r="P9" s="4" t="str">
        <f t="shared" si="3"/>
        <v>Poor</v>
      </c>
      <c r="Q9" s="4"/>
      <c r="R9" s="4"/>
      <c r="V9" s="4"/>
      <c r="W9" s="4"/>
      <c r="X9" s="4"/>
    </row>
    <row r="10" spans="1:24" x14ac:dyDescent="0.2">
      <c r="A10" s="2" t="s">
        <v>30</v>
      </c>
      <c r="B10" s="4">
        <v>1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5</v>
      </c>
      <c r="L10" s="4">
        <v>9</v>
      </c>
      <c r="M10" s="5">
        <f t="shared" si="1"/>
        <v>0.55555555555555558</v>
      </c>
      <c r="N10" s="5">
        <f t="shared" si="2"/>
        <v>0.24609375</v>
      </c>
      <c r="O10" s="5">
        <f>IF(ISBLANK(M10),"",IF(ISERR((M10-N10)/(1-N10)),"",(M10-N10)/(1-N10)))</f>
        <v>0.41047783534830168</v>
      </c>
      <c r="P10" s="4" t="str">
        <f t="shared" si="3"/>
        <v>Weak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31</v>
      </c>
      <c r="B11" s="4">
        <v>1</v>
      </c>
      <c r="C11" s="4">
        <v>1</v>
      </c>
      <c r="D11" s="4">
        <v>1</v>
      </c>
      <c r="E11" s="4">
        <v>0</v>
      </c>
      <c r="F11" s="4">
        <v>1</v>
      </c>
      <c r="G11" s="4">
        <v>0</v>
      </c>
      <c r="H11" s="4">
        <v>1</v>
      </c>
      <c r="I11" s="4">
        <v>1</v>
      </c>
      <c r="J11" s="4">
        <v>1</v>
      </c>
      <c r="K11" s="4">
        <f t="shared" si="0"/>
        <v>7</v>
      </c>
      <c r="L11" s="4">
        <v>9</v>
      </c>
      <c r="M11" s="5">
        <f t="shared" si="1"/>
        <v>0.77777777777777779</v>
      </c>
      <c r="N11" s="5">
        <f t="shared" si="2"/>
        <v>7.03125E-2</v>
      </c>
      <c r="O11" s="5">
        <f>IF(ISBLANK(M11),"",IF(ISERR((M11-N11)/(1-N11)),"",(M11-N11)/(1-N11)))</f>
        <v>0.76097105508870211</v>
      </c>
      <c r="P11" s="4" t="str">
        <f t="shared" si="3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9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9</v>
      </c>
      <c r="C13" s="4">
        <f>SUM(C2:C11)</f>
        <v>9</v>
      </c>
      <c r="D13" s="4">
        <f>SUM(D2:D11)</f>
        <v>8</v>
      </c>
      <c r="E13" s="4">
        <f>SUM(E2:E11)</f>
        <v>4</v>
      </c>
      <c r="F13" s="4">
        <f>SUM(F2:F11)</f>
        <v>5</v>
      </c>
      <c r="G13" s="4">
        <f t="shared" ref="G13:H13" si="4">SUM(G2:G11)</f>
        <v>2</v>
      </c>
      <c r="H13" s="4">
        <f t="shared" si="4"/>
        <v>10</v>
      </c>
      <c r="I13" s="4">
        <f>SUM(I2:I11)</f>
        <v>10</v>
      </c>
      <c r="J13" s="4">
        <f>SUM(J2:J11)</f>
        <v>8</v>
      </c>
      <c r="K13" s="4"/>
      <c r="L13" s="4"/>
      <c r="M13" s="17">
        <f>SUM(M2:M11)</f>
        <v>7.2222222222222214</v>
      </c>
      <c r="N13" s="5"/>
      <c r="O13" s="9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2" t="s">
        <v>32</v>
      </c>
      <c r="B14" s="10">
        <f>B13/10</f>
        <v>0.9</v>
      </c>
      <c r="C14" s="10">
        <f t="shared" ref="C14:J14" si="5">C13/10</f>
        <v>0.9</v>
      </c>
      <c r="D14" s="10">
        <f t="shared" si="5"/>
        <v>0.8</v>
      </c>
      <c r="E14" s="10">
        <f t="shared" si="5"/>
        <v>0.4</v>
      </c>
      <c r="F14" s="10">
        <f t="shared" si="5"/>
        <v>0.5</v>
      </c>
      <c r="G14" s="10">
        <f t="shared" si="5"/>
        <v>0.2</v>
      </c>
      <c r="H14" s="10">
        <f t="shared" si="5"/>
        <v>1</v>
      </c>
      <c r="I14" s="10">
        <f t="shared" si="5"/>
        <v>1</v>
      </c>
      <c r="J14" s="10">
        <f t="shared" si="5"/>
        <v>0.8</v>
      </c>
      <c r="K14" s="13">
        <f>SUM(B14:J14)</f>
        <v>6.5</v>
      </c>
      <c r="L14" s="14" t="s">
        <v>33</v>
      </c>
      <c r="M14" s="16">
        <f>M13/10</f>
        <v>0.7222222222222221</v>
      </c>
      <c r="N14" s="5"/>
      <c r="O14" s="5">
        <f>AVERAGE(O2:O13)</f>
        <v>0.67800424836375239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27" priority="1" operator="lessThan">
      <formula>1</formula>
    </cfRule>
  </conditionalFormatting>
  <conditionalFormatting sqref="P2:P11">
    <cfRule type="containsText" dxfId="26" priority="2" operator="containsText" text="Excellent">
      <formula>NOT(ISERROR(SEARCH("Excellent",P2)))</formula>
    </cfRule>
    <cfRule type="containsText" dxfId="25" priority="3" operator="containsText" text="Good">
      <formula>NOT(ISERROR(SEARCH("Good",P2)))</formula>
    </cfRule>
    <cfRule type="containsText" dxfId="24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CCBF-029D-AA45-B672-562C4E18239B}">
  <sheetPr>
    <outlinePr summaryBelow="0" summaryRight="0"/>
  </sheetPr>
  <dimension ref="A1:Y973"/>
  <sheetViews>
    <sheetView zoomScale="107" workbookViewId="0">
      <pane xSplit="1" topLeftCell="B1" activePane="topRight" state="frozen"/>
      <selection pane="topRight" activeCell="H11" sqref="H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1" t="s">
        <v>9</v>
      </c>
      <c r="L1" s="1" t="s">
        <v>10</v>
      </c>
      <c r="M1" s="1" t="s">
        <v>11</v>
      </c>
      <c r="N1" s="2" t="s">
        <v>12</v>
      </c>
      <c r="O1" s="3" t="s">
        <v>13</v>
      </c>
      <c r="P1" s="1" t="s">
        <v>14</v>
      </c>
      <c r="Q1" s="1" t="s">
        <v>15</v>
      </c>
      <c r="R1" s="4"/>
      <c r="S1" s="4"/>
      <c r="T1" s="4"/>
      <c r="U1" s="4"/>
      <c r="V1" s="4"/>
      <c r="W1" s="4"/>
      <c r="X1" s="4"/>
      <c r="Y1" s="4"/>
    </row>
    <row r="2" spans="1:25" x14ac:dyDescent="0.2">
      <c r="A2" s="1" t="s">
        <v>16</v>
      </c>
      <c r="B2" s="4">
        <v>0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1</v>
      </c>
      <c r="I2" s="4">
        <v>1</v>
      </c>
      <c r="J2" s="4">
        <v>0</v>
      </c>
      <c r="K2" s="4">
        <f t="shared" ref="K2:K11" si="0">SUM(B2:J2)</f>
        <v>6</v>
      </c>
      <c r="L2" s="4">
        <v>9</v>
      </c>
      <c r="M2" s="5">
        <f t="shared" ref="M2:M11" si="1">K2/L2</f>
        <v>0.66666666666666663</v>
      </c>
      <c r="N2" s="4">
        <v>1</v>
      </c>
      <c r="O2" s="5">
        <f t="shared" ref="O2:O11" si="2">IF(COUNT(B2:J2)=0,"",(FACT(L2)/(FACT(K2)*(FACT(L2-K2))))*(0.5)^L2)</f>
        <v>0.1640625</v>
      </c>
      <c r="P2" s="9">
        <f t="shared" ref="P2:P11" si="3">IF(ISBLANK(M2),"",IF(ISERR((M2-O2)/(1-O2)),"",(M2-O2)/(1-O2)))</f>
        <v>0.60124610591900307</v>
      </c>
      <c r="Q2" s="4" t="str">
        <f t="shared" ref="Q2:Q11" si="4">IF(P2&gt;=0.75,"Excellent",IF(P2&gt;=0.6,"Good",IF(P2&gt;=0.4,"Weak","Poor")))</f>
        <v>Good</v>
      </c>
      <c r="R2" s="4"/>
      <c r="S2" s="4"/>
      <c r="T2" s="4"/>
      <c r="U2" s="4"/>
      <c r="V2" s="4"/>
      <c r="W2" s="4"/>
      <c r="X2" s="4"/>
      <c r="Y2" s="4"/>
    </row>
    <row r="3" spans="1:25" x14ac:dyDescent="0.2">
      <c r="A3" s="1" t="s">
        <v>18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7</v>
      </c>
      <c r="L3" s="4">
        <v>9</v>
      </c>
      <c r="M3" s="5">
        <f t="shared" si="1"/>
        <v>0.77777777777777779</v>
      </c>
      <c r="N3" s="4">
        <v>1</v>
      </c>
      <c r="O3" s="5">
        <f t="shared" si="2"/>
        <v>7.03125E-2</v>
      </c>
      <c r="P3" s="9">
        <f t="shared" si="3"/>
        <v>0.76097105508870211</v>
      </c>
      <c r="Q3" s="4" t="str">
        <f t="shared" si="4"/>
        <v>Excellent</v>
      </c>
      <c r="R3" s="4"/>
      <c r="S3" s="4"/>
      <c r="T3" s="4"/>
      <c r="U3" s="4"/>
      <c r="V3" s="4"/>
      <c r="W3" s="4"/>
      <c r="X3" s="4"/>
      <c r="Y3" s="4"/>
    </row>
    <row r="4" spans="1:25" x14ac:dyDescent="0.2">
      <c r="A4" s="2" t="s">
        <v>19</v>
      </c>
      <c r="B4" s="4">
        <v>1</v>
      </c>
      <c r="C4" s="4">
        <v>1</v>
      </c>
      <c r="D4" s="4">
        <v>0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f t="shared" si="0"/>
        <v>6</v>
      </c>
      <c r="L4" s="4">
        <v>9</v>
      </c>
      <c r="M4" s="5">
        <f t="shared" si="1"/>
        <v>0.66666666666666663</v>
      </c>
      <c r="N4" s="4">
        <v>1</v>
      </c>
      <c r="O4" s="5">
        <f t="shared" si="2"/>
        <v>0.1640625</v>
      </c>
      <c r="P4" s="9">
        <f t="shared" si="3"/>
        <v>0.60124610591900307</v>
      </c>
      <c r="Q4" s="4" t="str">
        <f t="shared" si="4"/>
        <v>Good</v>
      </c>
      <c r="R4" s="4"/>
      <c r="S4" s="4"/>
      <c r="T4" s="4"/>
      <c r="U4" s="4"/>
      <c r="V4" s="4"/>
      <c r="W4" s="4"/>
      <c r="X4" s="4"/>
      <c r="Y4" s="4"/>
    </row>
    <row r="5" spans="1:25" x14ac:dyDescent="0.2">
      <c r="A5" s="2" t="s">
        <v>20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f t="shared" si="0"/>
        <v>7</v>
      </c>
      <c r="L5" s="4">
        <v>9</v>
      </c>
      <c r="M5" s="5">
        <f t="shared" si="1"/>
        <v>0.77777777777777779</v>
      </c>
      <c r="N5" s="4">
        <v>1</v>
      </c>
      <c r="O5" s="5">
        <f t="shared" si="2"/>
        <v>7.03125E-2</v>
      </c>
      <c r="P5" s="9">
        <f t="shared" si="3"/>
        <v>0.76097105508870211</v>
      </c>
      <c r="Q5" s="4" t="str">
        <f t="shared" si="4"/>
        <v>Excellent</v>
      </c>
      <c r="R5" s="4"/>
      <c r="S5" s="4"/>
      <c r="T5" s="6" t="s">
        <v>21</v>
      </c>
      <c r="U5" s="6" t="s">
        <v>22</v>
      </c>
      <c r="V5" s="6" t="s">
        <v>15</v>
      </c>
      <c r="W5" s="4"/>
      <c r="X5" s="4"/>
      <c r="Y5" s="4"/>
    </row>
    <row r="6" spans="1:25" x14ac:dyDescent="0.2">
      <c r="A6" s="2" t="s">
        <v>23</v>
      </c>
      <c r="B6" s="4">
        <v>1</v>
      </c>
      <c r="C6" s="4">
        <v>1</v>
      </c>
      <c r="D6" s="4">
        <v>1</v>
      </c>
      <c r="E6" s="4">
        <v>0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K6" s="4">
        <f t="shared" si="0"/>
        <v>7</v>
      </c>
      <c r="L6" s="4">
        <v>9</v>
      </c>
      <c r="M6" s="5">
        <f t="shared" si="1"/>
        <v>0.77777777777777779</v>
      </c>
      <c r="N6" s="4">
        <v>1</v>
      </c>
      <c r="O6" s="5">
        <f t="shared" si="2"/>
        <v>7.03125E-2</v>
      </c>
      <c r="P6" s="9">
        <f t="shared" si="3"/>
        <v>0.76097105508870211</v>
      </c>
      <c r="Q6" s="4" t="str">
        <f t="shared" si="4"/>
        <v>Excellent</v>
      </c>
      <c r="R6" s="4"/>
      <c r="S6" s="5"/>
      <c r="T6" s="7">
        <v>0.4</v>
      </c>
      <c r="U6" s="7">
        <v>0.59</v>
      </c>
      <c r="V6" s="7" t="s">
        <v>24</v>
      </c>
      <c r="W6" s="4"/>
      <c r="X6" s="4"/>
      <c r="Y6" s="4"/>
    </row>
    <row r="7" spans="1:25" x14ac:dyDescent="0.2">
      <c r="A7" s="2" t="s">
        <v>25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1</v>
      </c>
      <c r="I7" s="4">
        <v>1</v>
      </c>
      <c r="J7" s="4">
        <v>1</v>
      </c>
      <c r="K7" s="4">
        <f t="shared" si="0"/>
        <v>7</v>
      </c>
      <c r="L7" s="4">
        <v>9</v>
      </c>
      <c r="M7" s="5">
        <f t="shared" si="1"/>
        <v>0.77777777777777779</v>
      </c>
      <c r="N7" s="4">
        <v>1</v>
      </c>
      <c r="O7" s="5">
        <f t="shared" si="2"/>
        <v>7.03125E-2</v>
      </c>
      <c r="P7" s="9">
        <f t="shared" si="3"/>
        <v>0.76097105508870211</v>
      </c>
      <c r="Q7" s="4" t="str">
        <f t="shared" si="4"/>
        <v>Excellent</v>
      </c>
      <c r="R7" s="1" t="s">
        <v>26</v>
      </c>
      <c r="S7" s="5"/>
      <c r="T7" s="8">
        <v>0.6</v>
      </c>
      <c r="U7" s="8">
        <v>0.74</v>
      </c>
      <c r="V7" s="8" t="s">
        <v>27</v>
      </c>
      <c r="W7" s="4"/>
      <c r="X7" s="4"/>
      <c r="Y7" s="4"/>
    </row>
    <row r="8" spans="1:25" x14ac:dyDescent="0.2">
      <c r="A8" s="2" t="s">
        <v>28</v>
      </c>
      <c r="B8" s="4">
        <v>0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1</v>
      </c>
      <c r="J8" s="4">
        <v>1</v>
      </c>
      <c r="K8" s="4">
        <f t="shared" si="0"/>
        <v>6</v>
      </c>
      <c r="L8" s="4">
        <v>9</v>
      </c>
      <c r="M8" s="5">
        <f t="shared" si="1"/>
        <v>0.66666666666666663</v>
      </c>
      <c r="N8" s="4">
        <v>1</v>
      </c>
      <c r="O8" s="5">
        <f t="shared" si="2"/>
        <v>0.1640625</v>
      </c>
      <c r="P8" s="9">
        <f t="shared" si="3"/>
        <v>0.60124610591900307</v>
      </c>
      <c r="Q8" s="4" t="str">
        <f t="shared" si="4"/>
        <v>Good</v>
      </c>
      <c r="R8" s="4"/>
      <c r="S8" s="5"/>
      <c r="T8" s="8">
        <v>0.75</v>
      </c>
      <c r="U8" s="8">
        <v>1</v>
      </c>
      <c r="V8" s="8" t="s">
        <v>17</v>
      </c>
      <c r="W8" s="4"/>
      <c r="X8" s="4"/>
      <c r="Y8" s="4"/>
    </row>
    <row r="9" spans="1:25" x14ac:dyDescent="0.2">
      <c r="A9" s="2" t="s">
        <v>29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0</v>
      </c>
      <c r="H9" s="4">
        <v>1</v>
      </c>
      <c r="I9" s="4">
        <v>1</v>
      </c>
      <c r="J9" s="4">
        <v>1</v>
      </c>
      <c r="K9" s="4">
        <f t="shared" si="0"/>
        <v>8</v>
      </c>
      <c r="L9" s="4">
        <v>9</v>
      </c>
      <c r="M9" s="5">
        <f t="shared" si="1"/>
        <v>0.88888888888888884</v>
      </c>
      <c r="N9" s="4">
        <v>1</v>
      </c>
      <c r="O9" s="5">
        <f t="shared" si="2"/>
        <v>1.7578125E-2</v>
      </c>
      <c r="P9" s="9">
        <f t="shared" si="3"/>
        <v>0.88690081731831227</v>
      </c>
      <c r="Q9" s="4" t="str">
        <f t="shared" si="4"/>
        <v>Excellent</v>
      </c>
      <c r="R9" s="4"/>
      <c r="S9" s="4"/>
      <c r="W9" s="4"/>
      <c r="X9" s="4"/>
      <c r="Y9" s="4"/>
    </row>
    <row r="10" spans="1:25" x14ac:dyDescent="0.2">
      <c r="A10" s="2" t="s">
        <v>30</v>
      </c>
      <c r="B10" s="4">
        <v>0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4</v>
      </c>
      <c r="L10" s="4">
        <v>9</v>
      </c>
      <c r="M10" s="5">
        <f t="shared" si="1"/>
        <v>0.44444444444444442</v>
      </c>
      <c r="N10" s="4">
        <v>1</v>
      </c>
      <c r="O10" s="5">
        <f t="shared" si="2"/>
        <v>0.24609375</v>
      </c>
      <c r="P10" s="9">
        <f t="shared" si="3"/>
        <v>0.26309729418537703</v>
      </c>
      <c r="Q10" s="4" t="str">
        <f t="shared" si="4"/>
        <v>Poor</v>
      </c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s="1" t="s">
        <v>31</v>
      </c>
      <c r="B11" s="4">
        <v>1</v>
      </c>
      <c r="C11" s="4">
        <v>1</v>
      </c>
      <c r="D11" s="4">
        <v>1</v>
      </c>
      <c r="E11" s="4">
        <v>0</v>
      </c>
      <c r="F11" s="4">
        <v>1</v>
      </c>
      <c r="G11" s="4">
        <v>0</v>
      </c>
      <c r="H11" s="4">
        <v>1</v>
      </c>
      <c r="I11" s="4">
        <v>1</v>
      </c>
      <c r="J11" s="4">
        <v>1</v>
      </c>
      <c r="K11" s="4">
        <f t="shared" si="0"/>
        <v>7</v>
      </c>
      <c r="L11" s="4">
        <v>9</v>
      </c>
      <c r="M11" s="5">
        <f t="shared" si="1"/>
        <v>0.77777777777777779</v>
      </c>
      <c r="N11" s="4">
        <v>1</v>
      </c>
      <c r="O11" s="5">
        <f t="shared" si="2"/>
        <v>7.03125E-2</v>
      </c>
      <c r="P11" s="9">
        <f t="shared" si="3"/>
        <v>0.76097105508870211</v>
      </c>
      <c r="Q11" s="4" t="str">
        <f t="shared" si="4"/>
        <v>Excellent</v>
      </c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9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 s="2"/>
      <c r="B13" s="4">
        <f>SUM(B2:B11)</f>
        <v>6</v>
      </c>
      <c r="C13" s="4">
        <f>SUM(C2:C11)</f>
        <v>8</v>
      </c>
      <c r="D13" s="4">
        <f>SUM(D2:D11)</f>
        <v>9</v>
      </c>
      <c r="E13" s="4">
        <f>SUM(E2:E11)</f>
        <v>5</v>
      </c>
      <c r="F13" s="4">
        <f>SUM(F2:F11)</f>
        <v>8</v>
      </c>
      <c r="G13" s="4">
        <f t="shared" ref="G13:H13" si="5">SUM(G2:G11)</f>
        <v>0</v>
      </c>
      <c r="H13" s="4">
        <f t="shared" si="5"/>
        <v>10</v>
      </c>
      <c r="I13" s="4">
        <f>SUM(I2:I11)</f>
        <v>10</v>
      </c>
      <c r="J13" s="4">
        <f>SUM(J2:J11)</f>
        <v>9</v>
      </c>
      <c r="K13" s="4"/>
      <c r="L13" s="4"/>
      <c r="M13" s="11">
        <f>SUM(M2:M11)</f>
        <v>7.2222222222222223</v>
      </c>
      <c r="N13" s="4"/>
      <c r="O13" s="5"/>
      <c r="P13" s="9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">
      <c r="A14" s="12" t="s">
        <v>32</v>
      </c>
      <c r="B14" s="10">
        <f>B13/10</f>
        <v>0.6</v>
      </c>
      <c r="C14" s="10">
        <f t="shared" ref="C14:J14" si="6">C13/10</f>
        <v>0.8</v>
      </c>
      <c r="D14" s="10">
        <f t="shared" si="6"/>
        <v>0.9</v>
      </c>
      <c r="E14" s="10">
        <f t="shared" si="6"/>
        <v>0.5</v>
      </c>
      <c r="F14" s="10">
        <f t="shared" si="6"/>
        <v>0.8</v>
      </c>
      <c r="G14" s="10">
        <f t="shared" si="6"/>
        <v>0</v>
      </c>
      <c r="H14" s="10">
        <f t="shared" si="6"/>
        <v>1</v>
      </c>
      <c r="I14" s="10">
        <f t="shared" si="6"/>
        <v>1</v>
      </c>
      <c r="J14" s="10">
        <f t="shared" si="6"/>
        <v>0.9</v>
      </c>
      <c r="K14" s="13">
        <f>SUM(B14:J14)</f>
        <v>6.5</v>
      </c>
      <c r="L14" s="14" t="s">
        <v>33</v>
      </c>
      <c r="M14" s="15">
        <f>M13/10</f>
        <v>0.72222222222222221</v>
      </c>
      <c r="N14" s="4"/>
      <c r="O14" s="5"/>
      <c r="P14" s="9">
        <f>AVERAGE(P2:P13)</f>
        <v>0.67585917047042088</v>
      </c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4"/>
      <c r="N15" s="4"/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5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5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5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5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5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5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5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5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5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5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5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5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5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5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5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5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5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5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5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5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5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5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5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5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5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5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5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5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5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5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5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5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5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5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5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5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5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5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5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5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5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5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5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5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5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5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5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5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5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5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5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5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5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5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5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5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5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5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5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5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5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5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5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5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5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5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5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5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5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5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5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5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5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5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5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5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5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5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5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5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5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5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5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5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5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5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5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5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5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5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5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5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5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5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5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5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5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5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5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5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5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5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5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5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5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5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5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5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5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5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5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5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5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5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5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5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5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5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5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5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5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5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5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5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5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5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5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5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5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5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5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5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5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5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5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5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5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5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5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5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5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5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5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5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5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5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5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5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5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5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5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5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5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5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5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5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5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5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5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5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5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5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5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5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5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5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5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5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5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5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5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5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5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5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5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5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5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5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5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5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5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5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5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5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5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5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5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5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5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5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5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5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5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5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5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5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5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5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5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5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5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5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5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5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5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5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5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5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5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5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5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5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5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5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5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5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5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5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5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5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5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5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5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5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5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5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5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5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5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5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5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5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5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5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5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5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5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5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5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5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5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5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5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5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5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5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5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5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5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5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5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5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5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5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5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5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5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5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5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5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5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5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5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5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5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5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5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5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5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5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5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5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5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5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5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5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5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5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5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5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5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5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5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5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5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5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5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5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5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5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5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5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5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5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5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5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5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5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5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5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5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5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5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5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5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5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5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5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5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5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5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5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5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5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5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5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5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5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5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5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5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5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5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5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5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5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5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5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5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5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5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5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5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5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5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5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5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5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5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5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5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5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5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5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5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5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5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5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5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5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5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5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5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5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5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5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5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5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5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5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5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5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5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5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5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5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5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5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5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5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5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5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5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5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5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5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5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5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5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5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5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5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5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5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5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5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5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5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5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5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5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5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5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5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5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5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5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5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5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5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5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5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5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5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5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5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5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5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5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5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5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5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5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5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5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5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5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5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5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5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5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5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5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5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5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5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5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5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5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5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5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5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5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5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5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5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5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5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5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5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5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5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5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5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5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5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5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5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5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5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5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5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5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5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5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5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5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5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5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5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5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5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5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5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5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5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5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5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5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5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5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5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5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5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5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5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5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5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5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5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5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5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5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5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5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5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5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5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5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5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5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5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5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5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5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5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5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5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5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5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5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5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5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5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5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5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5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5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5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5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5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5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5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5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5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5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5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5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5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5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5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5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5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5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5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5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5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5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5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5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5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5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5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5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5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5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5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5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5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5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5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5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5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5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5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5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5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5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5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5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5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5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5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5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5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5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5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5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5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5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5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5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5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5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5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5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5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5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5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5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5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5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5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5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5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5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5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5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5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5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5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5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5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5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5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5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5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5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5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5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5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5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5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5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5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5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5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5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5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5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5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5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5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5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5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5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5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5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5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5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5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5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5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5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5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5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5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5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5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5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5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5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5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5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5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5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5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5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5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5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5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5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5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5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5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5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5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5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5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5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5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5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5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5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5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5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5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5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5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5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5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5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5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5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5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5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5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5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5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5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5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5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5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5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5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5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5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5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5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5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5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5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5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5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5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5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5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5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5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5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5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5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5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5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5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5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5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5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5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5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5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5"/>
      <c r="P973" s="4"/>
      <c r="Q973" s="4"/>
      <c r="R973" s="4"/>
      <c r="S973" s="4"/>
      <c r="T973" s="4"/>
      <c r="U973" s="4"/>
      <c r="V973" s="4"/>
      <c r="W973" s="4"/>
      <c r="X973" s="4"/>
      <c r="Y973" s="4"/>
    </row>
  </sheetData>
  <conditionalFormatting sqref="B2:J11">
    <cfRule type="cellIs" dxfId="23" priority="1" operator="lessThan">
      <formula>1</formula>
    </cfRule>
  </conditionalFormatting>
  <conditionalFormatting sqref="Q2:Q11">
    <cfRule type="containsText" dxfId="22" priority="2" operator="containsText" text="Excellent">
      <formula>NOT(ISERROR(SEARCH("Excellent",Q2)))</formula>
    </cfRule>
    <cfRule type="containsText" dxfId="21" priority="3" operator="containsText" text="Good">
      <formula>NOT(ISERROR(SEARCH("Good",Q2)))</formula>
    </cfRule>
    <cfRule type="containsText" dxfId="20" priority="4" operator="containsText" text="Weak">
      <formula>NOT(ISERROR(SEARCH("Weak",Q2)))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5559-7353-9F42-B17A-3A5C115064FA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J11" sqref="J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1" t="s">
        <v>9</v>
      </c>
      <c r="L1" s="1" t="s">
        <v>10</v>
      </c>
      <c r="M1" s="1" t="s">
        <v>11</v>
      </c>
      <c r="N1" s="3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16</v>
      </c>
      <c r="B2" s="4">
        <v>1</v>
      </c>
      <c r="C2" s="4">
        <v>1</v>
      </c>
      <c r="D2" s="4">
        <v>1</v>
      </c>
      <c r="E2" s="4">
        <v>1</v>
      </c>
      <c r="F2" s="4">
        <v>0</v>
      </c>
      <c r="G2" s="4">
        <v>0</v>
      </c>
      <c r="H2" s="4">
        <v>1</v>
      </c>
      <c r="I2" s="4">
        <v>1</v>
      </c>
      <c r="J2" s="4">
        <v>1</v>
      </c>
      <c r="K2" s="4">
        <f t="shared" ref="K2:K11" si="0">SUM(B2:J2)</f>
        <v>7</v>
      </c>
      <c r="L2" s="4">
        <v>9</v>
      </c>
      <c r="M2" s="5">
        <f t="shared" ref="M2:M11" si="1">K2/L2</f>
        <v>0.77777777777777779</v>
      </c>
      <c r="N2" s="5">
        <f t="shared" ref="N2:N11" si="2">IF(COUNT(B2:J2)=0,"",(FACT(L2)/(FACT(K2)*(FACT(L2-K2))))*(0.5)^L2)</f>
        <v>7.03125E-2</v>
      </c>
      <c r="O2" s="5">
        <f>IF(ISBLANK(M2),"",IF(ISERR((M2-N2)/(1-N2)),"",(M2-N2)/(1-N2)))</f>
        <v>0.76097105508870211</v>
      </c>
      <c r="P2" s="4" t="str">
        <f t="shared" ref="P2:P11" si="3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18</v>
      </c>
      <c r="B3" s="4">
        <v>1</v>
      </c>
      <c r="C3" s="4">
        <v>1</v>
      </c>
      <c r="D3" s="4">
        <v>0</v>
      </c>
      <c r="E3" s="4">
        <v>1</v>
      </c>
      <c r="F3" s="4">
        <v>0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6</v>
      </c>
      <c r="L3" s="4">
        <v>9</v>
      </c>
      <c r="M3" s="5">
        <f t="shared" si="1"/>
        <v>0.66666666666666663</v>
      </c>
      <c r="N3" s="5">
        <f t="shared" si="2"/>
        <v>0.1640625</v>
      </c>
      <c r="O3" s="5">
        <f>IF(ISBLANK(M3),"",IF(ISERR((M3-N3)/(1-N3)),"",(M3-N3)/(1-N3)))</f>
        <v>0.60124610591900307</v>
      </c>
      <c r="P3" s="4" t="str">
        <f t="shared" si="3"/>
        <v>Good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19</v>
      </c>
      <c r="B4" s="4">
        <v>1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f t="shared" si="0"/>
        <v>6</v>
      </c>
      <c r="L4" s="4">
        <v>9</v>
      </c>
      <c r="M4" s="5">
        <f t="shared" si="1"/>
        <v>0.66666666666666663</v>
      </c>
      <c r="N4" s="5">
        <f t="shared" si="2"/>
        <v>0.1640625</v>
      </c>
      <c r="O4" s="5">
        <f>IF(ISBLANK(M4),"",IF(ISERR((M4-N4)/(1-N4)),"",(M4-N4)/(1-N4)))</f>
        <v>0.60124610591900307</v>
      </c>
      <c r="P4" s="4" t="str">
        <f t="shared" si="3"/>
        <v>Good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20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f t="shared" si="0"/>
        <v>7</v>
      </c>
      <c r="L5" s="4">
        <v>9</v>
      </c>
      <c r="M5" s="5">
        <f t="shared" si="1"/>
        <v>0.77777777777777779</v>
      </c>
      <c r="N5" s="5">
        <f t="shared" si="2"/>
        <v>7.03125E-2</v>
      </c>
      <c r="O5" s="5">
        <f>IF(ISBLANK(M5),"",IF(ISERR((M5-N5)/(1-N5)),"",(M5-N5)/(1-N5)))</f>
        <v>0.76097105508870211</v>
      </c>
      <c r="P5" s="4" t="str">
        <f t="shared" si="3"/>
        <v>Excellent</v>
      </c>
      <c r="Q5" s="4"/>
      <c r="R5" s="4"/>
      <c r="S5" s="6" t="s">
        <v>21</v>
      </c>
      <c r="T5" s="6" t="s">
        <v>22</v>
      </c>
      <c r="U5" s="6" t="s">
        <v>15</v>
      </c>
      <c r="V5" s="4"/>
      <c r="W5" s="4"/>
      <c r="X5" s="4"/>
    </row>
    <row r="6" spans="1:24" x14ac:dyDescent="0.2">
      <c r="A6" s="18" t="s">
        <v>23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9</v>
      </c>
      <c r="L6" s="4">
        <v>9</v>
      </c>
      <c r="M6" s="5">
        <f t="shared" si="1"/>
        <v>1</v>
      </c>
      <c r="N6" s="5">
        <f t="shared" si="2"/>
        <v>1.953125E-3</v>
      </c>
      <c r="O6" s="5">
        <f>IF(ISBLANK(M6),"",IF(ISERR((M6-N6)/(1-N6)),"",(M6-N6)/(1-N6)))</f>
        <v>1</v>
      </c>
      <c r="P6" s="4" t="str">
        <f t="shared" si="3"/>
        <v>Excellent</v>
      </c>
      <c r="Q6" s="4"/>
      <c r="R6" s="5"/>
      <c r="S6" s="7">
        <v>0.4</v>
      </c>
      <c r="T6" s="7">
        <v>0.59</v>
      </c>
      <c r="U6" s="7" t="s">
        <v>24</v>
      </c>
      <c r="V6" s="4"/>
      <c r="W6" s="4"/>
      <c r="X6" s="4"/>
    </row>
    <row r="7" spans="1:24" x14ac:dyDescent="0.2">
      <c r="A7" s="2" t="s">
        <v>25</v>
      </c>
      <c r="B7" s="4">
        <v>1</v>
      </c>
      <c r="C7" s="4">
        <v>1</v>
      </c>
      <c r="D7" s="4">
        <v>1</v>
      </c>
      <c r="E7" s="4">
        <v>0</v>
      </c>
      <c r="F7" s="4">
        <v>1</v>
      </c>
      <c r="G7" s="4">
        <v>0</v>
      </c>
      <c r="H7" s="4">
        <v>1</v>
      </c>
      <c r="I7" s="4">
        <v>1</v>
      </c>
      <c r="J7" s="4">
        <v>1</v>
      </c>
      <c r="K7" s="4">
        <f t="shared" si="0"/>
        <v>7</v>
      </c>
      <c r="L7" s="4">
        <v>9</v>
      </c>
      <c r="M7" s="5">
        <f t="shared" si="1"/>
        <v>0.77777777777777779</v>
      </c>
      <c r="N7" s="5">
        <f t="shared" si="2"/>
        <v>7.03125E-2</v>
      </c>
      <c r="O7" s="5">
        <f>IF(ISBLANK(M7),"",IF(ISERR((M7-N7)/(1-N7)),"",(M7-N7)/(1-N7)))</f>
        <v>0.76097105508870211</v>
      </c>
      <c r="P7" s="4" t="str">
        <f t="shared" si="3"/>
        <v>Excellent</v>
      </c>
      <c r="Q7" s="1" t="s">
        <v>26</v>
      </c>
      <c r="R7" s="5"/>
      <c r="S7" s="8">
        <v>0.6</v>
      </c>
      <c r="T7" s="8">
        <v>0.74</v>
      </c>
      <c r="U7" s="8" t="s">
        <v>27</v>
      </c>
      <c r="V7" s="4"/>
      <c r="W7" s="4"/>
      <c r="X7" s="4"/>
    </row>
    <row r="8" spans="1:24" x14ac:dyDescent="0.2">
      <c r="A8" s="2" t="s">
        <v>28</v>
      </c>
      <c r="B8" s="4">
        <v>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1</v>
      </c>
      <c r="J8" s="4">
        <v>1</v>
      </c>
      <c r="K8" s="4">
        <f t="shared" si="0"/>
        <v>7</v>
      </c>
      <c r="L8" s="4">
        <v>9</v>
      </c>
      <c r="M8" s="5">
        <f t="shared" si="1"/>
        <v>0.77777777777777779</v>
      </c>
      <c r="N8" s="5">
        <f t="shared" si="2"/>
        <v>7.03125E-2</v>
      </c>
      <c r="O8" s="5">
        <f>IF(ISBLANK(M8),"",IF(ISERR((M8-N8)/(1-N8)),"",(M8-N8)/(1-N8)))</f>
        <v>0.76097105508870211</v>
      </c>
      <c r="P8" s="4" t="str">
        <f t="shared" si="3"/>
        <v>Excellent</v>
      </c>
      <c r="Q8" s="4"/>
      <c r="R8" s="5"/>
      <c r="S8" s="8">
        <v>0.75</v>
      </c>
      <c r="T8" s="8">
        <v>1</v>
      </c>
      <c r="U8" s="8" t="s">
        <v>17</v>
      </c>
      <c r="V8" s="4"/>
      <c r="W8" s="4"/>
      <c r="X8" s="4"/>
    </row>
    <row r="9" spans="1:24" x14ac:dyDescent="0.2">
      <c r="A9" s="2" t="s">
        <v>29</v>
      </c>
      <c r="B9" s="4">
        <v>0</v>
      </c>
      <c r="C9" s="4">
        <v>1</v>
      </c>
      <c r="D9" s="4">
        <v>1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f t="shared" si="0"/>
        <v>5</v>
      </c>
      <c r="L9" s="4">
        <v>9</v>
      </c>
      <c r="M9" s="5">
        <f t="shared" si="1"/>
        <v>0.55555555555555558</v>
      </c>
      <c r="N9" s="5">
        <f t="shared" si="2"/>
        <v>0.24609375</v>
      </c>
      <c r="O9" s="5">
        <f>IF(ISBLANK(M9),"",IF(ISERR((M9-N9)/(1-N9)),"",(M9-N9)/(1-N9)))</f>
        <v>0.41047783534830168</v>
      </c>
      <c r="P9" s="4" t="str">
        <f t="shared" si="3"/>
        <v>Weak</v>
      </c>
      <c r="Q9" s="4"/>
      <c r="R9" s="4"/>
      <c r="V9" s="4"/>
      <c r="W9" s="4"/>
      <c r="X9" s="4"/>
    </row>
    <row r="10" spans="1:24" x14ac:dyDescent="0.2">
      <c r="A10" s="2" t="s">
        <v>30</v>
      </c>
      <c r="B10" s="4">
        <v>1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5</v>
      </c>
      <c r="L10" s="4">
        <v>9</v>
      </c>
      <c r="M10" s="5">
        <f t="shared" si="1"/>
        <v>0.55555555555555558</v>
      </c>
      <c r="N10" s="5">
        <f t="shared" si="2"/>
        <v>0.24609375</v>
      </c>
      <c r="O10" s="5">
        <f>IF(ISBLANK(M10),"",IF(ISERR((M10-N10)/(1-N10)),"",(M10-N10)/(1-N10)))</f>
        <v>0.41047783534830168</v>
      </c>
      <c r="P10" s="4" t="str">
        <f t="shared" si="3"/>
        <v>Weak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31</v>
      </c>
      <c r="B11" s="4">
        <v>1</v>
      </c>
      <c r="C11" s="4">
        <v>1</v>
      </c>
      <c r="D11" s="4">
        <v>1</v>
      </c>
      <c r="E11" s="4">
        <v>0</v>
      </c>
      <c r="F11" s="4">
        <v>1</v>
      </c>
      <c r="G11" s="4">
        <v>0</v>
      </c>
      <c r="H11" s="4">
        <v>1</v>
      </c>
      <c r="I11" s="4">
        <v>1</v>
      </c>
      <c r="J11" s="4">
        <v>1</v>
      </c>
      <c r="K11" s="4">
        <f t="shared" si="0"/>
        <v>7</v>
      </c>
      <c r="L11" s="4">
        <v>9</v>
      </c>
      <c r="M11" s="5">
        <f t="shared" si="1"/>
        <v>0.77777777777777779</v>
      </c>
      <c r="N11" s="5">
        <f t="shared" si="2"/>
        <v>7.03125E-2</v>
      </c>
      <c r="O11" s="5">
        <f>IF(ISBLANK(M11),"",IF(ISERR((M11-N11)/(1-N11)),"",(M11-N11)/(1-N11)))</f>
        <v>0.76097105508870211</v>
      </c>
      <c r="P11" s="4" t="str">
        <f t="shared" si="3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9</v>
      </c>
      <c r="C13" s="4">
        <f>SUM(C2:C11)</f>
        <v>9</v>
      </c>
      <c r="D13" s="4">
        <f>SUM(D2:D11)</f>
        <v>9</v>
      </c>
      <c r="E13" s="4">
        <f>SUM(E2:E11)</f>
        <v>4</v>
      </c>
      <c r="F13" s="4">
        <f>SUM(F2:F11)</f>
        <v>5</v>
      </c>
      <c r="G13" s="4">
        <f t="shared" ref="G13:H13" si="4">SUM(G2:G11)</f>
        <v>1</v>
      </c>
      <c r="H13" s="4">
        <f t="shared" si="4"/>
        <v>10</v>
      </c>
      <c r="I13" s="4">
        <f>SUM(I2:I11)</f>
        <v>10</v>
      </c>
      <c r="J13" s="4">
        <f>SUM(J2:J11)</f>
        <v>9</v>
      </c>
      <c r="K13" s="4"/>
      <c r="L13" s="4"/>
      <c r="M13" s="17">
        <f>SUM(M2:M11)</f>
        <v>7.333333333333333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2" t="s">
        <v>32</v>
      </c>
      <c r="B14" s="10">
        <f>B13/10</f>
        <v>0.9</v>
      </c>
      <c r="C14" s="10">
        <f t="shared" ref="C14:J14" si="5">C13/10</f>
        <v>0.9</v>
      </c>
      <c r="D14" s="10">
        <f t="shared" si="5"/>
        <v>0.9</v>
      </c>
      <c r="E14" s="10">
        <f t="shared" si="5"/>
        <v>0.4</v>
      </c>
      <c r="F14" s="10">
        <f t="shared" si="5"/>
        <v>0.5</v>
      </c>
      <c r="G14" s="10">
        <f t="shared" si="5"/>
        <v>0.1</v>
      </c>
      <c r="H14" s="10">
        <f t="shared" si="5"/>
        <v>1</v>
      </c>
      <c r="I14" s="10">
        <f t="shared" si="5"/>
        <v>1</v>
      </c>
      <c r="J14" s="10">
        <f t="shared" si="5"/>
        <v>0.9</v>
      </c>
      <c r="K14" s="13">
        <f>SUM(B14:J14)</f>
        <v>6.6000000000000005</v>
      </c>
      <c r="L14" s="14" t="s">
        <v>33</v>
      </c>
      <c r="M14" s="16">
        <f>M13/10</f>
        <v>0.73333333333333328</v>
      </c>
      <c r="N14" s="5"/>
      <c r="O14" s="5">
        <f>AVERAGE(O2:O13)</f>
        <v>0.68283031579781206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19" priority="1" operator="lessThan">
      <formula>1</formula>
    </cfRule>
  </conditionalFormatting>
  <conditionalFormatting sqref="P2:P11">
    <cfRule type="containsText" dxfId="18" priority="2" operator="containsText" text="Excellent">
      <formula>NOT(ISERROR(SEARCH("Excellent",P2)))</formula>
    </cfRule>
    <cfRule type="containsText" dxfId="17" priority="3" operator="containsText" text="Good">
      <formula>NOT(ISERROR(SEARCH("Good",P2)))</formula>
    </cfRule>
    <cfRule type="containsText" dxfId="16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D3A0-3973-F64B-9C6D-D4768AECFE7E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J11" sqref="J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1" t="s">
        <v>9</v>
      </c>
      <c r="L1" s="1" t="s">
        <v>10</v>
      </c>
      <c r="M1" s="1" t="s">
        <v>11</v>
      </c>
      <c r="N1" s="3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16</v>
      </c>
      <c r="B2" s="4">
        <v>1</v>
      </c>
      <c r="C2" s="4">
        <v>1</v>
      </c>
      <c r="D2" s="4">
        <v>1</v>
      </c>
      <c r="E2" s="4">
        <v>1</v>
      </c>
      <c r="F2" s="4">
        <v>0</v>
      </c>
      <c r="G2" s="4">
        <v>0</v>
      </c>
      <c r="H2" s="4">
        <v>1</v>
      </c>
      <c r="I2" s="4">
        <v>1</v>
      </c>
      <c r="J2" s="4">
        <v>1</v>
      </c>
      <c r="K2" s="4">
        <f t="shared" ref="K2:K11" si="0">SUM(B2:J2)</f>
        <v>7</v>
      </c>
      <c r="L2" s="4">
        <v>9</v>
      </c>
      <c r="M2" s="5">
        <f t="shared" ref="M2:M11" si="1">K2/L2</f>
        <v>0.77777777777777779</v>
      </c>
      <c r="N2" s="5">
        <f t="shared" ref="N2:N11" si="2">IF(COUNT(B2:J2)=0,"",(FACT(L2)/(FACT(K2)*(FACT(L2-K2))))*(0.5)^L2)</f>
        <v>7.03125E-2</v>
      </c>
      <c r="O2" s="5">
        <f>IF(ISBLANK(M2),"",IF(ISERR((M2-N2)/(1-N2)),"",(M2-N2)/(1-N2)))</f>
        <v>0.76097105508870211</v>
      </c>
      <c r="P2" s="4" t="str">
        <f t="shared" ref="P2:P11" si="3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18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1</v>
      </c>
      <c r="I3" s="4">
        <v>1</v>
      </c>
      <c r="J3" s="4">
        <v>0</v>
      </c>
      <c r="K3" s="4">
        <f t="shared" si="0"/>
        <v>6</v>
      </c>
      <c r="L3" s="4">
        <v>9</v>
      </c>
      <c r="M3" s="5">
        <f t="shared" si="1"/>
        <v>0.66666666666666663</v>
      </c>
      <c r="N3" s="5">
        <f t="shared" si="2"/>
        <v>0.1640625</v>
      </c>
      <c r="O3" s="5">
        <f>IF(ISBLANK(M3),"",IF(ISERR((M3-N3)/(1-N3)),"",(M3-N3)/(1-N3)))</f>
        <v>0.60124610591900307</v>
      </c>
      <c r="P3" s="4" t="str">
        <f t="shared" si="3"/>
        <v>Good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19</v>
      </c>
      <c r="B4" s="4">
        <v>1</v>
      </c>
      <c r="C4" s="4">
        <v>1</v>
      </c>
      <c r="D4" s="4">
        <v>0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0</v>
      </c>
      <c r="K4" s="4">
        <f t="shared" si="0"/>
        <v>5</v>
      </c>
      <c r="L4" s="4">
        <v>9</v>
      </c>
      <c r="M4" s="5">
        <f t="shared" si="1"/>
        <v>0.55555555555555558</v>
      </c>
      <c r="N4" s="5">
        <f t="shared" si="2"/>
        <v>0.24609375</v>
      </c>
      <c r="O4" s="5">
        <f>IF(ISBLANK(M4),"",IF(ISERR((M4-N4)/(1-N4)),"",(M4-N4)/(1-N4)))</f>
        <v>0.41047783534830168</v>
      </c>
      <c r="P4" s="4" t="str">
        <f t="shared" si="3"/>
        <v>Weak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20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4">
        <v>0</v>
      </c>
      <c r="K5" s="4">
        <f t="shared" si="0"/>
        <v>6</v>
      </c>
      <c r="L5" s="4">
        <v>9</v>
      </c>
      <c r="M5" s="5">
        <f t="shared" si="1"/>
        <v>0.66666666666666663</v>
      </c>
      <c r="N5" s="5">
        <f t="shared" si="2"/>
        <v>0.1640625</v>
      </c>
      <c r="O5" s="5">
        <f>IF(ISBLANK(M5),"",IF(ISERR((M5-N5)/(1-N5)),"",(M5-N5)/(1-N5)))</f>
        <v>0.60124610591900307</v>
      </c>
      <c r="P5" s="4" t="str">
        <f t="shared" si="3"/>
        <v>Good</v>
      </c>
      <c r="Q5" s="4"/>
      <c r="R5" s="4"/>
      <c r="S5" s="6" t="s">
        <v>21</v>
      </c>
      <c r="T5" s="6" t="s">
        <v>22</v>
      </c>
      <c r="U5" s="6" t="s">
        <v>15</v>
      </c>
      <c r="V5" s="4"/>
      <c r="W5" s="4"/>
      <c r="X5" s="4"/>
    </row>
    <row r="6" spans="1:24" x14ac:dyDescent="0.2">
      <c r="A6" s="2" t="s">
        <v>23</v>
      </c>
      <c r="B6" s="4">
        <v>1</v>
      </c>
      <c r="C6" s="4">
        <v>1</v>
      </c>
      <c r="D6" s="4">
        <v>1</v>
      </c>
      <c r="E6" s="4">
        <v>0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K6" s="4">
        <f t="shared" si="0"/>
        <v>7</v>
      </c>
      <c r="L6" s="4">
        <v>9</v>
      </c>
      <c r="M6" s="5">
        <f t="shared" si="1"/>
        <v>0.77777777777777779</v>
      </c>
      <c r="N6" s="5">
        <f t="shared" si="2"/>
        <v>7.03125E-2</v>
      </c>
      <c r="O6" s="5">
        <f>IF(ISBLANK(M6),"",IF(ISERR((M6-N6)/(1-N6)),"",(M6-N6)/(1-N6)))</f>
        <v>0.76097105508870211</v>
      </c>
      <c r="P6" s="4" t="str">
        <f t="shared" si="3"/>
        <v>Excellent</v>
      </c>
      <c r="Q6" s="4"/>
      <c r="R6" s="5"/>
      <c r="S6" s="7">
        <v>0.4</v>
      </c>
      <c r="T6" s="7">
        <v>0.59</v>
      </c>
      <c r="U6" s="7" t="s">
        <v>24</v>
      </c>
      <c r="V6" s="4"/>
      <c r="W6" s="4"/>
      <c r="X6" s="4"/>
    </row>
    <row r="7" spans="1:24" x14ac:dyDescent="0.2">
      <c r="A7" s="2" t="s">
        <v>25</v>
      </c>
      <c r="B7" s="4">
        <v>0</v>
      </c>
      <c r="C7" s="4">
        <v>1</v>
      </c>
      <c r="D7" s="4">
        <v>0</v>
      </c>
      <c r="E7" s="4">
        <v>1</v>
      </c>
      <c r="F7" s="4">
        <v>1</v>
      </c>
      <c r="G7" s="4">
        <v>0</v>
      </c>
      <c r="H7" s="4">
        <v>1</v>
      </c>
      <c r="I7" s="4">
        <v>1</v>
      </c>
      <c r="J7" s="4">
        <v>0</v>
      </c>
      <c r="K7" s="4">
        <f t="shared" si="0"/>
        <v>5</v>
      </c>
      <c r="L7" s="4">
        <v>9</v>
      </c>
      <c r="M7" s="5">
        <f t="shared" si="1"/>
        <v>0.55555555555555558</v>
      </c>
      <c r="N7" s="5">
        <f t="shared" si="2"/>
        <v>0.24609375</v>
      </c>
      <c r="O7" s="5">
        <f>IF(ISBLANK(M7),"",IF(ISERR((M7-N7)/(1-N7)),"",(M7-N7)/(1-N7)))</f>
        <v>0.41047783534830168</v>
      </c>
      <c r="P7" s="4" t="str">
        <f t="shared" si="3"/>
        <v>Weak</v>
      </c>
      <c r="Q7" s="1" t="s">
        <v>26</v>
      </c>
      <c r="R7" s="5"/>
      <c r="S7" s="8">
        <v>0.6</v>
      </c>
      <c r="T7" s="8">
        <v>0.74</v>
      </c>
      <c r="U7" s="8" t="s">
        <v>27</v>
      </c>
      <c r="V7" s="4"/>
      <c r="W7" s="4"/>
      <c r="X7" s="4"/>
    </row>
    <row r="8" spans="1:24" x14ac:dyDescent="0.2">
      <c r="A8" s="2" t="s">
        <v>28</v>
      </c>
      <c r="B8" s="4">
        <v>0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1</v>
      </c>
      <c r="J8" s="4">
        <v>0</v>
      </c>
      <c r="K8" s="4">
        <f t="shared" si="0"/>
        <v>5</v>
      </c>
      <c r="L8" s="4">
        <v>9</v>
      </c>
      <c r="M8" s="5">
        <f t="shared" si="1"/>
        <v>0.55555555555555558</v>
      </c>
      <c r="N8" s="5">
        <f t="shared" si="2"/>
        <v>0.24609375</v>
      </c>
      <c r="O8" s="5">
        <f>IF(ISBLANK(M8),"",IF(ISERR((M8-N8)/(1-N8)),"",(M8-N8)/(1-N8)))</f>
        <v>0.41047783534830168</v>
      </c>
      <c r="P8" s="4" t="str">
        <f t="shared" si="3"/>
        <v>Weak</v>
      </c>
      <c r="Q8" s="4"/>
      <c r="R8" s="5"/>
      <c r="S8" s="8">
        <v>0.75</v>
      </c>
      <c r="T8" s="8">
        <v>1</v>
      </c>
      <c r="U8" s="8" t="s">
        <v>17</v>
      </c>
      <c r="V8" s="4"/>
      <c r="W8" s="4"/>
      <c r="X8" s="4"/>
    </row>
    <row r="9" spans="1:24" x14ac:dyDescent="0.2">
      <c r="A9" s="2" t="s">
        <v>29</v>
      </c>
      <c r="B9" s="4">
        <v>1</v>
      </c>
      <c r="C9" s="4">
        <v>1</v>
      </c>
      <c r="D9" s="4">
        <v>1</v>
      </c>
      <c r="E9" s="4">
        <v>0</v>
      </c>
      <c r="F9" s="4">
        <v>1</v>
      </c>
      <c r="G9" s="4">
        <v>0</v>
      </c>
      <c r="H9" s="4">
        <v>1</v>
      </c>
      <c r="I9" s="4">
        <v>1</v>
      </c>
      <c r="J9" s="4">
        <v>0</v>
      </c>
      <c r="K9" s="4">
        <f t="shared" si="0"/>
        <v>6</v>
      </c>
      <c r="L9" s="4">
        <v>9</v>
      </c>
      <c r="M9" s="5">
        <f t="shared" si="1"/>
        <v>0.66666666666666663</v>
      </c>
      <c r="N9" s="5">
        <f t="shared" si="2"/>
        <v>0.1640625</v>
      </c>
      <c r="O9" s="5">
        <f>IF(ISBLANK(M9),"",IF(ISERR((M9-N9)/(1-N9)),"",(M9-N9)/(1-N9)))</f>
        <v>0.60124610591900307</v>
      </c>
      <c r="P9" s="4" t="str">
        <f t="shared" si="3"/>
        <v>Good</v>
      </c>
      <c r="Q9" s="4"/>
      <c r="R9" s="4"/>
      <c r="V9" s="4"/>
      <c r="W9" s="4"/>
      <c r="X9" s="4"/>
    </row>
    <row r="10" spans="1:24" x14ac:dyDescent="0.2">
      <c r="A10" s="2" t="s">
        <v>30</v>
      </c>
      <c r="B10" s="4">
        <v>0</v>
      </c>
      <c r="C10" s="4">
        <v>0</v>
      </c>
      <c r="D10" s="4">
        <v>1</v>
      </c>
      <c r="E10" s="4">
        <v>1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f t="shared" si="0"/>
        <v>4</v>
      </c>
      <c r="L10" s="4">
        <v>9</v>
      </c>
      <c r="M10" s="5">
        <f t="shared" si="1"/>
        <v>0.44444444444444442</v>
      </c>
      <c r="N10" s="5">
        <f t="shared" si="2"/>
        <v>0.24609375</v>
      </c>
      <c r="O10" s="5">
        <f>IF(ISBLANK(M10),"",IF(ISERR((M10-N10)/(1-N10)),"",(M10-N10)/(1-N10)))</f>
        <v>0.26309729418537703</v>
      </c>
      <c r="P10" s="4" t="str">
        <f t="shared" si="3"/>
        <v>Poor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31</v>
      </c>
      <c r="B11" s="4">
        <v>1</v>
      </c>
      <c r="C11" s="4">
        <v>1</v>
      </c>
      <c r="D11" s="4">
        <v>1</v>
      </c>
      <c r="E11" s="4">
        <v>0</v>
      </c>
      <c r="F11" s="4">
        <v>1</v>
      </c>
      <c r="G11" s="4">
        <v>0</v>
      </c>
      <c r="H11" s="4">
        <v>1</v>
      </c>
      <c r="I11" s="4">
        <v>1</v>
      </c>
      <c r="J11" s="4">
        <v>1</v>
      </c>
      <c r="K11" s="4">
        <f t="shared" si="0"/>
        <v>7</v>
      </c>
      <c r="L11" s="4">
        <v>9</v>
      </c>
      <c r="M11" s="5">
        <f t="shared" si="1"/>
        <v>0.77777777777777779</v>
      </c>
      <c r="N11" s="5">
        <f t="shared" si="2"/>
        <v>7.03125E-2</v>
      </c>
      <c r="O11" s="5">
        <f>IF(ISBLANK(M11),"",IF(ISERR((M11-N11)/(1-N11)),"",(M11-N11)/(1-N11)))</f>
        <v>0.76097105508870211</v>
      </c>
      <c r="P11" s="4" t="str">
        <f t="shared" si="3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7</v>
      </c>
      <c r="C13" s="4">
        <f>SUM(C2:C11)</f>
        <v>8</v>
      </c>
      <c r="D13" s="4">
        <f>SUM(D2:D11)</f>
        <v>8</v>
      </c>
      <c r="E13" s="4">
        <f>SUM(E2:E11)</f>
        <v>5</v>
      </c>
      <c r="F13" s="4">
        <f>SUM(F2:F11)</f>
        <v>7</v>
      </c>
      <c r="G13" s="4">
        <f t="shared" ref="G13:H13" si="4">SUM(G2:G11)</f>
        <v>0</v>
      </c>
      <c r="H13" s="4">
        <f t="shared" si="4"/>
        <v>10</v>
      </c>
      <c r="I13" s="4">
        <f>SUM(I2:I11)</f>
        <v>10</v>
      </c>
      <c r="J13" s="4">
        <f>SUM(J2:J11)</f>
        <v>3</v>
      </c>
      <c r="K13" s="4"/>
      <c r="L13" s="4"/>
      <c r="M13" s="17">
        <f>SUM(M2:M11)</f>
        <v>6.4444444444444446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2" t="s">
        <v>32</v>
      </c>
      <c r="B14" s="10">
        <f>B13/10</f>
        <v>0.7</v>
      </c>
      <c r="C14" s="10">
        <f t="shared" ref="C14:J14" si="5">C13/10</f>
        <v>0.8</v>
      </c>
      <c r="D14" s="10">
        <f t="shared" si="5"/>
        <v>0.8</v>
      </c>
      <c r="E14" s="10">
        <f t="shared" si="5"/>
        <v>0.5</v>
      </c>
      <c r="F14" s="10">
        <f t="shared" si="5"/>
        <v>0.7</v>
      </c>
      <c r="G14" s="10">
        <f t="shared" si="5"/>
        <v>0</v>
      </c>
      <c r="H14" s="10">
        <f t="shared" si="5"/>
        <v>1</v>
      </c>
      <c r="I14" s="10">
        <f t="shared" si="5"/>
        <v>1</v>
      </c>
      <c r="J14" s="10">
        <f t="shared" si="5"/>
        <v>0.3</v>
      </c>
      <c r="K14" s="13">
        <f>SUM(B14:J14)</f>
        <v>5.8</v>
      </c>
      <c r="L14" s="14" t="s">
        <v>33</v>
      </c>
      <c r="M14" s="16">
        <f>M13/10</f>
        <v>0.64444444444444449</v>
      </c>
      <c r="N14" s="5"/>
      <c r="O14" s="5">
        <f>AVERAGE(O2:O13)</f>
        <v>0.55811822832533975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15" priority="1" operator="lessThan">
      <formula>1</formula>
    </cfRule>
  </conditionalFormatting>
  <conditionalFormatting sqref="P2:P11">
    <cfRule type="containsText" dxfId="14" priority="2" operator="containsText" text="Excellent">
      <formula>NOT(ISERROR(SEARCH("Excellent",P2)))</formula>
    </cfRule>
    <cfRule type="containsText" dxfId="13" priority="3" operator="containsText" text="Good">
      <formula>NOT(ISERROR(SEARCH("Good",P2)))</formula>
    </cfRule>
    <cfRule type="containsText" dxfId="12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FE06-D042-D44C-AD62-416AEC0C4CA0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H11" sqref="H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1" t="s">
        <v>9</v>
      </c>
      <c r="L1" s="1" t="s">
        <v>10</v>
      </c>
      <c r="M1" s="1" t="s">
        <v>11</v>
      </c>
      <c r="N1" s="3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16</v>
      </c>
      <c r="B2" s="4">
        <v>0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1</v>
      </c>
      <c r="I2" s="4">
        <v>1</v>
      </c>
      <c r="J2" s="4">
        <v>0</v>
      </c>
      <c r="K2" s="4">
        <f t="shared" ref="K2:K11" si="0">SUM(B2:J2)</f>
        <v>6</v>
      </c>
      <c r="L2" s="4">
        <v>9</v>
      </c>
      <c r="M2" s="5">
        <f t="shared" ref="M2:M11" si="1">K2/L2</f>
        <v>0.66666666666666663</v>
      </c>
      <c r="N2" s="5">
        <f t="shared" ref="N2:N11" si="2">IF(COUNT(B2:J2)=0,"",(FACT(L2)/(FACT(K2)*(FACT(L2-K2))))*(0.5)^L2)</f>
        <v>0.1640625</v>
      </c>
      <c r="O2" s="9">
        <f>IF(ISBLANK(M2),"",IF(ISERR((M2-N2)/(1-N2)),"",(M2-N2)/(1-N2)))</f>
        <v>0.60124610591900307</v>
      </c>
      <c r="P2" s="4" t="str">
        <f t="shared" ref="P2:P11" si="3">IF(O2&gt;=0.75,"Excellent",IF(O2&gt;=0.6,"Good",IF(O2&gt;=0.4,"Weak","Poor")))</f>
        <v>Good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18</v>
      </c>
      <c r="B3" s="4">
        <v>1</v>
      </c>
      <c r="C3" s="4">
        <v>1</v>
      </c>
      <c r="D3" s="4">
        <v>0</v>
      </c>
      <c r="E3" s="4">
        <v>1</v>
      </c>
      <c r="F3" s="4">
        <v>0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6</v>
      </c>
      <c r="L3" s="4">
        <v>9</v>
      </c>
      <c r="M3" s="5">
        <f t="shared" si="1"/>
        <v>0.66666666666666663</v>
      </c>
      <c r="N3" s="5">
        <f t="shared" si="2"/>
        <v>0.1640625</v>
      </c>
      <c r="O3" s="9">
        <f>IF(ISBLANK(M3),"",IF(ISERR((M3-N3)/(1-N3)),"",(M3-N3)/(1-N3)))</f>
        <v>0.60124610591900307</v>
      </c>
      <c r="P3" s="4" t="str">
        <f t="shared" si="3"/>
        <v>Good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19</v>
      </c>
      <c r="B4" s="4">
        <v>1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f t="shared" si="0"/>
        <v>6</v>
      </c>
      <c r="L4" s="4">
        <v>9</v>
      </c>
      <c r="M4" s="5">
        <f t="shared" si="1"/>
        <v>0.66666666666666663</v>
      </c>
      <c r="N4" s="5">
        <f t="shared" si="2"/>
        <v>0.1640625</v>
      </c>
      <c r="O4" s="9">
        <f>IF(ISBLANK(M4),"",IF(ISERR((M4-N4)/(1-N4)),"",(M4-N4)/(1-N4)))</f>
        <v>0.60124610591900307</v>
      </c>
      <c r="P4" s="4" t="str">
        <f t="shared" si="3"/>
        <v>Good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20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f t="shared" si="0"/>
        <v>7</v>
      </c>
      <c r="L5" s="4">
        <v>9</v>
      </c>
      <c r="M5" s="5">
        <f t="shared" si="1"/>
        <v>0.77777777777777779</v>
      </c>
      <c r="N5" s="5">
        <f t="shared" si="2"/>
        <v>7.03125E-2</v>
      </c>
      <c r="O5" s="9">
        <f>IF(ISBLANK(M5),"",IF(ISERR((M5-N5)/(1-N5)),"",(M5-N5)/(1-N5)))</f>
        <v>0.76097105508870211</v>
      </c>
      <c r="P5" s="4" t="str">
        <f t="shared" si="3"/>
        <v>Excellent</v>
      </c>
      <c r="Q5" s="4"/>
      <c r="R5" s="4"/>
      <c r="S5" s="6" t="s">
        <v>21</v>
      </c>
      <c r="T5" s="6" t="s">
        <v>22</v>
      </c>
      <c r="U5" s="6" t="s">
        <v>15</v>
      </c>
      <c r="V5" s="4"/>
      <c r="W5" s="4"/>
      <c r="X5" s="4"/>
    </row>
    <row r="6" spans="1:24" x14ac:dyDescent="0.2">
      <c r="A6" s="2" t="s">
        <v>23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9</v>
      </c>
      <c r="L6" s="4">
        <v>9</v>
      </c>
      <c r="M6" s="5">
        <f t="shared" si="1"/>
        <v>1</v>
      </c>
      <c r="N6" s="5">
        <f t="shared" si="2"/>
        <v>1.953125E-3</v>
      </c>
      <c r="O6" s="9">
        <f>IF(ISBLANK(M6),"",IF(ISERR((M6-N6)/(1-N6)),"",(M6-N6)/(1-N6)))</f>
        <v>1</v>
      </c>
      <c r="P6" s="4" t="str">
        <f t="shared" si="3"/>
        <v>Excellent</v>
      </c>
      <c r="Q6" s="4"/>
      <c r="R6" s="5"/>
      <c r="S6" s="7">
        <v>0.4</v>
      </c>
      <c r="T6" s="7">
        <v>0.59</v>
      </c>
      <c r="U6" s="7" t="s">
        <v>24</v>
      </c>
      <c r="V6" s="4"/>
      <c r="W6" s="4"/>
      <c r="X6" s="4"/>
    </row>
    <row r="7" spans="1:24" x14ac:dyDescent="0.2">
      <c r="A7" s="2" t="s">
        <v>25</v>
      </c>
      <c r="B7" s="4">
        <v>1</v>
      </c>
      <c r="C7" s="4">
        <v>1</v>
      </c>
      <c r="D7" s="4">
        <v>0</v>
      </c>
      <c r="E7" s="4">
        <v>0</v>
      </c>
      <c r="F7" s="4">
        <v>1</v>
      </c>
      <c r="G7" s="4">
        <v>0</v>
      </c>
      <c r="H7" s="4">
        <v>1</v>
      </c>
      <c r="I7" s="4">
        <v>1</v>
      </c>
      <c r="J7" s="4">
        <v>1</v>
      </c>
      <c r="K7" s="4">
        <f t="shared" si="0"/>
        <v>6</v>
      </c>
      <c r="L7" s="4">
        <v>9</v>
      </c>
      <c r="M7" s="5">
        <f t="shared" si="1"/>
        <v>0.66666666666666663</v>
      </c>
      <c r="N7" s="5">
        <f t="shared" si="2"/>
        <v>0.1640625</v>
      </c>
      <c r="O7" s="9">
        <f>IF(ISBLANK(M7),"",IF(ISERR((M7-N7)/(1-N7)),"",(M7-N7)/(1-N7)))</f>
        <v>0.60124610591900307</v>
      </c>
      <c r="P7" s="4" t="str">
        <f t="shared" si="3"/>
        <v>Good</v>
      </c>
      <c r="Q7" s="1" t="s">
        <v>26</v>
      </c>
      <c r="R7" s="5"/>
      <c r="S7" s="8">
        <v>0.6</v>
      </c>
      <c r="T7" s="8">
        <v>0.74</v>
      </c>
      <c r="U7" s="8" t="s">
        <v>27</v>
      </c>
      <c r="V7" s="4"/>
      <c r="W7" s="4"/>
      <c r="X7" s="4"/>
    </row>
    <row r="8" spans="1:24" x14ac:dyDescent="0.2">
      <c r="A8" s="2" t="s">
        <v>28</v>
      </c>
      <c r="B8" s="4">
        <v>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1</v>
      </c>
      <c r="J8" s="4">
        <v>1</v>
      </c>
      <c r="K8" s="4">
        <f t="shared" si="0"/>
        <v>7</v>
      </c>
      <c r="L8" s="4">
        <v>9</v>
      </c>
      <c r="M8" s="5">
        <f t="shared" si="1"/>
        <v>0.77777777777777779</v>
      </c>
      <c r="N8" s="5">
        <f t="shared" si="2"/>
        <v>7.03125E-2</v>
      </c>
      <c r="O8" s="9">
        <f>IF(ISBLANK(M8),"",IF(ISERR((M8-N8)/(1-N8)),"",(M8-N8)/(1-N8)))</f>
        <v>0.76097105508870211</v>
      </c>
      <c r="P8" s="4" t="str">
        <f t="shared" si="3"/>
        <v>Excellent</v>
      </c>
      <c r="Q8" s="4"/>
      <c r="R8" s="5"/>
      <c r="S8" s="8">
        <v>0.75</v>
      </c>
      <c r="T8" s="8">
        <v>1</v>
      </c>
      <c r="U8" s="8" t="s">
        <v>17</v>
      </c>
      <c r="V8" s="4"/>
      <c r="W8" s="4"/>
      <c r="X8" s="4"/>
    </row>
    <row r="9" spans="1:24" x14ac:dyDescent="0.2">
      <c r="A9" s="2" t="s">
        <v>29</v>
      </c>
      <c r="B9" s="4">
        <v>0</v>
      </c>
      <c r="C9" s="4">
        <v>1</v>
      </c>
      <c r="D9" s="4">
        <v>1</v>
      </c>
      <c r="E9" s="4">
        <v>0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f t="shared" si="0"/>
        <v>4</v>
      </c>
      <c r="L9" s="4">
        <v>9</v>
      </c>
      <c r="M9" s="5">
        <f t="shared" si="1"/>
        <v>0.44444444444444442</v>
      </c>
      <c r="N9" s="5">
        <f t="shared" si="2"/>
        <v>0.24609375</v>
      </c>
      <c r="O9" s="9">
        <f>IF(ISBLANK(M9),"",IF(ISERR((M9-N9)/(1-N9)),"",(M9-N9)/(1-N9)))</f>
        <v>0.26309729418537703</v>
      </c>
      <c r="P9" s="4" t="str">
        <f t="shared" si="3"/>
        <v>Poor</v>
      </c>
      <c r="Q9" s="4"/>
      <c r="R9" s="4"/>
      <c r="V9" s="4"/>
      <c r="W9" s="4"/>
      <c r="X9" s="4"/>
    </row>
    <row r="10" spans="1:24" x14ac:dyDescent="0.2">
      <c r="A10" s="2" t="s">
        <v>30</v>
      </c>
      <c r="B10" s="4">
        <v>1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5</v>
      </c>
      <c r="L10" s="4">
        <v>9</v>
      </c>
      <c r="M10" s="5">
        <f t="shared" si="1"/>
        <v>0.55555555555555558</v>
      </c>
      <c r="N10" s="5">
        <f t="shared" si="2"/>
        <v>0.24609375</v>
      </c>
      <c r="O10" s="9">
        <f>IF(ISBLANK(M10),"",IF(ISERR((M10-N10)/(1-N10)),"",(M10-N10)/(1-N10)))</f>
        <v>0.41047783534830168</v>
      </c>
      <c r="P10" s="4" t="str">
        <f t="shared" si="3"/>
        <v>Weak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31</v>
      </c>
      <c r="B11" s="4">
        <v>1</v>
      </c>
      <c r="C11" s="4">
        <v>1</v>
      </c>
      <c r="D11" s="4">
        <v>1</v>
      </c>
      <c r="E11" s="4">
        <v>0</v>
      </c>
      <c r="F11" s="4">
        <v>1</v>
      </c>
      <c r="G11" s="4">
        <v>0</v>
      </c>
      <c r="H11" s="4">
        <v>1</v>
      </c>
      <c r="I11" s="4">
        <v>1</v>
      </c>
      <c r="J11" s="4">
        <v>1</v>
      </c>
      <c r="K11" s="4">
        <f t="shared" si="0"/>
        <v>7</v>
      </c>
      <c r="L11" s="4">
        <v>9</v>
      </c>
      <c r="M11" s="5">
        <f t="shared" si="1"/>
        <v>0.77777777777777779</v>
      </c>
      <c r="N11" s="5">
        <f t="shared" si="2"/>
        <v>7.03125E-2</v>
      </c>
      <c r="O11" s="9">
        <f>IF(ISBLANK(M11),"",IF(ISERR((M11-N11)/(1-N11)),"",(M11-N11)/(1-N11)))</f>
        <v>0.76097105508870211</v>
      </c>
      <c r="P11" s="4" t="str">
        <f t="shared" si="3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9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8</v>
      </c>
      <c r="C13" s="4">
        <f>SUM(C2:C11)</f>
        <v>9</v>
      </c>
      <c r="D13" s="4">
        <f>SUM(D2:D11)</f>
        <v>8</v>
      </c>
      <c r="E13" s="4">
        <f>SUM(E2:E11)</f>
        <v>3</v>
      </c>
      <c r="F13" s="4">
        <f>SUM(F2:F11)</f>
        <v>6</v>
      </c>
      <c r="G13" s="4">
        <f t="shared" ref="G13:H13" si="4">SUM(G2:G11)</f>
        <v>1</v>
      </c>
      <c r="H13" s="4">
        <f t="shared" si="4"/>
        <v>10</v>
      </c>
      <c r="I13" s="4">
        <f>SUM(I2:I11)</f>
        <v>10</v>
      </c>
      <c r="J13" s="4">
        <f>SUM(J2:J11)</f>
        <v>8</v>
      </c>
      <c r="K13" s="4"/>
      <c r="L13" s="4"/>
      <c r="M13" s="17">
        <f>SUM(M2:M11)</f>
        <v>7</v>
      </c>
      <c r="N13" s="5"/>
      <c r="O13" s="9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2" t="s">
        <v>32</v>
      </c>
      <c r="B14" s="10">
        <f>B13/10</f>
        <v>0.8</v>
      </c>
      <c r="C14" s="10">
        <f t="shared" ref="C14:J14" si="5">C13/10</f>
        <v>0.9</v>
      </c>
      <c r="D14" s="10">
        <f t="shared" si="5"/>
        <v>0.8</v>
      </c>
      <c r="E14" s="10">
        <f t="shared" si="5"/>
        <v>0.3</v>
      </c>
      <c r="F14" s="10">
        <f t="shared" si="5"/>
        <v>0.6</v>
      </c>
      <c r="G14" s="10">
        <f t="shared" si="5"/>
        <v>0.1</v>
      </c>
      <c r="H14" s="10">
        <f t="shared" si="5"/>
        <v>1</v>
      </c>
      <c r="I14" s="10">
        <f t="shared" si="5"/>
        <v>1</v>
      </c>
      <c r="J14" s="10">
        <f t="shared" si="5"/>
        <v>0.8</v>
      </c>
      <c r="K14" s="13">
        <f>SUM(B14:J14)</f>
        <v>6.3</v>
      </c>
      <c r="L14" s="14" t="s">
        <v>33</v>
      </c>
      <c r="M14" s="16">
        <f>M13/10</f>
        <v>0.7</v>
      </c>
      <c r="N14" s="5"/>
      <c r="O14" s="9">
        <f>AVERAGE(O2:O13)</f>
        <v>0.63614727184757969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11" priority="1" operator="lessThan">
      <formula>1</formula>
    </cfRule>
  </conditionalFormatting>
  <conditionalFormatting sqref="P2:P11">
    <cfRule type="containsText" dxfId="10" priority="2" operator="containsText" text="Excellent">
      <formula>NOT(ISERROR(SEARCH("Excellent",P2)))</formula>
    </cfRule>
    <cfRule type="containsText" dxfId="9" priority="3" operator="containsText" text="Good">
      <formula>NOT(ISERROR(SEARCH("Good",P2)))</formula>
    </cfRule>
    <cfRule type="containsText" dxfId="8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F6CE-A55D-EB4B-9215-2BB20AF145CC}">
  <sheetPr>
    <outlinePr summaryBelow="0" summaryRight="0"/>
  </sheetPr>
  <dimension ref="A1:X973"/>
  <sheetViews>
    <sheetView zoomScale="135" workbookViewId="0">
      <pane xSplit="1" topLeftCell="C1" activePane="topRight" state="frozen"/>
      <selection pane="topRight" activeCell="O14" sqref="O14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1" t="s">
        <v>9</v>
      </c>
      <c r="L1" s="1" t="s">
        <v>10</v>
      </c>
      <c r="M1" s="1" t="s">
        <v>11</v>
      </c>
      <c r="N1" s="3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16</v>
      </c>
      <c r="B2" s="4">
        <v>0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1</v>
      </c>
      <c r="I2" s="4">
        <v>1</v>
      </c>
      <c r="J2" s="4">
        <v>0</v>
      </c>
      <c r="K2" s="4">
        <f t="shared" ref="K2:K11" si="0">SUM(B2:J2)</f>
        <v>6</v>
      </c>
      <c r="L2" s="4">
        <v>9</v>
      </c>
      <c r="M2" s="5">
        <f t="shared" ref="M2:M11" si="1">K2/L2</f>
        <v>0.66666666666666663</v>
      </c>
      <c r="N2" s="5">
        <f t="shared" ref="N2:N11" si="2">IF(COUNT(B2:J2)=0,"",(FACT(L2)/(FACT(K2)*(FACT(L2-K2))))*(0.5)^L2)</f>
        <v>0.1640625</v>
      </c>
      <c r="O2" s="9">
        <f>IF(ISBLANK(M2),"",IF(ISERR((M2-N2)/(1-N2)),"",(M2-N2)/(1-N2)))</f>
        <v>0.60124610591900307</v>
      </c>
      <c r="P2" s="4" t="str">
        <f t="shared" ref="P2:P11" si="3">IF(O2&gt;=0.75,"Excellent",IF(O2&gt;=0.6,"Good",IF(O2&gt;=0.4,"Weak","Poor")))</f>
        <v>Good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18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1</v>
      </c>
      <c r="I3" s="4">
        <v>1</v>
      </c>
      <c r="J3" s="4">
        <v>0</v>
      </c>
      <c r="K3" s="4">
        <f t="shared" si="0"/>
        <v>6</v>
      </c>
      <c r="L3" s="4">
        <v>9</v>
      </c>
      <c r="M3" s="5">
        <f t="shared" si="1"/>
        <v>0.66666666666666663</v>
      </c>
      <c r="N3" s="5">
        <f t="shared" si="2"/>
        <v>0.1640625</v>
      </c>
      <c r="O3" s="9">
        <f>IF(ISBLANK(M3),"",IF(ISERR((M3-N3)/(1-N3)),"",(M3-N3)/(1-N3)))</f>
        <v>0.60124610591900307</v>
      </c>
      <c r="P3" s="4" t="str">
        <f t="shared" si="3"/>
        <v>Good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19</v>
      </c>
      <c r="B4" s="4">
        <v>1</v>
      </c>
      <c r="C4" s="4">
        <v>1</v>
      </c>
      <c r="D4" s="4"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0</v>
      </c>
      <c r="K4" s="4">
        <f t="shared" si="0"/>
        <v>6</v>
      </c>
      <c r="L4" s="4">
        <v>9</v>
      </c>
      <c r="M4" s="5">
        <f t="shared" si="1"/>
        <v>0.66666666666666663</v>
      </c>
      <c r="N4" s="5">
        <f t="shared" si="2"/>
        <v>0.1640625</v>
      </c>
      <c r="O4" s="9">
        <f>IF(ISBLANK(M4),"",IF(ISERR((M4-N4)/(1-N4)),"",(M4-N4)/(1-N4)))</f>
        <v>0.60124610591900307</v>
      </c>
      <c r="P4" s="4" t="str">
        <f t="shared" si="3"/>
        <v>Good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20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4">
        <v>0</v>
      </c>
      <c r="K5" s="4">
        <f t="shared" si="0"/>
        <v>6</v>
      </c>
      <c r="L5" s="4">
        <v>9</v>
      </c>
      <c r="M5" s="5">
        <f t="shared" si="1"/>
        <v>0.66666666666666663</v>
      </c>
      <c r="N5" s="5">
        <f t="shared" si="2"/>
        <v>0.1640625</v>
      </c>
      <c r="O5" s="9">
        <f>IF(ISBLANK(M5),"",IF(ISERR((M5-N5)/(1-N5)),"",(M5-N5)/(1-N5)))</f>
        <v>0.60124610591900307</v>
      </c>
      <c r="P5" s="4" t="str">
        <f t="shared" si="3"/>
        <v>Good</v>
      </c>
      <c r="Q5" s="4"/>
      <c r="R5" s="4"/>
      <c r="S5" s="6" t="s">
        <v>21</v>
      </c>
      <c r="T5" s="6" t="s">
        <v>22</v>
      </c>
      <c r="U5" s="6" t="s">
        <v>15</v>
      </c>
      <c r="V5" s="4"/>
      <c r="W5" s="4"/>
      <c r="X5" s="4"/>
    </row>
    <row r="6" spans="1:24" x14ac:dyDescent="0.2">
      <c r="A6" s="2" t="s">
        <v>23</v>
      </c>
      <c r="B6" s="4">
        <v>1</v>
      </c>
      <c r="C6" s="4">
        <v>1</v>
      </c>
      <c r="D6" s="4">
        <v>1</v>
      </c>
      <c r="E6" s="4">
        <v>0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K6" s="4">
        <f t="shared" si="0"/>
        <v>7</v>
      </c>
      <c r="L6" s="4">
        <v>9</v>
      </c>
      <c r="M6" s="5">
        <f t="shared" si="1"/>
        <v>0.77777777777777779</v>
      </c>
      <c r="N6" s="5">
        <f t="shared" si="2"/>
        <v>7.03125E-2</v>
      </c>
      <c r="O6" s="9">
        <f>IF(ISBLANK(M6),"",IF(ISERR((M6-N6)/(1-N6)),"",(M6-N6)/(1-N6)))</f>
        <v>0.76097105508870211</v>
      </c>
      <c r="P6" s="4" t="str">
        <f t="shared" si="3"/>
        <v>Excellent</v>
      </c>
      <c r="Q6" s="4"/>
      <c r="R6" s="5"/>
      <c r="S6" s="7">
        <v>0.4</v>
      </c>
      <c r="T6" s="7">
        <v>0.59</v>
      </c>
      <c r="U6" s="7" t="s">
        <v>24</v>
      </c>
      <c r="V6" s="4"/>
      <c r="W6" s="4"/>
      <c r="X6" s="4"/>
    </row>
    <row r="7" spans="1:24" x14ac:dyDescent="0.2">
      <c r="A7" s="2" t="s">
        <v>25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1</v>
      </c>
      <c r="I7" s="4">
        <v>1</v>
      </c>
      <c r="J7" s="4">
        <v>0</v>
      </c>
      <c r="K7" s="4">
        <f t="shared" si="0"/>
        <v>6</v>
      </c>
      <c r="L7" s="4">
        <v>9</v>
      </c>
      <c r="M7" s="5">
        <f t="shared" si="1"/>
        <v>0.66666666666666663</v>
      </c>
      <c r="N7" s="5">
        <f t="shared" si="2"/>
        <v>0.1640625</v>
      </c>
      <c r="O7" s="9">
        <f>IF(ISBLANK(M7),"",IF(ISERR((M7-N7)/(1-N7)),"",(M7-N7)/(1-N7)))</f>
        <v>0.60124610591900307</v>
      </c>
      <c r="P7" s="4" t="str">
        <f t="shared" si="3"/>
        <v>Good</v>
      </c>
      <c r="Q7" s="1" t="s">
        <v>26</v>
      </c>
      <c r="R7" s="5"/>
      <c r="S7" s="8">
        <v>0.6</v>
      </c>
      <c r="T7" s="8">
        <v>0.74</v>
      </c>
      <c r="U7" s="8" t="s">
        <v>27</v>
      </c>
      <c r="V7" s="4"/>
      <c r="W7" s="4"/>
      <c r="X7" s="4"/>
    </row>
    <row r="8" spans="1:24" x14ac:dyDescent="0.2">
      <c r="A8" s="2" t="s">
        <v>28</v>
      </c>
      <c r="B8" s="4">
        <v>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1</v>
      </c>
      <c r="J8" s="4">
        <v>0</v>
      </c>
      <c r="K8" s="4">
        <f t="shared" si="0"/>
        <v>6</v>
      </c>
      <c r="L8" s="4">
        <v>9</v>
      </c>
      <c r="M8" s="5">
        <f t="shared" si="1"/>
        <v>0.66666666666666663</v>
      </c>
      <c r="N8" s="5">
        <f t="shared" si="2"/>
        <v>0.1640625</v>
      </c>
      <c r="O8" s="9">
        <f>IF(ISBLANK(M8),"",IF(ISERR((M8-N8)/(1-N8)),"",(M8-N8)/(1-N8)))</f>
        <v>0.60124610591900307</v>
      </c>
      <c r="P8" s="4" t="str">
        <f t="shared" si="3"/>
        <v>Good</v>
      </c>
      <c r="Q8" s="4"/>
      <c r="R8" s="5"/>
      <c r="S8" s="8">
        <v>0.75</v>
      </c>
      <c r="T8" s="8">
        <v>1</v>
      </c>
      <c r="U8" s="8" t="s">
        <v>17</v>
      </c>
      <c r="V8" s="4"/>
      <c r="W8" s="4"/>
      <c r="X8" s="4"/>
    </row>
    <row r="9" spans="1:24" x14ac:dyDescent="0.2">
      <c r="A9" s="2" t="s">
        <v>29</v>
      </c>
      <c r="B9" s="4">
        <v>1</v>
      </c>
      <c r="C9" s="4">
        <v>1</v>
      </c>
      <c r="D9" s="4">
        <v>1</v>
      </c>
      <c r="E9" s="4">
        <v>0</v>
      </c>
      <c r="F9" s="4">
        <v>1</v>
      </c>
      <c r="G9" s="4">
        <v>0</v>
      </c>
      <c r="H9" s="4">
        <v>1</v>
      </c>
      <c r="I9" s="4">
        <v>1</v>
      </c>
      <c r="J9" s="4">
        <v>0</v>
      </c>
      <c r="K9" s="4">
        <f t="shared" si="0"/>
        <v>6</v>
      </c>
      <c r="L9" s="4">
        <v>9</v>
      </c>
      <c r="M9" s="5">
        <f t="shared" si="1"/>
        <v>0.66666666666666663</v>
      </c>
      <c r="N9" s="5">
        <f t="shared" si="2"/>
        <v>0.1640625</v>
      </c>
      <c r="O9" s="9">
        <f>IF(ISBLANK(M9),"",IF(ISERR((M9-N9)/(1-N9)),"",(M9-N9)/(1-N9)))</f>
        <v>0.60124610591900307</v>
      </c>
      <c r="P9" s="4" t="str">
        <f t="shared" si="3"/>
        <v>Good</v>
      </c>
      <c r="Q9" s="4"/>
      <c r="R9" s="4"/>
      <c r="V9" s="4"/>
      <c r="W9" s="4"/>
      <c r="X9" s="4"/>
    </row>
    <row r="10" spans="1:24" x14ac:dyDescent="0.2">
      <c r="A10" s="2" t="s">
        <v>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f t="shared" si="0"/>
        <v>2</v>
      </c>
      <c r="L10" s="4">
        <v>9</v>
      </c>
      <c r="M10" s="5">
        <f t="shared" si="1"/>
        <v>0.22222222222222221</v>
      </c>
      <c r="N10" s="5">
        <f t="shared" si="2"/>
        <v>7.03125E-2</v>
      </c>
      <c r="O10" s="9">
        <f>IF(ISBLANK(M10),"",IF(ISERR((M10-N10)/(1-N10)),"",(M10-N10)/(1-N10)))</f>
        <v>0.16339869281045749</v>
      </c>
      <c r="P10" s="4" t="str">
        <f t="shared" si="3"/>
        <v>Poor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31</v>
      </c>
      <c r="B11" s="4">
        <v>1</v>
      </c>
      <c r="C11" s="4">
        <v>1</v>
      </c>
      <c r="D11" s="4">
        <v>1</v>
      </c>
      <c r="E11" s="4">
        <v>0</v>
      </c>
      <c r="F11" s="4">
        <v>1</v>
      </c>
      <c r="G11" s="4">
        <v>0</v>
      </c>
      <c r="H11" s="4">
        <v>1</v>
      </c>
      <c r="I11" s="4">
        <v>1</v>
      </c>
      <c r="J11" s="4">
        <v>1</v>
      </c>
      <c r="K11" s="4">
        <f t="shared" si="0"/>
        <v>7</v>
      </c>
      <c r="L11" s="4">
        <v>9</v>
      </c>
      <c r="M11" s="5">
        <f t="shared" si="1"/>
        <v>0.77777777777777779</v>
      </c>
      <c r="N11" s="5">
        <f t="shared" si="2"/>
        <v>7.03125E-2</v>
      </c>
      <c r="O11" s="9">
        <f>IF(ISBLANK(M11),"",IF(ISERR((M11-N11)/(1-N11)),"",(M11-N11)/(1-N11)))</f>
        <v>0.76097105508870211</v>
      </c>
      <c r="P11" s="4" t="str">
        <f t="shared" si="3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9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7</v>
      </c>
      <c r="C13" s="4">
        <f>SUM(C2:C11)</f>
        <v>8</v>
      </c>
      <c r="D13" s="4">
        <f>SUM(D2:D11)</f>
        <v>9</v>
      </c>
      <c r="E13" s="4">
        <f>SUM(E2:E11)</f>
        <v>4</v>
      </c>
      <c r="F13" s="4">
        <f>SUM(F2:F11)</f>
        <v>8</v>
      </c>
      <c r="G13" s="4">
        <f t="shared" ref="G13:H13" si="4">SUM(G2:G11)</f>
        <v>0</v>
      </c>
      <c r="H13" s="4">
        <f t="shared" si="4"/>
        <v>10</v>
      </c>
      <c r="I13" s="4">
        <f>SUM(I2:I11)</f>
        <v>10</v>
      </c>
      <c r="J13" s="4">
        <f>SUM(J2:J11)</f>
        <v>2</v>
      </c>
      <c r="K13" s="4"/>
      <c r="L13" s="4"/>
      <c r="M13" s="17">
        <f>SUM(M2:M11)</f>
        <v>6.4444444444444446</v>
      </c>
      <c r="N13" s="5"/>
      <c r="O13" s="9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2" t="s">
        <v>32</v>
      </c>
      <c r="B14" s="10">
        <f>B13/10</f>
        <v>0.7</v>
      </c>
      <c r="C14" s="10">
        <f t="shared" ref="C14:J14" si="5">C13/10</f>
        <v>0.8</v>
      </c>
      <c r="D14" s="10">
        <f t="shared" si="5"/>
        <v>0.9</v>
      </c>
      <c r="E14" s="10">
        <f t="shared" si="5"/>
        <v>0.4</v>
      </c>
      <c r="F14" s="10">
        <f t="shared" si="5"/>
        <v>0.8</v>
      </c>
      <c r="G14" s="10">
        <f t="shared" si="5"/>
        <v>0</v>
      </c>
      <c r="H14" s="10">
        <f t="shared" si="5"/>
        <v>1</v>
      </c>
      <c r="I14" s="10">
        <f t="shared" si="5"/>
        <v>1</v>
      </c>
      <c r="J14" s="10">
        <f t="shared" si="5"/>
        <v>0.2</v>
      </c>
      <c r="K14" s="13">
        <f>SUM(B14:J14)</f>
        <v>5.8</v>
      </c>
      <c r="L14" s="14" t="s">
        <v>33</v>
      </c>
      <c r="M14" s="16">
        <f>M13/10</f>
        <v>0.64444444444444449</v>
      </c>
      <c r="N14" s="5"/>
      <c r="O14" s="9">
        <f>AVERAGE(O2:O13)</f>
        <v>0.58940635444208833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1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7" priority="1" operator="lessThan">
      <formula>1</formula>
    </cfRule>
  </conditionalFormatting>
  <conditionalFormatting sqref="P2:P11">
    <cfRule type="containsText" dxfId="6" priority="2" operator="containsText" text="Excellent">
      <formula>NOT(ISERROR(SEARCH("Excellent",P2)))</formula>
    </cfRule>
    <cfRule type="containsText" dxfId="5" priority="3" operator="containsText" text="Good">
      <formula>NOT(ISERROR(SEARCH("Good",P2)))</formula>
    </cfRule>
    <cfRule type="containsText" dxfId="4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E196-1CA9-E94A-8DAC-70C808D99A3A}">
  <sheetPr>
    <outlinePr summaryBelow="0" summaryRight="0"/>
  </sheetPr>
  <dimension ref="A1:Y973"/>
  <sheetViews>
    <sheetView zoomScale="107" workbookViewId="0">
      <pane xSplit="1" topLeftCell="B1" activePane="topRight" state="frozen"/>
      <selection pane="topRight" activeCell="H11" sqref="H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34</v>
      </c>
      <c r="K1" s="1" t="s">
        <v>9</v>
      </c>
      <c r="L1" s="1" t="s">
        <v>10</v>
      </c>
      <c r="M1" s="1" t="s">
        <v>11</v>
      </c>
      <c r="N1" s="2" t="s">
        <v>12</v>
      </c>
      <c r="O1" s="3" t="s">
        <v>13</v>
      </c>
      <c r="P1" s="1" t="s">
        <v>14</v>
      </c>
      <c r="Q1" s="1" t="s">
        <v>15</v>
      </c>
      <c r="R1" s="4"/>
      <c r="S1" s="4"/>
      <c r="T1" s="4"/>
      <c r="U1" s="4"/>
      <c r="V1" s="4"/>
      <c r="W1" s="4"/>
      <c r="X1" s="4"/>
      <c r="Y1" s="4"/>
    </row>
    <row r="2" spans="1:25" x14ac:dyDescent="0.2">
      <c r="A2" s="1" t="s">
        <v>16</v>
      </c>
      <c r="B2" s="4">
        <v>1</v>
      </c>
      <c r="C2" s="4">
        <v>1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s="4">
        <v>1</v>
      </c>
      <c r="J2" s="4">
        <v>1</v>
      </c>
      <c r="K2" s="4">
        <f t="shared" ref="K2:K11" si="0">SUM(B2:J2)</f>
        <v>6</v>
      </c>
      <c r="L2" s="4">
        <v>9</v>
      </c>
      <c r="M2" s="5">
        <f t="shared" ref="M2:M11" si="1">K2/L2</f>
        <v>0.66666666666666663</v>
      </c>
      <c r="N2" s="5">
        <v>1</v>
      </c>
      <c r="O2" s="5">
        <f t="shared" ref="O2:O11" si="2">IF(COUNT(B2:J2)=0,"",(FACT(L2)/(FACT(K2)*(FACT(L2-K2))))*(0.5)^L2)</f>
        <v>0.1640625</v>
      </c>
      <c r="P2" s="9">
        <f t="shared" ref="P2:P11" si="3">IF(ISBLANK(M2),"",IF(ISERR((M2-O2)/(1-O2)),"",(M2-O2)/(1-O2)))</f>
        <v>0.60124610591900307</v>
      </c>
      <c r="Q2" s="4" t="str">
        <f t="shared" ref="Q2:Q11" si="4">IF(P2&gt;=0.75,"Excellent",IF(P2&gt;=0.6,"Good",IF(P2&gt;=0.4,"Weak","Poor")))</f>
        <v>Good</v>
      </c>
      <c r="R2" s="4"/>
      <c r="S2" s="4"/>
      <c r="T2" s="4"/>
      <c r="U2" s="4"/>
      <c r="V2" s="4"/>
      <c r="W2" s="4"/>
      <c r="X2" s="4"/>
      <c r="Y2" s="4"/>
    </row>
    <row r="3" spans="1:25" x14ac:dyDescent="0.2">
      <c r="A3" s="1" t="s">
        <v>18</v>
      </c>
      <c r="B3" s="4">
        <v>1</v>
      </c>
      <c r="C3" s="4">
        <v>1</v>
      </c>
      <c r="D3" s="4">
        <v>0</v>
      </c>
      <c r="E3" s="4">
        <v>1</v>
      </c>
      <c r="F3" s="4">
        <v>0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6</v>
      </c>
      <c r="L3" s="4">
        <v>9</v>
      </c>
      <c r="M3" s="5">
        <f t="shared" si="1"/>
        <v>0.66666666666666663</v>
      </c>
      <c r="N3" s="5">
        <v>1</v>
      </c>
      <c r="O3" s="5">
        <f t="shared" si="2"/>
        <v>0.1640625</v>
      </c>
      <c r="P3" s="9">
        <f t="shared" si="3"/>
        <v>0.60124610591900307</v>
      </c>
      <c r="Q3" s="4" t="str">
        <f t="shared" si="4"/>
        <v>Good</v>
      </c>
      <c r="R3" s="4"/>
      <c r="S3" s="4"/>
      <c r="T3" s="4"/>
      <c r="U3" s="4"/>
      <c r="V3" s="4"/>
      <c r="W3" s="4"/>
      <c r="X3" s="4"/>
      <c r="Y3" s="4"/>
    </row>
    <row r="4" spans="1:25" x14ac:dyDescent="0.2">
      <c r="A4" s="2" t="s">
        <v>19</v>
      </c>
      <c r="B4" s="4">
        <v>1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f t="shared" si="0"/>
        <v>6</v>
      </c>
      <c r="L4" s="4">
        <v>9</v>
      </c>
      <c r="M4" s="5">
        <f t="shared" si="1"/>
        <v>0.66666666666666663</v>
      </c>
      <c r="N4" s="5">
        <v>1</v>
      </c>
      <c r="O4" s="5">
        <f t="shared" si="2"/>
        <v>0.1640625</v>
      </c>
      <c r="P4" s="9">
        <f t="shared" si="3"/>
        <v>0.60124610591900307</v>
      </c>
      <c r="Q4" s="4" t="str">
        <f t="shared" si="4"/>
        <v>Good</v>
      </c>
      <c r="R4" s="4"/>
      <c r="S4" s="4"/>
      <c r="T4" s="4"/>
      <c r="U4" s="4"/>
      <c r="V4" s="4"/>
      <c r="W4" s="4"/>
      <c r="X4" s="4"/>
      <c r="Y4" s="4"/>
    </row>
    <row r="5" spans="1:25" x14ac:dyDescent="0.2">
      <c r="A5" s="2" t="s">
        <v>20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f t="shared" si="0"/>
        <v>7</v>
      </c>
      <c r="L5" s="4">
        <v>9</v>
      </c>
      <c r="M5" s="5">
        <f t="shared" si="1"/>
        <v>0.77777777777777779</v>
      </c>
      <c r="N5" s="5">
        <v>1</v>
      </c>
      <c r="O5" s="5">
        <f t="shared" si="2"/>
        <v>7.03125E-2</v>
      </c>
      <c r="P5" s="9">
        <f t="shared" si="3"/>
        <v>0.76097105508870211</v>
      </c>
      <c r="Q5" s="4" t="str">
        <f t="shared" si="4"/>
        <v>Excellent</v>
      </c>
      <c r="R5" s="4"/>
      <c r="S5" s="4"/>
      <c r="T5" s="6" t="s">
        <v>21</v>
      </c>
      <c r="U5" s="6" t="s">
        <v>22</v>
      </c>
      <c r="V5" s="6" t="s">
        <v>15</v>
      </c>
      <c r="W5" s="4"/>
      <c r="X5" s="4"/>
      <c r="Y5" s="4"/>
    </row>
    <row r="6" spans="1:25" x14ac:dyDescent="0.2">
      <c r="A6" s="2" t="s">
        <v>23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9</v>
      </c>
      <c r="L6" s="4">
        <v>9</v>
      </c>
      <c r="M6" s="5">
        <f t="shared" si="1"/>
        <v>1</v>
      </c>
      <c r="N6" s="5">
        <v>1</v>
      </c>
      <c r="O6" s="5">
        <f t="shared" si="2"/>
        <v>1.953125E-3</v>
      </c>
      <c r="P6" s="9">
        <f t="shared" si="3"/>
        <v>1</v>
      </c>
      <c r="Q6" s="4" t="str">
        <f t="shared" si="4"/>
        <v>Excellent</v>
      </c>
      <c r="R6" s="4"/>
      <c r="S6" s="5"/>
      <c r="T6" s="7">
        <v>0.4</v>
      </c>
      <c r="U6" s="7">
        <v>0.59</v>
      </c>
      <c r="V6" s="7" t="s">
        <v>24</v>
      </c>
      <c r="W6" s="4"/>
      <c r="X6" s="4"/>
      <c r="Y6" s="4"/>
    </row>
    <row r="7" spans="1:25" x14ac:dyDescent="0.2">
      <c r="A7" s="2" t="s">
        <v>25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1</v>
      </c>
      <c r="I7" s="4">
        <v>1</v>
      </c>
      <c r="J7" s="4">
        <v>1</v>
      </c>
      <c r="K7" s="4">
        <f t="shared" si="0"/>
        <v>8</v>
      </c>
      <c r="L7" s="4">
        <v>9</v>
      </c>
      <c r="M7" s="5">
        <f t="shared" si="1"/>
        <v>0.88888888888888884</v>
      </c>
      <c r="N7" s="5">
        <v>1</v>
      </c>
      <c r="O7" s="5">
        <f t="shared" si="2"/>
        <v>1.7578125E-2</v>
      </c>
      <c r="P7" s="9">
        <f t="shared" si="3"/>
        <v>0.88690081731831227</v>
      </c>
      <c r="Q7" s="4" t="str">
        <f t="shared" si="4"/>
        <v>Excellent</v>
      </c>
      <c r="R7" s="1" t="s">
        <v>26</v>
      </c>
      <c r="S7" s="5"/>
      <c r="T7" s="8">
        <v>0.6</v>
      </c>
      <c r="U7" s="8">
        <v>0.74</v>
      </c>
      <c r="V7" s="8" t="s">
        <v>27</v>
      </c>
      <c r="W7" s="4"/>
      <c r="X7" s="4"/>
      <c r="Y7" s="4"/>
    </row>
    <row r="8" spans="1:25" x14ac:dyDescent="0.2">
      <c r="A8" s="2" t="s">
        <v>28</v>
      </c>
      <c r="B8" s="4">
        <v>1</v>
      </c>
      <c r="C8" s="4">
        <v>1</v>
      </c>
      <c r="D8" s="4">
        <v>0</v>
      </c>
      <c r="E8" s="4">
        <v>0</v>
      </c>
      <c r="F8" s="4">
        <v>1</v>
      </c>
      <c r="G8" s="4">
        <v>0</v>
      </c>
      <c r="H8" s="4">
        <v>1</v>
      </c>
      <c r="I8" s="4">
        <v>1</v>
      </c>
      <c r="J8" s="4">
        <v>1</v>
      </c>
      <c r="K8" s="4">
        <f t="shared" si="0"/>
        <v>6</v>
      </c>
      <c r="L8" s="4">
        <v>9</v>
      </c>
      <c r="M8" s="5">
        <f t="shared" si="1"/>
        <v>0.66666666666666663</v>
      </c>
      <c r="N8" s="5">
        <v>1</v>
      </c>
      <c r="O8" s="5">
        <f t="shared" si="2"/>
        <v>0.1640625</v>
      </c>
      <c r="P8" s="9">
        <f t="shared" si="3"/>
        <v>0.60124610591900307</v>
      </c>
      <c r="Q8" s="4" t="str">
        <f t="shared" si="4"/>
        <v>Good</v>
      </c>
      <c r="R8" s="4"/>
      <c r="S8" s="5"/>
      <c r="T8" s="8">
        <v>0.75</v>
      </c>
      <c r="U8" s="8">
        <v>1</v>
      </c>
      <c r="V8" s="8" t="s">
        <v>17</v>
      </c>
      <c r="W8" s="4"/>
      <c r="X8" s="4"/>
      <c r="Y8" s="4"/>
    </row>
    <row r="9" spans="1:25" x14ac:dyDescent="0.2">
      <c r="A9" s="2" t="s">
        <v>29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f t="shared" si="0"/>
        <v>3</v>
      </c>
      <c r="L9" s="4">
        <v>9</v>
      </c>
      <c r="M9" s="5">
        <f t="shared" si="1"/>
        <v>0.33333333333333331</v>
      </c>
      <c r="N9" s="5">
        <v>1</v>
      </c>
      <c r="O9" s="5">
        <f t="shared" si="2"/>
        <v>0.1640625</v>
      </c>
      <c r="P9" s="9">
        <f t="shared" si="3"/>
        <v>0.2024922118380062</v>
      </c>
      <c r="Q9" s="4" t="str">
        <f t="shared" si="4"/>
        <v>Poor</v>
      </c>
      <c r="R9" s="4"/>
      <c r="S9" s="4"/>
      <c r="W9" s="4"/>
      <c r="X9" s="4"/>
      <c r="Y9" s="4"/>
    </row>
    <row r="10" spans="1:25" x14ac:dyDescent="0.2">
      <c r="A10" s="2" t="s">
        <v>30</v>
      </c>
      <c r="B10" s="4">
        <v>1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5</v>
      </c>
      <c r="L10" s="4">
        <v>9</v>
      </c>
      <c r="M10" s="5">
        <f t="shared" si="1"/>
        <v>0.55555555555555558</v>
      </c>
      <c r="N10" s="5">
        <v>1</v>
      </c>
      <c r="O10" s="5">
        <f t="shared" si="2"/>
        <v>0.24609375</v>
      </c>
      <c r="P10" s="9">
        <f t="shared" si="3"/>
        <v>0.41047783534830168</v>
      </c>
      <c r="Q10" s="4" t="str">
        <f t="shared" si="4"/>
        <v>Weak</v>
      </c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s="1" t="s">
        <v>31</v>
      </c>
      <c r="B11" s="4">
        <v>1</v>
      </c>
      <c r="C11" s="4">
        <v>1</v>
      </c>
      <c r="D11" s="4">
        <v>1</v>
      </c>
      <c r="E11" s="4">
        <v>0</v>
      </c>
      <c r="F11" s="4">
        <v>1</v>
      </c>
      <c r="G11" s="4">
        <v>0</v>
      </c>
      <c r="H11" s="4">
        <v>1</v>
      </c>
      <c r="I11" s="4">
        <v>1</v>
      </c>
      <c r="J11" s="4">
        <v>1</v>
      </c>
      <c r="K11" s="4">
        <f t="shared" si="0"/>
        <v>7</v>
      </c>
      <c r="L11" s="4">
        <v>9</v>
      </c>
      <c r="M11" s="5">
        <f t="shared" si="1"/>
        <v>0.77777777777777779</v>
      </c>
      <c r="N11" s="5">
        <v>1</v>
      </c>
      <c r="O11" s="5">
        <f t="shared" si="2"/>
        <v>7.03125E-2</v>
      </c>
      <c r="P11" s="9">
        <f t="shared" si="3"/>
        <v>0.76097105508870211</v>
      </c>
      <c r="Q11" s="4" t="str">
        <f t="shared" si="4"/>
        <v>Excellent</v>
      </c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9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 s="2"/>
      <c r="B13" s="4">
        <f>SUM(B2:B11)</f>
        <v>9</v>
      </c>
      <c r="C13" s="4">
        <f>SUM(C2:C11)</f>
        <v>9</v>
      </c>
      <c r="D13" s="4">
        <f>SUM(D2:D11)</f>
        <v>6</v>
      </c>
      <c r="E13" s="4">
        <f>SUM(E2:E11)</f>
        <v>4</v>
      </c>
      <c r="F13" s="4">
        <f>SUM(F2:F11)</f>
        <v>5</v>
      </c>
      <c r="G13" s="4">
        <f t="shared" ref="G13:H13" si="5">SUM(G2:G11)</f>
        <v>1</v>
      </c>
      <c r="H13" s="4">
        <f t="shared" si="5"/>
        <v>10</v>
      </c>
      <c r="I13" s="4">
        <f>SUM(I2:I11)</f>
        <v>10</v>
      </c>
      <c r="J13" s="4">
        <f>SUM(J2:J11)</f>
        <v>9</v>
      </c>
      <c r="K13" s="4"/>
      <c r="L13" s="4"/>
      <c r="M13" s="17">
        <f>SUM(M2:M11)</f>
        <v>6.9999999999999991</v>
      </c>
      <c r="N13" s="5"/>
      <c r="O13" s="5"/>
      <c r="P13" s="9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">
      <c r="A14" s="12" t="s">
        <v>32</v>
      </c>
      <c r="B14" s="10">
        <f>B13/10</f>
        <v>0.9</v>
      </c>
      <c r="C14" s="10">
        <f t="shared" ref="C14:J14" si="6">C13/10</f>
        <v>0.9</v>
      </c>
      <c r="D14" s="10">
        <f t="shared" si="6"/>
        <v>0.6</v>
      </c>
      <c r="E14" s="10">
        <f t="shared" si="6"/>
        <v>0.4</v>
      </c>
      <c r="F14" s="10">
        <f t="shared" si="6"/>
        <v>0.5</v>
      </c>
      <c r="G14" s="10">
        <f t="shared" si="6"/>
        <v>0.1</v>
      </c>
      <c r="H14" s="10">
        <f t="shared" si="6"/>
        <v>1</v>
      </c>
      <c r="I14" s="10">
        <f t="shared" si="6"/>
        <v>1</v>
      </c>
      <c r="J14" s="10">
        <f t="shared" si="6"/>
        <v>0.9</v>
      </c>
      <c r="K14" s="13">
        <f>SUM(B14:J14)</f>
        <v>6.3000000000000007</v>
      </c>
      <c r="L14" s="14" t="s">
        <v>33</v>
      </c>
      <c r="M14" s="16">
        <f>M13/10</f>
        <v>0.7</v>
      </c>
      <c r="N14" s="5"/>
      <c r="O14" s="5"/>
      <c r="P14" s="9">
        <f>AVERAGE(P2:P13)</f>
        <v>0.64267973983580373</v>
      </c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4"/>
      <c r="N15" s="4"/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5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5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5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5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5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5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5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5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5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5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5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5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5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5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5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5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5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5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5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5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5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5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5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5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5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5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5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5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5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5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5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5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5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5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5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5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5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5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5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5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5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5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5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5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5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5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5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5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5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5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5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5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5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5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5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5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5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5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5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5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5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5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5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5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5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5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5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5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5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5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5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5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5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5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5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5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5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5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5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5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5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5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5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5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5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5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5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5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5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5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5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5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5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5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5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5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5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5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5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5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5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5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5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5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5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5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5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5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5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5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5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5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5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5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5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5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5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5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5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5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5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5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5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5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5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5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5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5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5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5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5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5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5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5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5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5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5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5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5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5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5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5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5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5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5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5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5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5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5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5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5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5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5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5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5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5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5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5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5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5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5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5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5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5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5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5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5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5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5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5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5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5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5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5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5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5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5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5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5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5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5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5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5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5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5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5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5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5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5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5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5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5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5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5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5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5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5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5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5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5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5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5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5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5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5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5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5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5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5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5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5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5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5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5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5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5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5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5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5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5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5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5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5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5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5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5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5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5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5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5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5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5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5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5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5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5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5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5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5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5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5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5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5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5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5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5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5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5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5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5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5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5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5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5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5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5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5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5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5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5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5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5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5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5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5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5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5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5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5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5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5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5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5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5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5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5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5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5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5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5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5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5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5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5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5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5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5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5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5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5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5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5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5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5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5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5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5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5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5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5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5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5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5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5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5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5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5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5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5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5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5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5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5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5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5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5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5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5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5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5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5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5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5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5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5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5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5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5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5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5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5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5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5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5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5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5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5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5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5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5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5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5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5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5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5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5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5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5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5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5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5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5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5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5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5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5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5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5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5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5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5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5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5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5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5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5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5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5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5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5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5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5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5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5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5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5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5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5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5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5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5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5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5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5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5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5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5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5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5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5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5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5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5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5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5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5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5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5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5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5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5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5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5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5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5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5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5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5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5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5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5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5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5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5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5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5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5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5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5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5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5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5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5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5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5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5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5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5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5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5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5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5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5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5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5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5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5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5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5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5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5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5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5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5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5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5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5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5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5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5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5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5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5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5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5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5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5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5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5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5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5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5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5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5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5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5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5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5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5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5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5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5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5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5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5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5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5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5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5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5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5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5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5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5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5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5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5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5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5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5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5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5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5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5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5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5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5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5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5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5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5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5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5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5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5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5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5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5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5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5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5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5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5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5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5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5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5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5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5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5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5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5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5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5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5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5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5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5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5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5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5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5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5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5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5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5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5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5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5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5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5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5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5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5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5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5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5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5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5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5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5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5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5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5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5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5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5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5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5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5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5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5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5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5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5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5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5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5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5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5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5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5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5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5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5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5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5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5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5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5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5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5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5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5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5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5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5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5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5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5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5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5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5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5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5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5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5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5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5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5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5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5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5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5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5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5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5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5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5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5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5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5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5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5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5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5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5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5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5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5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5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5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5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5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5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5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5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5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5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5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5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5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5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5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5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5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5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5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5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5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5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5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5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5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5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5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5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5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5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5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5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5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5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5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5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5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5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5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5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5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5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5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5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5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5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5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5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5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5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5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5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5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5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5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5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5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5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5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5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5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5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5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5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5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5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5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5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5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5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5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5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5"/>
      <c r="P973" s="4"/>
      <c r="Q973" s="4"/>
      <c r="R973" s="4"/>
      <c r="S973" s="4"/>
      <c r="T973" s="4"/>
      <c r="U973" s="4"/>
      <c r="V973" s="4"/>
      <c r="W973" s="4"/>
      <c r="X973" s="4"/>
      <c r="Y973" s="4"/>
    </row>
  </sheetData>
  <conditionalFormatting sqref="B2:J11">
    <cfRule type="cellIs" dxfId="3" priority="1" operator="lessThan">
      <formula>1</formula>
    </cfRule>
  </conditionalFormatting>
  <conditionalFormatting sqref="Q2:Q11">
    <cfRule type="containsText" dxfId="2" priority="2" operator="containsText" text="Excellent">
      <formula>NOT(ISERROR(SEARCH("Excellent",Q2)))</formula>
    </cfRule>
    <cfRule type="containsText" dxfId="1" priority="3" operator="containsText" text="Good">
      <formula>NOT(ISERROR(SEARCH("Good",Q2)))</formula>
    </cfRule>
    <cfRule type="containsText" dxfId="0" priority="4" operator="containsText" text="Weak">
      <formula>NOT(ISERROR(SEARCH("Weak",Q2)))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Relevance</vt:lpstr>
      <vt:lpstr>Relevance (2)</vt:lpstr>
      <vt:lpstr>Clarity</vt:lpstr>
      <vt:lpstr>Clarity (2)</vt:lpstr>
      <vt:lpstr>Accuracy</vt:lpstr>
      <vt:lpstr>Accuracy (2)</vt:lpstr>
      <vt:lpstr>Upto date</vt:lpstr>
      <vt:lpstr>Upto Date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Murtaza Raza Kazmi</cp:lastModifiedBy>
  <dcterms:created xsi:type="dcterms:W3CDTF">2023-10-26T13:12:28Z</dcterms:created>
  <dcterms:modified xsi:type="dcterms:W3CDTF">2023-11-04T13:52:59Z</dcterms:modified>
</cp:coreProperties>
</file>