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vit\Desktop\project\"/>
    </mc:Choice>
  </mc:AlternateContent>
  <xr:revisionPtr revIDLastSave="0" documentId="13_ncr:1_{3F462B9D-7997-4CA5-8627-FAA3C3C2CFED}" xr6:coauthVersionLast="47" xr6:coauthVersionMax="47" xr10:uidLastSave="{00000000-0000-0000-0000-000000000000}"/>
  <bookViews>
    <workbookView xWindow="552" yWindow="528" windowWidth="18804" windowHeight="10956" xr2:uid="{00000000-000D-0000-FFFF-FFFF00000000}"/>
  </bookViews>
  <sheets>
    <sheet name="Lapa3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4" l="1"/>
  <c r="M14" i="4"/>
  <c r="L14" i="4"/>
  <c r="K14" i="4"/>
  <c r="J14" i="4"/>
  <c r="I14" i="4"/>
  <c r="H14" i="4"/>
  <c r="G14" i="4"/>
  <c r="F14" i="4"/>
  <c r="E14" i="4"/>
  <c r="D14" i="4"/>
  <c r="C14" i="4"/>
  <c r="N13" i="4"/>
  <c r="M13" i="4"/>
  <c r="L13" i="4"/>
  <c r="K13" i="4"/>
  <c r="J13" i="4"/>
  <c r="I13" i="4"/>
  <c r="H13" i="4"/>
  <c r="G13" i="4"/>
  <c r="F13" i="4"/>
  <c r="E13" i="4"/>
  <c r="D13" i="4"/>
  <c r="C13" i="4"/>
  <c r="N12" i="4"/>
  <c r="M12" i="4"/>
  <c r="L12" i="4"/>
  <c r="K12" i="4"/>
  <c r="J12" i="4"/>
  <c r="I12" i="4"/>
  <c r="H12" i="4"/>
  <c r="G12" i="4"/>
  <c r="F12" i="4"/>
  <c r="E12" i="4"/>
  <c r="D12" i="4"/>
  <c r="C12" i="4"/>
  <c r="N11" i="4"/>
  <c r="M11" i="4"/>
  <c r="L11" i="4"/>
  <c r="K11" i="4"/>
  <c r="J11" i="4"/>
  <c r="I11" i="4"/>
  <c r="H11" i="4"/>
  <c r="G11" i="4"/>
  <c r="F11" i="4"/>
  <c r="E11" i="4"/>
  <c r="D11" i="4"/>
  <c r="C11" i="4"/>
  <c r="N10" i="4"/>
  <c r="M10" i="4"/>
  <c r="L10" i="4"/>
  <c r="K10" i="4"/>
  <c r="J10" i="4"/>
  <c r="I10" i="4"/>
  <c r="H10" i="4"/>
  <c r="G10" i="4"/>
  <c r="F10" i="4"/>
  <c r="E10" i="4"/>
  <c r="D10" i="4"/>
  <c r="C10" i="4"/>
  <c r="N9" i="4"/>
  <c r="M9" i="4"/>
  <c r="L9" i="4"/>
  <c r="K9" i="4"/>
  <c r="J9" i="4"/>
  <c r="I9" i="4"/>
  <c r="H9" i="4"/>
  <c r="G9" i="4"/>
  <c r="F9" i="4"/>
  <c r="E9" i="4"/>
  <c r="D9" i="4"/>
  <c r="C9" i="4"/>
</calcChain>
</file>

<file path=xl/sharedStrings.xml><?xml version="1.0" encoding="utf-8"?>
<sst xmlns="http://schemas.openxmlformats.org/spreadsheetml/2006/main" count="27" uniqueCount="27">
  <si>
    <t>Plānotā darbības veida nosaukums : Keksiņu taisīšana</t>
  </si>
  <si>
    <t>Keksiņu realizācijas plāns</t>
  </si>
  <si>
    <t>Realizācija (pārdošana)</t>
  </si>
  <si>
    <t>cena par vienību (EUR)</t>
  </si>
  <si>
    <t>Mēneša kopējie ieņēmumi (EUR)</t>
  </si>
  <si>
    <t>janvāris</t>
  </si>
  <si>
    <t xml:space="preserve">februāris </t>
  </si>
  <si>
    <t>marts</t>
  </si>
  <si>
    <t>aprīlis</t>
  </si>
  <si>
    <t>maijs</t>
  </si>
  <si>
    <t>jūnijs</t>
  </si>
  <si>
    <t>jūlijs</t>
  </si>
  <si>
    <t>augusts</t>
  </si>
  <si>
    <t>septembris</t>
  </si>
  <si>
    <t>oktobris</t>
  </si>
  <si>
    <t>novembris</t>
  </si>
  <si>
    <t>decembris</t>
  </si>
  <si>
    <t>gadā</t>
  </si>
  <si>
    <t>1. Meleņu keksiņi (6 gab.)</t>
  </si>
  <si>
    <t>2. Šokolādes keksiņi (6 gab.)</t>
  </si>
  <si>
    <t>3. Vaniļas keksiņi (6 gab.)</t>
  </si>
  <si>
    <t>4. Zemeņu keksiņi (6 gab.)</t>
  </si>
  <si>
    <t>5. Banānu keksiņi (6 gab.)</t>
  </si>
  <si>
    <t>6. Riekstu keksiņi (6 gab.)</t>
  </si>
  <si>
    <t>kopā mēnesī</t>
  </si>
  <si>
    <t>Vārds Uzvārds:</t>
  </si>
  <si>
    <t>Grupa: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</si>
</sst>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7" fontId="0" fillId="0" borderId="0" xfId="0" applyNumberFormat="1"/>
    <xf numFmtId="2" fontId="0" fillId="0" borderId="4" xfId="0" applyNumberFormat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BD11-4A93-422C-A047-697C2E30BD04}">
  <dimension ref="A1:P20"/>
  <sheetViews>
    <sheetView tabSelected="1" topLeftCell="A6" zoomScale="66" workbookViewId="0">
      <selection activeCell="O16" sqref="O16"/>
    </sheetView>
  </sheetViews>
  <sheetFormatPr defaultRowHeight="14.4" x14ac:dyDescent="0.3"/>
  <cols>
    <col min="1" max="1" width="25.109375" customWidth="1"/>
    <col min="2" max="2" width="21.109375" bestFit="1" customWidth="1"/>
    <col min="11" max="11" width="10.88671875" bestFit="1" customWidth="1"/>
    <col min="12" max="12" width="8.33203125" bestFit="1" customWidth="1"/>
    <col min="13" max="14" width="10.33203125" bestFit="1" customWidth="1"/>
  </cols>
  <sheetData>
    <row r="1" spans="1:16" x14ac:dyDescent="0.3">
      <c r="A1" t="s">
        <v>26</v>
      </c>
    </row>
    <row r="2" spans="1:16" x14ac:dyDescent="0.3">
      <c r="A2" t="s">
        <v>25</v>
      </c>
    </row>
    <row r="3" spans="1:16" x14ac:dyDescent="0.3">
      <c r="A3" t="s">
        <v>0</v>
      </c>
    </row>
    <row r="5" spans="1:16" x14ac:dyDescent="0.3">
      <c r="E5" s="13" t="s">
        <v>1</v>
      </c>
      <c r="F5" s="13"/>
      <c r="G5" s="13"/>
      <c r="H5" s="13"/>
      <c r="I5" s="13"/>
      <c r="J5" s="13"/>
      <c r="K5" s="13"/>
    </row>
    <row r="7" spans="1:16" x14ac:dyDescent="0.3">
      <c r="A7" s="11" t="s">
        <v>2</v>
      </c>
      <c r="B7" s="12" t="s">
        <v>3</v>
      </c>
      <c r="C7" s="11" t="s">
        <v>4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6" x14ac:dyDescent="0.3">
      <c r="A8" s="11"/>
      <c r="B8" s="12"/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  <c r="H8" s="1" t="s">
        <v>10</v>
      </c>
      <c r="I8" s="1" t="s">
        <v>11</v>
      </c>
      <c r="J8" s="1" t="s">
        <v>12</v>
      </c>
      <c r="K8" s="1" t="s">
        <v>13</v>
      </c>
      <c r="L8" s="1" t="s">
        <v>14</v>
      </c>
      <c r="M8" s="1" t="s">
        <v>15</v>
      </c>
      <c r="N8" s="1" t="s">
        <v>16</v>
      </c>
      <c r="O8" s="1" t="s">
        <v>17</v>
      </c>
    </row>
    <row r="9" spans="1:16" x14ac:dyDescent="0.3">
      <c r="A9" s="3" t="s">
        <v>18</v>
      </c>
      <c r="B9" s="5">
        <v>8</v>
      </c>
      <c r="C9" s="7">
        <f>B9*3</f>
        <v>24</v>
      </c>
      <c r="D9" s="7">
        <f>B9*4</f>
        <v>32</v>
      </c>
      <c r="E9" s="7">
        <f>B9*3</f>
        <v>24</v>
      </c>
      <c r="F9" s="7">
        <f>B9*2</f>
        <v>16</v>
      </c>
      <c r="G9" s="7">
        <f>B9*3</f>
        <v>24</v>
      </c>
      <c r="H9" s="7">
        <f>B9*10</f>
        <v>80</v>
      </c>
      <c r="I9" s="7">
        <f>B9*14</f>
        <v>112</v>
      </c>
      <c r="J9" s="7">
        <f>B9*17</f>
        <v>136</v>
      </c>
      <c r="K9" s="7">
        <f>B9*10</f>
        <v>80</v>
      </c>
      <c r="L9" s="7">
        <f>B9*8</f>
        <v>64</v>
      </c>
      <c r="M9" s="7">
        <f>B9*6</f>
        <v>48</v>
      </c>
      <c r="N9" s="7">
        <f>B9*7</f>
        <v>56</v>
      </c>
      <c r="O9" s="7"/>
      <c r="P9" s="10"/>
    </row>
    <row r="10" spans="1:16" x14ac:dyDescent="0.3">
      <c r="A10" s="1" t="s">
        <v>19</v>
      </c>
      <c r="B10" s="6">
        <v>7.65</v>
      </c>
      <c r="C10" s="7">
        <f>B10*10</f>
        <v>76.5</v>
      </c>
      <c r="D10" s="7">
        <f>B10*13</f>
        <v>99.45</v>
      </c>
      <c r="E10" s="7">
        <f>B10*9</f>
        <v>68.850000000000009</v>
      </c>
      <c r="F10" s="7">
        <f>B10*11</f>
        <v>84.15</v>
      </c>
      <c r="G10" s="7">
        <f>B10*12</f>
        <v>91.800000000000011</v>
      </c>
      <c r="H10" s="7">
        <f>B10*14</f>
        <v>107.10000000000001</v>
      </c>
      <c r="I10" s="7">
        <f>B10*18</f>
        <v>137.70000000000002</v>
      </c>
      <c r="J10" s="7">
        <f>B10*16</f>
        <v>122.4</v>
      </c>
      <c r="K10" s="7">
        <f>B10*18</f>
        <v>137.70000000000002</v>
      </c>
      <c r="L10" s="7">
        <f>B10*21</f>
        <v>160.65</v>
      </c>
      <c r="M10" s="7">
        <f>B10*23</f>
        <v>175.95000000000002</v>
      </c>
      <c r="N10" s="7">
        <f>B10*24</f>
        <v>183.60000000000002</v>
      </c>
      <c r="O10" s="7"/>
      <c r="P10" s="10"/>
    </row>
    <row r="11" spans="1:16" x14ac:dyDescent="0.3">
      <c r="A11" s="1" t="s">
        <v>20</v>
      </c>
      <c r="B11" s="6">
        <v>7.8</v>
      </c>
      <c r="C11" s="7">
        <f>B11*15</f>
        <v>117</v>
      </c>
      <c r="D11" s="7">
        <f>B11*10</f>
        <v>78</v>
      </c>
      <c r="E11" s="7">
        <f>B11*10</f>
        <v>78</v>
      </c>
      <c r="F11" s="7">
        <f>B11*13</f>
        <v>101.39999999999999</v>
      </c>
      <c r="G11" s="7">
        <f>B11*14</f>
        <v>109.2</v>
      </c>
      <c r="H11" s="7">
        <f>B11*16</f>
        <v>124.8</v>
      </c>
      <c r="I11" s="7">
        <f>B11*19</f>
        <v>148.19999999999999</v>
      </c>
      <c r="J11" s="7">
        <f>B11*17</f>
        <v>132.6</v>
      </c>
      <c r="K11" s="7">
        <f>B11*20</f>
        <v>156</v>
      </c>
      <c r="L11" s="7">
        <f>B11*22</f>
        <v>171.6</v>
      </c>
      <c r="M11" s="7">
        <f>B11*21</f>
        <v>163.79999999999998</v>
      </c>
      <c r="N11" s="7">
        <f>B11*24</f>
        <v>187.2</v>
      </c>
      <c r="O11" s="7"/>
      <c r="P11" s="10"/>
    </row>
    <row r="12" spans="1:16" x14ac:dyDescent="0.3">
      <c r="A12" s="1" t="s">
        <v>21</v>
      </c>
      <c r="B12" s="6">
        <v>7.75</v>
      </c>
      <c r="C12" s="7">
        <f>B12*5</f>
        <v>38.75</v>
      </c>
      <c r="D12" s="7">
        <f>B12*3</f>
        <v>23.25</v>
      </c>
      <c r="E12" s="7">
        <f>B12*4</f>
        <v>31</v>
      </c>
      <c r="F12" s="7">
        <f>B12*4</f>
        <v>31</v>
      </c>
      <c r="G12" s="7">
        <f>B12*8</f>
        <v>62</v>
      </c>
      <c r="H12" s="7">
        <f>B12*18</f>
        <v>139.5</v>
      </c>
      <c r="I12" s="7">
        <f>B12*19</f>
        <v>147.25</v>
      </c>
      <c r="J12" s="7">
        <f>B12*18</f>
        <v>139.5</v>
      </c>
      <c r="K12" s="7">
        <f>B12*7</f>
        <v>54.25</v>
      </c>
      <c r="L12" s="7">
        <f>B12*6</f>
        <v>46.5</v>
      </c>
      <c r="M12" s="7">
        <f>B12*6</f>
        <v>46.5</v>
      </c>
      <c r="N12" s="7">
        <f>B12*15</f>
        <v>116.25</v>
      </c>
      <c r="O12" s="7"/>
      <c r="P12" s="10"/>
    </row>
    <row r="13" spans="1:16" x14ac:dyDescent="0.3">
      <c r="A13" s="2" t="s">
        <v>22</v>
      </c>
      <c r="B13" s="8">
        <v>7.85</v>
      </c>
      <c r="C13" s="7">
        <f>B13*7</f>
        <v>54.949999999999996</v>
      </c>
      <c r="D13" s="7">
        <f>B13*6</f>
        <v>47.099999999999994</v>
      </c>
      <c r="E13" s="7">
        <f>B13*7</f>
        <v>54.949999999999996</v>
      </c>
      <c r="F13" s="7">
        <f>B13*7</f>
        <v>54.949999999999996</v>
      </c>
      <c r="G13" s="7">
        <f>B13*10</f>
        <v>78.5</v>
      </c>
      <c r="H13" s="7">
        <f>B13*15</f>
        <v>117.75</v>
      </c>
      <c r="I13" s="7">
        <f>B13*20</f>
        <v>157</v>
      </c>
      <c r="J13" s="7">
        <f>B13*18</f>
        <v>141.29999999999998</v>
      </c>
      <c r="K13" s="7">
        <f>B13*16</f>
        <v>125.6</v>
      </c>
      <c r="L13" s="7">
        <f>B13*9</f>
        <v>70.649999999999991</v>
      </c>
      <c r="M13" s="7">
        <f>B13*4</f>
        <v>31.4</v>
      </c>
      <c r="N13" s="7">
        <f>B13*13</f>
        <v>102.05</v>
      </c>
      <c r="O13" s="7"/>
      <c r="P13" s="10"/>
    </row>
    <row r="14" spans="1:16" x14ac:dyDescent="0.3">
      <c r="A14" s="1" t="s">
        <v>23</v>
      </c>
      <c r="B14" s="8">
        <v>8.1999999999999993</v>
      </c>
      <c r="C14" s="9">
        <f>B14*3</f>
        <v>24.599999999999998</v>
      </c>
      <c r="D14" s="9">
        <f>B14*5</f>
        <v>41</v>
      </c>
      <c r="E14" s="9">
        <f>B14*5</f>
        <v>41</v>
      </c>
      <c r="F14" s="9">
        <f>B14*6</f>
        <v>49.199999999999996</v>
      </c>
      <c r="G14" s="9">
        <f>B14*13</f>
        <v>106.6</v>
      </c>
      <c r="H14" s="9">
        <f>B14*10</f>
        <v>82</v>
      </c>
      <c r="I14" s="9">
        <f>B14*17</f>
        <v>139.39999999999998</v>
      </c>
      <c r="J14" s="9">
        <f>B14*19</f>
        <v>155.79999999999998</v>
      </c>
      <c r="K14" s="9">
        <f>B14*9</f>
        <v>73.8</v>
      </c>
      <c r="L14" s="9">
        <f>B14*17</f>
        <v>139.39999999999998</v>
      </c>
      <c r="M14" s="9">
        <f>B14*10</f>
        <v>82</v>
      </c>
      <c r="N14" s="9">
        <f>B14*18</f>
        <v>147.6</v>
      </c>
      <c r="O14" s="7"/>
      <c r="P14" s="10"/>
    </row>
    <row r="15" spans="1:16" x14ac:dyDescent="0.3">
      <c r="B15" s="1" t="s">
        <v>24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6" x14ac:dyDescent="0.3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2:16" x14ac:dyDescent="0.3">
      <c r="N17" s="10"/>
    </row>
    <row r="18" spans="2:16" x14ac:dyDescent="0.3">
      <c r="B18" s="4"/>
      <c r="P18" s="10"/>
    </row>
    <row r="20" spans="2:16" x14ac:dyDescent="0.3">
      <c r="E20" s="4"/>
    </row>
  </sheetData>
  <mergeCells count="4">
    <mergeCell ref="E5:K5"/>
    <mergeCell ref="A7:A8"/>
    <mergeCell ref="B7:B8"/>
    <mergeCell ref="C7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Zane Zaķe</dc:creator>
  <cp:keywords/>
  <dc:description/>
  <cp:lastModifiedBy>Aivita Rižova</cp:lastModifiedBy>
  <cp:revision/>
  <dcterms:created xsi:type="dcterms:W3CDTF">2023-12-13T20:48:52Z</dcterms:created>
  <dcterms:modified xsi:type="dcterms:W3CDTF">2024-01-18T14:39:57Z</dcterms:modified>
  <cp:category/>
  <cp:contentStatus/>
</cp:coreProperties>
</file>