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ivit\Desktop\project\"/>
    </mc:Choice>
  </mc:AlternateContent>
  <xr:revisionPtr revIDLastSave="0" documentId="13_ncr:1_{F4078C40-7B32-42D9-A991-97D63BBECE3F}" xr6:coauthVersionLast="47" xr6:coauthVersionMax="47" xr10:uidLastSave="{00000000-0000-0000-0000-000000000000}"/>
  <bookViews>
    <workbookView xWindow="1116" yWindow="1116" windowWidth="18804" windowHeight="109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N9" i="1"/>
  <c r="M15" i="1"/>
  <c r="M14" i="1"/>
  <c r="M13" i="1"/>
  <c r="M12" i="1"/>
  <c r="M11" i="1"/>
  <c r="M10" i="1"/>
  <c r="M9" i="1"/>
  <c r="L15" i="1"/>
  <c r="L14" i="1"/>
  <c r="L13" i="1"/>
  <c r="L12" i="1"/>
  <c r="L11" i="1"/>
  <c r="L10" i="1"/>
  <c r="L9" i="1"/>
  <c r="K15" i="1"/>
  <c r="K14" i="1"/>
  <c r="K13" i="1"/>
  <c r="K12" i="1"/>
  <c r="K11" i="1"/>
  <c r="K10" i="1"/>
  <c r="K9" i="1"/>
  <c r="J15" i="1"/>
  <c r="J14" i="1"/>
  <c r="J13" i="1"/>
  <c r="J12" i="1"/>
  <c r="J11" i="1"/>
  <c r="J10" i="1"/>
  <c r="J9" i="1"/>
  <c r="I15" i="1"/>
  <c r="I14" i="1"/>
  <c r="I13" i="1"/>
  <c r="I12" i="1"/>
  <c r="I11" i="1"/>
  <c r="I10" i="1"/>
  <c r="I9" i="1"/>
  <c r="H15" i="1"/>
  <c r="H14" i="1"/>
  <c r="H13" i="1"/>
  <c r="H12" i="1"/>
  <c r="H11" i="1"/>
  <c r="H10" i="1"/>
  <c r="H9" i="1"/>
  <c r="G15" i="1"/>
  <c r="G14" i="1"/>
  <c r="G13" i="1"/>
  <c r="G12" i="1"/>
  <c r="G11" i="1"/>
  <c r="G10" i="1"/>
  <c r="G9" i="1"/>
  <c r="F15" i="1"/>
  <c r="F14" i="1"/>
  <c r="F13" i="1"/>
  <c r="F12" i="1"/>
  <c r="F11" i="1"/>
  <c r="F10" i="1"/>
  <c r="F9" i="1"/>
  <c r="E15" i="1"/>
  <c r="E14" i="1"/>
  <c r="E13" i="1"/>
  <c r="E12" i="1"/>
  <c r="E11" i="1"/>
  <c r="E10" i="1"/>
  <c r="E9" i="1"/>
  <c r="D15" i="1"/>
  <c r="D14" i="1"/>
  <c r="D13" i="1"/>
  <c r="D12" i="1"/>
  <c r="D11" i="1"/>
  <c r="D10" i="1"/>
  <c r="D9" i="1"/>
  <c r="C15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<sst xmlns="http://schemas.openxmlformats.org/spreadsheetml/2006/main" count="28" uniqueCount="28">
  <si>
    <t>Plānotās darbības veida nosaukums:</t>
  </si>
  <si>
    <t>Realizācija (pārdošana)</t>
  </si>
  <si>
    <t>Cena par vienību (EUR)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</si>
  <si>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</si>
  <si>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</si>
  <si>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</si>
  <si>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</si>
  <si>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</si>
  <si>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</si>
  <si>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</si>
  <si>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</si>
  <si>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</si>
  <si>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</si>
  <si>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</si>
  <si>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</si>
  <si>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Mēneša kopējie ienākumi (EUR)</t>
  </si>
  <si>
    <t>kopā mēnesī</t>
  </si>
  <si>
    <t>gadā</t>
  </si>
  <si>
    <t>Kēksu realizācijas plāns</t>
  </si>
  <si>
    <t>Vaniļas kēks</t>
  </si>
  <si>
    <t>Šokolādes kēks</t>
  </si>
  <si>
    <t>Banānu keks</t>
  </si>
  <si>
    <t>Zemeņu kēks</t>
  </si>
  <si>
    <t>Melleņu kēks</t>
  </si>
  <si>
    <t>Kēks ar rozīnēm</t>
  </si>
  <si>
    <t>Kēks ar marmelādi</t>
  </si>
  <si>
    <t>Grupa:</t>
  </si>
  <si>
    <t>Vārds Uzvārds: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</si>
</sst>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topLeftCell="A5" workbookViewId="0">
      <selection activeCell="B3" sqref="B3"/>
    </sheetView>
  </sheetViews>
  <sheetFormatPr defaultRowHeight="14.4" x14ac:dyDescent="0.3"/>
  <cols>
    <col min="1" max="1" width="32" bestFit="1" customWidth="1"/>
    <col min="2" max="2" width="21.44140625" bestFit="1" customWidth="1"/>
    <col min="11" max="11" width="11" bestFit="1" customWidth="1"/>
    <col min="13" max="13" width="10.44140625" bestFit="1" customWidth="1"/>
    <col min="14" max="14" width="10.33203125" bestFit="1" customWidth="1"/>
  </cols>
  <sheetData>
    <row r="1" spans="1:16" x14ac:dyDescent="0.3">
      <c r="A1" t="s">
        <v>26</v>
      </c>
    </row>
    <row r="2" spans="1:16" x14ac:dyDescent="0.3">
      <c r="A2" t="s">
        <v>27</v>
      </c>
    </row>
    <row r="3" spans="1:16" x14ac:dyDescent="0.3">
      <c r="A3" t="s">
        <v>0</v>
      </c>
    </row>
    <row r="5" spans="1:16" x14ac:dyDescent="0.3">
      <c r="H5" t="s">
        <v>18</v>
      </c>
    </row>
    <row r="7" spans="1:16" x14ac:dyDescent="0.3">
      <c r="A7" s="5" t="s">
        <v>1</v>
      </c>
      <c r="B7" s="4" t="s">
        <v>2</v>
      </c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</row>
    <row r="8" spans="1:16" x14ac:dyDescent="0.3">
      <c r="A8" s="6"/>
      <c r="B8" s="4"/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17</v>
      </c>
    </row>
    <row r="9" spans="1:16" x14ac:dyDescent="0.3">
      <c r="A9" s="1" t="s">
        <v>19</v>
      </c>
      <c r="B9" s="2">
        <v>1.25</v>
      </c>
      <c r="C9" s="2">
        <f>B9*17</f>
        <v>21.25</v>
      </c>
      <c r="D9" s="2">
        <f>B9*12</f>
        <v>15</v>
      </c>
      <c r="E9" s="2">
        <f>B9*15</f>
        <v>18.75</v>
      </c>
      <c r="F9" s="2">
        <f>B9*10</f>
        <v>12.5</v>
      </c>
      <c r="G9" s="2">
        <f>B9*20</f>
        <v>25</v>
      </c>
      <c r="H9" s="2">
        <f>B9*20</f>
        <v>25</v>
      </c>
      <c r="I9" s="2">
        <f>B9*13</f>
        <v>16.25</v>
      </c>
      <c r="J9" s="2">
        <f>B9*19</f>
        <v>23.75</v>
      </c>
      <c r="K9" s="2">
        <f>B9*21</f>
        <v>26.25</v>
      </c>
      <c r="L9" s="2">
        <f>B9*27</f>
        <v>33.75</v>
      </c>
      <c r="M9" s="2">
        <f>B9*24</f>
        <v>30</v>
      </c>
      <c r="N9" s="2">
        <f>B9*20</f>
        <v>25</v>
      </c>
      <c r="O9" s="2"/>
      <c r="P9" s="3"/>
    </row>
    <row r="10" spans="1:16" x14ac:dyDescent="0.3">
      <c r="A10" s="1" t="s">
        <v>20</v>
      </c>
      <c r="B10" s="2">
        <v>1.75</v>
      </c>
      <c r="C10" s="2">
        <f>B10*5</f>
        <v>8.75</v>
      </c>
      <c r="D10" s="2">
        <f>B10*20</f>
        <v>35</v>
      </c>
      <c r="E10" s="2">
        <f>B10*14</f>
        <v>24.5</v>
      </c>
      <c r="F10" s="2">
        <f>B10*13</f>
        <v>22.75</v>
      </c>
      <c r="G10" s="2">
        <f>B10*19</f>
        <v>33.25</v>
      </c>
      <c r="H10" s="2">
        <f>B10*27</f>
        <v>47.25</v>
      </c>
      <c r="I10" s="2">
        <f>B10*24</f>
        <v>42</v>
      </c>
      <c r="J10" s="2">
        <f>B10*22</f>
        <v>38.5</v>
      </c>
      <c r="K10" s="2">
        <f>B10*23</f>
        <v>40.25</v>
      </c>
      <c r="L10" s="2">
        <f>B10*20</f>
        <v>35</v>
      </c>
      <c r="M10" s="2">
        <f>B10*25</f>
        <v>43.75</v>
      </c>
      <c r="N10" s="2">
        <f>B10*28</f>
        <v>49</v>
      </c>
      <c r="O10" s="2"/>
      <c r="P10" s="3"/>
    </row>
    <row r="11" spans="1:16" x14ac:dyDescent="0.3">
      <c r="A11" s="1" t="s">
        <v>21</v>
      </c>
      <c r="B11" s="2">
        <v>1.7</v>
      </c>
      <c r="C11" s="2">
        <f>B11*14</f>
        <v>23.8</v>
      </c>
      <c r="D11" s="2">
        <f>B11*10</f>
        <v>17</v>
      </c>
      <c r="E11" s="2">
        <f>B11*8</f>
        <v>13.6</v>
      </c>
      <c r="F11" s="2">
        <f>B11*13</f>
        <v>22.099999999999998</v>
      </c>
      <c r="G11" s="2">
        <f>B11*16</f>
        <v>27.2</v>
      </c>
      <c r="H11" s="2">
        <f>B11*28</f>
        <v>47.6</v>
      </c>
      <c r="I11" s="2">
        <f>B11*15</f>
        <v>25.5</v>
      </c>
      <c r="J11" s="2">
        <f>B11*14</f>
        <v>23.8</v>
      </c>
      <c r="K11" s="2">
        <f>B11*17</f>
        <v>28.9</v>
      </c>
      <c r="L11" s="2">
        <f>B11*5</f>
        <v>8.5</v>
      </c>
      <c r="M11" s="2">
        <f>B11*16</f>
        <v>27.2</v>
      </c>
      <c r="N11" s="2">
        <f>B11*23</f>
        <v>39.1</v>
      </c>
      <c r="O11" s="2"/>
      <c r="P11" s="3"/>
    </row>
    <row r="12" spans="1:16" x14ac:dyDescent="0.3">
      <c r="A12" s="1" t="s">
        <v>22</v>
      </c>
      <c r="B12" s="2">
        <v>1.45</v>
      </c>
      <c r="C12" s="2">
        <f>B12*11</f>
        <v>15.95</v>
      </c>
      <c r="D12" s="2">
        <f>B12*16</f>
        <v>23.2</v>
      </c>
      <c r="E12" s="2">
        <f>B12*13</f>
        <v>18.849999999999998</v>
      </c>
      <c r="F12" s="2">
        <f>B12*9</f>
        <v>13.049999999999999</v>
      </c>
      <c r="G12" s="2">
        <f>B12*9</f>
        <v>13.049999999999999</v>
      </c>
      <c r="H12" s="2">
        <f>B12*36</f>
        <v>52.199999999999996</v>
      </c>
      <c r="I12" s="2">
        <f>B12*52</f>
        <v>75.399999999999991</v>
      </c>
      <c r="J12" s="2">
        <f>B12*31</f>
        <v>44.949999999999996</v>
      </c>
      <c r="K12" s="2">
        <f>B12*21</f>
        <v>30.45</v>
      </c>
      <c r="L12" s="2">
        <f>B12*15</f>
        <v>21.75</v>
      </c>
      <c r="M12" s="2">
        <f>B12*13</f>
        <v>18.849999999999998</v>
      </c>
      <c r="N12" s="2">
        <f>B12*9</f>
        <v>13.049999999999999</v>
      </c>
      <c r="O12" s="2"/>
      <c r="P12" s="3"/>
    </row>
    <row r="13" spans="1:16" x14ac:dyDescent="0.3">
      <c r="A13" s="1" t="s">
        <v>23</v>
      </c>
      <c r="B13" s="2">
        <v>1.5</v>
      </c>
      <c r="C13" s="2">
        <f>B13*17</f>
        <v>25.5</v>
      </c>
      <c r="D13" s="2">
        <f>B13*9</f>
        <v>13.5</v>
      </c>
      <c r="E13" s="2">
        <f>B13*11</f>
        <v>16.5</v>
      </c>
      <c r="F13" s="2">
        <f>B13*15</f>
        <v>22.5</v>
      </c>
      <c r="G13" s="2">
        <f>B13*15</f>
        <v>22.5</v>
      </c>
      <c r="H13" s="2">
        <f>B13*20</f>
        <v>30</v>
      </c>
      <c r="I13" s="2">
        <f>B13*47</f>
        <v>70.5</v>
      </c>
      <c r="J13" s="2">
        <f>B13*17</f>
        <v>25.5</v>
      </c>
      <c r="K13" s="2">
        <f>B13*15</f>
        <v>22.5</v>
      </c>
      <c r="L13" s="2">
        <f>B13*10</f>
        <v>15</v>
      </c>
      <c r="M13" s="2">
        <f>B13*11</f>
        <v>16.5</v>
      </c>
      <c r="N13" s="2">
        <f>B13*11</f>
        <v>16.5</v>
      </c>
      <c r="O13" s="2"/>
      <c r="P13" s="3"/>
    </row>
    <row r="14" spans="1:16" x14ac:dyDescent="0.3">
      <c r="A14" s="1" t="s">
        <v>24</v>
      </c>
      <c r="B14" s="2">
        <v>1.1000000000000001</v>
      </c>
      <c r="C14" s="2">
        <f>B14*27</f>
        <v>29.700000000000003</v>
      </c>
      <c r="D14" s="2">
        <f>B14*17</f>
        <v>18.700000000000003</v>
      </c>
      <c r="E14" s="2">
        <f>B14*21</f>
        <v>23.1</v>
      </c>
      <c r="F14" s="2">
        <f>B14*15</f>
        <v>16.5</v>
      </c>
      <c r="G14" s="2">
        <f>B14*9</f>
        <v>9.9</v>
      </c>
      <c r="H14" s="2">
        <f>B14*23</f>
        <v>25.3</v>
      </c>
      <c r="I14" s="2">
        <f>B14*16</f>
        <v>17.600000000000001</v>
      </c>
      <c r="J14" s="2">
        <f>B14*16</f>
        <v>17.600000000000001</v>
      </c>
      <c r="K14" s="2">
        <f>B14*20</f>
        <v>22</v>
      </c>
      <c r="L14" s="2">
        <f>B14*13</f>
        <v>14.3</v>
      </c>
      <c r="M14" s="2">
        <f>B14*16</f>
        <v>17.600000000000001</v>
      </c>
      <c r="N14" s="2">
        <f>B14*20</f>
        <v>22</v>
      </c>
      <c r="O14" s="2"/>
      <c r="P14" s="3"/>
    </row>
    <row r="15" spans="1:16" x14ac:dyDescent="0.3">
      <c r="A15" s="1" t="s">
        <v>25</v>
      </c>
      <c r="B15" s="2">
        <v>1.9</v>
      </c>
      <c r="C15" s="2">
        <f>B15*8</f>
        <v>15.2</v>
      </c>
      <c r="D15" s="2">
        <f>B15*7</f>
        <v>13.299999999999999</v>
      </c>
      <c r="E15" s="2">
        <f>B15*10</f>
        <v>19</v>
      </c>
      <c r="F15" s="2">
        <f>B15*5</f>
        <v>9.5</v>
      </c>
      <c r="G15" s="2">
        <f>B15*11</f>
        <v>20.9</v>
      </c>
      <c r="H15" s="2">
        <f>B15*17</f>
        <v>32.299999999999997</v>
      </c>
      <c r="I15" s="2">
        <f>B15*13</f>
        <v>24.7</v>
      </c>
      <c r="J15" s="2">
        <f>B15*23</f>
        <v>43.699999999999996</v>
      </c>
      <c r="K15" s="2">
        <f>B15*19</f>
        <v>36.1</v>
      </c>
      <c r="L15" s="2">
        <f>B15*11</f>
        <v>20.9</v>
      </c>
      <c r="M15" s="2">
        <f>B15*14</f>
        <v>26.599999999999998</v>
      </c>
      <c r="N15" s="2">
        <f>B15*20</f>
        <v>38</v>
      </c>
      <c r="O15" s="2"/>
      <c r="P15" s="3"/>
    </row>
    <row r="16" spans="1:16" x14ac:dyDescent="0.3">
      <c r="B16" s="3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</row>
    <row r="17" spans="2:1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</sheetData>
  <mergeCells count="3">
    <mergeCell ref="B7:B8"/>
    <mergeCell ref="A7:A8"/>
    <mergeCell ref="C7:O7"/>
  </mergeCells>
  <pageMargins left="0.7" right="0.7" top="0.75" bottom="0.75" header="0.3" footer="0.3"/>
  <ignoredErrors>
    <ignoredError sqref="G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N26.MD08ST Student</dc:creator>
  <cp:lastModifiedBy>Aivita Rižova</cp:lastModifiedBy>
  <dcterms:created xsi:type="dcterms:W3CDTF">2023-11-30T10:38:54Z</dcterms:created>
  <dcterms:modified xsi:type="dcterms:W3CDTF">2024-01-18T18:52:22Z</dcterms:modified>
</cp:coreProperties>
</file>