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ixa\Desktop\Máster\Periodismo de datos 1\Actividades\Actividad fibal\"/>
    </mc:Choice>
  </mc:AlternateContent>
  <bookViews>
    <workbookView xWindow="0" yWindow="0" windowWidth="28800" windowHeight="12300" activeTab="3"/>
  </bookViews>
  <sheets>
    <sheet name="Suicidios totales" sheetId="3" r:id="rId1"/>
    <sheet name="Suicidios de hombres" sheetId="5" r:id="rId2"/>
    <sheet name="Suicidios de mujeres" sheetId="7" r:id="rId3"/>
    <sheet name="Suicidios 2017" sheetId="8" r:id="rId4"/>
    <sheet name="Suicidios 2019" sheetId="9" r:id="rId5"/>
  </sheets>
  <calcPr calcId="162913"/>
</workbook>
</file>

<file path=xl/calcChain.xml><?xml version="1.0" encoding="utf-8"?>
<calcChain xmlns="http://schemas.openxmlformats.org/spreadsheetml/2006/main">
  <c r="A6" i="8" l="1"/>
  <c r="C6" i="8" s="1"/>
  <c r="D2" i="9"/>
  <c r="C2" i="9"/>
  <c r="B2" i="9"/>
  <c r="D3" i="9"/>
  <c r="D4" i="9"/>
  <c r="D5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C38" i="9"/>
  <c r="C3" i="9"/>
  <c r="C4" i="9"/>
  <c r="C5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B3" i="9"/>
  <c r="B4" i="9"/>
  <c r="B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2" i="8"/>
  <c r="C3" i="8"/>
  <c r="C4" i="8"/>
  <c r="C5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2" i="8"/>
  <c r="F3" i="9"/>
  <c r="A36" i="9"/>
  <c r="A37" i="9"/>
  <c r="E37" i="9" s="1"/>
  <c r="A38" i="9"/>
  <c r="A2" i="9"/>
  <c r="A3" i="9"/>
  <c r="E3" i="9" s="1"/>
  <c r="A4" i="9"/>
  <c r="A5" i="9"/>
  <c r="A6" i="9"/>
  <c r="C6" i="9" s="1"/>
  <c r="A7" i="9"/>
  <c r="A8" i="9"/>
  <c r="A9" i="9"/>
  <c r="A10" i="9"/>
  <c r="A11" i="9"/>
  <c r="A12" i="9"/>
  <c r="A13" i="9"/>
  <c r="F13" i="9" s="1"/>
  <c r="A14" i="9"/>
  <c r="A15" i="9"/>
  <c r="A16" i="9"/>
  <c r="A17" i="9"/>
  <c r="A18" i="9"/>
  <c r="A19" i="9"/>
  <c r="E19" i="9" s="1"/>
  <c r="A20" i="9"/>
  <c r="A21" i="9"/>
  <c r="F21" i="9" s="1"/>
  <c r="A22" i="9"/>
  <c r="A23" i="9"/>
  <c r="A24" i="9"/>
  <c r="A25" i="9"/>
  <c r="A26" i="9"/>
  <c r="A27" i="9"/>
  <c r="A28" i="9"/>
  <c r="A29" i="9"/>
  <c r="A32" i="9"/>
  <c r="A33" i="9"/>
  <c r="A34" i="9"/>
  <c r="A35" i="9"/>
  <c r="A30" i="9"/>
  <c r="A34" i="8"/>
  <c r="A35" i="8"/>
  <c r="A36" i="8"/>
  <c r="A26" i="8"/>
  <c r="A27" i="8"/>
  <c r="A28" i="8"/>
  <c r="A30" i="8"/>
  <c r="A31" i="8"/>
  <c r="A32" i="8"/>
  <c r="A33" i="8"/>
  <c r="A18" i="8"/>
  <c r="A19" i="8"/>
  <c r="A20" i="8"/>
  <c r="A21" i="8"/>
  <c r="A22" i="8"/>
  <c r="A23" i="8"/>
  <c r="A24" i="8"/>
  <c r="A25" i="8"/>
  <c r="A2" i="8"/>
  <c r="A3" i="8"/>
  <c r="A4" i="8"/>
  <c r="A5" i="8"/>
  <c r="A7" i="8"/>
  <c r="A8" i="8"/>
  <c r="A9" i="8"/>
  <c r="A10" i="8"/>
  <c r="A11" i="8"/>
  <c r="A12" i="8"/>
  <c r="A13" i="8"/>
  <c r="A14" i="8"/>
  <c r="A15" i="8"/>
  <c r="A16" i="8"/>
  <c r="A17" i="8"/>
  <c r="A29" i="8"/>
  <c r="B6" i="9" l="1"/>
  <c r="D6" i="9"/>
  <c r="E18" i="9"/>
  <c r="E10" i="9"/>
  <c r="F28" i="9"/>
  <c r="F4" i="9"/>
  <c r="F27" i="9"/>
  <c r="E26" i="9"/>
  <c r="F37" i="9"/>
  <c r="E27" i="9"/>
  <c r="E21" i="9"/>
  <c r="F19" i="9"/>
  <c r="E13" i="9"/>
  <c r="F26" i="9"/>
  <c r="F18" i="9"/>
  <c r="F10" i="9"/>
  <c r="E28" i="9"/>
  <c r="E4" i="9"/>
  <c r="E21" i="8"/>
  <c r="F26" i="8"/>
  <c r="E10" i="8"/>
  <c r="E30" i="8"/>
  <c r="E25" i="8"/>
  <c r="E17" i="8"/>
  <c r="F8" i="8"/>
  <c r="F32" i="8"/>
  <c r="F23" i="8"/>
  <c r="F15" i="8"/>
  <c r="F7" i="8"/>
  <c r="E6" i="8"/>
  <c r="E13" i="8"/>
  <c r="F31" i="8"/>
  <c r="F14" i="8"/>
  <c r="F9" i="8"/>
  <c r="E4" i="8"/>
  <c r="F33" i="8"/>
  <c r="F24" i="8"/>
  <c r="F16" i="8"/>
  <c r="E36" i="8"/>
  <c r="E27" i="8"/>
  <c r="E19" i="8"/>
  <c r="F11" i="8"/>
  <c r="E3" i="8"/>
  <c r="F35" i="8"/>
  <c r="E35" i="8"/>
  <c r="F18" i="8"/>
  <c r="E18" i="8"/>
  <c r="E28" i="8"/>
  <c r="F12" i="8"/>
  <c r="F22" i="8"/>
  <c r="F29" i="8"/>
  <c r="F20" i="8"/>
  <c r="F5" i="8"/>
  <c r="E34" i="8"/>
  <c r="E17" i="9" l="1"/>
  <c r="F17" i="9"/>
  <c r="E33" i="9"/>
  <c r="F33" i="9"/>
  <c r="F23" i="9"/>
  <c r="E23" i="9"/>
  <c r="F6" i="9"/>
  <c r="E6" i="9"/>
  <c r="F7" i="9"/>
  <c r="E7" i="9"/>
  <c r="E25" i="9"/>
  <c r="F25" i="9"/>
  <c r="F22" i="9"/>
  <c r="E22" i="9"/>
  <c r="E26" i="8"/>
  <c r="F21" i="8"/>
  <c r="F30" i="8"/>
  <c r="F10" i="8"/>
  <c r="E22" i="8"/>
  <c r="F25" i="8"/>
  <c r="E5" i="8"/>
  <c r="E8" i="8"/>
  <c r="E23" i="8"/>
  <c r="E12" i="8"/>
  <c r="F17" i="8"/>
  <c r="F34" i="8"/>
  <c r="E7" i="8"/>
  <c r="F36" i="8"/>
  <c r="E32" i="8"/>
  <c r="F19" i="8"/>
  <c r="F6" i="8"/>
  <c r="E2" i="8"/>
  <c r="E9" i="8"/>
  <c r="E15" i="8"/>
  <c r="E24" i="8"/>
  <c r="E14" i="8"/>
  <c r="F28" i="8"/>
  <c r="E16" i="8"/>
  <c r="F13" i="8"/>
  <c r="E33" i="8"/>
  <c r="E31" i="8"/>
  <c r="F3" i="8"/>
  <c r="E11" i="8"/>
  <c r="F4" i="8"/>
  <c r="F27" i="8"/>
  <c r="E20" i="8"/>
  <c r="E29" i="8"/>
  <c r="F2" i="8"/>
</calcChain>
</file>

<file path=xl/sharedStrings.xml><?xml version="1.0" encoding="utf-8"?>
<sst xmlns="http://schemas.openxmlformats.org/spreadsheetml/2006/main" count="1370" uniqueCount="79">
  <si>
    <t>Causes of death - deaths by country of residence and occurrence [HLTH_CD_ARO__custom_1565939]</t>
  </si>
  <si>
    <t>29/10/2021 23:00</t>
  </si>
  <si>
    <t>Unit of measure</t>
  </si>
  <si>
    <t>Sex</t>
  </si>
  <si>
    <t>Time frequency</t>
  </si>
  <si>
    <t>Place of residence</t>
  </si>
  <si>
    <t>Age class</t>
  </si>
  <si>
    <t>International Statistical Classification of Diseases and Related Health Problems (ICD-10 2010)</t>
  </si>
  <si>
    <t>Number</t>
  </si>
  <si>
    <t>Total</t>
  </si>
  <si>
    <t>Annual</t>
  </si>
  <si>
    <t>All deaths reported in the country</t>
  </si>
  <si>
    <t>Intentional self-harm</t>
  </si>
  <si>
    <t>Males</t>
  </si>
  <si>
    <t>Females</t>
  </si>
  <si>
    <t>European Union - 27 countries (from 2020)</t>
  </si>
  <si>
    <t>European Union - 28 countries (2013-2020)</t>
  </si>
  <si>
    <t>Belgium</t>
  </si>
  <si>
    <t>Bulgaria</t>
  </si>
  <si>
    <t>Czechia</t>
  </si>
  <si>
    <t>Denmark</t>
  </si>
  <si>
    <t>Estonia</t>
  </si>
  <si>
    <t>Ireland</t>
  </si>
  <si>
    <t>Greece</t>
  </si>
  <si>
    <t>Spain</t>
  </si>
  <si>
    <t>France</t>
  </si>
  <si>
    <t>France (metropolitan)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</si>
  <si>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</si>
  <si>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</si>
  <si>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</si>
  <si>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</si>
  <si>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</si>
  <si>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</si>
  <si>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</si>
  <si>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</si>
  <si>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</si>
  <si>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</si>
  <si>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</si>
  <si>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</si>
  <si>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</si>
  <si>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</si>
  <si>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</si>
  <si>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</si>
  <si>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</si>
  <si>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</si>
  <si>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Liechtenstein</t>
  </si>
  <si>
    <t>Norway</t>
  </si>
  <si>
    <t>Switzerland</t>
  </si>
  <si>
    <t>United Kingdom</t>
  </si>
  <si>
    <t>Serbia</t>
  </si>
  <si>
    <t>Turkey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</si>
  <si>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</si>
  <si>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</si>
  <si>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</si>
  <si>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</si>
  <si>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</si>
  <si>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</si>
  <si>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</si>
  <si>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</si>
  <si>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</si>
  <si>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Data extracted on 13/11/2021 21:09:38 from [ESTAT]</t>
  </si>
  <si>
    <t xml:space="preserve">Dataset: </t>
  </si>
  <si>
    <t xml:space="preserve">Last updated: </t>
  </si>
  <si>
    <t>TIME</t>
  </si>
  <si>
    <t/>
  </si>
  <si>
    <t>GEO (Labels)</t>
  </si>
  <si>
    <t>:</t>
  </si>
  <si>
    <t>Special value</t>
  </si>
  <si>
    <t>not available</t>
  </si>
  <si>
    <t>Data extracted on 13/11/2021 21:09:40 from [ESTAT]</t>
  </si>
  <si>
    <t>Data extracted on 13/11/2021 21:09:42 from [ESTAT]</t>
  </si>
  <si>
    <t>HOMBRES</t>
  </si>
  <si>
    <t>MUJERES</t>
  </si>
  <si>
    <t>TOTAL</t>
  </si>
  <si>
    <t>PORCENTAJE MUJERES</t>
  </si>
  <si>
    <t>PAISES</t>
  </si>
  <si>
    <t>PORCENTAJE HOMBRES</t>
  </si>
  <si>
    <t>PAÍSES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</si>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</sst>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2" fillId="7" borderId="0" xfId="0" applyFont="1" applyFill="1" applyAlignment="1">
      <alignment horizontal="left" vertical="center"/>
    </xf>
    <xf numFmtId="0" fontId="0" fillId="7" borderId="0" xfId="0" applyFill="1"/>
    <xf numFmtId="3" fontId="2" fillId="7" borderId="0" xfId="0" applyNumberFormat="1" applyFont="1" applyFill="1" applyAlignment="1">
      <alignment horizontal="right" vertical="center" shrinkToFit="1"/>
    </xf>
    <xf numFmtId="10" fontId="0" fillId="0" borderId="0" xfId="1" applyNumberFormat="1" applyFont="1"/>
    <xf numFmtId="3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3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0" fontId="0" fillId="7" borderId="0" xfId="1" applyNumberFormat="1" applyFont="1" applyFill="1"/>
    <xf numFmtId="10" fontId="0" fillId="7" borderId="0" xfId="1" applyNumberFormat="1" applyFont="1" applyFill="1" applyAlignment="1">
      <alignment horizontal="center"/>
    </xf>
    <xf numFmtId="0" fontId="0" fillId="8" borderId="0" xfId="0" applyFill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workbookViewId="0">
      <pane xSplit="1" ySplit="13" topLeftCell="B17" activePane="bottomRight" state="frozen"/>
      <selection pane="topRight"/>
      <selection pane="bottomLeft"/>
      <selection pane="bottomRight" activeCell="A24" sqref="A24:XFD24"/>
    </sheetView>
  </sheetViews>
  <sheetFormatPr baseColWidth="10" defaultColWidth="9.140625" defaultRowHeight="11.45" customHeight="1" x14ac:dyDescent="0.25"/>
  <cols>
    <col min="1" max="1" width="42" customWidth="1"/>
    <col min="2" max="2" width="22.42578125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</cols>
  <sheetData>
    <row r="1" spans="1:19" ht="15" x14ac:dyDescent="0.25">
      <c r="A1" s="3" t="s">
        <v>60</v>
      </c>
    </row>
    <row r="2" spans="1:19" ht="15" x14ac:dyDescent="0.25">
      <c r="A2" s="2" t="s">
        <v>61</v>
      </c>
      <c r="B2" s="1" t="s">
        <v>0</v>
      </c>
    </row>
    <row r="3" spans="1:19" ht="15" x14ac:dyDescent="0.25">
      <c r="A3" s="2" t="s">
        <v>62</v>
      </c>
      <c r="B3" s="2" t="s">
        <v>1</v>
      </c>
    </row>
    <row r="5" spans="1:19" ht="15" x14ac:dyDescent="0.25">
      <c r="A5" s="1" t="s">
        <v>4</v>
      </c>
      <c r="C5" s="2" t="s">
        <v>10</v>
      </c>
    </row>
    <row r="6" spans="1:19" ht="15" x14ac:dyDescent="0.25">
      <c r="A6" s="1" t="s">
        <v>2</v>
      </c>
      <c r="C6" s="2" t="s">
        <v>8</v>
      </c>
    </row>
    <row r="7" spans="1:19" ht="15" x14ac:dyDescent="0.25">
      <c r="A7" s="1" t="s">
        <v>3</v>
      </c>
      <c r="C7" s="2" t="s">
        <v>9</v>
      </c>
    </row>
    <row r="8" spans="1:19" ht="15" x14ac:dyDescent="0.25">
      <c r="A8" s="1" t="s">
        <v>6</v>
      </c>
      <c r="C8" s="2" t="s">
        <v>9</v>
      </c>
    </row>
    <row r="9" spans="1:19" ht="15" x14ac:dyDescent="0.25">
      <c r="A9" s="1" t="s">
        <v>7</v>
      </c>
      <c r="C9" s="10" t="s">
        <v>12</v>
      </c>
      <c r="D9" s="11"/>
      <c r="E9" s="11"/>
    </row>
    <row r="10" spans="1:19" ht="15" x14ac:dyDescent="0.25">
      <c r="A10" s="1" t="s">
        <v>5</v>
      </c>
      <c r="C10" s="2" t="s">
        <v>11</v>
      </c>
    </row>
    <row r="12" spans="1:19" ht="15" x14ac:dyDescent="0.25">
      <c r="A12" s="4" t="s">
        <v>63</v>
      </c>
      <c r="B12" s="22" t="s">
        <v>51</v>
      </c>
      <c r="C12" s="22" t="s">
        <v>64</v>
      </c>
      <c r="D12" s="22" t="s">
        <v>52</v>
      </c>
      <c r="E12" s="22" t="s">
        <v>64</v>
      </c>
      <c r="F12" s="22" t="s">
        <v>53</v>
      </c>
      <c r="G12" s="22" t="s">
        <v>64</v>
      </c>
      <c r="H12" s="22" t="s">
        <v>54</v>
      </c>
      <c r="I12" s="22" t="s">
        <v>64</v>
      </c>
      <c r="J12" s="22" t="s">
        <v>55</v>
      </c>
      <c r="K12" s="22" t="s">
        <v>64</v>
      </c>
      <c r="L12" s="22" t="s">
        <v>56</v>
      </c>
      <c r="M12" s="22" t="s">
        <v>64</v>
      </c>
      <c r="N12" s="22" t="s">
        <v>57</v>
      </c>
      <c r="O12" s="22" t="s">
        <v>64</v>
      </c>
      <c r="P12" s="22" t="s">
        <v>58</v>
      </c>
      <c r="Q12" s="22" t="s">
        <v>64</v>
      </c>
      <c r="R12" s="22" t="s">
        <v>59</v>
      </c>
      <c r="S12" s="22" t="s">
        <v>64</v>
      </c>
    </row>
    <row r="13" spans="1:19" ht="15" x14ac:dyDescent="0.25">
      <c r="A13" s="5" t="s">
        <v>65</v>
      </c>
      <c r="B13" s="7" t="s">
        <v>64</v>
      </c>
      <c r="C13" s="7" t="s">
        <v>64</v>
      </c>
      <c r="D13" s="7" t="s">
        <v>64</v>
      </c>
      <c r="E13" s="7" t="s">
        <v>64</v>
      </c>
      <c r="F13" s="7" t="s">
        <v>64</v>
      </c>
      <c r="G13" s="7" t="s">
        <v>64</v>
      </c>
      <c r="H13" s="7" t="s">
        <v>64</v>
      </c>
      <c r="I13" s="7" t="s">
        <v>64</v>
      </c>
      <c r="J13" s="7" t="s">
        <v>64</v>
      </c>
      <c r="K13" s="7" t="s">
        <v>64</v>
      </c>
      <c r="L13" s="7" t="s">
        <v>64</v>
      </c>
      <c r="M13" s="7" t="s">
        <v>64</v>
      </c>
      <c r="N13" s="7" t="s">
        <v>64</v>
      </c>
      <c r="O13" s="7" t="s">
        <v>64</v>
      </c>
      <c r="P13" s="7" t="s">
        <v>64</v>
      </c>
      <c r="Q13" s="7" t="s">
        <v>64</v>
      </c>
      <c r="R13" s="7" t="s">
        <v>64</v>
      </c>
      <c r="S13" s="7" t="s">
        <v>64</v>
      </c>
    </row>
    <row r="14" spans="1:19" ht="15" x14ac:dyDescent="0.25">
      <c r="A14" s="6" t="s">
        <v>15</v>
      </c>
      <c r="B14" s="9">
        <v>54797</v>
      </c>
      <c r="C14" s="9" t="s">
        <v>64</v>
      </c>
      <c r="D14" s="9">
        <v>55041</v>
      </c>
      <c r="E14" s="9" t="s">
        <v>64</v>
      </c>
      <c r="F14" s="9">
        <v>54814</v>
      </c>
      <c r="G14" s="9" t="s">
        <v>64</v>
      </c>
      <c r="H14" s="9">
        <v>53227</v>
      </c>
      <c r="I14" s="9" t="s">
        <v>64</v>
      </c>
      <c r="J14" s="9">
        <v>51542</v>
      </c>
      <c r="K14" s="9" t="s">
        <v>64</v>
      </c>
      <c r="L14" s="9">
        <v>48889</v>
      </c>
      <c r="M14" s="9" t="s">
        <v>64</v>
      </c>
      <c r="N14" s="9">
        <v>47980</v>
      </c>
      <c r="O14" s="9" t="s">
        <v>64</v>
      </c>
      <c r="P14" s="9" t="s">
        <v>66</v>
      </c>
      <c r="Q14" s="9" t="s">
        <v>64</v>
      </c>
      <c r="R14" s="9" t="s">
        <v>66</v>
      </c>
      <c r="S14" s="9" t="s">
        <v>64</v>
      </c>
    </row>
    <row r="15" spans="1:19" ht="15" x14ac:dyDescent="0.25">
      <c r="A15" s="6" t="s">
        <v>16</v>
      </c>
      <c r="B15" s="8">
        <v>58953</v>
      </c>
      <c r="C15" s="8" t="s">
        <v>64</v>
      </c>
      <c r="D15" s="8">
        <v>59533</v>
      </c>
      <c r="E15" s="8" t="s">
        <v>64</v>
      </c>
      <c r="F15" s="8">
        <v>59412</v>
      </c>
      <c r="G15" s="8" t="s">
        <v>64</v>
      </c>
      <c r="H15" s="8">
        <v>57690</v>
      </c>
      <c r="I15" s="8" t="s">
        <v>64</v>
      </c>
      <c r="J15" s="8">
        <v>56221</v>
      </c>
      <c r="K15" s="8" t="s">
        <v>64</v>
      </c>
      <c r="L15" s="8">
        <v>53534</v>
      </c>
      <c r="M15" s="8" t="s">
        <v>64</v>
      </c>
      <c r="N15" s="8">
        <v>52784</v>
      </c>
      <c r="O15" s="8" t="s">
        <v>64</v>
      </c>
      <c r="P15" s="8" t="s">
        <v>66</v>
      </c>
      <c r="Q15" s="8" t="s">
        <v>64</v>
      </c>
      <c r="R15" s="8" t="s">
        <v>66</v>
      </c>
      <c r="S15" s="8" t="s">
        <v>64</v>
      </c>
    </row>
    <row r="16" spans="1:19" ht="15" x14ac:dyDescent="0.25">
      <c r="A16" s="6" t="s">
        <v>17</v>
      </c>
      <c r="B16" s="9">
        <v>2118</v>
      </c>
      <c r="C16" s="9" t="s">
        <v>64</v>
      </c>
      <c r="D16" s="9">
        <v>2062</v>
      </c>
      <c r="E16" s="9" t="s">
        <v>64</v>
      </c>
      <c r="F16" s="9">
        <v>1935</v>
      </c>
      <c r="G16" s="9" t="s">
        <v>64</v>
      </c>
      <c r="H16" s="9">
        <v>1933</v>
      </c>
      <c r="I16" s="9" t="s">
        <v>64</v>
      </c>
      <c r="J16" s="9">
        <v>1908</v>
      </c>
      <c r="K16" s="9" t="s">
        <v>64</v>
      </c>
      <c r="L16" s="9">
        <v>1946</v>
      </c>
      <c r="M16" s="9" t="s">
        <v>64</v>
      </c>
      <c r="N16" s="9">
        <v>1725</v>
      </c>
      <c r="O16" s="9" t="s">
        <v>64</v>
      </c>
      <c r="P16" s="9">
        <v>1820</v>
      </c>
      <c r="Q16" s="9" t="s">
        <v>64</v>
      </c>
      <c r="R16" s="9" t="s">
        <v>66</v>
      </c>
      <c r="S16" s="9" t="s">
        <v>64</v>
      </c>
    </row>
    <row r="17" spans="1:19" ht="15" x14ac:dyDescent="0.25">
      <c r="A17" s="6" t="s">
        <v>18</v>
      </c>
      <c r="B17" s="8">
        <v>763</v>
      </c>
      <c r="C17" s="8" t="s">
        <v>64</v>
      </c>
      <c r="D17" s="8">
        <v>872</v>
      </c>
      <c r="E17" s="8" t="s">
        <v>64</v>
      </c>
      <c r="F17" s="8">
        <v>724</v>
      </c>
      <c r="G17" s="8" t="s">
        <v>64</v>
      </c>
      <c r="H17" s="8">
        <v>731</v>
      </c>
      <c r="I17" s="8" t="s">
        <v>64</v>
      </c>
      <c r="J17" s="8">
        <v>682</v>
      </c>
      <c r="K17" s="8" t="s">
        <v>64</v>
      </c>
      <c r="L17" s="8">
        <v>664</v>
      </c>
      <c r="M17" s="8" t="s">
        <v>64</v>
      </c>
      <c r="N17" s="8">
        <v>700</v>
      </c>
      <c r="O17" s="8" t="s">
        <v>64</v>
      </c>
      <c r="P17" s="8">
        <v>641</v>
      </c>
      <c r="Q17" s="8" t="s">
        <v>64</v>
      </c>
      <c r="R17" s="8">
        <v>574</v>
      </c>
      <c r="S17" s="8" t="s">
        <v>64</v>
      </c>
    </row>
    <row r="18" spans="1:19" ht="15" x14ac:dyDescent="0.25">
      <c r="A18" s="6" t="s">
        <v>19</v>
      </c>
      <c r="B18" s="9">
        <v>1622</v>
      </c>
      <c r="C18" s="9" t="s">
        <v>64</v>
      </c>
      <c r="D18" s="9">
        <v>1692</v>
      </c>
      <c r="E18" s="9" t="s">
        <v>64</v>
      </c>
      <c r="F18" s="9">
        <v>1606</v>
      </c>
      <c r="G18" s="9" t="s">
        <v>64</v>
      </c>
      <c r="H18" s="9">
        <v>1523</v>
      </c>
      <c r="I18" s="9" t="s">
        <v>64</v>
      </c>
      <c r="J18" s="9">
        <v>1416</v>
      </c>
      <c r="K18" s="9" t="s">
        <v>64</v>
      </c>
      <c r="L18" s="9">
        <v>1348</v>
      </c>
      <c r="M18" s="9" t="s">
        <v>64</v>
      </c>
      <c r="N18" s="9">
        <v>1429</v>
      </c>
      <c r="O18" s="9" t="s">
        <v>64</v>
      </c>
      <c r="P18" s="9">
        <v>1380</v>
      </c>
      <c r="Q18" s="9" t="s">
        <v>64</v>
      </c>
      <c r="R18" s="9">
        <v>1219</v>
      </c>
      <c r="S18" s="9" t="s">
        <v>64</v>
      </c>
    </row>
    <row r="19" spans="1:19" ht="15" x14ac:dyDescent="0.25">
      <c r="A19" s="6" t="s">
        <v>20</v>
      </c>
      <c r="B19" s="8">
        <v>598</v>
      </c>
      <c r="C19" s="8" t="s">
        <v>64</v>
      </c>
      <c r="D19" s="8">
        <v>659</v>
      </c>
      <c r="E19" s="8" t="s">
        <v>64</v>
      </c>
      <c r="F19" s="8">
        <v>615</v>
      </c>
      <c r="G19" s="8" t="s">
        <v>64</v>
      </c>
      <c r="H19" s="8">
        <v>654</v>
      </c>
      <c r="I19" s="8" t="s">
        <v>64</v>
      </c>
      <c r="J19" s="8">
        <v>577</v>
      </c>
      <c r="K19" s="8" t="s">
        <v>64</v>
      </c>
      <c r="L19" s="8">
        <v>580</v>
      </c>
      <c r="M19" s="8" t="s">
        <v>64</v>
      </c>
      <c r="N19" s="8">
        <v>589</v>
      </c>
      <c r="O19" s="8" t="s">
        <v>64</v>
      </c>
      <c r="P19" s="8">
        <v>590</v>
      </c>
      <c r="Q19" s="8" t="s">
        <v>64</v>
      </c>
      <c r="R19" s="8" t="s">
        <v>66</v>
      </c>
      <c r="S19" s="8" t="s">
        <v>64</v>
      </c>
    </row>
    <row r="20" spans="1:19" ht="15" x14ac:dyDescent="0.25">
      <c r="A20" s="6" t="s">
        <v>78</v>
      </c>
      <c r="B20" s="9">
        <v>10166</v>
      </c>
      <c r="C20" s="9" t="s">
        <v>64</v>
      </c>
      <c r="D20" s="9">
        <v>9952</v>
      </c>
      <c r="E20" s="9" t="s">
        <v>64</v>
      </c>
      <c r="F20" s="9">
        <v>10156</v>
      </c>
      <c r="G20" s="9" t="s">
        <v>64</v>
      </c>
      <c r="H20" s="9">
        <v>10288</v>
      </c>
      <c r="I20" s="9" t="s">
        <v>64</v>
      </c>
      <c r="J20" s="9">
        <v>10166</v>
      </c>
      <c r="K20" s="9" t="s">
        <v>64</v>
      </c>
      <c r="L20" s="9">
        <v>9907</v>
      </c>
      <c r="M20" s="9" t="s">
        <v>64</v>
      </c>
      <c r="N20" s="12">
        <v>9296</v>
      </c>
      <c r="O20" s="9" t="s">
        <v>64</v>
      </c>
      <c r="P20" s="9">
        <v>9479</v>
      </c>
      <c r="Q20" s="9" t="s">
        <v>64</v>
      </c>
      <c r="R20" s="12">
        <v>9104</v>
      </c>
      <c r="S20" s="9" t="s">
        <v>64</v>
      </c>
    </row>
    <row r="21" spans="1:19" ht="15" x14ac:dyDescent="0.25">
      <c r="A21" s="6" t="s">
        <v>21</v>
      </c>
      <c r="B21" s="8">
        <v>218</v>
      </c>
      <c r="C21" s="8" t="s">
        <v>64</v>
      </c>
      <c r="D21" s="8">
        <v>239</v>
      </c>
      <c r="E21" s="8" t="s">
        <v>64</v>
      </c>
      <c r="F21" s="8">
        <v>219</v>
      </c>
      <c r="G21" s="8" t="s">
        <v>64</v>
      </c>
      <c r="H21" s="8">
        <v>242</v>
      </c>
      <c r="I21" s="8" t="s">
        <v>64</v>
      </c>
      <c r="J21" s="8">
        <v>203</v>
      </c>
      <c r="K21" s="8" t="s">
        <v>64</v>
      </c>
      <c r="L21" s="8">
        <v>187</v>
      </c>
      <c r="M21" s="8" t="s">
        <v>64</v>
      </c>
      <c r="N21" s="8">
        <v>227</v>
      </c>
      <c r="O21" s="8" t="s">
        <v>64</v>
      </c>
      <c r="P21" s="8">
        <v>194</v>
      </c>
      <c r="Q21" s="8" t="s">
        <v>64</v>
      </c>
      <c r="R21" s="8">
        <v>195</v>
      </c>
      <c r="S21" s="8" t="s">
        <v>64</v>
      </c>
    </row>
    <row r="22" spans="1:19" ht="15" x14ac:dyDescent="0.25">
      <c r="A22" s="6" t="s">
        <v>22</v>
      </c>
      <c r="B22" s="9">
        <v>554</v>
      </c>
      <c r="C22" s="9" t="s">
        <v>64</v>
      </c>
      <c r="D22" s="9">
        <v>542</v>
      </c>
      <c r="E22" s="9" t="s">
        <v>64</v>
      </c>
      <c r="F22" s="9">
        <v>487</v>
      </c>
      <c r="G22" s="9" t="s">
        <v>64</v>
      </c>
      <c r="H22" s="9">
        <v>486</v>
      </c>
      <c r="I22" s="9" t="s">
        <v>64</v>
      </c>
      <c r="J22" s="9">
        <v>425</v>
      </c>
      <c r="K22" s="9" t="s">
        <v>64</v>
      </c>
      <c r="L22" s="9">
        <v>437</v>
      </c>
      <c r="M22" s="9" t="s">
        <v>64</v>
      </c>
      <c r="N22" s="9">
        <v>383</v>
      </c>
      <c r="O22" s="9" t="s">
        <v>64</v>
      </c>
      <c r="P22" s="9">
        <v>437</v>
      </c>
      <c r="Q22" s="9" t="s">
        <v>64</v>
      </c>
      <c r="R22" s="9" t="s">
        <v>66</v>
      </c>
      <c r="S22" s="9" t="s">
        <v>64</v>
      </c>
    </row>
    <row r="23" spans="1:19" ht="15" x14ac:dyDescent="0.25">
      <c r="A23" s="6" t="s">
        <v>23</v>
      </c>
      <c r="B23" s="8">
        <v>477</v>
      </c>
      <c r="C23" s="8" t="s">
        <v>64</v>
      </c>
      <c r="D23" s="8">
        <v>508</v>
      </c>
      <c r="E23" s="8" t="s">
        <v>64</v>
      </c>
      <c r="F23" s="8">
        <v>533</v>
      </c>
      <c r="G23" s="8" t="s">
        <v>64</v>
      </c>
      <c r="H23" s="8">
        <v>565</v>
      </c>
      <c r="I23" s="8" t="s">
        <v>64</v>
      </c>
      <c r="J23" s="8">
        <v>529</v>
      </c>
      <c r="K23" s="8" t="s">
        <v>64</v>
      </c>
      <c r="L23" s="8">
        <v>485</v>
      </c>
      <c r="M23" s="8" t="s">
        <v>64</v>
      </c>
      <c r="N23" s="8">
        <v>523</v>
      </c>
      <c r="O23" s="8" t="s">
        <v>64</v>
      </c>
      <c r="P23" s="8">
        <v>567</v>
      </c>
      <c r="Q23" s="8" t="s">
        <v>64</v>
      </c>
      <c r="R23" s="8" t="s">
        <v>66</v>
      </c>
      <c r="S23" s="8" t="s">
        <v>64</v>
      </c>
    </row>
    <row r="24" spans="1:19" ht="15" x14ac:dyDescent="0.25">
      <c r="A24" s="6" t="s">
        <v>24</v>
      </c>
      <c r="B24" s="9">
        <v>3180</v>
      </c>
      <c r="C24" s="9" t="s">
        <v>64</v>
      </c>
      <c r="D24" s="9">
        <v>3539</v>
      </c>
      <c r="E24" s="9" t="s">
        <v>64</v>
      </c>
      <c r="F24" s="9">
        <v>3873</v>
      </c>
      <c r="G24" s="9" t="s">
        <v>64</v>
      </c>
      <c r="H24" s="9">
        <v>3911</v>
      </c>
      <c r="I24" s="9" t="s">
        <v>64</v>
      </c>
      <c r="J24" s="9">
        <v>3604</v>
      </c>
      <c r="K24" s="9" t="s">
        <v>64</v>
      </c>
      <c r="L24" s="9">
        <v>3569</v>
      </c>
      <c r="M24" s="9" t="s">
        <v>64</v>
      </c>
      <c r="N24" s="12">
        <v>3680</v>
      </c>
      <c r="O24" s="9" t="s">
        <v>64</v>
      </c>
      <c r="P24" s="9">
        <v>3539</v>
      </c>
      <c r="Q24" s="9" t="s">
        <v>64</v>
      </c>
      <c r="R24" s="12">
        <v>3671</v>
      </c>
      <c r="S24" s="9" t="s">
        <v>64</v>
      </c>
    </row>
    <row r="25" spans="1:19" ht="15" x14ac:dyDescent="0.25">
      <c r="A25" s="6" t="s">
        <v>25</v>
      </c>
      <c r="B25" s="8">
        <v>10552</v>
      </c>
      <c r="C25" s="8" t="s">
        <v>64</v>
      </c>
      <c r="D25" s="8">
        <v>9950</v>
      </c>
      <c r="E25" s="8" t="s">
        <v>64</v>
      </c>
      <c r="F25" s="8">
        <v>9860</v>
      </c>
      <c r="G25" s="8" t="s">
        <v>64</v>
      </c>
      <c r="H25" s="8">
        <v>9084</v>
      </c>
      <c r="I25" s="8" t="s">
        <v>64</v>
      </c>
      <c r="J25" s="8">
        <v>9137</v>
      </c>
      <c r="K25" s="8" t="s">
        <v>64</v>
      </c>
      <c r="L25" s="8">
        <v>8603</v>
      </c>
      <c r="M25" s="8" t="s">
        <v>64</v>
      </c>
      <c r="N25" s="12">
        <v>8389</v>
      </c>
      <c r="O25" s="8" t="s">
        <v>64</v>
      </c>
      <c r="P25" s="8" t="s">
        <v>66</v>
      </c>
      <c r="Q25" s="8" t="s">
        <v>64</v>
      </c>
      <c r="R25" s="8" t="s">
        <v>66</v>
      </c>
      <c r="S25" s="8" t="s">
        <v>64</v>
      </c>
    </row>
    <row r="26" spans="1:19" ht="15" x14ac:dyDescent="0.25">
      <c r="A26" s="6" t="s">
        <v>26</v>
      </c>
      <c r="B26" s="9">
        <v>10386</v>
      </c>
      <c r="C26" s="9" t="s">
        <v>64</v>
      </c>
      <c r="D26" s="9">
        <v>9807</v>
      </c>
      <c r="E26" s="9" t="s">
        <v>64</v>
      </c>
      <c r="F26" s="9">
        <v>9684</v>
      </c>
      <c r="G26" s="9" t="s">
        <v>64</v>
      </c>
      <c r="H26" s="9">
        <v>8928</v>
      </c>
      <c r="I26" s="9" t="s">
        <v>64</v>
      </c>
      <c r="J26" s="9">
        <v>8974</v>
      </c>
      <c r="K26" s="9" t="s">
        <v>64</v>
      </c>
      <c r="L26" s="9">
        <v>8448</v>
      </c>
      <c r="M26" s="9" t="s">
        <v>64</v>
      </c>
      <c r="N26" s="9">
        <v>8246</v>
      </c>
      <c r="O26" s="9" t="s">
        <v>64</v>
      </c>
      <c r="P26" s="9" t="s">
        <v>66</v>
      </c>
      <c r="Q26" s="9" t="s">
        <v>64</v>
      </c>
      <c r="R26" s="9" t="s">
        <v>66</v>
      </c>
      <c r="S26" s="9" t="s">
        <v>64</v>
      </c>
    </row>
    <row r="27" spans="1:19" ht="15" x14ac:dyDescent="0.25">
      <c r="A27" s="6" t="s">
        <v>27</v>
      </c>
      <c r="B27" s="8">
        <v>712</v>
      </c>
      <c r="C27" s="8" t="s">
        <v>64</v>
      </c>
      <c r="D27" s="8">
        <v>780</v>
      </c>
      <c r="E27" s="8" t="s">
        <v>64</v>
      </c>
      <c r="F27" s="8">
        <v>697</v>
      </c>
      <c r="G27" s="8" t="s">
        <v>64</v>
      </c>
      <c r="H27" s="8">
        <v>726</v>
      </c>
      <c r="I27" s="8" t="s">
        <v>64</v>
      </c>
      <c r="J27" s="8">
        <v>747</v>
      </c>
      <c r="K27" s="8" t="s">
        <v>64</v>
      </c>
      <c r="L27" s="8">
        <v>693</v>
      </c>
      <c r="M27" s="8" t="s">
        <v>64</v>
      </c>
      <c r="N27" s="8">
        <v>638</v>
      </c>
      <c r="O27" s="8" t="s">
        <v>64</v>
      </c>
      <c r="P27" s="8">
        <v>682</v>
      </c>
      <c r="Q27" s="8" t="s">
        <v>64</v>
      </c>
      <c r="R27" s="8">
        <v>584</v>
      </c>
      <c r="S27" s="8" t="s">
        <v>64</v>
      </c>
    </row>
    <row r="28" spans="1:19" ht="15" x14ac:dyDescent="0.25">
      <c r="A28" s="6" t="s">
        <v>28</v>
      </c>
      <c r="B28" s="9">
        <v>4156</v>
      </c>
      <c r="C28" s="9" t="s">
        <v>64</v>
      </c>
      <c r="D28" s="9">
        <v>4258</v>
      </c>
      <c r="E28" s="9" t="s">
        <v>64</v>
      </c>
      <c r="F28" s="9">
        <v>4291</v>
      </c>
      <c r="G28" s="9" t="s">
        <v>64</v>
      </c>
      <c r="H28" s="9">
        <v>4147</v>
      </c>
      <c r="I28" s="9" t="s">
        <v>64</v>
      </c>
      <c r="J28" s="9">
        <v>3989</v>
      </c>
      <c r="K28" s="9" t="s">
        <v>64</v>
      </c>
      <c r="L28" s="9">
        <v>3868</v>
      </c>
      <c r="M28" s="9" t="s">
        <v>64</v>
      </c>
      <c r="N28" s="12">
        <v>3940</v>
      </c>
      <c r="O28" s="9" t="s">
        <v>64</v>
      </c>
      <c r="P28" s="9">
        <v>3788</v>
      </c>
      <c r="Q28" s="9" t="s">
        <v>64</v>
      </c>
      <c r="R28" s="9" t="s">
        <v>66</v>
      </c>
      <c r="S28" s="9" t="s">
        <v>64</v>
      </c>
    </row>
    <row r="29" spans="1:19" ht="15" x14ac:dyDescent="0.25">
      <c r="A29" s="6" t="s">
        <v>29</v>
      </c>
      <c r="B29" s="8">
        <v>31</v>
      </c>
      <c r="C29" s="8" t="s">
        <v>64</v>
      </c>
      <c r="D29" s="8">
        <v>38</v>
      </c>
      <c r="E29" s="8" t="s">
        <v>64</v>
      </c>
      <c r="F29" s="8">
        <v>45</v>
      </c>
      <c r="G29" s="8" t="s">
        <v>64</v>
      </c>
      <c r="H29" s="8">
        <v>43</v>
      </c>
      <c r="I29" s="8" t="s">
        <v>64</v>
      </c>
      <c r="J29" s="8">
        <v>40</v>
      </c>
      <c r="K29" s="8" t="s">
        <v>64</v>
      </c>
      <c r="L29" s="8">
        <v>36</v>
      </c>
      <c r="M29" s="8" t="s">
        <v>64</v>
      </c>
      <c r="N29" s="8">
        <v>38</v>
      </c>
      <c r="O29" s="8" t="s">
        <v>64</v>
      </c>
      <c r="P29" s="8">
        <v>43</v>
      </c>
      <c r="Q29" s="8" t="s">
        <v>64</v>
      </c>
      <c r="R29" s="8" t="s">
        <v>66</v>
      </c>
      <c r="S29" s="8" t="s">
        <v>64</v>
      </c>
    </row>
    <row r="30" spans="1:19" ht="15" x14ac:dyDescent="0.25">
      <c r="A30" s="6" t="s">
        <v>30</v>
      </c>
      <c r="B30" s="9">
        <v>441</v>
      </c>
      <c r="C30" s="9" t="s">
        <v>64</v>
      </c>
      <c r="D30" s="9">
        <v>446</v>
      </c>
      <c r="E30" s="9" t="s">
        <v>64</v>
      </c>
      <c r="F30" s="9">
        <v>385</v>
      </c>
      <c r="G30" s="9" t="s">
        <v>64</v>
      </c>
      <c r="H30" s="9">
        <v>384</v>
      </c>
      <c r="I30" s="9" t="s">
        <v>64</v>
      </c>
      <c r="J30" s="9">
        <v>388</v>
      </c>
      <c r="K30" s="9" t="s">
        <v>64</v>
      </c>
      <c r="L30" s="9">
        <v>365</v>
      </c>
      <c r="M30" s="9" t="s">
        <v>64</v>
      </c>
      <c r="N30" s="9">
        <v>355</v>
      </c>
      <c r="O30" s="9" t="s">
        <v>64</v>
      </c>
      <c r="P30" s="9">
        <v>300</v>
      </c>
      <c r="Q30" s="9" t="s">
        <v>64</v>
      </c>
      <c r="R30" s="9" t="s">
        <v>66</v>
      </c>
      <c r="S30" s="9" t="s">
        <v>64</v>
      </c>
    </row>
    <row r="31" spans="1:19" ht="15" x14ac:dyDescent="0.25">
      <c r="A31" s="6" t="s">
        <v>31</v>
      </c>
      <c r="B31" s="8">
        <v>1009</v>
      </c>
      <c r="C31" s="8" t="s">
        <v>64</v>
      </c>
      <c r="D31" s="8">
        <v>921</v>
      </c>
      <c r="E31" s="8" t="s">
        <v>64</v>
      </c>
      <c r="F31" s="8">
        <v>1084</v>
      </c>
      <c r="G31" s="8" t="s">
        <v>64</v>
      </c>
      <c r="H31" s="8">
        <v>931</v>
      </c>
      <c r="I31" s="8" t="s">
        <v>64</v>
      </c>
      <c r="J31" s="8">
        <v>891</v>
      </c>
      <c r="K31" s="8" t="s">
        <v>64</v>
      </c>
      <c r="L31" s="8">
        <v>822</v>
      </c>
      <c r="M31" s="8" t="s">
        <v>64</v>
      </c>
      <c r="N31" s="8">
        <v>753</v>
      </c>
      <c r="O31" s="8" t="s">
        <v>64</v>
      </c>
      <c r="P31" s="8">
        <v>684</v>
      </c>
      <c r="Q31" s="8" t="s">
        <v>64</v>
      </c>
      <c r="R31" s="8">
        <v>661</v>
      </c>
      <c r="S31" s="8" t="s">
        <v>64</v>
      </c>
    </row>
    <row r="32" spans="1:19" ht="15" x14ac:dyDescent="0.25">
      <c r="A32" s="6" t="s">
        <v>32</v>
      </c>
      <c r="B32" s="9">
        <v>61</v>
      </c>
      <c r="C32" s="9" t="s">
        <v>64</v>
      </c>
      <c r="D32" s="9">
        <v>55</v>
      </c>
      <c r="E32" s="9" t="s">
        <v>64</v>
      </c>
      <c r="F32" s="9">
        <v>48</v>
      </c>
      <c r="G32" s="9" t="s">
        <v>64</v>
      </c>
      <c r="H32" s="9">
        <v>75</v>
      </c>
      <c r="I32" s="9" t="s">
        <v>64</v>
      </c>
      <c r="J32" s="9">
        <v>65</v>
      </c>
      <c r="K32" s="9" t="s">
        <v>64</v>
      </c>
      <c r="L32" s="9">
        <v>45</v>
      </c>
      <c r="M32" s="9" t="s">
        <v>64</v>
      </c>
      <c r="N32" s="9">
        <v>56</v>
      </c>
      <c r="O32" s="9" t="s">
        <v>64</v>
      </c>
      <c r="P32" s="9">
        <v>51</v>
      </c>
      <c r="Q32" s="9" t="s">
        <v>64</v>
      </c>
      <c r="R32" s="9">
        <v>70</v>
      </c>
      <c r="S32" s="9" t="s">
        <v>64</v>
      </c>
    </row>
    <row r="33" spans="1:19" ht="15" x14ac:dyDescent="0.25">
      <c r="A33" s="6" t="s">
        <v>33</v>
      </c>
      <c r="B33" s="8">
        <v>2422</v>
      </c>
      <c r="C33" s="8" t="s">
        <v>64</v>
      </c>
      <c r="D33" s="8">
        <v>2349</v>
      </c>
      <c r="E33" s="8" t="s">
        <v>64</v>
      </c>
      <c r="F33" s="8">
        <v>2093</v>
      </c>
      <c r="G33" s="8" t="s">
        <v>64</v>
      </c>
      <c r="H33" s="8">
        <v>1927</v>
      </c>
      <c r="I33" s="8" t="s">
        <v>64</v>
      </c>
      <c r="J33" s="8">
        <v>1870</v>
      </c>
      <c r="K33" s="8" t="s">
        <v>64</v>
      </c>
      <c r="L33" s="8">
        <v>1762</v>
      </c>
      <c r="M33" s="8" t="s">
        <v>64</v>
      </c>
      <c r="N33" s="8">
        <v>1634</v>
      </c>
      <c r="O33" s="8" t="s">
        <v>64</v>
      </c>
      <c r="P33" s="8">
        <v>1656</v>
      </c>
      <c r="Q33" s="8" t="s">
        <v>64</v>
      </c>
      <c r="R33" s="8">
        <v>1550</v>
      </c>
      <c r="S33" s="8" t="s">
        <v>64</v>
      </c>
    </row>
    <row r="34" spans="1:19" ht="15" x14ac:dyDescent="0.25">
      <c r="A34" s="6" t="s">
        <v>34</v>
      </c>
      <c r="B34" s="9">
        <v>22</v>
      </c>
      <c r="C34" s="9" t="s">
        <v>64</v>
      </c>
      <c r="D34" s="9">
        <v>28</v>
      </c>
      <c r="E34" s="9" t="s">
        <v>64</v>
      </c>
      <c r="F34" s="9">
        <v>27</v>
      </c>
      <c r="G34" s="9" t="s">
        <v>64</v>
      </c>
      <c r="H34" s="9">
        <v>36</v>
      </c>
      <c r="I34" s="9" t="s">
        <v>64</v>
      </c>
      <c r="J34" s="9">
        <v>38</v>
      </c>
      <c r="K34" s="9" t="s">
        <v>64</v>
      </c>
      <c r="L34" s="9">
        <v>26</v>
      </c>
      <c r="M34" s="9" t="s">
        <v>64</v>
      </c>
      <c r="N34" s="9">
        <v>26</v>
      </c>
      <c r="O34" s="9" t="s">
        <v>64</v>
      </c>
      <c r="P34" s="9">
        <v>25</v>
      </c>
      <c r="Q34" s="9" t="s">
        <v>64</v>
      </c>
      <c r="R34" s="9" t="s">
        <v>66</v>
      </c>
      <c r="S34" s="9" t="s">
        <v>64</v>
      </c>
    </row>
    <row r="35" spans="1:19" ht="15" x14ac:dyDescent="0.25">
      <c r="A35" s="6" t="s">
        <v>35</v>
      </c>
      <c r="B35" s="8">
        <v>1709</v>
      </c>
      <c r="C35" s="8" t="s">
        <v>64</v>
      </c>
      <c r="D35" s="8">
        <v>1835</v>
      </c>
      <c r="E35" s="8" t="s">
        <v>64</v>
      </c>
      <c r="F35" s="8">
        <v>1924</v>
      </c>
      <c r="G35" s="8" t="s">
        <v>64</v>
      </c>
      <c r="H35" s="8">
        <v>1897</v>
      </c>
      <c r="I35" s="8" t="s">
        <v>64</v>
      </c>
      <c r="J35" s="8">
        <v>1941</v>
      </c>
      <c r="K35" s="8" t="s">
        <v>64</v>
      </c>
      <c r="L35" s="8">
        <v>1957</v>
      </c>
      <c r="M35" s="8" t="s">
        <v>64</v>
      </c>
      <c r="N35" s="8">
        <v>2004</v>
      </c>
      <c r="O35" s="8" t="s">
        <v>64</v>
      </c>
      <c r="P35" s="8">
        <v>1915</v>
      </c>
      <c r="Q35" s="8" t="s">
        <v>64</v>
      </c>
      <c r="R35" s="8">
        <v>1895</v>
      </c>
      <c r="S35" s="8" t="s">
        <v>64</v>
      </c>
    </row>
    <row r="36" spans="1:19" ht="15" x14ac:dyDescent="0.25">
      <c r="A36" s="6" t="s">
        <v>36</v>
      </c>
      <c r="B36" s="9">
        <v>1308</v>
      </c>
      <c r="C36" s="9" t="s">
        <v>64</v>
      </c>
      <c r="D36" s="9">
        <v>1306</v>
      </c>
      <c r="E36" s="9" t="s">
        <v>64</v>
      </c>
      <c r="F36" s="9">
        <v>1307</v>
      </c>
      <c r="G36" s="9" t="s">
        <v>64</v>
      </c>
      <c r="H36" s="9">
        <v>1341</v>
      </c>
      <c r="I36" s="9" t="s">
        <v>64</v>
      </c>
      <c r="J36" s="9">
        <v>1287</v>
      </c>
      <c r="K36" s="9" t="s">
        <v>64</v>
      </c>
      <c r="L36" s="9">
        <v>1232</v>
      </c>
      <c r="M36" s="9" t="s">
        <v>64</v>
      </c>
      <c r="N36" s="9">
        <v>1261</v>
      </c>
      <c r="O36" s="9" t="s">
        <v>64</v>
      </c>
      <c r="P36" s="9">
        <v>1228</v>
      </c>
      <c r="Q36" s="9" t="s">
        <v>64</v>
      </c>
      <c r="R36" s="9">
        <v>1160</v>
      </c>
      <c r="S36" s="9" t="s">
        <v>64</v>
      </c>
    </row>
    <row r="37" spans="1:19" ht="15" x14ac:dyDescent="0.25">
      <c r="A37" s="6" t="s">
        <v>37</v>
      </c>
      <c r="B37" s="8">
        <v>6119</v>
      </c>
      <c r="C37" s="8" t="s">
        <v>64</v>
      </c>
      <c r="D37" s="8">
        <v>6372</v>
      </c>
      <c r="E37" s="8" t="s">
        <v>64</v>
      </c>
      <c r="F37" s="8">
        <v>6220</v>
      </c>
      <c r="G37" s="8" t="s">
        <v>64</v>
      </c>
      <c r="H37" s="8">
        <v>5951</v>
      </c>
      <c r="I37" s="8" t="s">
        <v>64</v>
      </c>
      <c r="J37" s="8">
        <v>5434</v>
      </c>
      <c r="K37" s="8" t="s">
        <v>64</v>
      </c>
      <c r="L37" s="8">
        <v>4688</v>
      </c>
      <c r="M37" s="8" t="s">
        <v>64</v>
      </c>
      <c r="N37" s="12">
        <v>4503</v>
      </c>
      <c r="O37" s="8" t="s">
        <v>64</v>
      </c>
      <c r="P37" s="8">
        <v>4462</v>
      </c>
      <c r="Q37" s="8" t="s">
        <v>64</v>
      </c>
      <c r="R37" s="12">
        <v>4597</v>
      </c>
      <c r="S37" s="8" t="s">
        <v>64</v>
      </c>
    </row>
    <row r="38" spans="1:19" ht="15" x14ac:dyDescent="0.25">
      <c r="A38" s="6" t="s">
        <v>38</v>
      </c>
      <c r="B38" s="9">
        <v>1018</v>
      </c>
      <c r="C38" s="9" t="s">
        <v>64</v>
      </c>
      <c r="D38" s="9">
        <v>1076</v>
      </c>
      <c r="E38" s="9" t="s">
        <v>64</v>
      </c>
      <c r="F38" s="9">
        <v>1053</v>
      </c>
      <c r="G38" s="9" t="s">
        <v>64</v>
      </c>
      <c r="H38" s="9">
        <v>1223</v>
      </c>
      <c r="I38" s="9" t="s">
        <v>64</v>
      </c>
      <c r="J38" s="9">
        <v>1132</v>
      </c>
      <c r="K38" s="9" t="s">
        <v>64</v>
      </c>
      <c r="L38" s="9">
        <v>981</v>
      </c>
      <c r="M38" s="9" t="s">
        <v>64</v>
      </c>
      <c r="N38" s="9">
        <v>1062</v>
      </c>
      <c r="O38" s="9" t="s">
        <v>64</v>
      </c>
      <c r="P38" s="9">
        <v>996</v>
      </c>
      <c r="Q38" s="9" t="s">
        <v>64</v>
      </c>
      <c r="R38" s="9" t="s">
        <v>66</v>
      </c>
      <c r="S38" s="9" t="s">
        <v>64</v>
      </c>
    </row>
    <row r="39" spans="1:19" ht="15" x14ac:dyDescent="0.25">
      <c r="A39" s="6" t="s">
        <v>39</v>
      </c>
      <c r="B39" s="8">
        <v>2538</v>
      </c>
      <c r="C39" s="8" t="s">
        <v>64</v>
      </c>
      <c r="D39" s="8">
        <v>2493</v>
      </c>
      <c r="E39" s="8" t="s">
        <v>64</v>
      </c>
      <c r="F39" s="8">
        <v>2405</v>
      </c>
      <c r="G39" s="8" t="s">
        <v>64</v>
      </c>
      <c r="H39" s="8">
        <v>2201</v>
      </c>
      <c r="I39" s="8" t="s">
        <v>64</v>
      </c>
      <c r="J39" s="8">
        <v>2225</v>
      </c>
      <c r="K39" s="8" t="s">
        <v>64</v>
      </c>
      <c r="L39" s="8">
        <v>1974</v>
      </c>
      <c r="M39" s="8" t="s">
        <v>64</v>
      </c>
      <c r="N39" s="8">
        <v>1931</v>
      </c>
      <c r="O39" s="8" t="s">
        <v>64</v>
      </c>
      <c r="P39" s="8">
        <v>1943</v>
      </c>
      <c r="Q39" s="8" t="s">
        <v>64</v>
      </c>
      <c r="R39" s="8">
        <v>1743</v>
      </c>
      <c r="S39" s="8" t="s">
        <v>64</v>
      </c>
    </row>
    <row r="40" spans="1:19" ht="15" x14ac:dyDescent="0.25">
      <c r="A40" s="6" t="s">
        <v>40</v>
      </c>
      <c r="B40" s="9">
        <v>443</v>
      </c>
      <c r="C40" s="9" t="s">
        <v>64</v>
      </c>
      <c r="D40" s="9">
        <v>449</v>
      </c>
      <c r="E40" s="9" t="s">
        <v>64</v>
      </c>
      <c r="F40" s="9">
        <v>460</v>
      </c>
      <c r="G40" s="9" t="s">
        <v>64</v>
      </c>
      <c r="H40" s="9">
        <v>395</v>
      </c>
      <c r="I40" s="9" t="s">
        <v>64</v>
      </c>
      <c r="J40" s="9">
        <v>434</v>
      </c>
      <c r="K40" s="9" t="s">
        <v>64</v>
      </c>
      <c r="L40" s="9">
        <v>377</v>
      </c>
      <c r="M40" s="9" t="s">
        <v>64</v>
      </c>
      <c r="N40" s="9">
        <v>418</v>
      </c>
      <c r="O40" s="9" t="s">
        <v>64</v>
      </c>
      <c r="P40" s="9">
        <v>359</v>
      </c>
      <c r="Q40" s="9" t="s">
        <v>64</v>
      </c>
      <c r="R40" s="9">
        <v>397</v>
      </c>
      <c r="S40" s="9" t="s">
        <v>64</v>
      </c>
    </row>
    <row r="41" spans="1:19" ht="15" x14ac:dyDescent="0.25">
      <c r="A41" s="6" t="s">
        <v>41</v>
      </c>
      <c r="B41" s="8">
        <v>536</v>
      </c>
      <c r="C41" s="8" t="s">
        <v>64</v>
      </c>
      <c r="D41" s="8">
        <v>575</v>
      </c>
      <c r="E41" s="8" t="s">
        <v>64</v>
      </c>
      <c r="F41" s="8">
        <v>620</v>
      </c>
      <c r="G41" s="8" t="s">
        <v>64</v>
      </c>
      <c r="H41" s="8">
        <v>556</v>
      </c>
      <c r="I41" s="8" t="s">
        <v>64</v>
      </c>
      <c r="J41" s="8">
        <v>480</v>
      </c>
      <c r="K41" s="8" t="s">
        <v>64</v>
      </c>
      <c r="L41" s="8">
        <v>390</v>
      </c>
      <c r="M41" s="8" t="s">
        <v>64</v>
      </c>
      <c r="N41" s="8">
        <v>377</v>
      </c>
      <c r="O41" s="8" t="s">
        <v>64</v>
      </c>
      <c r="P41" s="8">
        <v>416</v>
      </c>
      <c r="Q41" s="8" t="s">
        <v>64</v>
      </c>
      <c r="R41" s="8">
        <v>368</v>
      </c>
      <c r="S41" s="8" t="s">
        <v>64</v>
      </c>
    </row>
    <row r="42" spans="1:19" ht="15" x14ac:dyDescent="0.25">
      <c r="A42" s="6" t="s">
        <v>42</v>
      </c>
      <c r="B42" s="9">
        <v>910</v>
      </c>
      <c r="C42" s="9" t="s">
        <v>64</v>
      </c>
      <c r="D42" s="9">
        <v>875</v>
      </c>
      <c r="E42" s="9" t="s">
        <v>64</v>
      </c>
      <c r="F42" s="9">
        <v>898</v>
      </c>
      <c r="G42" s="9" t="s">
        <v>64</v>
      </c>
      <c r="H42" s="9">
        <v>797</v>
      </c>
      <c r="I42" s="9" t="s">
        <v>64</v>
      </c>
      <c r="J42" s="9">
        <v>732</v>
      </c>
      <c r="K42" s="9" t="s">
        <v>64</v>
      </c>
      <c r="L42" s="9">
        <v>792</v>
      </c>
      <c r="M42" s="9" t="s">
        <v>64</v>
      </c>
      <c r="N42" s="9">
        <v>825</v>
      </c>
      <c r="O42" s="9" t="s">
        <v>64</v>
      </c>
      <c r="P42" s="9">
        <v>807</v>
      </c>
      <c r="Q42" s="9" t="s">
        <v>64</v>
      </c>
      <c r="R42" s="9">
        <v>745</v>
      </c>
      <c r="S42" s="9" t="s">
        <v>64</v>
      </c>
    </row>
    <row r="43" spans="1:19" ht="15" x14ac:dyDescent="0.25">
      <c r="A43" s="6" t="s">
        <v>43</v>
      </c>
      <c r="B43" s="8">
        <v>1114</v>
      </c>
      <c r="C43" s="8" t="s">
        <v>64</v>
      </c>
      <c r="D43" s="8">
        <v>1170</v>
      </c>
      <c r="E43" s="8" t="s">
        <v>64</v>
      </c>
      <c r="F43" s="8">
        <v>1249</v>
      </c>
      <c r="G43" s="8" t="s">
        <v>64</v>
      </c>
      <c r="H43" s="8">
        <v>1180</v>
      </c>
      <c r="I43" s="8" t="s">
        <v>64</v>
      </c>
      <c r="J43" s="8">
        <v>1202</v>
      </c>
      <c r="K43" s="8" t="s">
        <v>64</v>
      </c>
      <c r="L43" s="8">
        <v>1155</v>
      </c>
      <c r="M43" s="8" t="s">
        <v>64</v>
      </c>
      <c r="N43" s="8">
        <v>1218</v>
      </c>
      <c r="O43" s="8" t="s">
        <v>64</v>
      </c>
      <c r="P43" s="8">
        <v>1289</v>
      </c>
      <c r="Q43" s="8" t="s">
        <v>64</v>
      </c>
      <c r="R43" s="8" t="s">
        <v>66</v>
      </c>
      <c r="S43" s="8" t="s">
        <v>64</v>
      </c>
    </row>
    <row r="44" spans="1:19" ht="15" x14ac:dyDescent="0.25">
      <c r="A44" s="6" t="s">
        <v>44</v>
      </c>
      <c r="B44" s="9">
        <v>27</v>
      </c>
      <c r="C44" s="9" t="s">
        <v>64</v>
      </c>
      <c r="D44" s="9">
        <v>36</v>
      </c>
      <c r="E44" s="9" t="s">
        <v>64</v>
      </c>
      <c r="F44" s="9">
        <v>48</v>
      </c>
      <c r="G44" s="9" t="s">
        <v>64</v>
      </c>
      <c r="H44" s="9">
        <v>43</v>
      </c>
      <c r="I44" s="9" t="s">
        <v>64</v>
      </c>
      <c r="J44" s="9">
        <v>41</v>
      </c>
      <c r="K44" s="9" t="s">
        <v>64</v>
      </c>
      <c r="L44" s="9">
        <v>40</v>
      </c>
      <c r="M44" s="9" t="s">
        <v>64</v>
      </c>
      <c r="N44" s="9">
        <v>34</v>
      </c>
      <c r="O44" s="9" t="s">
        <v>64</v>
      </c>
      <c r="P44" s="9">
        <v>34</v>
      </c>
      <c r="Q44" s="9" t="s">
        <v>64</v>
      </c>
      <c r="R44" s="9" t="s">
        <v>66</v>
      </c>
      <c r="S44" s="9" t="s">
        <v>64</v>
      </c>
    </row>
    <row r="45" spans="1:19" ht="15" x14ac:dyDescent="0.25">
      <c r="A45" s="6" t="s">
        <v>45</v>
      </c>
      <c r="B45" s="8">
        <v>3</v>
      </c>
      <c r="C45" s="8" t="s">
        <v>64</v>
      </c>
      <c r="D45" s="8">
        <v>2</v>
      </c>
      <c r="E45" s="8" t="s">
        <v>64</v>
      </c>
      <c r="F45" s="8">
        <v>1</v>
      </c>
      <c r="G45" s="8" t="s">
        <v>64</v>
      </c>
      <c r="H45" s="8">
        <v>1</v>
      </c>
      <c r="I45" s="8" t="s">
        <v>64</v>
      </c>
      <c r="J45" s="8">
        <v>1</v>
      </c>
      <c r="K45" s="8" t="s">
        <v>64</v>
      </c>
      <c r="L45" s="8">
        <v>3</v>
      </c>
      <c r="M45" s="8" t="s">
        <v>64</v>
      </c>
      <c r="N45" s="8">
        <v>6</v>
      </c>
      <c r="O45" s="8" t="s">
        <v>64</v>
      </c>
      <c r="P45" s="8">
        <v>4</v>
      </c>
      <c r="Q45" s="8" t="s">
        <v>64</v>
      </c>
      <c r="R45" s="8">
        <v>8</v>
      </c>
      <c r="S45" s="8" t="s">
        <v>64</v>
      </c>
    </row>
    <row r="46" spans="1:19" ht="15" x14ac:dyDescent="0.25">
      <c r="A46" s="6" t="s">
        <v>46</v>
      </c>
      <c r="B46" s="9">
        <v>598</v>
      </c>
      <c r="C46" s="9" t="s">
        <v>64</v>
      </c>
      <c r="D46" s="9">
        <v>515</v>
      </c>
      <c r="E46" s="9" t="s">
        <v>64</v>
      </c>
      <c r="F46" s="9">
        <v>566</v>
      </c>
      <c r="G46" s="9" t="s">
        <v>64</v>
      </c>
      <c r="H46" s="9">
        <v>563</v>
      </c>
      <c r="I46" s="9" t="s">
        <v>64</v>
      </c>
      <c r="J46" s="9">
        <v>598</v>
      </c>
      <c r="K46" s="9" t="s">
        <v>64</v>
      </c>
      <c r="L46" s="9">
        <v>627</v>
      </c>
      <c r="M46" s="9" t="s">
        <v>64</v>
      </c>
      <c r="N46" s="9">
        <v>603</v>
      </c>
      <c r="O46" s="9" t="s">
        <v>64</v>
      </c>
      <c r="P46" s="9">
        <v>681</v>
      </c>
      <c r="Q46" s="9" t="s">
        <v>64</v>
      </c>
      <c r="R46" s="9" t="s">
        <v>66</v>
      </c>
      <c r="S46" s="9" t="s">
        <v>64</v>
      </c>
    </row>
    <row r="47" spans="1:19" ht="15" x14ac:dyDescent="0.25">
      <c r="A47" s="6" t="s">
        <v>47</v>
      </c>
      <c r="B47" s="8">
        <v>1067</v>
      </c>
      <c r="C47" s="8" t="s">
        <v>64</v>
      </c>
      <c r="D47" s="8">
        <v>1079</v>
      </c>
      <c r="E47" s="8" t="s">
        <v>64</v>
      </c>
      <c r="F47" s="8">
        <v>1121</v>
      </c>
      <c r="G47" s="8" t="s">
        <v>64</v>
      </c>
      <c r="H47" s="8">
        <v>1067</v>
      </c>
      <c r="I47" s="8" t="s">
        <v>64</v>
      </c>
      <c r="J47" s="8">
        <v>1101</v>
      </c>
      <c r="K47" s="8" t="s">
        <v>64</v>
      </c>
      <c r="L47" s="8">
        <v>1061</v>
      </c>
      <c r="M47" s="8" t="s">
        <v>64</v>
      </c>
      <c r="N47" s="8">
        <v>1080</v>
      </c>
      <c r="O47" s="8" t="s">
        <v>64</v>
      </c>
      <c r="P47" s="8">
        <v>1047</v>
      </c>
      <c r="Q47" s="8" t="s">
        <v>64</v>
      </c>
      <c r="R47" s="8" t="s">
        <v>66</v>
      </c>
      <c r="S47" s="8" t="s">
        <v>64</v>
      </c>
    </row>
    <row r="48" spans="1:19" ht="15" x14ac:dyDescent="0.25">
      <c r="A48" s="6" t="s">
        <v>48</v>
      </c>
      <c r="B48" s="9">
        <v>4156</v>
      </c>
      <c r="C48" s="9" t="s">
        <v>64</v>
      </c>
      <c r="D48" s="9">
        <v>4492</v>
      </c>
      <c r="E48" s="9" t="s">
        <v>64</v>
      </c>
      <c r="F48" s="9">
        <v>4598</v>
      </c>
      <c r="G48" s="9" t="s">
        <v>64</v>
      </c>
      <c r="H48" s="9">
        <v>4463</v>
      </c>
      <c r="I48" s="9" t="s">
        <v>64</v>
      </c>
      <c r="J48" s="9">
        <v>4679</v>
      </c>
      <c r="K48" s="9" t="s">
        <v>64</v>
      </c>
      <c r="L48" s="9">
        <v>4645</v>
      </c>
      <c r="M48" s="9" t="s">
        <v>64</v>
      </c>
      <c r="N48" s="12">
        <v>4804</v>
      </c>
      <c r="O48" s="9" t="s">
        <v>64</v>
      </c>
      <c r="P48" s="9">
        <v>5372</v>
      </c>
      <c r="Q48" s="9" t="s">
        <v>64</v>
      </c>
      <c r="R48" s="9" t="s">
        <v>66</v>
      </c>
      <c r="S48" s="9" t="s">
        <v>64</v>
      </c>
    </row>
    <row r="49" spans="1:19" ht="15" x14ac:dyDescent="0.25">
      <c r="A49" s="6" t="s">
        <v>49</v>
      </c>
      <c r="B49" s="8">
        <v>1256</v>
      </c>
      <c r="C49" s="8" t="s">
        <v>64</v>
      </c>
      <c r="D49" s="8">
        <v>1244</v>
      </c>
      <c r="E49" s="8" t="s">
        <v>64</v>
      </c>
      <c r="F49" s="8">
        <v>1198</v>
      </c>
      <c r="G49" s="8" t="s">
        <v>64</v>
      </c>
      <c r="H49" s="8">
        <v>1134</v>
      </c>
      <c r="I49" s="8" t="s">
        <v>64</v>
      </c>
      <c r="J49" s="8">
        <v>1064</v>
      </c>
      <c r="K49" s="8" t="s">
        <v>64</v>
      </c>
      <c r="L49" s="8">
        <v>962</v>
      </c>
      <c r="M49" s="8" t="s">
        <v>64</v>
      </c>
      <c r="N49" s="8">
        <v>1005</v>
      </c>
      <c r="O49" s="8" t="s">
        <v>64</v>
      </c>
      <c r="P49" s="8">
        <v>949</v>
      </c>
      <c r="Q49" s="8" t="s">
        <v>64</v>
      </c>
      <c r="R49" s="8">
        <v>941</v>
      </c>
      <c r="S49" s="8" t="s">
        <v>64</v>
      </c>
    </row>
    <row r="50" spans="1:19" ht="15" x14ac:dyDescent="0.25">
      <c r="A50" s="6" t="s">
        <v>50</v>
      </c>
      <c r="B50" s="9">
        <v>1148</v>
      </c>
      <c r="C50" s="9" t="s">
        <v>64</v>
      </c>
      <c r="D50" s="9">
        <v>1450</v>
      </c>
      <c r="E50" s="9" t="s">
        <v>64</v>
      </c>
      <c r="F50" s="9">
        <v>1868</v>
      </c>
      <c r="G50" s="9" t="s">
        <v>64</v>
      </c>
      <c r="H50" s="9">
        <v>1617</v>
      </c>
      <c r="I50" s="9" t="s">
        <v>64</v>
      </c>
      <c r="J50" s="9">
        <v>1532</v>
      </c>
      <c r="K50" s="9" t="s">
        <v>64</v>
      </c>
      <c r="L50" s="9">
        <v>1856</v>
      </c>
      <c r="M50" s="9" t="s">
        <v>64</v>
      </c>
      <c r="N50" s="9">
        <v>2730</v>
      </c>
      <c r="O50" s="9" t="s">
        <v>64</v>
      </c>
      <c r="P50" s="9">
        <v>3339</v>
      </c>
      <c r="Q50" s="9" t="s">
        <v>64</v>
      </c>
      <c r="R50" s="9" t="s">
        <v>66</v>
      </c>
      <c r="S50" s="9" t="s">
        <v>64</v>
      </c>
    </row>
    <row r="52" spans="1:19" ht="15" x14ac:dyDescent="0.25">
      <c r="A52" s="1" t="s">
        <v>67</v>
      </c>
    </row>
    <row r="53" spans="1:19" ht="15" x14ac:dyDescent="0.25">
      <c r="A53" s="1" t="s">
        <v>66</v>
      </c>
      <c r="B53" s="2" t="s">
        <v>68</v>
      </c>
    </row>
  </sheetData>
  <mergeCells count="9">
    <mergeCell ref="L12:M12"/>
    <mergeCell ref="N12:O12"/>
    <mergeCell ref="P12:Q12"/>
    <mergeCell ref="R12:S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workbookViewId="0">
      <pane xSplit="1" ySplit="13" topLeftCell="B29" activePane="bottomRight" state="frozen"/>
      <selection pane="topRight"/>
      <selection pane="bottomLeft"/>
      <selection pane="bottomRight" activeCell="J28" sqref="J28"/>
    </sheetView>
  </sheetViews>
  <sheetFormatPr baseColWidth="10" defaultColWidth="9.140625"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</cols>
  <sheetData>
    <row r="1" spans="1:19" x14ac:dyDescent="0.25">
      <c r="A1" s="3" t="s">
        <v>69</v>
      </c>
    </row>
    <row r="2" spans="1:19" x14ac:dyDescent="0.25">
      <c r="A2" s="2" t="s">
        <v>61</v>
      </c>
      <c r="B2" s="1" t="s">
        <v>0</v>
      </c>
    </row>
    <row r="3" spans="1:19" x14ac:dyDescent="0.25">
      <c r="A3" s="2" t="s">
        <v>62</v>
      </c>
      <c r="B3" s="2" t="s">
        <v>1</v>
      </c>
    </row>
    <row r="5" spans="1:19" x14ac:dyDescent="0.25">
      <c r="A5" s="1" t="s">
        <v>4</v>
      </c>
      <c r="C5" s="2" t="s">
        <v>10</v>
      </c>
    </row>
    <row r="6" spans="1:19" x14ac:dyDescent="0.25">
      <c r="A6" s="1" t="s">
        <v>2</v>
      </c>
      <c r="C6" s="2" t="s">
        <v>8</v>
      </c>
    </row>
    <row r="7" spans="1:19" x14ac:dyDescent="0.25">
      <c r="A7" s="1" t="s">
        <v>3</v>
      </c>
      <c r="C7" s="2" t="s">
        <v>13</v>
      </c>
    </row>
    <row r="8" spans="1:19" x14ac:dyDescent="0.25">
      <c r="A8" s="1" t="s">
        <v>6</v>
      </c>
      <c r="C8" s="2" t="s">
        <v>9</v>
      </c>
    </row>
    <row r="9" spans="1:19" x14ac:dyDescent="0.25">
      <c r="A9" s="1" t="s">
        <v>7</v>
      </c>
      <c r="C9" s="2" t="s">
        <v>12</v>
      </c>
    </row>
    <row r="10" spans="1:19" x14ac:dyDescent="0.25">
      <c r="A10" s="1" t="s">
        <v>5</v>
      </c>
      <c r="C10" s="2" t="s">
        <v>11</v>
      </c>
    </row>
    <row r="12" spans="1:19" x14ac:dyDescent="0.25">
      <c r="A12" s="4" t="s">
        <v>63</v>
      </c>
      <c r="B12" s="22" t="s">
        <v>51</v>
      </c>
      <c r="C12" s="22" t="s">
        <v>64</v>
      </c>
      <c r="D12" s="22" t="s">
        <v>52</v>
      </c>
      <c r="E12" s="22" t="s">
        <v>64</v>
      </c>
      <c r="F12" s="22" t="s">
        <v>53</v>
      </c>
      <c r="G12" s="22" t="s">
        <v>64</v>
      </c>
      <c r="H12" s="22" t="s">
        <v>54</v>
      </c>
      <c r="I12" s="22" t="s">
        <v>64</v>
      </c>
      <c r="J12" s="22" t="s">
        <v>55</v>
      </c>
      <c r="K12" s="22" t="s">
        <v>64</v>
      </c>
      <c r="L12" s="22" t="s">
        <v>56</v>
      </c>
      <c r="M12" s="22" t="s">
        <v>64</v>
      </c>
      <c r="N12" s="22" t="s">
        <v>57</v>
      </c>
      <c r="O12" s="22" t="s">
        <v>64</v>
      </c>
      <c r="P12" s="22" t="s">
        <v>58</v>
      </c>
      <c r="Q12" s="22" t="s">
        <v>64</v>
      </c>
      <c r="R12" s="22" t="s">
        <v>59</v>
      </c>
      <c r="S12" s="22" t="s">
        <v>64</v>
      </c>
    </row>
    <row r="13" spans="1:19" x14ac:dyDescent="0.25">
      <c r="A13" s="5" t="s">
        <v>65</v>
      </c>
      <c r="B13" s="7" t="s">
        <v>64</v>
      </c>
      <c r="C13" s="7" t="s">
        <v>64</v>
      </c>
      <c r="D13" s="7" t="s">
        <v>64</v>
      </c>
      <c r="E13" s="7" t="s">
        <v>64</v>
      </c>
      <c r="F13" s="7" t="s">
        <v>64</v>
      </c>
      <c r="G13" s="7" t="s">
        <v>64</v>
      </c>
      <c r="H13" s="7" t="s">
        <v>64</v>
      </c>
      <c r="I13" s="7" t="s">
        <v>64</v>
      </c>
      <c r="J13" s="7" t="s">
        <v>64</v>
      </c>
      <c r="K13" s="7" t="s">
        <v>64</v>
      </c>
      <c r="L13" s="7" t="s">
        <v>64</v>
      </c>
      <c r="M13" s="7" t="s">
        <v>64</v>
      </c>
      <c r="N13" s="7" t="s">
        <v>64</v>
      </c>
      <c r="O13" s="7" t="s">
        <v>64</v>
      </c>
      <c r="P13" s="7" t="s">
        <v>64</v>
      </c>
      <c r="Q13" s="7" t="s">
        <v>64</v>
      </c>
      <c r="R13" s="7" t="s">
        <v>64</v>
      </c>
      <c r="S13" s="7" t="s">
        <v>64</v>
      </c>
    </row>
    <row r="14" spans="1:19" x14ac:dyDescent="0.25">
      <c r="A14" s="6" t="s">
        <v>15</v>
      </c>
      <c r="B14" s="9">
        <v>42684</v>
      </c>
      <c r="C14" s="9" t="s">
        <v>64</v>
      </c>
      <c r="D14" s="9">
        <v>42819</v>
      </c>
      <c r="E14" s="9" t="s">
        <v>64</v>
      </c>
      <c r="F14" s="9">
        <v>42374</v>
      </c>
      <c r="G14" s="9" t="s">
        <v>64</v>
      </c>
      <c r="H14" s="9">
        <v>41009</v>
      </c>
      <c r="I14" s="9" t="s">
        <v>64</v>
      </c>
      <c r="J14" s="9">
        <v>39571</v>
      </c>
      <c r="K14" s="9" t="s">
        <v>64</v>
      </c>
      <c r="L14" s="9">
        <v>37752</v>
      </c>
      <c r="M14" s="9" t="s">
        <v>64</v>
      </c>
      <c r="N14" s="9">
        <v>36817</v>
      </c>
      <c r="O14" s="9" t="s">
        <v>64</v>
      </c>
      <c r="P14" s="9" t="s">
        <v>66</v>
      </c>
      <c r="Q14" s="9" t="s">
        <v>64</v>
      </c>
      <c r="R14" s="9" t="s">
        <v>66</v>
      </c>
      <c r="S14" s="9" t="s">
        <v>64</v>
      </c>
    </row>
    <row r="15" spans="1:19" x14ac:dyDescent="0.25">
      <c r="A15" s="6" t="s">
        <v>16</v>
      </c>
      <c r="B15" s="8">
        <v>45959</v>
      </c>
      <c r="C15" s="8" t="s">
        <v>64</v>
      </c>
      <c r="D15" s="8">
        <v>46389</v>
      </c>
      <c r="E15" s="8" t="s">
        <v>64</v>
      </c>
      <c r="F15" s="8">
        <v>46016</v>
      </c>
      <c r="G15" s="8" t="s">
        <v>64</v>
      </c>
      <c r="H15" s="8">
        <v>44442</v>
      </c>
      <c r="I15" s="8" t="s">
        <v>64</v>
      </c>
      <c r="J15" s="8">
        <v>43147</v>
      </c>
      <c r="K15" s="8" t="s">
        <v>64</v>
      </c>
      <c r="L15" s="8">
        <v>41307</v>
      </c>
      <c r="M15" s="8" t="s">
        <v>64</v>
      </c>
      <c r="N15" s="8">
        <v>40535</v>
      </c>
      <c r="O15" s="8" t="s">
        <v>64</v>
      </c>
      <c r="P15" s="8" t="s">
        <v>66</v>
      </c>
      <c r="Q15" s="8" t="s">
        <v>64</v>
      </c>
      <c r="R15" s="8" t="s">
        <v>66</v>
      </c>
      <c r="S15" s="8" t="s">
        <v>64</v>
      </c>
    </row>
    <row r="16" spans="1:19" x14ac:dyDescent="0.25">
      <c r="A16" s="6" t="s">
        <v>17</v>
      </c>
      <c r="B16" s="9">
        <v>1510</v>
      </c>
      <c r="C16" s="9" t="s">
        <v>64</v>
      </c>
      <c r="D16" s="9">
        <v>1514</v>
      </c>
      <c r="E16" s="9" t="s">
        <v>64</v>
      </c>
      <c r="F16" s="9">
        <v>1395</v>
      </c>
      <c r="G16" s="9" t="s">
        <v>64</v>
      </c>
      <c r="H16" s="9">
        <v>1367</v>
      </c>
      <c r="I16" s="9" t="s">
        <v>64</v>
      </c>
      <c r="J16" s="9">
        <v>1351</v>
      </c>
      <c r="K16" s="9" t="s">
        <v>64</v>
      </c>
      <c r="L16" s="9">
        <v>1393</v>
      </c>
      <c r="M16" s="9" t="s">
        <v>64</v>
      </c>
      <c r="N16" s="9">
        <v>1235</v>
      </c>
      <c r="O16" s="9" t="s">
        <v>64</v>
      </c>
      <c r="P16" s="9">
        <v>1306</v>
      </c>
      <c r="Q16" s="9" t="s">
        <v>64</v>
      </c>
      <c r="R16" s="9" t="s">
        <v>66</v>
      </c>
      <c r="S16" s="9" t="s">
        <v>64</v>
      </c>
    </row>
    <row r="17" spans="1:19" x14ac:dyDescent="0.25">
      <c r="A17" s="6" t="s">
        <v>18</v>
      </c>
      <c r="B17" s="8">
        <v>606</v>
      </c>
      <c r="C17" s="8" t="s">
        <v>64</v>
      </c>
      <c r="D17" s="8">
        <v>672</v>
      </c>
      <c r="E17" s="8" t="s">
        <v>64</v>
      </c>
      <c r="F17" s="8">
        <v>577</v>
      </c>
      <c r="G17" s="8" t="s">
        <v>64</v>
      </c>
      <c r="H17" s="8">
        <v>557</v>
      </c>
      <c r="I17" s="8" t="s">
        <v>64</v>
      </c>
      <c r="J17" s="8">
        <v>523</v>
      </c>
      <c r="K17" s="8" t="s">
        <v>64</v>
      </c>
      <c r="L17" s="8">
        <v>507</v>
      </c>
      <c r="M17" s="8" t="s">
        <v>64</v>
      </c>
      <c r="N17" s="8">
        <v>533</v>
      </c>
      <c r="O17" s="8" t="s">
        <v>64</v>
      </c>
      <c r="P17" s="8">
        <v>494</v>
      </c>
      <c r="Q17" s="8" t="s">
        <v>64</v>
      </c>
      <c r="R17" s="8">
        <v>451</v>
      </c>
      <c r="S17" s="8" t="s">
        <v>64</v>
      </c>
    </row>
    <row r="18" spans="1:19" x14ac:dyDescent="0.25">
      <c r="A18" s="6" t="s">
        <v>19</v>
      </c>
      <c r="B18" s="9">
        <v>1366</v>
      </c>
      <c r="C18" s="9" t="s">
        <v>64</v>
      </c>
      <c r="D18" s="9">
        <v>1410</v>
      </c>
      <c r="E18" s="9" t="s">
        <v>64</v>
      </c>
      <c r="F18" s="9">
        <v>1321</v>
      </c>
      <c r="G18" s="9" t="s">
        <v>64</v>
      </c>
      <c r="H18" s="9">
        <v>1225</v>
      </c>
      <c r="I18" s="9" t="s">
        <v>64</v>
      </c>
      <c r="J18" s="9">
        <v>1161</v>
      </c>
      <c r="K18" s="9" t="s">
        <v>64</v>
      </c>
      <c r="L18" s="9">
        <v>1088</v>
      </c>
      <c r="M18" s="9" t="s">
        <v>64</v>
      </c>
      <c r="N18" s="9">
        <v>1133</v>
      </c>
      <c r="O18" s="9" t="s">
        <v>64</v>
      </c>
      <c r="P18" s="9">
        <v>1127</v>
      </c>
      <c r="Q18" s="9" t="s">
        <v>64</v>
      </c>
      <c r="R18" s="9">
        <v>974</v>
      </c>
      <c r="S18" s="9" t="s">
        <v>64</v>
      </c>
    </row>
    <row r="19" spans="1:19" x14ac:dyDescent="0.25">
      <c r="A19" s="6" t="s">
        <v>20</v>
      </c>
      <c r="B19" s="8">
        <v>441</v>
      </c>
      <c r="C19" s="8" t="s">
        <v>64</v>
      </c>
      <c r="D19" s="8">
        <v>493</v>
      </c>
      <c r="E19" s="8" t="s">
        <v>64</v>
      </c>
      <c r="F19" s="8">
        <v>455</v>
      </c>
      <c r="G19" s="8" t="s">
        <v>64</v>
      </c>
      <c r="H19" s="8">
        <v>488</v>
      </c>
      <c r="I19" s="8" t="s">
        <v>64</v>
      </c>
      <c r="J19" s="8">
        <v>402</v>
      </c>
      <c r="K19" s="8" t="s">
        <v>64</v>
      </c>
      <c r="L19" s="8">
        <v>436</v>
      </c>
      <c r="M19" s="8" t="s">
        <v>64</v>
      </c>
      <c r="N19" s="8">
        <v>424</v>
      </c>
      <c r="O19" s="8" t="s">
        <v>64</v>
      </c>
      <c r="P19" s="8">
        <v>430</v>
      </c>
      <c r="Q19" s="8" t="s">
        <v>64</v>
      </c>
      <c r="R19" s="8" t="s">
        <v>66</v>
      </c>
      <c r="S19" s="8" t="s">
        <v>64</v>
      </c>
    </row>
    <row r="20" spans="1:19" x14ac:dyDescent="0.25">
      <c r="A20" s="6" t="s">
        <v>78</v>
      </c>
      <c r="B20" s="9">
        <v>7662</v>
      </c>
      <c r="C20" s="9" t="s">
        <v>64</v>
      </c>
      <c r="D20" s="9">
        <v>7336</v>
      </c>
      <c r="E20" s="9" t="s">
        <v>64</v>
      </c>
      <c r="F20" s="9">
        <v>7513</v>
      </c>
      <c r="G20" s="9" t="s">
        <v>64</v>
      </c>
      <c r="H20" s="9">
        <v>7685</v>
      </c>
      <c r="I20" s="9" t="s">
        <v>64</v>
      </c>
      <c r="J20" s="9">
        <v>7470</v>
      </c>
      <c r="K20" s="9" t="s">
        <v>64</v>
      </c>
      <c r="L20" s="9">
        <v>7436</v>
      </c>
      <c r="M20" s="9" t="s">
        <v>64</v>
      </c>
      <c r="N20" s="9">
        <v>7039</v>
      </c>
      <c r="O20" s="9" t="s">
        <v>64</v>
      </c>
      <c r="P20" s="9">
        <v>7180</v>
      </c>
      <c r="Q20" s="9" t="s">
        <v>64</v>
      </c>
      <c r="R20" s="9">
        <v>6900</v>
      </c>
      <c r="S20" s="9" t="s">
        <v>64</v>
      </c>
    </row>
    <row r="21" spans="1:19" x14ac:dyDescent="0.25">
      <c r="A21" s="6" t="s">
        <v>21</v>
      </c>
      <c r="B21" s="8">
        <v>178</v>
      </c>
      <c r="C21" s="8" t="s">
        <v>64</v>
      </c>
      <c r="D21" s="8">
        <v>192</v>
      </c>
      <c r="E21" s="8" t="s">
        <v>64</v>
      </c>
      <c r="F21" s="8">
        <v>171</v>
      </c>
      <c r="G21" s="8" t="s">
        <v>64</v>
      </c>
      <c r="H21" s="8">
        <v>193</v>
      </c>
      <c r="I21" s="8" t="s">
        <v>64</v>
      </c>
      <c r="J21" s="8">
        <v>166</v>
      </c>
      <c r="K21" s="8" t="s">
        <v>64</v>
      </c>
      <c r="L21" s="8">
        <v>148</v>
      </c>
      <c r="M21" s="8" t="s">
        <v>64</v>
      </c>
      <c r="N21" s="8">
        <v>173</v>
      </c>
      <c r="O21" s="8" t="s">
        <v>64</v>
      </c>
      <c r="P21" s="8">
        <v>148</v>
      </c>
      <c r="Q21" s="8" t="s">
        <v>64</v>
      </c>
      <c r="R21" s="8">
        <v>152</v>
      </c>
      <c r="S21" s="8" t="s">
        <v>64</v>
      </c>
    </row>
    <row r="22" spans="1:19" x14ac:dyDescent="0.25">
      <c r="A22" s="6" t="s">
        <v>22</v>
      </c>
      <c r="B22" s="9">
        <v>458</v>
      </c>
      <c r="C22" s="9" t="s">
        <v>64</v>
      </c>
      <c r="D22" s="9">
        <v>446</v>
      </c>
      <c r="E22" s="9" t="s">
        <v>64</v>
      </c>
      <c r="F22" s="9">
        <v>391</v>
      </c>
      <c r="G22" s="9" t="s">
        <v>64</v>
      </c>
      <c r="H22" s="9">
        <v>399</v>
      </c>
      <c r="I22" s="9" t="s">
        <v>64</v>
      </c>
      <c r="J22" s="9">
        <v>335</v>
      </c>
      <c r="K22" s="9" t="s">
        <v>64</v>
      </c>
      <c r="L22" s="9">
        <v>350</v>
      </c>
      <c r="M22" s="9" t="s">
        <v>64</v>
      </c>
      <c r="N22" s="9">
        <v>310</v>
      </c>
      <c r="O22" s="9" t="s">
        <v>64</v>
      </c>
      <c r="P22" s="9">
        <v>327</v>
      </c>
      <c r="Q22" s="9" t="s">
        <v>64</v>
      </c>
      <c r="R22" s="9" t="s">
        <v>66</v>
      </c>
      <c r="S22" s="9" t="s">
        <v>64</v>
      </c>
    </row>
    <row r="23" spans="1:19" x14ac:dyDescent="0.25">
      <c r="A23" s="6" t="s">
        <v>23</v>
      </c>
      <c r="B23" s="8">
        <v>393</v>
      </c>
      <c r="C23" s="8" t="s">
        <v>64</v>
      </c>
      <c r="D23" s="8">
        <v>417</v>
      </c>
      <c r="E23" s="8" t="s">
        <v>64</v>
      </c>
      <c r="F23" s="8">
        <v>425</v>
      </c>
      <c r="G23" s="8" t="s">
        <v>64</v>
      </c>
      <c r="H23" s="8">
        <v>450</v>
      </c>
      <c r="I23" s="8" t="s">
        <v>64</v>
      </c>
      <c r="J23" s="8">
        <v>422</v>
      </c>
      <c r="K23" s="8" t="s">
        <v>64</v>
      </c>
      <c r="L23" s="8">
        <v>404</v>
      </c>
      <c r="M23" s="8" t="s">
        <v>64</v>
      </c>
      <c r="N23" s="8">
        <v>420</v>
      </c>
      <c r="O23" s="8" t="s">
        <v>64</v>
      </c>
      <c r="P23" s="8">
        <v>446</v>
      </c>
      <c r="Q23" s="8" t="s">
        <v>64</v>
      </c>
      <c r="R23" s="8" t="s">
        <v>66</v>
      </c>
      <c r="S23" s="8" t="s">
        <v>64</v>
      </c>
    </row>
    <row r="24" spans="1:19" x14ac:dyDescent="0.25">
      <c r="A24" s="6" t="s">
        <v>24</v>
      </c>
      <c r="B24" s="9">
        <v>2435</v>
      </c>
      <c r="C24" s="9" t="s">
        <v>64</v>
      </c>
      <c r="D24" s="9">
        <v>2724</v>
      </c>
      <c r="E24" s="9" t="s">
        <v>64</v>
      </c>
      <c r="F24" s="9">
        <v>2913</v>
      </c>
      <c r="G24" s="9" t="s">
        <v>64</v>
      </c>
      <c r="H24" s="9">
        <v>2938</v>
      </c>
      <c r="I24" s="9" t="s">
        <v>64</v>
      </c>
      <c r="J24" s="9">
        <v>2681</v>
      </c>
      <c r="K24" s="9" t="s">
        <v>64</v>
      </c>
      <c r="L24" s="9">
        <v>2662</v>
      </c>
      <c r="M24" s="9" t="s">
        <v>64</v>
      </c>
      <c r="N24" s="9">
        <v>2718</v>
      </c>
      <c r="O24" s="9" t="s">
        <v>64</v>
      </c>
      <c r="P24" s="9">
        <v>2619</v>
      </c>
      <c r="Q24" s="9" t="s">
        <v>64</v>
      </c>
      <c r="R24" s="9">
        <v>2771</v>
      </c>
      <c r="S24" s="9" t="s">
        <v>64</v>
      </c>
    </row>
    <row r="25" spans="1:19" x14ac:dyDescent="0.25">
      <c r="A25" s="6" t="s">
        <v>25</v>
      </c>
      <c r="B25" s="8">
        <v>7907</v>
      </c>
      <c r="C25" s="8" t="s">
        <v>64</v>
      </c>
      <c r="D25" s="8">
        <v>7494</v>
      </c>
      <c r="E25" s="8" t="s">
        <v>64</v>
      </c>
      <c r="F25" s="8">
        <v>7423</v>
      </c>
      <c r="G25" s="8" t="s">
        <v>64</v>
      </c>
      <c r="H25" s="8">
        <v>6817</v>
      </c>
      <c r="I25" s="8" t="s">
        <v>64</v>
      </c>
      <c r="J25" s="8">
        <v>7003</v>
      </c>
      <c r="K25" s="8" t="s">
        <v>64</v>
      </c>
      <c r="L25" s="8">
        <v>6583</v>
      </c>
      <c r="M25" s="8" t="s">
        <v>64</v>
      </c>
      <c r="N25" s="8">
        <v>6298</v>
      </c>
      <c r="O25" s="8" t="s">
        <v>64</v>
      </c>
      <c r="P25" s="8" t="s">
        <v>66</v>
      </c>
      <c r="Q25" s="8" t="s">
        <v>64</v>
      </c>
      <c r="R25" s="8" t="s">
        <v>66</v>
      </c>
      <c r="S25" s="8" t="s">
        <v>64</v>
      </c>
    </row>
    <row r="26" spans="1:19" x14ac:dyDescent="0.25">
      <c r="A26" s="6" t="s">
        <v>26</v>
      </c>
      <c r="B26" s="9">
        <v>7773</v>
      </c>
      <c r="C26" s="9" t="s">
        <v>64</v>
      </c>
      <c r="D26" s="9">
        <v>7378</v>
      </c>
      <c r="E26" s="9" t="s">
        <v>64</v>
      </c>
      <c r="F26" s="9">
        <v>7283</v>
      </c>
      <c r="G26" s="9" t="s">
        <v>64</v>
      </c>
      <c r="H26" s="9">
        <v>6693</v>
      </c>
      <c r="I26" s="9" t="s">
        <v>64</v>
      </c>
      <c r="J26" s="9">
        <v>6876</v>
      </c>
      <c r="K26" s="9" t="s">
        <v>64</v>
      </c>
      <c r="L26" s="9">
        <v>6460</v>
      </c>
      <c r="M26" s="9" t="s">
        <v>64</v>
      </c>
      <c r="N26" s="9">
        <v>6191</v>
      </c>
      <c r="O26" s="9" t="s">
        <v>64</v>
      </c>
      <c r="P26" s="9" t="s">
        <v>66</v>
      </c>
      <c r="Q26" s="9" t="s">
        <v>64</v>
      </c>
      <c r="R26" s="9" t="s">
        <v>66</v>
      </c>
      <c r="S26" s="9" t="s">
        <v>64</v>
      </c>
    </row>
    <row r="27" spans="1:19" x14ac:dyDescent="0.25">
      <c r="A27" s="6" t="s">
        <v>27</v>
      </c>
      <c r="B27" s="8">
        <v>528</v>
      </c>
      <c r="C27" s="8" t="s">
        <v>64</v>
      </c>
      <c r="D27" s="8">
        <v>599</v>
      </c>
      <c r="E27" s="8" t="s">
        <v>64</v>
      </c>
      <c r="F27" s="8">
        <v>550</v>
      </c>
      <c r="G27" s="8" t="s">
        <v>64</v>
      </c>
      <c r="H27" s="8">
        <v>538</v>
      </c>
      <c r="I27" s="8" t="s">
        <v>64</v>
      </c>
      <c r="J27" s="8">
        <v>548</v>
      </c>
      <c r="K27" s="8" t="s">
        <v>64</v>
      </c>
      <c r="L27" s="8">
        <v>522</v>
      </c>
      <c r="M27" s="8" t="s">
        <v>64</v>
      </c>
      <c r="N27" s="8">
        <v>478</v>
      </c>
      <c r="O27" s="8" t="s">
        <v>64</v>
      </c>
      <c r="P27" s="8">
        <v>518</v>
      </c>
      <c r="Q27" s="8" t="s">
        <v>64</v>
      </c>
      <c r="R27" s="8">
        <v>463</v>
      </c>
      <c r="S27" s="8" t="s">
        <v>64</v>
      </c>
    </row>
    <row r="28" spans="1:19" x14ac:dyDescent="0.25">
      <c r="A28" s="6" t="s">
        <v>28</v>
      </c>
      <c r="B28" s="9">
        <v>3293</v>
      </c>
      <c r="C28" s="9" t="s">
        <v>64</v>
      </c>
      <c r="D28" s="9">
        <v>3325</v>
      </c>
      <c r="E28" s="9" t="s">
        <v>64</v>
      </c>
      <c r="F28" s="9">
        <v>3323</v>
      </c>
      <c r="G28" s="9" t="s">
        <v>64</v>
      </c>
      <c r="H28" s="9">
        <v>3215</v>
      </c>
      <c r="I28" s="9" t="s">
        <v>64</v>
      </c>
      <c r="J28" s="9">
        <v>3105</v>
      </c>
      <c r="K28" s="9" t="s">
        <v>64</v>
      </c>
      <c r="L28" s="9">
        <v>3038</v>
      </c>
      <c r="M28" s="9" t="s">
        <v>64</v>
      </c>
      <c r="N28" s="9">
        <v>3077</v>
      </c>
      <c r="O28" s="9" t="s">
        <v>64</v>
      </c>
      <c r="P28" s="9">
        <v>2914</v>
      </c>
      <c r="Q28" s="9" t="s">
        <v>64</v>
      </c>
      <c r="R28" s="9" t="s">
        <v>66</v>
      </c>
      <c r="S28" s="9" t="s">
        <v>64</v>
      </c>
    </row>
    <row r="29" spans="1:19" x14ac:dyDescent="0.25">
      <c r="A29" s="6" t="s">
        <v>29</v>
      </c>
      <c r="B29" s="8">
        <v>26</v>
      </c>
      <c r="C29" s="8" t="s">
        <v>64</v>
      </c>
      <c r="D29" s="8">
        <v>35</v>
      </c>
      <c r="E29" s="8" t="s">
        <v>64</v>
      </c>
      <c r="F29" s="8">
        <v>40</v>
      </c>
      <c r="G29" s="8" t="s">
        <v>64</v>
      </c>
      <c r="H29" s="8">
        <v>30</v>
      </c>
      <c r="I29" s="8" t="s">
        <v>64</v>
      </c>
      <c r="J29" s="8">
        <v>31</v>
      </c>
      <c r="K29" s="8" t="s">
        <v>64</v>
      </c>
      <c r="L29" s="8">
        <v>31</v>
      </c>
      <c r="M29" s="8" t="s">
        <v>64</v>
      </c>
      <c r="N29" s="8">
        <v>32</v>
      </c>
      <c r="O29" s="8" t="s">
        <v>64</v>
      </c>
      <c r="P29" s="8">
        <v>35</v>
      </c>
      <c r="Q29" s="8" t="s">
        <v>64</v>
      </c>
      <c r="R29" s="8" t="s">
        <v>66</v>
      </c>
      <c r="S29" s="8" t="s">
        <v>64</v>
      </c>
    </row>
    <row r="30" spans="1:19" x14ac:dyDescent="0.25">
      <c r="A30" s="6" t="s">
        <v>30</v>
      </c>
      <c r="B30" s="9">
        <v>366</v>
      </c>
      <c r="C30" s="9" t="s">
        <v>64</v>
      </c>
      <c r="D30" s="9">
        <v>372</v>
      </c>
      <c r="E30" s="9" t="s">
        <v>64</v>
      </c>
      <c r="F30" s="9">
        <v>323</v>
      </c>
      <c r="G30" s="9" t="s">
        <v>64</v>
      </c>
      <c r="H30" s="9">
        <v>313</v>
      </c>
      <c r="I30" s="9" t="s">
        <v>64</v>
      </c>
      <c r="J30" s="9">
        <v>307</v>
      </c>
      <c r="K30" s="9" t="s">
        <v>64</v>
      </c>
      <c r="L30" s="9">
        <v>288</v>
      </c>
      <c r="M30" s="9" t="s">
        <v>64</v>
      </c>
      <c r="N30" s="9">
        <v>285</v>
      </c>
      <c r="O30" s="9" t="s">
        <v>64</v>
      </c>
      <c r="P30" s="9">
        <v>262</v>
      </c>
      <c r="Q30" s="9" t="s">
        <v>64</v>
      </c>
      <c r="R30" s="9" t="s">
        <v>66</v>
      </c>
      <c r="S30" s="9" t="s">
        <v>64</v>
      </c>
    </row>
    <row r="31" spans="1:19" x14ac:dyDescent="0.25">
      <c r="A31" s="6" t="s">
        <v>31</v>
      </c>
      <c r="B31" s="8">
        <v>811</v>
      </c>
      <c r="C31" s="8" t="s">
        <v>64</v>
      </c>
      <c r="D31" s="8">
        <v>748</v>
      </c>
      <c r="E31" s="8" t="s">
        <v>64</v>
      </c>
      <c r="F31" s="8">
        <v>886</v>
      </c>
      <c r="G31" s="8" t="s">
        <v>64</v>
      </c>
      <c r="H31" s="8">
        <v>771</v>
      </c>
      <c r="I31" s="8" t="s">
        <v>64</v>
      </c>
      <c r="J31" s="8">
        <v>721</v>
      </c>
      <c r="K31" s="8" t="s">
        <v>64</v>
      </c>
      <c r="L31" s="8">
        <v>693</v>
      </c>
      <c r="M31" s="8" t="s">
        <v>64</v>
      </c>
      <c r="N31" s="8">
        <v>600</v>
      </c>
      <c r="O31" s="8" t="s">
        <v>64</v>
      </c>
      <c r="P31" s="8">
        <v>543</v>
      </c>
      <c r="Q31" s="8" t="s">
        <v>64</v>
      </c>
      <c r="R31" s="8">
        <v>539</v>
      </c>
      <c r="S31" s="8" t="s">
        <v>64</v>
      </c>
    </row>
    <row r="32" spans="1:19" x14ac:dyDescent="0.25">
      <c r="A32" s="6" t="s">
        <v>32</v>
      </c>
      <c r="B32" s="9">
        <v>40</v>
      </c>
      <c r="C32" s="9" t="s">
        <v>64</v>
      </c>
      <c r="D32" s="9">
        <v>43</v>
      </c>
      <c r="E32" s="9" t="s">
        <v>64</v>
      </c>
      <c r="F32" s="9">
        <v>32</v>
      </c>
      <c r="G32" s="9" t="s">
        <v>64</v>
      </c>
      <c r="H32" s="9">
        <v>60</v>
      </c>
      <c r="I32" s="9" t="s">
        <v>64</v>
      </c>
      <c r="J32" s="9">
        <v>46</v>
      </c>
      <c r="K32" s="9" t="s">
        <v>64</v>
      </c>
      <c r="L32" s="9">
        <v>34</v>
      </c>
      <c r="M32" s="9" t="s">
        <v>64</v>
      </c>
      <c r="N32" s="9">
        <v>41</v>
      </c>
      <c r="O32" s="9" t="s">
        <v>64</v>
      </c>
      <c r="P32" s="9">
        <v>34</v>
      </c>
      <c r="Q32" s="9" t="s">
        <v>64</v>
      </c>
      <c r="R32" s="9">
        <v>49</v>
      </c>
      <c r="S32" s="9" t="s">
        <v>64</v>
      </c>
    </row>
    <row r="33" spans="1:19" x14ac:dyDescent="0.25">
      <c r="A33" s="6" t="s">
        <v>33</v>
      </c>
      <c r="B33" s="8">
        <v>1847</v>
      </c>
      <c r="C33" s="8" t="s">
        <v>64</v>
      </c>
      <c r="D33" s="8">
        <v>1802</v>
      </c>
      <c r="E33" s="8" t="s">
        <v>64</v>
      </c>
      <c r="F33" s="8">
        <v>1588</v>
      </c>
      <c r="G33" s="8" t="s">
        <v>64</v>
      </c>
      <c r="H33" s="8">
        <v>1480</v>
      </c>
      <c r="I33" s="8" t="s">
        <v>64</v>
      </c>
      <c r="J33" s="8">
        <v>1391</v>
      </c>
      <c r="K33" s="8" t="s">
        <v>64</v>
      </c>
      <c r="L33" s="8">
        <v>1316</v>
      </c>
      <c r="M33" s="8" t="s">
        <v>64</v>
      </c>
      <c r="N33" s="8">
        <v>1241</v>
      </c>
      <c r="O33" s="8" t="s">
        <v>64</v>
      </c>
      <c r="P33" s="8">
        <v>1276</v>
      </c>
      <c r="Q33" s="8" t="s">
        <v>64</v>
      </c>
      <c r="R33" s="8">
        <v>1158</v>
      </c>
      <c r="S33" s="8" t="s">
        <v>64</v>
      </c>
    </row>
    <row r="34" spans="1:19" x14ac:dyDescent="0.25">
      <c r="A34" s="6" t="s">
        <v>34</v>
      </c>
      <c r="B34" s="9">
        <v>22</v>
      </c>
      <c r="C34" s="9" t="s">
        <v>64</v>
      </c>
      <c r="D34" s="9">
        <v>21</v>
      </c>
      <c r="E34" s="9" t="s">
        <v>64</v>
      </c>
      <c r="F34" s="9">
        <v>26</v>
      </c>
      <c r="G34" s="9" t="s">
        <v>64</v>
      </c>
      <c r="H34" s="9">
        <v>31</v>
      </c>
      <c r="I34" s="9" t="s">
        <v>64</v>
      </c>
      <c r="J34" s="9">
        <v>30</v>
      </c>
      <c r="K34" s="9" t="s">
        <v>64</v>
      </c>
      <c r="L34" s="9">
        <v>21</v>
      </c>
      <c r="M34" s="9" t="s">
        <v>64</v>
      </c>
      <c r="N34" s="9">
        <v>21</v>
      </c>
      <c r="O34" s="9" t="s">
        <v>64</v>
      </c>
      <c r="P34" s="9">
        <v>21</v>
      </c>
      <c r="Q34" s="9" t="s">
        <v>64</v>
      </c>
      <c r="R34" s="9" t="s">
        <v>66</v>
      </c>
      <c r="S34" s="9" t="s">
        <v>64</v>
      </c>
    </row>
    <row r="35" spans="1:19" x14ac:dyDescent="0.25">
      <c r="A35" s="6" t="s">
        <v>35</v>
      </c>
      <c r="B35" s="8">
        <v>1183</v>
      </c>
      <c r="C35" s="8" t="s">
        <v>64</v>
      </c>
      <c r="D35" s="8">
        <v>1256</v>
      </c>
      <c r="E35" s="8" t="s">
        <v>64</v>
      </c>
      <c r="F35" s="8">
        <v>1365</v>
      </c>
      <c r="G35" s="8" t="s">
        <v>64</v>
      </c>
      <c r="H35" s="8">
        <v>1296</v>
      </c>
      <c r="I35" s="8" t="s">
        <v>64</v>
      </c>
      <c r="J35" s="8">
        <v>1341</v>
      </c>
      <c r="K35" s="8" t="s">
        <v>64</v>
      </c>
      <c r="L35" s="8">
        <v>1333</v>
      </c>
      <c r="M35" s="8" t="s">
        <v>64</v>
      </c>
      <c r="N35" s="8">
        <v>1377</v>
      </c>
      <c r="O35" s="8" t="s">
        <v>64</v>
      </c>
      <c r="P35" s="8">
        <v>1251</v>
      </c>
      <c r="Q35" s="8" t="s">
        <v>64</v>
      </c>
      <c r="R35" s="8">
        <v>1310</v>
      </c>
      <c r="S35" s="8" t="s">
        <v>64</v>
      </c>
    </row>
    <row r="36" spans="1:19" x14ac:dyDescent="0.25">
      <c r="A36" s="6" t="s">
        <v>36</v>
      </c>
      <c r="B36" s="9">
        <v>992</v>
      </c>
      <c r="C36" s="9" t="s">
        <v>64</v>
      </c>
      <c r="D36" s="9">
        <v>1013</v>
      </c>
      <c r="E36" s="9" t="s">
        <v>64</v>
      </c>
      <c r="F36" s="9">
        <v>980</v>
      </c>
      <c r="G36" s="9" t="s">
        <v>64</v>
      </c>
      <c r="H36" s="9">
        <v>1012</v>
      </c>
      <c r="I36" s="9" t="s">
        <v>64</v>
      </c>
      <c r="J36" s="9">
        <v>987</v>
      </c>
      <c r="K36" s="9" t="s">
        <v>64</v>
      </c>
      <c r="L36" s="9">
        <v>933</v>
      </c>
      <c r="M36" s="9" t="s">
        <v>64</v>
      </c>
      <c r="N36" s="9">
        <v>994</v>
      </c>
      <c r="O36" s="9" t="s">
        <v>64</v>
      </c>
      <c r="P36" s="9">
        <v>962</v>
      </c>
      <c r="Q36" s="9" t="s">
        <v>64</v>
      </c>
      <c r="R36" s="9">
        <v>907</v>
      </c>
      <c r="S36" s="9" t="s">
        <v>64</v>
      </c>
    </row>
    <row r="37" spans="1:19" x14ac:dyDescent="0.25">
      <c r="A37" s="6" t="s">
        <v>37</v>
      </c>
      <c r="B37" s="8">
        <v>5358</v>
      </c>
      <c r="C37" s="8" t="s">
        <v>64</v>
      </c>
      <c r="D37" s="8">
        <v>5560</v>
      </c>
      <c r="E37" s="8" t="s">
        <v>64</v>
      </c>
      <c r="F37" s="8">
        <v>5380</v>
      </c>
      <c r="G37" s="8" t="s">
        <v>64</v>
      </c>
      <c r="H37" s="8">
        <v>5140</v>
      </c>
      <c r="I37" s="8" t="s">
        <v>64</v>
      </c>
      <c r="J37" s="8">
        <v>4712</v>
      </c>
      <c r="K37" s="8" t="s">
        <v>64</v>
      </c>
      <c r="L37" s="8">
        <v>4091</v>
      </c>
      <c r="M37" s="8" t="s">
        <v>64</v>
      </c>
      <c r="N37" s="8">
        <v>3899</v>
      </c>
      <c r="O37" s="8" t="s">
        <v>64</v>
      </c>
      <c r="P37" s="8">
        <v>3891</v>
      </c>
      <c r="Q37" s="8" t="s">
        <v>64</v>
      </c>
      <c r="R37" s="8">
        <v>3985</v>
      </c>
      <c r="S37" s="8" t="s">
        <v>64</v>
      </c>
    </row>
    <row r="38" spans="1:19" x14ac:dyDescent="0.25">
      <c r="A38" s="6" t="s">
        <v>38</v>
      </c>
      <c r="B38" s="9">
        <v>794</v>
      </c>
      <c r="C38" s="9" t="s">
        <v>64</v>
      </c>
      <c r="D38" s="9">
        <v>859</v>
      </c>
      <c r="E38" s="9" t="s">
        <v>64</v>
      </c>
      <c r="F38" s="9">
        <v>812</v>
      </c>
      <c r="G38" s="9" t="s">
        <v>64</v>
      </c>
      <c r="H38" s="9">
        <v>925</v>
      </c>
      <c r="I38" s="9" t="s">
        <v>64</v>
      </c>
      <c r="J38" s="9">
        <v>803</v>
      </c>
      <c r="K38" s="9" t="s">
        <v>64</v>
      </c>
      <c r="L38" s="9">
        <v>750</v>
      </c>
      <c r="M38" s="9" t="s">
        <v>64</v>
      </c>
      <c r="N38" s="9">
        <v>788</v>
      </c>
      <c r="O38" s="9" t="s">
        <v>64</v>
      </c>
      <c r="P38" s="9">
        <v>737</v>
      </c>
      <c r="Q38" s="9" t="s">
        <v>64</v>
      </c>
      <c r="R38" s="9" t="s">
        <v>66</v>
      </c>
      <c r="S38" s="9" t="s">
        <v>64</v>
      </c>
    </row>
    <row r="39" spans="1:19" x14ac:dyDescent="0.25">
      <c r="A39" s="6" t="s">
        <v>39</v>
      </c>
      <c r="B39" s="8">
        <v>2143</v>
      </c>
      <c r="C39" s="8" t="s">
        <v>64</v>
      </c>
      <c r="D39" s="8">
        <v>2140</v>
      </c>
      <c r="E39" s="8" t="s">
        <v>64</v>
      </c>
      <c r="F39" s="8">
        <v>2042</v>
      </c>
      <c r="G39" s="8" t="s">
        <v>64</v>
      </c>
      <c r="H39" s="8">
        <v>1879</v>
      </c>
      <c r="I39" s="8" t="s">
        <v>64</v>
      </c>
      <c r="J39" s="8">
        <v>1883</v>
      </c>
      <c r="K39" s="8" t="s">
        <v>64</v>
      </c>
      <c r="L39" s="8">
        <v>1656</v>
      </c>
      <c r="M39" s="8" t="s">
        <v>64</v>
      </c>
      <c r="N39" s="8">
        <v>1599</v>
      </c>
      <c r="O39" s="8" t="s">
        <v>64</v>
      </c>
      <c r="P39" s="8">
        <v>1622</v>
      </c>
      <c r="Q39" s="8" t="s">
        <v>64</v>
      </c>
      <c r="R39" s="8">
        <v>1502</v>
      </c>
      <c r="S39" s="8" t="s">
        <v>64</v>
      </c>
    </row>
    <row r="40" spans="1:19" x14ac:dyDescent="0.25">
      <c r="A40" s="6" t="s">
        <v>40</v>
      </c>
      <c r="B40" s="9">
        <v>354</v>
      </c>
      <c r="C40" s="9" t="s">
        <v>64</v>
      </c>
      <c r="D40" s="9">
        <v>368</v>
      </c>
      <c r="E40" s="9" t="s">
        <v>64</v>
      </c>
      <c r="F40" s="9">
        <v>368</v>
      </c>
      <c r="G40" s="9" t="s">
        <v>64</v>
      </c>
      <c r="H40" s="9">
        <v>330</v>
      </c>
      <c r="I40" s="9" t="s">
        <v>64</v>
      </c>
      <c r="J40" s="9">
        <v>342</v>
      </c>
      <c r="K40" s="9" t="s">
        <v>64</v>
      </c>
      <c r="L40" s="9">
        <v>300</v>
      </c>
      <c r="M40" s="9" t="s">
        <v>64</v>
      </c>
      <c r="N40" s="9">
        <v>333</v>
      </c>
      <c r="O40" s="9" t="s">
        <v>64</v>
      </c>
      <c r="P40" s="9">
        <v>278</v>
      </c>
      <c r="Q40" s="9" t="s">
        <v>64</v>
      </c>
      <c r="R40" s="9">
        <v>309</v>
      </c>
      <c r="S40" s="9" t="s">
        <v>64</v>
      </c>
    </row>
    <row r="41" spans="1:19" x14ac:dyDescent="0.25">
      <c r="A41" s="6" t="s">
        <v>41</v>
      </c>
      <c r="B41" s="8">
        <v>471</v>
      </c>
      <c r="C41" s="8" t="s">
        <v>64</v>
      </c>
      <c r="D41" s="8">
        <v>503</v>
      </c>
      <c r="E41" s="8" t="s">
        <v>64</v>
      </c>
      <c r="F41" s="8">
        <v>537</v>
      </c>
      <c r="G41" s="8" t="s">
        <v>64</v>
      </c>
      <c r="H41" s="8">
        <v>473</v>
      </c>
      <c r="I41" s="8" t="s">
        <v>64</v>
      </c>
      <c r="J41" s="8">
        <v>399</v>
      </c>
      <c r="K41" s="8" t="s">
        <v>64</v>
      </c>
      <c r="L41" s="8">
        <v>330</v>
      </c>
      <c r="M41" s="8" t="s">
        <v>64</v>
      </c>
      <c r="N41" s="8">
        <v>310</v>
      </c>
      <c r="O41" s="8" t="s">
        <v>64</v>
      </c>
      <c r="P41" s="8">
        <v>341</v>
      </c>
      <c r="Q41" s="8" t="s">
        <v>64</v>
      </c>
      <c r="R41" s="8">
        <v>311</v>
      </c>
      <c r="S41" s="8" t="s">
        <v>64</v>
      </c>
    </row>
    <row r="42" spans="1:19" x14ac:dyDescent="0.25">
      <c r="A42" s="6" t="s">
        <v>42</v>
      </c>
      <c r="B42" s="9">
        <v>709</v>
      </c>
      <c r="C42" s="9" t="s">
        <v>64</v>
      </c>
      <c r="D42" s="9">
        <v>656</v>
      </c>
      <c r="E42" s="9" t="s">
        <v>64</v>
      </c>
      <c r="F42" s="9">
        <v>676</v>
      </c>
      <c r="G42" s="9" t="s">
        <v>64</v>
      </c>
      <c r="H42" s="9">
        <v>606</v>
      </c>
      <c r="I42" s="9" t="s">
        <v>64</v>
      </c>
      <c r="J42" s="9">
        <v>558</v>
      </c>
      <c r="K42" s="9" t="s">
        <v>64</v>
      </c>
      <c r="L42" s="9">
        <v>622</v>
      </c>
      <c r="M42" s="9" t="s">
        <v>64</v>
      </c>
      <c r="N42" s="9">
        <v>613</v>
      </c>
      <c r="O42" s="9" t="s">
        <v>64</v>
      </c>
      <c r="P42" s="9">
        <v>617</v>
      </c>
      <c r="Q42" s="9" t="s">
        <v>64</v>
      </c>
      <c r="R42" s="9">
        <v>566</v>
      </c>
      <c r="S42" s="9" t="s">
        <v>64</v>
      </c>
    </row>
    <row r="43" spans="1:19" x14ac:dyDescent="0.25">
      <c r="A43" s="6" t="s">
        <v>43</v>
      </c>
      <c r="B43" s="8">
        <v>791</v>
      </c>
      <c r="C43" s="8" t="s">
        <v>64</v>
      </c>
      <c r="D43" s="8">
        <v>821</v>
      </c>
      <c r="E43" s="8" t="s">
        <v>64</v>
      </c>
      <c r="F43" s="8">
        <v>862</v>
      </c>
      <c r="G43" s="8" t="s">
        <v>64</v>
      </c>
      <c r="H43" s="8">
        <v>791</v>
      </c>
      <c r="I43" s="8" t="s">
        <v>64</v>
      </c>
      <c r="J43" s="8">
        <v>853</v>
      </c>
      <c r="K43" s="8" t="s">
        <v>64</v>
      </c>
      <c r="L43" s="8">
        <v>787</v>
      </c>
      <c r="M43" s="8" t="s">
        <v>64</v>
      </c>
      <c r="N43" s="8">
        <v>846</v>
      </c>
      <c r="O43" s="8" t="s">
        <v>64</v>
      </c>
      <c r="P43" s="8">
        <v>890</v>
      </c>
      <c r="Q43" s="8" t="s">
        <v>64</v>
      </c>
      <c r="R43" s="8" t="s">
        <v>66</v>
      </c>
      <c r="S43" s="8" t="s">
        <v>64</v>
      </c>
    </row>
    <row r="44" spans="1:19" x14ac:dyDescent="0.25">
      <c r="A44" s="6" t="s">
        <v>44</v>
      </c>
      <c r="B44" s="9">
        <v>22</v>
      </c>
      <c r="C44" s="9" t="s">
        <v>64</v>
      </c>
      <c r="D44" s="9">
        <v>25</v>
      </c>
      <c r="E44" s="9" t="s">
        <v>64</v>
      </c>
      <c r="F44" s="9">
        <v>34</v>
      </c>
      <c r="G44" s="9" t="s">
        <v>64</v>
      </c>
      <c r="H44" s="9">
        <v>32</v>
      </c>
      <c r="I44" s="9" t="s">
        <v>64</v>
      </c>
      <c r="J44" s="9">
        <v>30</v>
      </c>
      <c r="K44" s="9" t="s">
        <v>64</v>
      </c>
      <c r="L44" s="9">
        <v>36</v>
      </c>
      <c r="M44" s="9" t="s">
        <v>64</v>
      </c>
      <c r="N44" s="9">
        <v>32</v>
      </c>
      <c r="O44" s="9" t="s">
        <v>64</v>
      </c>
      <c r="P44" s="9">
        <v>29</v>
      </c>
      <c r="Q44" s="9" t="s">
        <v>64</v>
      </c>
      <c r="R44" s="9" t="s">
        <v>66</v>
      </c>
      <c r="S44" s="9" t="s">
        <v>64</v>
      </c>
    </row>
    <row r="45" spans="1:19" x14ac:dyDescent="0.25">
      <c r="A45" s="6" t="s">
        <v>45</v>
      </c>
      <c r="B45" s="8">
        <v>3</v>
      </c>
      <c r="C45" s="8" t="s">
        <v>64</v>
      </c>
      <c r="D45" s="8">
        <v>1</v>
      </c>
      <c r="E45" s="8" t="s">
        <v>64</v>
      </c>
      <c r="F45" s="8">
        <v>1</v>
      </c>
      <c r="G45" s="8" t="s">
        <v>64</v>
      </c>
      <c r="H45" s="8">
        <v>1</v>
      </c>
      <c r="I45" s="8" t="s">
        <v>64</v>
      </c>
      <c r="J45" s="8">
        <v>1</v>
      </c>
      <c r="K45" s="8" t="s">
        <v>64</v>
      </c>
      <c r="L45" s="8">
        <v>2</v>
      </c>
      <c r="M45" s="8" t="s">
        <v>64</v>
      </c>
      <c r="N45" s="8">
        <v>6</v>
      </c>
      <c r="O45" s="8" t="s">
        <v>64</v>
      </c>
      <c r="P45" s="8">
        <v>4</v>
      </c>
      <c r="Q45" s="8" t="s">
        <v>64</v>
      </c>
      <c r="R45" s="8">
        <v>7</v>
      </c>
      <c r="S45" s="8" t="s">
        <v>64</v>
      </c>
    </row>
    <row r="46" spans="1:19" x14ac:dyDescent="0.25">
      <c r="A46" s="6" t="s">
        <v>46</v>
      </c>
      <c r="B46" s="9">
        <v>434</v>
      </c>
      <c r="C46" s="9" t="s">
        <v>64</v>
      </c>
      <c r="D46" s="9">
        <v>369</v>
      </c>
      <c r="E46" s="9" t="s">
        <v>64</v>
      </c>
      <c r="F46" s="9">
        <v>387</v>
      </c>
      <c r="G46" s="9" t="s">
        <v>64</v>
      </c>
      <c r="H46" s="9">
        <v>416</v>
      </c>
      <c r="I46" s="9" t="s">
        <v>64</v>
      </c>
      <c r="J46" s="9">
        <v>409</v>
      </c>
      <c r="K46" s="9" t="s">
        <v>64</v>
      </c>
      <c r="L46" s="9">
        <v>429</v>
      </c>
      <c r="M46" s="9" t="s">
        <v>64</v>
      </c>
      <c r="N46" s="9">
        <v>412</v>
      </c>
      <c r="O46" s="9" t="s">
        <v>64</v>
      </c>
      <c r="P46" s="9">
        <v>482</v>
      </c>
      <c r="Q46" s="9" t="s">
        <v>64</v>
      </c>
      <c r="R46" s="9" t="s">
        <v>66</v>
      </c>
      <c r="S46" s="9" t="s">
        <v>64</v>
      </c>
    </row>
    <row r="47" spans="1:19" x14ac:dyDescent="0.25">
      <c r="A47" s="6" t="s">
        <v>47</v>
      </c>
      <c r="B47" s="8">
        <v>780</v>
      </c>
      <c r="C47" s="8" t="s">
        <v>64</v>
      </c>
      <c r="D47" s="8">
        <v>785</v>
      </c>
      <c r="E47" s="8" t="s">
        <v>64</v>
      </c>
      <c r="F47" s="8">
        <v>828</v>
      </c>
      <c r="G47" s="8" t="s">
        <v>64</v>
      </c>
      <c r="H47" s="8">
        <v>781</v>
      </c>
      <c r="I47" s="8" t="s">
        <v>64</v>
      </c>
      <c r="J47" s="8">
        <v>812</v>
      </c>
      <c r="K47" s="8" t="s">
        <v>64</v>
      </c>
      <c r="L47" s="8">
        <v>794</v>
      </c>
      <c r="M47" s="8" t="s">
        <v>64</v>
      </c>
      <c r="N47" s="8">
        <v>800</v>
      </c>
      <c r="O47" s="8" t="s">
        <v>64</v>
      </c>
      <c r="P47" s="8">
        <v>746</v>
      </c>
      <c r="Q47" s="8" t="s">
        <v>64</v>
      </c>
      <c r="R47" s="8" t="s">
        <v>66</v>
      </c>
      <c r="S47" s="8" t="s">
        <v>64</v>
      </c>
    </row>
    <row r="48" spans="1:19" x14ac:dyDescent="0.25">
      <c r="A48" s="6" t="s">
        <v>48</v>
      </c>
      <c r="B48" s="9">
        <v>3275</v>
      </c>
      <c r="C48" s="9" t="s">
        <v>64</v>
      </c>
      <c r="D48" s="9">
        <v>3570</v>
      </c>
      <c r="E48" s="9" t="s">
        <v>64</v>
      </c>
      <c r="F48" s="9">
        <v>3642</v>
      </c>
      <c r="G48" s="9" t="s">
        <v>64</v>
      </c>
      <c r="H48" s="9">
        <v>3433</v>
      </c>
      <c r="I48" s="9" t="s">
        <v>64</v>
      </c>
      <c r="J48" s="9">
        <v>3576</v>
      </c>
      <c r="K48" s="9" t="s">
        <v>64</v>
      </c>
      <c r="L48" s="9">
        <v>3555</v>
      </c>
      <c r="M48" s="9" t="s">
        <v>64</v>
      </c>
      <c r="N48" s="9">
        <v>3718</v>
      </c>
      <c r="O48" s="9" t="s">
        <v>64</v>
      </c>
      <c r="P48" s="9">
        <v>4116</v>
      </c>
      <c r="Q48" s="9" t="s">
        <v>64</v>
      </c>
      <c r="R48" s="9" t="s">
        <v>66</v>
      </c>
      <c r="S48" s="9" t="s">
        <v>64</v>
      </c>
    </row>
    <row r="49" spans="1:19" x14ac:dyDescent="0.25">
      <c r="A49" s="6" t="s">
        <v>49</v>
      </c>
      <c r="B49" s="8">
        <v>909</v>
      </c>
      <c r="C49" s="8" t="s">
        <v>64</v>
      </c>
      <c r="D49" s="8">
        <v>933</v>
      </c>
      <c r="E49" s="8" t="s">
        <v>64</v>
      </c>
      <c r="F49" s="8">
        <v>902</v>
      </c>
      <c r="G49" s="8" t="s">
        <v>64</v>
      </c>
      <c r="H49" s="8">
        <v>857</v>
      </c>
      <c r="I49" s="8" t="s">
        <v>64</v>
      </c>
      <c r="J49" s="8">
        <v>795</v>
      </c>
      <c r="K49" s="8" t="s">
        <v>64</v>
      </c>
      <c r="L49" s="8">
        <v>704</v>
      </c>
      <c r="M49" s="8" t="s">
        <v>64</v>
      </c>
      <c r="N49" s="8">
        <v>763</v>
      </c>
      <c r="O49" s="8" t="s">
        <v>64</v>
      </c>
      <c r="P49" s="8">
        <v>720</v>
      </c>
      <c r="Q49" s="8" t="s">
        <v>64</v>
      </c>
      <c r="R49" s="8">
        <v>698</v>
      </c>
      <c r="S49" s="8" t="s">
        <v>64</v>
      </c>
    </row>
    <row r="50" spans="1:19" x14ac:dyDescent="0.25">
      <c r="A50" s="6" t="s">
        <v>50</v>
      </c>
      <c r="B50" s="9">
        <v>850</v>
      </c>
      <c r="C50" s="9" t="s">
        <v>64</v>
      </c>
      <c r="D50" s="9">
        <v>1072</v>
      </c>
      <c r="E50" s="9" t="s">
        <v>64</v>
      </c>
      <c r="F50" s="9">
        <v>1392</v>
      </c>
      <c r="G50" s="9" t="s">
        <v>64</v>
      </c>
      <c r="H50" s="9">
        <v>1209</v>
      </c>
      <c r="I50" s="9" t="s">
        <v>64</v>
      </c>
      <c r="J50" s="9">
        <v>1135</v>
      </c>
      <c r="K50" s="9" t="s">
        <v>64</v>
      </c>
      <c r="L50" s="9">
        <v>1422</v>
      </c>
      <c r="M50" s="9" t="s">
        <v>64</v>
      </c>
      <c r="N50" s="9">
        <v>2127</v>
      </c>
      <c r="O50" s="9" t="s">
        <v>64</v>
      </c>
      <c r="P50" s="9">
        <v>2526</v>
      </c>
      <c r="Q50" s="9" t="s">
        <v>64</v>
      </c>
      <c r="R50" s="9" t="s">
        <v>66</v>
      </c>
      <c r="S50" s="9" t="s">
        <v>64</v>
      </c>
    </row>
    <row r="52" spans="1:19" x14ac:dyDescent="0.25">
      <c r="A52" s="1" t="s">
        <v>67</v>
      </c>
    </row>
    <row r="53" spans="1:19" x14ac:dyDescent="0.25">
      <c r="A53" s="1" t="s">
        <v>66</v>
      </c>
      <c r="B53" s="2" t="s">
        <v>68</v>
      </c>
    </row>
  </sheetData>
  <mergeCells count="9">
    <mergeCell ref="L12:M12"/>
    <mergeCell ref="N12:O12"/>
    <mergeCell ref="P12:Q12"/>
    <mergeCell ref="R12:S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workbookViewId="0">
      <pane xSplit="1" ySplit="13" topLeftCell="B14" activePane="bottomRight" state="frozen"/>
      <selection pane="topRight"/>
      <selection pane="bottomLeft"/>
      <selection pane="bottomRight" activeCell="A20" sqref="A20"/>
    </sheetView>
  </sheetViews>
  <sheetFormatPr baseColWidth="10" defaultColWidth="9.140625"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</cols>
  <sheetData>
    <row r="1" spans="1:19" x14ac:dyDescent="0.25">
      <c r="A1" s="3" t="s">
        <v>70</v>
      </c>
    </row>
    <row r="2" spans="1:19" x14ac:dyDescent="0.25">
      <c r="A2" s="2" t="s">
        <v>61</v>
      </c>
      <c r="B2" s="1" t="s">
        <v>0</v>
      </c>
    </row>
    <row r="3" spans="1:19" x14ac:dyDescent="0.25">
      <c r="A3" s="2" t="s">
        <v>62</v>
      </c>
      <c r="B3" s="2" t="s">
        <v>1</v>
      </c>
    </row>
    <row r="5" spans="1:19" x14ac:dyDescent="0.25">
      <c r="A5" s="1" t="s">
        <v>4</v>
      </c>
      <c r="C5" s="2" t="s">
        <v>10</v>
      </c>
    </row>
    <row r="6" spans="1:19" x14ac:dyDescent="0.25">
      <c r="A6" s="1" t="s">
        <v>2</v>
      </c>
      <c r="C6" s="2" t="s">
        <v>8</v>
      </c>
    </row>
    <row r="7" spans="1:19" x14ac:dyDescent="0.25">
      <c r="A7" s="1" t="s">
        <v>3</v>
      </c>
      <c r="C7" s="2" t="s">
        <v>14</v>
      </c>
    </row>
    <row r="8" spans="1:19" x14ac:dyDescent="0.25">
      <c r="A8" s="1" t="s">
        <v>6</v>
      </c>
      <c r="C8" s="2" t="s">
        <v>9</v>
      </c>
    </row>
    <row r="9" spans="1:19" x14ac:dyDescent="0.25">
      <c r="A9" s="1" t="s">
        <v>7</v>
      </c>
      <c r="C9" s="2" t="s">
        <v>12</v>
      </c>
    </row>
    <row r="10" spans="1:19" x14ac:dyDescent="0.25">
      <c r="A10" s="1" t="s">
        <v>5</v>
      </c>
      <c r="C10" s="2" t="s">
        <v>11</v>
      </c>
    </row>
    <row r="12" spans="1:19" x14ac:dyDescent="0.25">
      <c r="A12" s="4" t="s">
        <v>63</v>
      </c>
      <c r="B12" s="22" t="s">
        <v>51</v>
      </c>
      <c r="C12" s="22" t="s">
        <v>64</v>
      </c>
      <c r="D12" s="22" t="s">
        <v>52</v>
      </c>
      <c r="E12" s="22" t="s">
        <v>64</v>
      </c>
      <c r="F12" s="22" t="s">
        <v>53</v>
      </c>
      <c r="G12" s="22" t="s">
        <v>64</v>
      </c>
      <c r="H12" s="22" t="s">
        <v>54</v>
      </c>
      <c r="I12" s="22" t="s">
        <v>64</v>
      </c>
      <c r="J12" s="22" t="s">
        <v>55</v>
      </c>
      <c r="K12" s="22" t="s">
        <v>64</v>
      </c>
      <c r="L12" s="22" t="s">
        <v>56</v>
      </c>
      <c r="M12" s="22" t="s">
        <v>64</v>
      </c>
      <c r="N12" s="22" t="s">
        <v>57</v>
      </c>
      <c r="O12" s="22" t="s">
        <v>64</v>
      </c>
      <c r="P12" s="22" t="s">
        <v>58</v>
      </c>
      <c r="Q12" s="22" t="s">
        <v>64</v>
      </c>
      <c r="R12" s="22" t="s">
        <v>59</v>
      </c>
      <c r="S12" s="22" t="s">
        <v>64</v>
      </c>
    </row>
    <row r="13" spans="1:19" x14ac:dyDescent="0.25">
      <c r="A13" s="5" t="s">
        <v>65</v>
      </c>
      <c r="B13" s="7" t="s">
        <v>64</v>
      </c>
      <c r="C13" s="7" t="s">
        <v>64</v>
      </c>
      <c r="D13" s="7" t="s">
        <v>64</v>
      </c>
      <c r="E13" s="7" t="s">
        <v>64</v>
      </c>
      <c r="F13" s="7" t="s">
        <v>64</v>
      </c>
      <c r="G13" s="7" t="s">
        <v>64</v>
      </c>
      <c r="H13" s="7" t="s">
        <v>64</v>
      </c>
      <c r="I13" s="7" t="s">
        <v>64</v>
      </c>
      <c r="J13" s="7" t="s">
        <v>64</v>
      </c>
      <c r="K13" s="7" t="s">
        <v>64</v>
      </c>
      <c r="L13" s="7" t="s">
        <v>64</v>
      </c>
      <c r="M13" s="7" t="s">
        <v>64</v>
      </c>
      <c r="N13" s="7" t="s">
        <v>64</v>
      </c>
      <c r="O13" s="7" t="s">
        <v>64</v>
      </c>
      <c r="P13" s="7" t="s">
        <v>64</v>
      </c>
      <c r="Q13" s="7" t="s">
        <v>64</v>
      </c>
      <c r="R13" s="7" t="s">
        <v>64</v>
      </c>
      <c r="S13" s="7" t="s">
        <v>64</v>
      </c>
    </row>
    <row r="14" spans="1:19" x14ac:dyDescent="0.25">
      <c r="A14" s="6" t="s">
        <v>15</v>
      </c>
      <c r="B14" s="9">
        <v>12111</v>
      </c>
      <c r="C14" s="9" t="s">
        <v>64</v>
      </c>
      <c r="D14" s="9">
        <v>12207</v>
      </c>
      <c r="E14" s="9" t="s">
        <v>64</v>
      </c>
      <c r="F14" s="9">
        <v>12423</v>
      </c>
      <c r="G14" s="9" t="s">
        <v>64</v>
      </c>
      <c r="H14" s="9">
        <v>12193</v>
      </c>
      <c r="I14" s="9" t="s">
        <v>64</v>
      </c>
      <c r="J14" s="9">
        <v>11952</v>
      </c>
      <c r="K14" s="9" t="s">
        <v>64</v>
      </c>
      <c r="L14" s="9">
        <v>11121</v>
      </c>
      <c r="M14" s="9" t="s">
        <v>64</v>
      </c>
      <c r="N14" s="9">
        <v>11141</v>
      </c>
      <c r="O14" s="9" t="s">
        <v>64</v>
      </c>
      <c r="P14" s="9" t="s">
        <v>66</v>
      </c>
      <c r="Q14" s="9" t="s">
        <v>64</v>
      </c>
      <c r="R14" s="9" t="s">
        <v>66</v>
      </c>
      <c r="S14" s="9" t="s">
        <v>64</v>
      </c>
    </row>
    <row r="15" spans="1:19" x14ac:dyDescent="0.25">
      <c r="A15" s="6" t="s">
        <v>16</v>
      </c>
      <c r="B15" s="8">
        <v>12992</v>
      </c>
      <c r="C15" s="8" t="s">
        <v>64</v>
      </c>
      <c r="D15" s="8">
        <v>13129</v>
      </c>
      <c r="E15" s="8" t="s">
        <v>64</v>
      </c>
      <c r="F15" s="8">
        <v>13379</v>
      </c>
      <c r="G15" s="8" t="s">
        <v>64</v>
      </c>
      <c r="H15" s="8">
        <v>13223</v>
      </c>
      <c r="I15" s="8" t="s">
        <v>64</v>
      </c>
      <c r="J15" s="8">
        <v>13055</v>
      </c>
      <c r="K15" s="8" t="s">
        <v>64</v>
      </c>
      <c r="L15" s="8">
        <v>12211</v>
      </c>
      <c r="M15" s="8" t="s">
        <v>64</v>
      </c>
      <c r="N15" s="8">
        <v>12227</v>
      </c>
      <c r="O15" s="8" t="s">
        <v>64</v>
      </c>
      <c r="P15" s="8" t="s">
        <v>66</v>
      </c>
      <c r="Q15" s="8" t="s">
        <v>64</v>
      </c>
      <c r="R15" s="8" t="s">
        <v>66</v>
      </c>
      <c r="S15" s="8" t="s">
        <v>64</v>
      </c>
    </row>
    <row r="16" spans="1:19" x14ac:dyDescent="0.25">
      <c r="A16" s="6" t="s">
        <v>17</v>
      </c>
      <c r="B16" s="9">
        <v>608</v>
      </c>
      <c r="C16" s="9" t="s">
        <v>64</v>
      </c>
      <c r="D16" s="9">
        <v>548</v>
      </c>
      <c r="E16" s="9" t="s">
        <v>64</v>
      </c>
      <c r="F16" s="9">
        <v>540</v>
      </c>
      <c r="G16" s="9" t="s">
        <v>64</v>
      </c>
      <c r="H16" s="9">
        <v>566</v>
      </c>
      <c r="I16" s="9" t="s">
        <v>64</v>
      </c>
      <c r="J16" s="9">
        <v>557</v>
      </c>
      <c r="K16" s="9" t="s">
        <v>64</v>
      </c>
      <c r="L16" s="9">
        <v>553</v>
      </c>
      <c r="M16" s="9" t="s">
        <v>64</v>
      </c>
      <c r="N16" s="9">
        <v>490</v>
      </c>
      <c r="O16" s="9" t="s">
        <v>64</v>
      </c>
      <c r="P16" s="9">
        <v>514</v>
      </c>
      <c r="Q16" s="9" t="s">
        <v>64</v>
      </c>
      <c r="R16" s="9" t="s">
        <v>66</v>
      </c>
      <c r="S16" s="9" t="s">
        <v>64</v>
      </c>
    </row>
    <row r="17" spans="1:19" x14ac:dyDescent="0.25">
      <c r="A17" s="6" t="s">
        <v>18</v>
      </c>
      <c r="B17" s="8">
        <v>157</v>
      </c>
      <c r="C17" s="8" t="s">
        <v>64</v>
      </c>
      <c r="D17" s="8">
        <v>200</v>
      </c>
      <c r="E17" s="8" t="s">
        <v>64</v>
      </c>
      <c r="F17" s="8">
        <v>147</v>
      </c>
      <c r="G17" s="8" t="s">
        <v>64</v>
      </c>
      <c r="H17" s="8">
        <v>174</v>
      </c>
      <c r="I17" s="8" t="s">
        <v>64</v>
      </c>
      <c r="J17" s="8">
        <v>159</v>
      </c>
      <c r="K17" s="8" t="s">
        <v>64</v>
      </c>
      <c r="L17" s="8">
        <v>157</v>
      </c>
      <c r="M17" s="8" t="s">
        <v>64</v>
      </c>
      <c r="N17" s="8">
        <v>167</v>
      </c>
      <c r="O17" s="8" t="s">
        <v>64</v>
      </c>
      <c r="P17" s="8">
        <v>147</v>
      </c>
      <c r="Q17" s="8" t="s">
        <v>64</v>
      </c>
      <c r="R17" s="8">
        <v>123</v>
      </c>
      <c r="S17" s="8" t="s">
        <v>64</v>
      </c>
    </row>
    <row r="18" spans="1:19" x14ac:dyDescent="0.25">
      <c r="A18" s="6" t="s">
        <v>19</v>
      </c>
      <c r="B18" s="9">
        <v>256</v>
      </c>
      <c r="C18" s="9" t="s">
        <v>64</v>
      </c>
      <c r="D18" s="9">
        <v>282</v>
      </c>
      <c r="E18" s="9" t="s">
        <v>64</v>
      </c>
      <c r="F18" s="9">
        <v>285</v>
      </c>
      <c r="G18" s="9" t="s">
        <v>64</v>
      </c>
      <c r="H18" s="9">
        <v>298</v>
      </c>
      <c r="I18" s="9" t="s">
        <v>64</v>
      </c>
      <c r="J18" s="9">
        <v>255</v>
      </c>
      <c r="K18" s="9" t="s">
        <v>64</v>
      </c>
      <c r="L18" s="9">
        <v>260</v>
      </c>
      <c r="M18" s="9" t="s">
        <v>64</v>
      </c>
      <c r="N18" s="9">
        <v>296</v>
      </c>
      <c r="O18" s="9" t="s">
        <v>64</v>
      </c>
      <c r="P18" s="9">
        <v>253</v>
      </c>
      <c r="Q18" s="9" t="s">
        <v>64</v>
      </c>
      <c r="R18" s="9">
        <v>245</v>
      </c>
      <c r="S18" s="9" t="s">
        <v>64</v>
      </c>
    </row>
    <row r="19" spans="1:19" x14ac:dyDescent="0.25">
      <c r="A19" s="6" t="s">
        <v>20</v>
      </c>
      <c r="B19" s="8">
        <v>157</v>
      </c>
      <c r="C19" s="8" t="s">
        <v>64</v>
      </c>
      <c r="D19" s="8">
        <v>166</v>
      </c>
      <c r="E19" s="8" t="s">
        <v>64</v>
      </c>
      <c r="F19" s="8">
        <v>160</v>
      </c>
      <c r="G19" s="8" t="s">
        <v>64</v>
      </c>
      <c r="H19" s="8">
        <v>166</v>
      </c>
      <c r="I19" s="8" t="s">
        <v>64</v>
      </c>
      <c r="J19" s="8">
        <v>175</v>
      </c>
      <c r="K19" s="8" t="s">
        <v>64</v>
      </c>
      <c r="L19" s="8">
        <v>144</v>
      </c>
      <c r="M19" s="8" t="s">
        <v>64</v>
      </c>
      <c r="N19" s="8">
        <v>165</v>
      </c>
      <c r="O19" s="8" t="s">
        <v>64</v>
      </c>
      <c r="P19" s="8">
        <v>160</v>
      </c>
      <c r="Q19" s="8" t="s">
        <v>64</v>
      </c>
      <c r="R19" s="8" t="s">
        <v>66</v>
      </c>
      <c r="S19" s="8" t="s">
        <v>64</v>
      </c>
    </row>
    <row r="20" spans="1:19" x14ac:dyDescent="0.25">
      <c r="A20" s="6" t="s">
        <v>78</v>
      </c>
      <c r="B20" s="9">
        <v>2504</v>
      </c>
      <c r="C20" s="9" t="s">
        <v>64</v>
      </c>
      <c r="D20" s="9">
        <v>2616</v>
      </c>
      <c r="E20" s="9" t="s">
        <v>64</v>
      </c>
      <c r="F20" s="9">
        <v>2643</v>
      </c>
      <c r="G20" s="9" t="s">
        <v>64</v>
      </c>
      <c r="H20" s="9">
        <v>2603</v>
      </c>
      <c r="I20" s="9" t="s">
        <v>64</v>
      </c>
      <c r="J20" s="9">
        <v>2696</v>
      </c>
      <c r="K20" s="9" t="s">
        <v>64</v>
      </c>
      <c r="L20" s="9">
        <v>2471</v>
      </c>
      <c r="M20" s="9" t="s">
        <v>64</v>
      </c>
      <c r="N20" s="9">
        <v>2257</v>
      </c>
      <c r="O20" s="9" t="s">
        <v>64</v>
      </c>
      <c r="P20" s="9">
        <v>2299</v>
      </c>
      <c r="Q20" s="9" t="s">
        <v>64</v>
      </c>
      <c r="R20" s="9">
        <v>2204</v>
      </c>
      <c r="S20" s="9" t="s">
        <v>64</v>
      </c>
    </row>
    <row r="21" spans="1:19" x14ac:dyDescent="0.25">
      <c r="A21" s="6" t="s">
        <v>21</v>
      </c>
      <c r="B21" s="8">
        <v>40</v>
      </c>
      <c r="C21" s="8" t="s">
        <v>64</v>
      </c>
      <c r="D21" s="8">
        <v>47</v>
      </c>
      <c r="E21" s="8" t="s">
        <v>64</v>
      </c>
      <c r="F21" s="8">
        <v>48</v>
      </c>
      <c r="G21" s="8" t="s">
        <v>64</v>
      </c>
      <c r="H21" s="8">
        <v>49</v>
      </c>
      <c r="I21" s="8" t="s">
        <v>64</v>
      </c>
      <c r="J21" s="8">
        <v>37</v>
      </c>
      <c r="K21" s="8" t="s">
        <v>64</v>
      </c>
      <c r="L21" s="8">
        <v>39</v>
      </c>
      <c r="M21" s="8" t="s">
        <v>64</v>
      </c>
      <c r="N21" s="8">
        <v>54</v>
      </c>
      <c r="O21" s="8" t="s">
        <v>64</v>
      </c>
      <c r="P21" s="8">
        <v>46</v>
      </c>
      <c r="Q21" s="8" t="s">
        <v>64</v>
      </c>
      <c r="R21" s="8">
        <v>43</v>
      </c>
      <c r="S21" s="8" t="s">
        <v>64</v>
      </c>
    </row>
    <row r="22" spans="1:19" x14ac:dyDescent="0.25">
      <c r="A22" s="6" t="s">
        <v>22</v>
      </c>
      <c r="B22" s="9">
        <v>96</v>
      </c>
      <c r="C22" s="9" t="s">
        <v>64</v>
      </c>
      <c r="D22" s="9">
        <v>96</v>
      </c>
      <c r="E22" s="9" t="s">
        <v>64</v>
      </c>
      <c r="F22" s="9">
        <v>96</v>
      </c>
      <c r="G22" s="9" t="s">
        <v>64</v>
      </c>
      <c r="H22" s="9">
        <v>87</v>
      </c>
      <c r="I22" s="9" t="s">
        <v>64</v>
      </c>
      <c r="J22" s="9">
        <v>90</v>
      </c>
      <c r="K22" s="9" t="s">
        <v>64</v>
      </c>
      <c r="L22" s="9">
        <v>87</v>
      </c>
      <c r="M22" s="9" t="s">
        <v>64</v>
      </c>
      <c r="N22" s="9">
        <v>73</v>
      </c>
      <c r="O22" s="9" t="s">
        <v>64</v>
      </c>
      <c r="P22" s="9">
        <v>110</v>
      </c>
      <c r="Q22" s="9" t="s">
        <v>64</v>
      </c>
      <c r="R22" s="9" t="s">
        <v>66</v>
      </c>
      <c r="S22" s="9" t="s">
        <v>64</v>
      </c>
    </row>
    <row r="23" spans="1:19" x14ac:dyDescent="0.25">
      <c r="A23" s="6" t="s">
        <v>23</v>
      </c>
      <c r="B23" s="8">
        <v>84</v>
      </c>
      <c r="C23" s="8" t="s">
        <v>64</v>
      </c>
      <c r="D23" s="8">
        <v>91</v>
      </c>
      <c r="E23" s="8" t="s">
        <v>64</v>
      </c>
      <c r="F23" s="8">
        <v>108</v>
      </c>
      <c r="G23" s="8" t="s">
        <v>64</v>
      </c>
      <c r="H23" s="8">
        <v>115</v>
      </c>
      <c r="I23" s="8" t="s">
        <v>64</v>
      </c>
      <c r="J23" s="8">
        <v>107</v>
      </c>
      <c r="K23" s="8" t="s">
        <v>64</v>
      </c>
      <c r="L23" s="8">
        <v>81</v>
      </c>
      <c r="M23" s="8" t="s">
        <v>64</v>
      </c>
      <c r="N23" s="8">
        <v>103</v>
      </c>
      <c r="O23" s="8" t="s">
        <v>64</v>
      </c>
      <c r="P23" s="8">
        <v>121</v>
      </c>
      <c r="Q23" s="8" t="s">
        <v>64</v>
      </c>
      <c r="R23" s="8" t="s">
        <v>66</v>
      </c>
      <c r="S23" s="8" t="s">
        <v>64</v>
      </c>
    </row>
    <row r="24" spans="1:19" x14ac:dyDescent="0.25">
      <c r="A24" s="6" t="s">
        <v>24</v>
      </c>
      <c r="B24" s="9">
        <v>745</v>
      </c>
      <c r="C24" s="9" t="s">
        <v>64</v>
      </c>
      <c r="D24" s="9">
        <v>815</v>
      </c>
      <c r="E24" s="9" t="s">
        <v>64</v>
      </c>
      <c r="F24" s="9">
        <v>960</v>
      </c>
      <c r="G24" s="9" t="s">
        <v>64</v>
      </c>
      <c r="H24" s="9">
        <v>973</v>
      </c>
      <c r="I24" s="9" t="s">
        <v>64</v>
      </c>
      <c r="J24" s="9">
        <v>923</v>
      </c>
      <c r="K24" s="9" t="s">
        <v>64</v>
      </c>
      <c r="L24" s="9">
        <v>907</v>
      </c>
      <c r="M24" s="9" t="s">
        <v>64</v>
      </c>
      <c r="N24" s="9">
        <v>962</v>
      </c>
      <c r="O24" s="9" t="s">
        <v>64</v>
      </c>
      <c r="P24" s="9">
        <v>920</v>
      </c>
      <c r="Q24" s="9" t="s">
        <v>64</v>
      </c>
      <c r="R24" s="9">
        <v>900</v>
      </c>
      <c r="S24" s="9" t="s">
        <v>64</v>
      </c>
    </row>
    <row r="25" spans="1:19" x14ac:dyDescent="0.25">
      <c r="A25" s="6" t="s">
        <v>25</v>
      </c>
      <c r="B25" s="8">
        <v>2645</v>
      </c>
      <c r="C25" s="8" t="s">
        <v>64</v>
      </c>
      <c r="D25" s="8">
        <v>2456</v>
      </c>
      <c r="E25" s="8" t="s">
        <v>64</v>
      </c>
      <c r="F25" s="8">
        <v>2437</v>
      </c>
      <c r="G25" s="8" t="s">
        <v>64</v>
      </c>
      <c r="H25" s="8">
        <v>2267</v>
      </c>
      <c r="I25" s="8" t="s">
        <v>64</v>
      </c>
      <c r="J25" s="8">
        <v>2134</v>
      </c>
      <c r="K25" s="8" t="s">
        <v>64</v>
      </c>
      <c r="L25" s="8">
        <v>2020</v>
      </c>
      <c r="M25" s="8" t="s">
        <v>64</v>
      </c>
      <c r="N25" s="8">
        <v>2091</v>
      </c>
      <c r="O25" s="8" t="s">
        <v>64</v>
      </c>
      <c r="P25" s="8" t="s">
        <v>66</v>
      </c>
      <c r="Q25" s="8" t="s">
        <v>64</v>
      </c>
      <c r="R25" s="8" t="s">
        <v>66</v>
      </c>
      <c r="S25" s="8" t="s">
        <v>64</v>
      </c>
    </row>
    <row r="26" spans="1:19" x14ac:dyDescent="0.25">
      <c r="A26" s="6" t="s">
        <v>26</v>
      </c>
      <c r="B26" s="9">
        <v>2613</v>
      </c>
      <c r="C26" s="9" t="s">
        <v>64</v>
      </c>
      <c r="D26" s="9">
        <v>2429</v>
      </c>
      <c r="E26" s="9" t="s">
        <v>64</v>
      </c>
      <c r="F26" s="9">
        <v>2401</v>
      </c>
      <c r="G26" s="9" t="s">
        <v>64</v>
      </c>
      <c r="H26" s="9">
        <v>2235</v>
      </c>
      <c r="I26" s="9" t="s">
        <v>64</v>
      </c>
      <c r="J26" s="9">
        <v>2098</v>
      </c>
      <c r="K26" s="9" t="s">
        <v>64</v>
      </c>
      <c r="L26" s="9">
        <v>1988</v>
      </c>
      <c r="M26" s="9" t="s">
        <v>64</v>
      </c>
      <c r="N26" s="9">
        <v>2055</v>
      </c>
      <c r="O26" s="9" t="s">
        <v>64</v>
      </c>
      <c r="P26" s="9" t="s">
        <v>66</v>
      </c>
      <c r="Q26" s="9" t="s">
        <v>64</v>
      </c>
      <c r="R26" s="9" t="s">
        <v>66</v>
      </c>
      <c r="S26" s="9" t="s">
        <v>64</v>
      </c>
    </row>
    <row r="27" spans="1:19" x14ac:dyDescent="0.25">
      <c r="A27" s="6" t="s">
        <v>27</v>
      </c>
      <c r="B27" s="8">
        <v>184</v>
      </c>
      <c r="C27" s="8" t="s">
        <v>64</v>
      </c>
      <c r="D27" s="8">
        <v>181</v>
      </c>
      <c r="E27" s="8" t="s">
        <v>64</v>
      </c>
      <c r="F27" s="8">
        <v>147</v>
      </c>
      <c r="G27" s="8" t="s">
        <v>64</v>
      </c>
      <c r="H27" s="8">
        <v>188</v>
      </c>
      <c r="I27" s="8" t="s">
        <v>64</v>
      </c>
      <c r="J27" s="8">
        <v>199</v>
      </c>
      <c r="K27" s="8" t="s">
        <v>64</v>
      </c>
      <c r="L27" s="8">
        <v>171</v>
      </c>
      <c r="M27" s="8" t="s">
        <v>64</v>
      </c>
      <c r="N27" s="8">
        <v>160</v>
      </c>
      <c r="O27" s="8" t="s">
        <v>64</v>
      </c>
      <c r="P27" s="8">
        <v>164</v>
      </c>
      <c r="Q27" s="8" t="s">
        <v>64</v>
      </c>
      <c r="R27" s="8">
        <v>121</v>
      </c>
      <c r="S27" s="8" t="s">
        <v>64</v>
      </c>
    </row>
    <row r="28" spans="1:19" x14ac:dyDescent="0.25">
      <c r="A28" s="6" t="s">
        <v>28</v>
      </c>
      <c r="B28" s="9">
        <v>863</v>
      </c>
      <c r="C28" s="9" t="s">
        <v>64</v>
      </c>
      <c r="D28" s="9">
        <v>933</v>
      </c>
      <c r="E28" s="9" t="s">
        <v>64</v>
      </c>
      <c r="F28" s="9">
        <v>968</v>
      </c>
      <c r="G28" s="9" t="s">
        <v>64</v>
      </c>
      <c r="H28" s="9">
        <v>932</v>
      </c>
      <c r="I28" s="9" t="s">
        <v>64</v>
      </c>
      <c r="J28" s="9">
        <v>884</v>
      </c>
      <c r="K28" s="9" t="s">
        <v>64</v>
      </c>
      <c r="L28" s="9">
        <v>830</v>
      </c>
      <c r="M28" s="9" t="s">
        <v>64</v>
      </c>
      <c r="N28" s="9">
        <v>863</v>
      </c>
      <c r="O28" s="9" t="s">
        <v>64</v>
      </c>
      <c r="P28" s="9">
        <v>874</v>
      </c>
      <c r="Q28" s="9" t="s">
        <v>64</v>
      </c>
      <c r="R28" s="9" t="s">
        <v>66</v>
      </c>
      <c r="S28" s="9" t="s">
        <v>64</v>
      </c>
    </row>
    <row r="29" spans="1:19" x14ac:dyDescent="0.25">
      <c r="A29" s="6" t="s">
        <v>29</v>
      </c>
      <c r="B29" s="8">
        <v>5</v>
      </c>
      <c r="C29" s="8" t="s">
        <v>64</v>
      </c>
      <c r="D29" s="8">
        <v>3</v>
      </c>
      <c r="E29" s="8" t="s">
        <v>64</v>
      </c>
      <c r="F29" s="8">
        <v>5</v>
      </c>
      <c r="G29" s="8" t="s">
        <v>64</v>
      </c>
      <c r="H29" s="8">
        <v>13</v>
      </c>
      <c r="I29" s="8" t="s">
        <v>64</v>
      </c>
      <c r="J29" s="8">
        <v>9</v>
      </c>
      <c r="K29" s="8" t="s">
        <v>64</v>
      </c>
      <c r="L29" s="8">
        <v>5</v>
      </c>
      <c r="M29" s="8" t="s">
        <v>64</v>
      </c>
      <c r="N29" s="8">
        <v>6</v>
      </c>
      <c r="O29" s="8" t="s">
        <v>64</v>
      </c>
      <c r="P29" s="8">
        <v>8</v>
      </c>
      <c r="Q29" s="8" t="s">
        <v>64</v>
      </c>
      <c r="R29" s="8" t="s">
        <v>66</v>
      </c>
      <c r="S29" s="8" t="s">
        <v>64</v>
      </c>
    </row>
    <row r="30" spans="1:19" x14ac:dyDescent="0.25">
      <c r="A30" s="6" t="s">
        <v>30</v>
      </c>
      <c r="B30" s="9">
        <v>75</v>
      </c>
      <c r="C30" s="9" t="s">
        <v>64</v>
      </c>
      <c r="D30" s="9">
        <v>74</v>
      </c>
      <c r="E30" s="9" t="s">
        <v>64</v>
      </c>
      <c r="F30" s="9">
        <v>62</v>
      </c>
      <c r="G30" s="9" t="s">
        <v>64</v>
      </c>
      <c r="H30" s="9">
        <v>71</v>
      </c>
      <c r="I30" s="9" t="s">
        <v>64</v>
      </c>
      <c r="J30" s="9">
        <v>81</v>
      </c>
      <c r="K30" s="9" t="s">
        <v>64</v>
      </c>
      <c r="L30" s="9">
        <v>77</v>
      </c>
      <c r="M30" s="9" t="s">
        <v>64</v>
      </c>
      <c r="N30" s="9">
        <v>70</v>
      </c>
      <c r="O30" s="9" t="s">
        <v>64</v>
      </c>
      <c r="P30" s="9">
        <v>38</v>
      </c>
      <c r="Q30" s="9" t="s">
        <v>64</v>
      </c>
      <c r="R30" s="9" t="s">
        <v>66</v>
      </c>
      <c r="S30" s="9" t="s">
        <v>64</v>
      </c>
    </row>
    <row r="31" spans="1:19" x14ac:dyDescent="0.25">
      <c r="A31" s="6" t="s">
        <v>31</v>
      </c>
      <c r="B31" s="8">
        <v>198</v>
      </c>
      <c r="C31" s="8" t="s">
        <v>64</v>
      </c>
      <c r="D31" s="8">
        <v>173</v>
      </c>
      <c r="E31" s="8" t="s">
        <v>64</v>
      </c>
      <c r="F31" s="8">
        <v>198</v>
      </c>
      <c r="G31" s="8" t="s">
        <v>64</v>
      </c>
      <c r="H31" s="8">
        <v>160</v>
      </c>
      <c r="I31" s="8" t="s">
        <v>64</v>
      </c>
      <c r="J31" s="8">
        <v>170</v>
      </c>
      <c r="K31" s="8" t="s">
        <v>64</v>
      </c>
      <c r="L31" s="8">
        <v>129</v>
      </c>
      <c r="M31" s="8" t="s">
        <v>64</v>
      </c>
      <c r="N31" s="8">
        <v>153</v>
      </c>
      <c r="O31" s="8" t="s">
        <v>64</v>
      </c>
      <c r="P31" s="8">
        <v>141</v>
      </c>
      <c r="Q31" s="8" t="s">
        <v>64</v>
      </c>
      <c r="R31" s="8">
        <v>122</v>
      </c>
      <c r="S31" s="8" t="s">
        <v>64</v>
      </c>
    </row>
    <row r="32" spans="1:19" x14ac:dyDescent="0.25">
      <c r="A32" s="6" t="s">
        <v>32</v>
      </c>
      <c r="B32" s="9">
        <v>21</v>
      </c>
      <c r="C32" s="9" t="s">
        <v>64</v>
      </c>
      <c r="D32" s="9">
        <v>12</v>
      </c>
      <c r="E32" s="9" t="s">
        <v>64</v>
      </c>
      <c r="F32" s="9">
        <v>16</v>
      </c>
      <c r="G32" s="9" t="s">
        <v>64</v>
      </c>
      <c r="H32" s="9">
        <v>15</v>
      </c>
      <c r="I32" s="9" t="s">
        <v>64</v>
      </c>
      <c r="J32" s="9">
        <v>19</v>
      </c>
      <c r="K32" s="9" t="s">
        <v>64</v>
      </c>
      <c r="L32" s="9">
        <v>11</v>
      </c>
      <c r="M32" s="9" t="s">
        <v>64</v>
      </c>
      <c r="N32" s="9">
        <v>15</v>
      </c>
      <c r="O32" s="9" t="s">
        <v>64</v>
      </c>
      <c r="P32" s="9">
        <v>17</v>
      </c>
      <c r="Q32" s="9" t="s">
        <v>64</v>
      </c>
      <c r="R32" s="9">
        <v>21</v>
      </c>
      <c r="S32" s="9" t="s">
        <v>64</v>
      </c>
    </row>
    <row r="33" spans="1:19" x14ac:dyDescent="0.25">
      <c r="A33" s="6" t="s">
        <v>33</v>
      </c>
      <c r="B33" s="8">
        <v>575</v>
      </c>
      <c r="C33" s="8" t="s">
        <v>64</v>
      </c>
      <c r="D33" s="8">
        <v>547</v>
      </c>
      <c r="E33" s="8" t="s">
        <v>64</v>
      </c>
      <c r="F33" s="8">
        <v>505</v>
      </c>
      <c r="G33" s="8" t="s">
        <v>64</v>
      </c>
      <c r="H33" s="8">
        <v>447</v>
      </c>
      <c r="I33" s="8" t="s">
        <v>64</v>
      </c>
      <c r="J33" s="8">
        <v>479</v>
      </c>
      <c r="K33" s="8" t="s">
        <v>64</v>
      </c>
      <c r="L33" s="8">
        <v>446</v>
      </c>
      <c r="M33" s="8" t="s">
        <v>64</v>
      </c>
      <c r="N33" s="8">
        <v>393</v>
      </c>
      <c r="O33" s="8" t="s">
        <v>64</v>
      </c>
      <c r="P33" s="8">
        <v>380</v>
      </c>
      <c r="Q33" s="8" t="s">
        <v>64</v>
      </c>
      <c r="R33" s="8">
        <v>392</v>
      </c>
      <c r="S33" s="8" t="s">
        <v>64</v>
      </c>
    </row>
    <row r="34" spans="1:19" x14ac:dyDescent="0.25">
      <c r="A34" s="6" t="s">
        <v>34</v>
      </c>
      <c r="B34" s="9" t="s">
        <v>66</v>
      </c>
      <c r="C34" s="9" t="s">
        <v>64</v>
      </c>
      <c r="D34" s="9">
        <v>7</v>
      </c>
      <c r="E34" s="9" t="s">
        <v>64</v>
      </c>
      <c r="F34" s="9">
        <v>1</v>
      </c>
      <c r="G34" s="9" t="s">
        <v>64</v>
      </c>
      <c r="H34" s="9">
        <v>5</v>
      </c>
      <c r="I34" s="9" t="s">
        <v>64</v>
      </c>
      <c r="J34" s="9">
        <v>8</v>
      </c>
      <c r="K34" s="9" t="s">
        <v>64</v>
      </c>
      <c r="L34" s="9">
        <v>5</v>
      </c>
      <c r="M34" s="9" t="s">
        <v>64</v>
      </c>
      <c r="N34" s="9">
        <v>5</v>
      </c>
      <c r="O34" s="9" t="s">
        <v>64</v>
      </c>
      <c r="P34" s="9">
        <v>4</v>
      </c>
      <c r="Q34" s="9" t="s">
        <v>64</v>
      </c>
      <c r="R34" s="9" t="s">
        <v>66</v>
      </c>
      <c r="S34" s="9" t="s">
        <v>64</v>
      </c>
    </row>
    <row r="35" spans="1:19" x14ac:dyDescent="0.25">
      <c r="A35" s="6" t="s">
        <v>35</v>
      </c>
      <c r="B35" s="8">
        <v>524</v>
      </c>
      <c r="C35" s="8" t="s">
        <v>64</v>
      </c>
      <c r="D35" s="8">
        <v>577</v>
      </c>
      <c r="E35" s="8" t="s">
        <v>64</v>
      </c>
      <c r="F35" s="8">
        <v>559</v>
      </c>
      <c r="G35" s="8" t="s">
        <v>64</v>
      </c>
      <c r="H35" s="8">
        <v>600</v>
      </c>
      <c r="I35" s="8" t="s">
        <v>64</v>
      </c>
      <c r="J35" s="8">
        <v>599</v>
      </c>
      <c r="K35" s="8" t="s">
        <v>64</v>
      </c>
      <c r="L35" s="8">
        <v>624</v>
      </c>
      <c r="M35" s="8" t="s">
        <v>64</v>
      </c>
      <c r="N35" s="8">
        <v>627</v>
      </c>
      <c r="O35" s="8" t="s">
        <v>64</v>
      </c>
      <c r="P35" s="8">
        <v>664</v>
      </c>
      <c r="Q35" s="8" t="s">
        <v>64</v>
      </c>
      <c r="R35" s="8">
        <v>584</v>
      </c>
      <c r="S35" s="8" t="s">
        <v>64</v>
      </c>
    </row>
    <row r="36" spans="1:19" x14ac:dyDescent="0.25">
      <c r="A36" s="6" t="s">
        <v>36</v>
      </c>
      <c r="B36" s="9">
        <v>316</v>
      </c>
      <c r="C36" s="9" t="s">
        <v>64</v>
      </c>
      <c r="D36" s="9">
        <v>293</v>
      </c>
      <c r="E36" s="9" t="s">
        <v>64</v>
      </c>
      <c r="F36" s="9">
        <v>327</v>
      </c>
      <c r="G36" s="9" t="s">
        <v>64</v>
      </c>
      <c r="H36" s="9">
        <v>329</v>
      </c>
      <c r="I36" s="9" t="s">
        <v>64</v>
      </c>
      <c r="J36" s="9">
        <v>300</v>
      </c>
      <c r="K36" s="9" t="s">
        <v>64</v>
      </c>
      <c r="L36" s="9">
        <v>299</v>
      </c>
      <c r="M36" s="9" t="s">
        <v>64</v>
      </c>
      <c r="N36" s="9">
        <v>267</v>
      </c>
      <c r="O36" s="9" t="s">
        <v>64</v>
      </c>
      <c r="P36" s="9">
        <v>266</v>
      </c>
      <c r="Q36" s="9" t="s">
        <v>64</v>
      </c>
      <c r="R36" s="9">
        <v>253</v>
      </c>
      <c r="S36" s="9" t="s">
        <v>64</v>
      </c>
    </row>
    <row r="37" spans="1:19" x14ac:dyDescent="0.25">
      <c r="A37" s="6" t="s">
        <v>37</v>
      </c>
      <c r="B37" s="8">
        <v>761</v>
      </c>
      <c r="C37" s="8" t="s">
        <v>64</v>
      </c>
      <c r="D37" s="8">
        <v>812</v>
      </c>
      <c r="E37" s="8" t="s">
        <v>64</v>
      </c>
      <c r="F37" s="8">
        <v>840</v>
      </c>
      <c r="G37" s="8" t="s">
        <v>64</v>
      </c>
      <c r="H37" s="8">
        <v>811</v>
      </c>
      <c r="I37" s="8" t="s">
        <v>64</v>
      </c>
      <c r="J37" s="8">
        <v>722</v>
      </c>
      <c r="K37" s="8" t="s">
        <v>64</v>
      </c>
      <c r="L37" s="8">
        <v>597</v>
      </c>
      <c r="M37" s="8" t="s">
        <v>64</v>
      </c>
      <c r="N37" s="8">
        <v>604</v>
      </c>
      <c r="O37" s="8" t="s">
        <v>64</v>
      </c>
      <c r="P37" s="8">
        <v>571</v>
      </c>
      <c r="Q37" s="8" t="s">
        <v>64</v>
      </c>
      <c r="R37" s="8">
        <v>612</v>
      </c>
      <c r="S37" s="8" t="s">
        <v>64</v>
      </c>
    </row>
    <row r="38" spans="1:19" x14ac:dyDescent="0.25">
      <c r="A38" s="6" t="s">
        <v>38</v>
      </c>
      <c r="B38" s="9">
        <v>224</v>
      </c>
      <c r="C38" s="9" t="s">
        <v>64</v>
      </c>
      <c r="D38" s="9">
        <v>217</v>
      </c>
      <c r="E38" s="9" t="s">
        <v>64</v>
      </c>
      <c r="F38" s="9">
        <v>241</v>
      </c>
      <c r="G38" s="9" t="s">
        <v>64</v>
      </c>
      <c r="H38" s="9">
        <v>298</v>
      </c>
      <c r="I38" s="9" t="s">
        <v>64</v>
      </c>
      <c r="J38" s="9">
        <v>329</v>
      </c>
      <c r="K38" s="9" t="s">
        <v>64</v>
      </c>
      <c r="L38" s="9">
        <v>231</v>
      </c>
      <c r="M38" s="9" t="s">
        <v>64</v>
      </c>
      <c r="N38" s="9">
        <v>274</v>
      </c>
      <c r="O38" s="9" t="s">
        <v>64</v>
      </c>
      <c r="P38" s="9">
        <v>259</v>
      </c>
      <c r="Q38" s="9" t="s">
        <v>64</v>
      </c>
      <c r="R38" s="9" t="s">
        <v>66</v>
      </c>
      <c r="S38" s="9" t="s">
        <v>64</v>
      </c>
    </row>
    <row r="39" spans="1:19" x14ac:dyDescent="0.25">
      <c r="A39" s="6" t="s">
        <v>39</v>
      </c>
      <c r="B39" s="8">
        <v>395</v>
      </c>
      <c r="C39" s="8" t="s">
        <v>64</v>
      </c>
      <c r="D39" s="8">
        <v>353</v>
      </c>
      <c r="E39" s="8" t="s">
        <v>64</v>
      </c>
      <c r="F39" s="8">
        <v>363</v>
      </c>
      <c r="G39" s="8" t="s">
        <v>64</v>
      </c>
      <c r="H39" s="8">
        <v>322</v>
      </c>
      <c r="I39" s="8" t="s">
        <v>64</v>
      </c>
      <c r="J39" s="8">
        <v>342</v>
      </c>
      <c r="K39" s="8" t="s">
        <v>64</v>
      </c>
      <c r="L39" s="8">
        <v>318</v>
      </c>
      <c r="M39" s="8" t="s">
        <v>64</v>
      </c>
      <c r="N39" s="8">
        <v>332</v>
      </c>
      <c r="O39" s="8" t="s">
        <v>64</v>
      </c>
      <c r="P39" s="8">
        <v>321</v>
      </c>
      <c r="Q39" s="8" t="s">
        <v>64</v>
      </c>
      <c r="R39" s="8">
        <v>241</v>
      </c>
      <c r="S39" s="8" t="s">
        <v>64</v>
      </c>
    </row>
    <row r="40" spans="1:19" x14ac:dyDescent="0.25">
      <c r="A40" s="6" t="s">
        <v>40</v>
      </c>
      <c r="B40" s="9">
        <v>89</v>
      </c>
      <c r="C40" s="9" t="s">
        <v>64</v>
      </c>
      <c r="D40" s="9">
        <v>81</v>
      </c>
      <c r="E40" s="9" t="s">
        <v>64</v>
      </c>
      <c r="F40" s="9">
        <v>92</v>
      </c>
      <c r="G40" s="9" t="s">
        <v>64</v>
      </c>
      <c r="H40" s="9">
        <v>65</v>
      </c>
      <c r="I40" s="9" t="s">
        <v>64</v>
      </c>
      <c r="J40" s="9">
        <v>92</v>
      </c>
      <c r="K40" s="9" t="s">
        <v>64</v>
      </c>
      <c r="L40" s="9">
        <v>77</v>
      </c>
      <c r="M40" s="9" t="s">
        <v>64</v>
      </c>
      <c r="N40" s="9">
        <v>85</v>
      </c>
      <c r="O40" s="9" t="s">
        <v>64</v>
      </c>
      <c r="P40" s="9">
        <v>81</v>
      </c>
      <c r="Q40" s="9" t="s">
        <v>64</v>
      </c>
      <c r="R40" s="9">
        <v>88</v>
      </c>
      <c r="S40" s="9" t="s">
        <v>64</v>
      </c>
    </row>
    <row r="41" spans="1:19" x14ac:dyDescent="0.25">
      <c r="A41" s="6" t="s">
        <v>41</v>
      </c>
      <c r="B41" s="8">
        <v>65</v>
      </c>
      <c r="C41" s="8" t="s">
        <v>64</v>
      </c>
      <c r="D41" s="8">
        <v>72</v>
      </c>
      <c r="E41" s="8" t="s">
        <v>64</v>
      </c>
      <c r="F41" s="8">
        <v>83</v>
      </c>
      <c r="G41" s="8" t="s">
        <v>64</v>
      </c>
      <c r="H41" s="8">
        <v>83</v>
      </c>
      <c r="I41" s="8" t="s">
        <v>64</v>
      </c>
      <c r="J41" s="8">
        <v>81</v>
      </c>
      <c r="K41" s="8" t="s">
        <v>64</v>
      </c>
      <c r="L41" s="8">
        <v>60</v>
      </c>
      <c r="M41" s="8" t="s">
        <v>64</v>
      </c>
      <c r="N41" s="8">
        <v>67</v>
      </c>
      <c r="O41" s="8" t="s">
        <v>64</v>
      </c>
      <c r="P41" s="8">
        <v>75</v>
      </c>
      <c r="Q41" s="8" t="s">
        <v>64</v>
      </c>
      <c r="R41" s="8">
        <v>57</v>
      </c>
      <c r="S41" s="8" t="s">
        <v>64</v>
      </c>
    </row>
    <row r="42" spans="1:19" x14ac:dyDescent="0.25">
      <c r="A42" s="6" t="s">
        <v>42</v>
      </c>
      <c r="B42" s="9">
        <v>201</v>
      </c>
      <c r="C42" s="9" t="s">
        <v>64</v>
      </c>
      <c r="D42" s="9">
        <v>219</v>
      </c>
      <c r="E42" s="9" t="s">
        <v>64</v>
      </c>
      <c r="F42" s="9">
        <v>222</v>
      </c>
      <c r="G42" s="9" t="s">
        <v>64</v>
      </c>
      <c r="H42" s="9">
        <v>191</v>
      </c>
      <c r="I42" s="9" t="s">
        <v>64</v>
      </c>
      <c r="J42" s="9">
        <v>174</v>
      </c>
      <c r="K42" s="9" t="s">
        <v>64</v>
      </c>
      <c r="L42" s="9">
        <v>170</v>
      </c>
      <c r="M42" s="9" t="s">
        <v>64</v>
      </c>
      <c r="N42" s="9">
        <v>212</v>
      </c>
      <c r="O42" s="9" t="s">
        <v>64</v>
      </c>
      <c r="P42" s="9">
        <v>190</v>
      </c>
      <c r="Q42" s="9" t="s">
        <v>64</v>
      </c>
      <c r="R42" s="9">
        <v>179</v>
      </c>
      <c r="S42" s="9" t="s">
        <v>64</v>
      </c>
    </row>
    <row r="43" spans="1:19" x14ac:dyDescent="0.25">
      <c r="A43" s="6" t="s">
        <v>43</v>
      </c>
      <c r="B43" s="8">
        <v>323</v>
      </c>
      <c r="C43" s="8" t="s">
        <v>64</v>
      </c>
      <c r="D43" s="8">
        <v>336</v>
      </c>
      <c r="E43" s="8" t="s">
        <v>64</v>
      </c>
      <c r="F43" s="8">
        <v>370</v>
      </c>
      <c r="G43" s="8" t="s">
        <v>64</v>
      </c>
      <c r="H43" s="8">
        <v>365</v>
      </c>
      <c r="I43" s="8" t="s">
        <v>64</v>
      </c>
      <c r="J43" s="8">
        <v>331</v>
      </c>
      <c r="K43" s="8" t="s">
        <v>64</v>
      </c>
      <c r="L43" s="8">
        <v>352</v>
      </c>
      <c r="M43" s="8" t="s">
        <v>64</v>
      </c>
      <c r="N43" s="8">
        <v>350</v>
      </c>
      <c r="O43" s="8" t="s">
        <v>64</v>
      </c>
      <c r="P43" s="8">
        <v>383</v>
      </c>
      <c r="Q43" s="8" t="s">
        <v>64</v>
      </c>
      <c r="R43" s="8" t="s">
        <v>66</v>
      </c>
      <c r="S43" s="8" t="s">
        <v>64</v>
      </c>
    </row>
    <row r="44" spans="1:19" x14ac:dyDescent="0.25">
      <c r="A44" s="6" t="s">
        <v>44</v>
      </c>
      <c r="B44" s="9">
        <v>5</v>
      </c>
      <c r="C44" s="9" t="s">
        <v>64</v>
      </c>
      <c r="D44" s="9">
        <v>11</v>
      </c>
      <c r="E44" s="9" t="s">
        <v>64</v>
      </c>
      <c r="F44" s="9">
        <v>14</v>
      </c>
      <c r="G44" s="9" t="s">
        <v>64</v>
      </c>
      <c r="H44" s="9">
        <v>11</v>
      </c>
      <c r="I44" s="9" t="s">
        <v>64</v>
      </c>
      <c r="J44" s="9">
        <v>11</v>
      </c>
      <c r="K44" s="9" t="s">
        <v>64</v>
      </c>
      <c r="L44" s="9">
        <v>4</v>
      </c>
      <c r="M44" s="9" t="s">
        <v>64</v>
      </c>
      <c r="N44" s="9">
        <v>2</v>
      </c>
      <c r="O44" s="9" t="s">
        <v>64</v>
      </c>
      <c r="P44" s="9">
        <v>5</v>
      </c>
      <c r="Q44" s="9" t="s">
        <v>64</v>
      </c>
      <c r="R44" s="9" t="s">
        <v>66</v>
      </c>
      <c r="S44" s="9" t="s">
        <v>64</v>
      </c>
    </row>
    <row r="45" spans="1:19" x14ac:dyDescent="0.25">
      <c r="A45" s="6" t="s">
        <v>45</v>
      </c>
      <c r="B45" s="8" t="s">
        <v>66</v>
      </c>
      <c r="C45" s="8" t="s">
        <v>64</v>
      </c>
      <c r="D45" s="8">
        <v>1</v>
      </c>
      <c r="E45" s="8" t="s">
        <v>64</v>
      </c>
      <c r="F45" s="8" t="s">
        <v>66</v>
      </c>
      <c r="G45" s="8" t="s">
        <v>64</v>
      </c>
      <c r="H45" s="8" t="s">
        <v>66</v>
      </c>
      <c r="I45" s="8" t="s">
        <v>64</v>
      </c>
      <c r="J45" s="8" t="s">
        <v>66</v>
      </c>
      <c r="K45" s="8" t="s">
        <v>64</v>
      </c>
      <c r="L45" s="8">
        <v>1</v>
      </c>
      <c r="M45" s="8" t="s">
        <v>64</v>
      </c>
      <c r="N45" s="8">
        <v>0</v>
      </c>
      <c r="O45" s="8" t="s">
        <v>64</v>
      </c>
      <c r="P45" s="8">
        <v>0</v>
      </c>
      <c r="Q45" s="8" t="s">
        <v>64</v>
      </c>
      <c r="R45" s="8">
        <v>1</v>
      </c>
      <c r="S45" s="8" t="s">
        <v>64</v>
      </c>
    </row>
    <row r="46" spans="1:19" x14ac:dyDescent="0.25">
      <c r="A46" s="6" t="s">
        <v>46</v>
      </c>
      <c r="B46" s="9">
        <v>164</v>
      </c>
      <c r="C46" s="9" t="s">
        <v>64</v>
      </c>
      <c r="D46" s="9">
        <v>146</v>
      </c>
      <c r="E46" s="9" t="s">
        <v>64</v>
      </c>
      <c r="F46" s="9">
        <v>179</v>
      </c>
      <c r="G46" s="9" t="s">
        <v>64</v>
      </c>
      <c r="H46" s="9">
        <v>147</v>
      </c>
      <c r="I46" s="9" t="s">
        <v>64</v>
      </c>
      <c r="J46" s="9">
        <v>189</v>
      </c>
      <c r="K46" s="9" t="s">
        <v>64</v>
      </c>
      <c r="L46" s="9">
        <v>198</v>
      </c>
      <c r="M46" s="9" t="s">
        <v>64</v>
      </c>
      <c r="N46" s="9">
        <v>191</v>
      </c>
      <c r="O46" s="9" t="s">
        <v>64</v>
      </c>
      <c r="P46" s="9">
        <v>199</v>
      </c>
      <c r="Q46" s="9" t="s">
        <v>64</v>
      </c>
      <c r="R46" s="9" t="s">
        <v>66</v>
      </c>
      <c r="S46" s="9" t="s">
        <v>64</v>
      </c>
    </row>
    <row r="47" spans="1:19" x14ac:dyDescent="0.25">
      <c r="A47" s="6" t="s">
        <v>47</v>
      </c>
      <c r="B47" s="8">
        <v>287</v>
      </c>
      <c r="C47" s="8" t="s">
        <v>64</v>
      </c>
      <c r="D47" s="8">
        <v>294</v>
      </c>
      <c r="E47" s="8" t="s">
        <v>64</v>
      </c>
      <c r="F47" s="8">
        <v>293</v>
      </c>
      <c r="G47" s="8" t="s">
        <v>64</v>
      </c>
      <c r="H47" s="8">
        <v>286</v>
      </c>
      <c r="I47" s="8" t="s">
        <v>64</v>
      </c>
      <c r="J47" s="8">
        <v>289</v>
      </c>
      <c r="K47" s="8" t="s">
        <v>64</v>
      </c>
      <c r="L47" s="8">
        <v>267</v>
      </c>
      <c r="M47" s="8" t="s">
        <v>64</v>
      </c>
      <c r="N47" s="8">
        <v>280</v>
      </c>
      <c r="O47" s="8" t="s">
        <v>64</v>
      </c>
      <c r="P47" s="8">
        <v>301</v>
      </c>
      <c r="Q47" s="8" t="s">
        <v>64</v>
      </c>
      <c r="R47" s="8" t="s">
        <v>66</v>
      </c>
      <c r="S47" s="8" t="s">
        <v>64</v>
      </c>
    </row>
    <row r="48" spans="1:19" x14ac:dyDescent="0.25">
      <c r="A48" s="6" t="s">
        <v>48</v>
      </c>
      <c r="B48" s="9">
        <v>881</v>
      </c>
      <c r="C48" s="9" t="s">
        <v>64</v>
      </c>
      <c r="D48" s="9">
        <v>922</v>
      </c>
      <c r="E48" s="9" t="s">
        <v>64</v>
      </c>
      <c r="F48" s="9">
        <v>956</v>
      </c>
      <c r="G48" s="9" t="s">
        <v>64</v>
      </c>
      <c r="H48" s="9">
        <v>1030</v>
      </c>
      <c r="I48" s="9" t="s">
        <v>64</v>
      </c>
      <c r="J48" s="9">
        <v>1103</v>
      </c>
      <c r="K48" s="9" t="s">
        <v>64</v>
      </c>
      <c r="L48" s="9">
        <v>1090</v>
      </c>
      <c r="M48" s="9" t="s">
        <v>64</v>
      </c>
      <c r="N48" s="9">
        <v>1086</v>
      </c>
      <c r="O48" s="9" t="s">
        <v>64</v>
      </c>
      <c r="P48" s="9">
        <v>1256</v>
      </c>
      <c r="Q48" s="9" t="s">
        <v>64</v>
      </c>
      <c r="R48" s="9" t="s">
        <v>66</v>
      </c>
      <c r="S48" s="9" t="s">
        <v>64</v>
      </c>
    </row>
    <row r="49" spans="1:19" x14ac:dyDescent="0.25">
      <c r="A49" s="6" t="s">
        <v>49</v>
      </c>
      <c r="B49" s="8">
        <v>347</v>
      </c>
      <c r="C49" s="8" t="s">
        <v>64</v>
      </c>
      <c r="D49" s="8">
        <v>311</v>
      </c>
      <c r="E49" s="8" t="s">
        <v>64</v>
      </c>
      <c r="F49" s="8">
        <v>296</v>
      </c>
      <c r="G49" s="8" t="s">
        <v>64</v>
      </c>
      <c r="H49" s="8">
        <v>277</v>
      </c>
      <c r="I49" s="8" t="s">
        <v>64</v>
      </c>
      <c r="J49" s="8">
        <v>269</v>
      </c>
      <c r="K49" s="8" t="s">
        <v>64</v>
      </c>
      <c r="L49" s="8">
        <v>258</v>
      </c>
      <c r="M49" s="8" t="s">
        <v>64</v>
      </c>
      <c r="N49" s="8">
        <v>242</v>
      </c>
      <c r="O49" s="8" t="s">
        <v>64</v>
      </c>
      <c r="P49" s="8">
        <v>229</v>
      </c>
      <c r="Q49" s="8" t="s">
        <v>64</v>
      </c>
      <c r="R49" s="8">
        <v>243</v>
      </c>
      <c r="S49" s="8" t="s">
        <v>64</v>
      </c>
    </row>
    <row r="50" spans="1:19" x14ac:dyDescent="0.25">
      <c r="A50" s="6" t="s">
        <v>50</v>
      </c>
      <c r="B50" s="9">
        <v>298</v>
      </c>
      <c r="C50" s="9" t="s">
        <v>64</v>
      </c>
      <c r="D50" s="9">
        <v>378</v>
      </c>
      <c r="E50" s="9" t="s">
        <v>64</v>
      </c>
      <c r="F50" s="9">
        <v>476</v>
      </c>
      <c r="G50" s="9" t="s">
        <v>64</v>
      </c>
      <c r="H50" s="9">
        <v>408</v>
      </c>
      <c r="I50" s="9" t="s">
        <v>64</v>
      </c>
      <c r="J50" s="9">
        <v>397</v>
      </c>
      <c r="K50" s="9" t="s">
        <v>64</v>
      </c>
      <c r="L50" s="9">
        <v>434</v>
      </c>
      <c r="M50" s="9" t="s">
        <v>64</v>
      </c>
      <c r="N50" s="9">
        <v>603</v>
      </c>
      <c r="O50" s="9" t="s">
        <v>64</v>
      </c>
      <c r="P50" s="9">
        <v>813</v>
      </c>
      <c r="Q50" s="9" t="s">
        <v>64</v>
      </c>
      <c r="R50" s="9" t="s">
        <v>66</v>
      </c>
      <c r="S50" s="9" t="s">
        <v>64</v>
      </c>
    </row>
    <row r="52" spans="1:19" x14ac:dyDescent="0.25">
      <c r="A52" s="1" t="s">
        <v>67</v>
      </c>
    </row>
    <row r="53" spans="1:19" x14ac:dyDescent="0.25">
      <c r="A53" s="1" t="s">
        <v>66</v>
      </c>
      <c r="B53" s="2" t="s">
        <v>68</v>
      </c>
    </row>
  </sheetData>
  <mergeCells count="9">
    <mergeCell ref="L12:M12"/>
    <mergeCell ref="N12:O12"/>
    <mergeCell ref="P12:Q12"/>
    <mergeCell ref="R12:S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zoomScale="84" zoomScaleNormal="84" workbookViewId="0">
      <selection activeCell="K25" sqref="K25"/>
    </sheetView>
  </sheetViews>
  <sheetFormatPr baseColWidth="10" defaultRowHeight="15" x14ac:dyDescent="0.25"/>
  <cols>
    <col min="1" max="1" width="44.28515625" bestFit="1" customWidth="1"/>
    <col min="2" max="2" width="14" style="16" customWidth="1"/>
    <col min="3" max="3" width="15" style="16" customWidth="1"/>
    <col min="4" max="4" width="11.42578125" style="16"/>
    <col min="5" max="6" width="12.5703125" style="16" customWidth="1"/>
  </cols>
  <sheetData>
    <row r="1" spans="1:6" ht="44.25" customHeight="1" x14ac:dyDescent="0.25">
      <c r="A1" s="21" t="s">
        <v>75</v>
      </c>
      <c r="B1" s="21" t="s">
        <v>71</v>
      </c>
      <c r="C1" s="21" t="s">
        <v>72</v>
      </c>
      <c r="D1" s="21" t="s">
        <v>73</v>
      </c>
      <c r="E1" s="21" t="s">
        <v>76</v>
      </c>
      <c r="F1" s="21" t="s">
        <v>74</v>
      </c>
    </row>
    <row r="2" spans="1:6" x14ac:dyDescent="0.25">
      <c r="A2" t="str">
        <f>'Suicidios totales'!A16</f>
        <v>Belgium</v>
      </c>
      <c r="B2" s="14">
        <f>VLOOKUP('Suicidios 2017'!A2,'Suicidios de hombres'!$A$14:$R$50,14,FALSE)</f>
        <v>1235</v>
      </c>
      <c r="C2" s="14">
        <f>VLOOKUP(A2,'Suicidios de mujeres'!$A$14:$R$50,14,FALSE)</f>
        <v>490</v>
      </c>
      <c r="D2" s="14">
        <f>VLOOKUP('Suicidios 2017'!A2,'Suicidios totales'!$A$14:$R$50,14,FALSE)</f>
        <v>1725</v>
      </c>
      <c r="E2" s="15">
        <f t="shared" ref="E2:E36" si="0">B2/D2</f>
        <v>0.71594202898550729</v>
      </c>
      <c r="F2" s="15">
        <f t="shared" ref="F2:F36" si="1">C2/D2</f>
        <v>0.28405797101449276</v>
      </c>
    </row>
    <row r="3" spans="1:6" x14ac:dyDescent="0.25">
      <c r="A3" t="str">
        <f>'Suicidios totales'!A17</f>
        <v>Bulgaria</v>
      </c>
      <c r="B3" s="14">
        <f>VLOOKUP('Suicidios 2017'!A3,'Suicidios de hombres'!$A$14:$R$50,14,FALSE)</f>
        <v>533</v>
      </c>
      <c r="C3" s="14">
        <f>VLOOKUP(A3,'Suicidios de mujeres'!$A$14:$R$50,14,FALSE)</f>
        <v>167</v>
      </c>
      <c r="D3" s="14">
        <f>VLOOKUP('Suicidios 2017'!A3,'Suicidios totales'!$A$14:$R$50,14,FALSE)</f>
        <v>700</v>
      </c>
      <c r="E3" s="15">
        <f t="shared" si="0"/>
        <v>0.76142857142857145</v>
      </c>
      <c r="F3" s="15">
        <f t="shared" si="1"/>
        <v>0.23857142857142857</v>
      </c>
    </row>
    <row r="4" spans="1:6" x14ac:dyDescent="0.25">
      <c r="A4" t="str">
        <f>'Suicidios totales'!A18</f>
        <v>Czechia</v>
      </c>
      <c r="B4" s="14">
        <f>VLOOKUP('Suicidios 2017'!A4,'Suicidios de hombres'!$A$14:$R$50,14,FALSE)</f>
        <v>1133</v>
      </c>
      <c r="C4" s="14">
        <f>VLOOKUP(A4,'Suicidios de mujeres'!$A$14:$R$50,14,FALSE)</f>
        <v>296</v>
      </c>
      <c r="D4" s="14">
        <f>VLOOKUP('Suicidios 2017'!A4,'Suicidios totales'!$A$14:$R$50,14,FALSE)</f>
        <v>1429</v>
      </c>
      <c r="E4" s="15">
        <f t="shared" si="0"/>
        <v>0.7928621413575927</v>
      </c>
      <c r="F4" s="15">
        <f t="shared" si="1"/>
        <v>0.20713785864240727</v>
      </c>
    </row>
    <row r="5" spans="1:6" x14ac:dyDescent="0.25">
      <c r="A5" t="str">
        <f>'Suicidios totales'!A19</f>
        <v>Denmark</v>
      </c>
      <c r="B5" s="14">
        <f>VLOOKUP('Suicidios 2017'!A5,'Suicidios de hombres'!$A$14:$R$50,14,FALSE)</f>
        <v>424</v>
      </c>
      <c r="C5" s="14">
        <f>VLOOKUP(A5,'Suicidios de mujeres'!$A$14:$R$50,14,FALSE)</f>
        <v>165</v>
      </c>
      <c r="D5" s="14">
        <f>VLOOKUP('Suicidios 2017'!A5,'Suicidios totales'!$A$14:$R$50,14,FALSE)</f>
        <v>589</v>
      </c>
      <c r="E5" s="15">
        <f t="shared" si="0"/>
        <v>0.71986417657045842</v>
      </c>
      <c r="F5" s="15">
        <f t="shared" si="1"/>
        <v>0.28013582342954158</v>
      </c>
    </row>
    <row r="6" spans="1:6" x14ac:dyDescent="0.25">
      <c r="A6" s="11" t="str">
        <f>'Suicidios totales'!A20</f>
        <v>Germany</v>
      </c>
      <c r="B6" s="17">
        <f>VLOOKUP('Suicidios 2017'!A6,'Suicidios de hombres'!$A$14:$R$50,14,FALSE)</f>
        <v>7039</v>
      </c>
      <c r="C6" s="17">
        <f>VLOOKUP(A6,'Suicidios de mujeres'!$A$14:$R$50,14,FALSE)</f>
        <v>2257</v>
      </c>
      <c r="D6" s="17">
        <f>VLOOKUP('Suicidios 2017'!A6,'Suicidios totales'!$A$14:$R$50,14,FALSE)</f>
        <v>9296</v>
      </c>
      <c r="E6" s="20">
        <f t="shared" si="0"/>
        <v>0.75720740103270223</v>
      </c>
      <c r="F6" s="20">
        <f t="shared" si="1"/>
        <v>0.24279259896729777</v>
      </c>
    </row>
    <row r="7" spans="1:6" x14ac:dyDescent="0.25">
      <c r="A7" t="str">
        <f>'Suicidios totales'!A21</f>
        <v>Estonia</v>
      </c>
      <c r="B7" s="14">
        <f>VLOOKUP('Suicidios 2017'!A7,'Suicidios de hombres'!$A$14:$R$50,14,FALSE)</f>
        <v>173</v>
      </c>
      <c r="C7" s="14">
        <f>VLOOKUP(A7,'Suicidios de mujeres'!$A$14:$R$50,14,FALSE)</f>
        <v>54</v>
      </c>
      <c r="D7" s="14">
        <f>VLOOKUP('Suicidios 2017'!A7,'Suicidios totales'!$A$14:$R$50,14,FALSE)</f>
        <v>227</v>
      </c>
      <c r="E7" s="15">
        <f t="shared" si="0"/>
        <v>0.76211453744493396</v>
      </c>
      <c r="F7" s="15">
        <f t="shared" si="1"/>
        <v>0.23788546255506607</v>
      </c>
    </row>
    <row r="8" spans="1:6" x14ac:dyDescent="0.25">
      <c r="A8" t="str">
        <f>'Suicidios totales'!A22</f>
        <v>Ireland</v>
      </c>
      <c r="B8" s="14">
        <f>VLOOKUP('Suicidios 2017'!A8,'Suicidios de hombres'!$A$14:$R$50,14,FALSE)</f>
        <v>310</v>
      </c>
      <c r="C8" s="14">
        <f>VLOOKUP(A8,'Suicidios de mujeres'!$A$14:$R$50,14,FALSE)</f>
        <v>73</v>
      </c>
      <c r="D8" s="14">
        <f>VLOOKUP('Suicidios 2017'!A8,'Suicidios totales'!$A$14:$R$50,14,FALSE)</f>
        <v>383</v>
      </c>
      <c r="E8" s="15">
        <f t="shared" si="0"/>
        <v>0.80939947780678856</v>
      </c>
      <c r="F8" s="15">
        <f t="shared" si="1"/>
        <v>0.1906005221932115</v>
      </c>
    </row>
    <row r="9" spans="1:6" x14ac:dyDescent="0.25">
      <c r="A9" t="str">
        <f>'Suicidios totales'!A23</f>
        <v>Greece</v>
      </c>
      <c r="B9" s="14">
        <f>VLOOKUP('Suicidios 2017'!A9,'Suicidios de hombres'!$A$14:$R$50,14,FALSE)</f>
        <v>420</v>
      </c>
      <c r="C9" s="14">
        <f>VLOOKUP(A9,'Suicidios de mujeres'!$A$14:$R$50,14,FALSE)</f>
        <v>103</v>
      </c>
      <c r="D9" s="14">
        <f>VLOOKUP('Suicidios 2017'!A9,'Suicidios totales'!$A$14:$R$50,14,FALSE)</f>
        <v>523</v>
      </c>
      <c r="E9" s="15">
        <f t="shared" si="0"/>
        <v>0.80305927342256211</v>
      </c>
      <c r="F9" s="15">
        <f t="shared" si="1"/>
        <v>0.19694072657743786</v>
      </c>
    </row>
    <row r="10" spans="1:6" x14ac:dyDescent="0.25">
      <c r="A10" s="11" t="str">
        <f>'Suicidios totales'!A24</f>
        <v>Spain</v>
      </c>
      <c r="B10" s="17">
        <f>VLOOKUP('Suicidios 2017'!A10,'Suicidios de hombres'!$A$14:$R$50,14,FALSE)</f>
        <v>2718</v>
      </c>
      <c r="C10" s="17">
        <f>VLOOKUP(A10,'Suicidios de mujeres'!$A$14:$R$50,14,FALSE)</f>
        <v>962</v>
      </c>
      <c r="D10" s="17">
        <f>VLOOKUP('Suicidios 2017'!A10,'Suicidios totales'!$A$14:$R$50,14,FALSE)</f>
        <v>3680</v>
      </c>
      <c r="E10" s="20">
        <f t="shared" si="0"/>
        <v>0.73858695652173911</v>
      </c>
      <c r="F10" s="20">
        <f t="shared" si="1"/>
        <v>0.26141304347826089</v>
      </c>
    </row>
    <row r="11" spans="1:6" x14ac:dyDescent="0.25">
      <c r="A11" s="11" t="str">
        <f>'Suicidios totales'!A25</f>
        <v>France</v>
      </c>
      <c r="B11" s="17">
        <f>VLOOKUP('Suicidios 2017'!A11,'Suicidios de hombres'!$A$14:$R$50,14,FALSE)</f>
        <v>6298</v>
      </c>
      <c r="C11" s="17">
        <f>VLOOKUP(A11,'Suicidios de mujeres'!$A$14:$R$50,14,FALSE)</f>
        <v>2091</v>
      </c>
      <c r="D11" s="17">
        <f>VLOOKUP('Suicidios 2017'!A11,'Suicidios totales'!$A$14:$R$50,14,FALSE)</f>
        <v>8389</v>
      </c>
      <c r="E11" s="20">
        <f t="shared" si="0"/>
        <v>0.75074502324472525</v>
      </c>
      <c r="F11" s="20">
        <f t="shared" si="1"/>
        <v>0.24925497675527478</v>
      </c>
    </row>
    <row r="12" spans="1:6" x14ac:dyDescent="0.25">
      <c r="A12" t="str">
        <f>'Suicidios totales'!A27</f>
        <v>Croatia</v>
      </c>
      <c r="B12" s="14">
        <f>VLOOKUP('Suicidios 2017'!A12,'Suicidios de hombres'!$A$14:$R$50,14,FALSE)</f>
        <v>478</v>
      </c>
      <c r="C12" s="14">
        <f>VLOOKUP(A12,'Suicidios de mujeres'!$A$14:$R$50,14,FALSE)</f>
        <v>160</v>
      </c>
      <c r="D12" s="14">
        <f>VLOOKUP('Suicidios 2017'!A12,'Suicidios totales'!$A$14:$R$50,14,FALSE)</f>
        <v>638</v>
      </c>
      <c r="E12" s="15">
        <f t="shared" si="0"/>
        <v>0.7492163009404389</v>
      </c>
      <c r="F12" s="15">
        <f t="shared" si="1"/>
        <v>0.2507836990595611</v>
      </c>
    </row>
    <row r="13" spans="1:6" x14ac:dyDescent="0.25">
      <c r="A13" s="11" t="str">
        <f>'Suicidios totales'!A28</f>
        <v>Italy</v>
      </c>
      <c r="B13" s="17">
        <f>VLOOKUP('Suicidios 2017'!A13,'Suicidios de hombres'!$A$14:$R$50,14,FALSE)</f>
        <v>3077</v>
      </c>
      <c r="C13" s="17">
        <f>VLOOKUP(A13,'Suicidios de mujeres'!$A$14:$R$50,14,FALSE)</f>
        <v>863</v>
      </c>
      <c r="D13" s="17">
        <f>VLOOKUP('Suicidios 2017'!A13,'Suicidios totales'!$A$14:$R$50,14,FALSE)</f>
        <v>3940</v>
      </c>
      <c r="E13" s="20">
        <f t="shared" si="0"/>
        <v>0.78096446700507616</v>
      </c>
      <c r="F13" s="20">
        <f t="shared" si="1"/>
        <v>0.21903553299492387</v>
      </c>
    </row>
    <row r="14" spans="1:6" x14ac:dyDescent="0.25">
      <c r="A14" t="str">
        <f>'Suicidios totales'!A29</f>
        <v>Cyprus</v>
      </c>
      <c r="B14" s="14">
        <f>VLOOKUP('Suicidios 2017'!A14,'Suicidios de hombres'!$A$14:$R$50,14,FALSE)</f>
        <v>32</v>
      </c>
      <c r="C14" s="14">
        <f>VLOOKUP(A14,'Suicidios de mujeres'!$A$14:$R$50,14,FALSE)</f>
        <v>6</v>
      </c>
      <c r="D14" s="14">
        <f>VLOOKUP('Suicidios 2017'!A14,'Suicidios totales'!$A$14:$R$50,14,FALSE)</f>
        <v>38</v>
      </c>
      <c r="E14" s="15">
        <f t="shared" si="0"/>
        <v>0.84210526315789469</v>
      </c>
      <c r="F14" s="15">
        <f t="shared" si="1"/>
        <v>0.15789473684210525</v>
      </c>
    </row>
    <row r="15" spans="1:6" x14ac:dyDescent="0.25">
      <c r="A15" t="str">
        <f>'Suicidios totales'!A30</f>
        <v>Latvia</v>
      </c>
      <c r="B15" s="14">
        <f>VLOOKUP('Suicidios 2017'!A15,'Suicidios de hombres'!$A$14:$R$50,14,FALSE)</f>
        <v>285</v>
      </c>
      <c r="C15" s="14">
        <f>VLOOKUP(A15,'Suicidios de mujeres'!$A$14:$R$50,14,FALSE)</f>
        <v>70</v>
      </c>
      <c r="D15" s="14">
        <f>VLOOKUP('Suicidios 2017'!A15,'Suicidios totales'!$A$14:$R$50,14,FALSE)</f>
        <v>355</v>
      </c>
      <c r="E15" s="15">
        <f t="shared" si="0"/>
        <v>0.80281690140845074</v>
      </c>
      <c r="F15" s="15">
        <f t="shared" si="1"/>
        <v>0.19718309859154928</v>
      </c>
    </row>
    <row r="16" spans="1:6" x14ac:dyDescent="0.25">
      <c r="A16" t="str">
        <f>'Suicidios totales'!A31</f>
        <v>Lithuania</v>
      </c>
      <c r="B16" s="14">
        <f>VLOOKUP('Suicidios 2017'!A16,'Suicidios de hombres'!$A$14:$R$50,14,FALSE)</f>
        <v>600</v>
      </c>
      <c r="C16" s="14">
        <f>VLOOKUP(A16,'Suicidios de mujeres'!$A$14:$R$50,14,FALSE)</f>
        <v>153</v>
      </c>
      <c r="D16" s="14">
        <f>VLOOKUP('Suicidios 2017'!A16,'Suicidios totales'!$A$14:$R$50,14,FALSE)</f>
        <v>753</v>
      </c>
      <c r="E16" s="15">
        <f t="shared" si="0"/>
        <v>0.79681274900398402</v>
      </c>
      <c r="F16" s="15">
        <f t="shared" si="1"/>
        <v>0.20318725099601595</v>
      </c>
    </row>
    <row r="17" spans="1:6" x14ac:dyDescent="0.25">
      <c r="A17" t="str">
        <f>'Suicidios totales'!A32</f>
        <v>Luxembourg</v>
      </c>
      <c r="B17" s="14">
        <f>VLOOKUP('Suicidios 2017'!A17,'Suicidios de hombres'!$A$14:$R$50,14,FALSE)</f>
        <v>41</v>
      </c>
      <c r="C17" s="14">
        <f>VLOOKUP(A17,'Suicidios de mujeres'!$A$14:$R$50,14,FALSE)</f>
        <v>15</v>
      </c>
      <c r="D17" s="14">
        <f>VLOOKUP('Suicidios 2017'!A17,'Suicidios totales'!$A$14:$R$50,14,FALSE)</f>
        <v>56</v>
      </c>
      <c r="E17" s="15">
        <f t="shared" si="0"/>
        <v>0.7321428571428571</v>
      </c>
      <c r="F17" s="15">
        <f t="shared" si="1"/>
        <v>0.26785714285714285</v>
      </c>
    </row>
    <row r="18" spans="1:6" x14ac:dyDescent="0.25">
      <c r="A18" t="str">
        <f>'Suicidios totales'!A33</f>
        <v>Hungary</v>
      </c>
      <c r="B18" s="14">
        <f>VLOOKUP('Suicidios 2017'!A18,'Suicidios de hombres'!$A$14:$R$50,14,FALSE)</f>
        <v>1241</v>
      </c>
      <c r="C18" s="14">
        <f>VLOOKUP(A18,'Suicidios de mujeres'!$A$14:$R$50,14,FALSE)</f>
        <v>393</v>
      </c>
      <c r="D18" s="14">
        <f>VLOOKUP('Suicidios 2017'!A18,'Suicidios totales'!$A$14:$R$50,14,FALSE)</f>
        <v>1634</v>
      </c>
      <c r="E18" s="15">
        <f t="shared" si="0"/>
        <v>0.75948592411260707</v>
      </c>
      <c r="F18" s="15">
        <f t="shared" si="1"/>
        <v>0.2405140758873929</v>
      </c>
    </row>
    <row r="19" spans="1:6" x14ac:dyDescent="0.25">
      <c r="A19" t="str">
        <f>'Suicidios totales'!A34</f>
        <v>Malta</v>
      </c>
      <c r="B19" s="14">
        <f>VLOOKUP('Suicidios 2017'!A19,'Suicidios de hombres'!$A$14:$R$50,14,FALSE)</f>
        <v>21</v>
      </c>
      <c r="C19" s="14">
        <f>VLOOKUP(A19,'Suicidios de mujeres'!$A$14:$R$50,14,FALSE)</f>
        <v>5</v>
      </c>
      <c r="D19" s="14">
        <f>VLOOKUP('Suicidios 2017'!A19,'Suicidios totales'!$A$14:$R$50,14,FALSE)</f>
        <v>26</v>
      </c>
      <c r="E19" s="15">
        <f t="shared" si="0"/>
        <v>0.80769230769230771</v>
      </c>
      <c r="F19" s="15">
        <f t="shared" si="1"/>
        <v>0.19230769230769232</v>
      </c>
    </row>
    <row r="20" spans="1:6" x14ac:dyDescent="0.25">
      <c r="A20" t="str">
        <f>'Suicidios totales'!A35</f>
        <v>Netherlands</v>
      </c>
      <c r="B20" s="14">
        <f>VLOOKUP('Suicidios 2017'!A20,'Suicidios de hombres'!$A$14:$R$50,14,FALSE)</f>
        <v>1377</v>
      </c>
      <c r="C20" s="14">
        <f>VLOOKUP(A20,'Suicidios de mujeres'!$A$14:$R$50,14,FALSE)</f>
        <v>627</v>
      </c>
      <c r="D20" s="14">
        <f>VLOOKUP('Suicidios 2017'!A20,'Suicidios totales'!$A$14:$R$50,14,FALSE)</f>
        <v>2004</v>
      </c>
      <c r="E20" s="15">
        <f t="shared" si="0"/>
        <v>0.68712574850299402</v>
      </c>
      <c r="F20" s="15">
        <f t="shared" si="1"/>
        <v>0.31287425149700598</v>
      </c>
    </row>
    <row r="21" spans="1:6" x14ac:dyDescent="0.25">
      <c r="A21" t="str">
        <f>'Suicidios totales'!A36</f>
        <v>Austria</v>
      </c>
      <c r="B21" s="14">
        <f>VLOOKUP('Suicidios 2017'!A21,'Suicidios de hombres'!$A$14:$R$50,14,FALSE)</f>
        <v>994</v>
      </c>
      <c r="C21" s="14">
        <f>VLOOKUP(A21,'Suicidios de mujeres'!$A$14:$R$50,14,FALSE)</f>
        <v>267</v>
      </c>
      <c r="D21" s="14">
        <f>VLOOKUP('Suicidios 2017'!A21,'Suicidios totales'!$A$14:$R$50,14,FALSE)</f>
        <v>1261</v>
      </c>
      <c r="E21" s="15">
        <f t="shared" si="0"/>
        <v>0.78826328310864391</v>
      </c>
      <c r="F21" s="15">
        <f t="shared" si="1"/>
        <v>0.21173671689135606</v>
      </c>
    </row>
    <row r="22" spans="1:6" x14ac:dyDescent="0.25">
      <c r="A22" s="11" t="str">
        <f>'Suicidios totales'!A37</f>
        <v>Poland</v>
      </c>
      <c r="B22" s="17">
        <f>VLOOKUP('Suicidios 2017'!A22,'Suicidios de hombres'!$A$14:$R$50,14,FALSE)</f>
        <v>3899</v>
      </c>
      <c r="C22" s="17">
        <f>VLOOKUP(A22,'Suicidios de mujeres'!$A$14:$R$50,14,FALSE)</f>
        <v>604</v>
      </c>
      <c r="D22" s="17">
        <f>VLOOKUP('Suicidios 2017'!A22,'Suicidios totales'!$A$14:$R$50,14,FALSE)</f>
        <v>4503</v>
      </c>
      <c r="E22" s="20">
        <f t="shared" si="0"/>
        <v>0.86586719964468128</v>
      </c>
      <c r="F22" s="20">
        <f t="shared" si="1"/>
        <v>0.13413280035531869</v>
      </c>
    </row>
    <row r="23" spans="1:6" x14ac:dyDescent="0.25">
      <c r="A23" t="str">
        <f>'Suicidios totales'!A38</f>
        <v>Portugal</v>
      </c>
      <c r="B23" s="14">
        <f>VLOOKUP('Suicidios 2017'!A23,'Suicidios de hombres'!$A$14:$R$50,14,FALSE)</f>
        <v>788</v>
      </c>
      <c r="C23" s="14">
        <f>VLOOKUP(A23,'Suicidios de mujeres'!$A$14:$R$50,14,FALSE)</f>
        <v>274</v>
      </c>
      <c r="D23" s="14">
        <f>VLOOKUP('Suicidios 2017'!A23,'Suicidios totales'!$A$14:$R$50,14,FALSE)</f>
        <v>1062</v>
      </c>
      <c r="E23" s="15">
        <f t="shared" si="0"/>
        <v>0.74199623352165722</v>
      </c>
      <c r="F23" s="15">
        <f t="shared" si="1"/>
        <v>0.25800376647834272</v>
      </c>
    </row>
    <row r="24" spans="1:6" x14ac:dyDescent="0.25">
      <c r="A24" t="str">
        <f>'Suicidios totales'!A39</f>
        <v>Romania</v>
      </c>
      <c r="B24" s="14">
        <f>VLOOKUP('Suicidios 2017'!A24,'Suicidios de hombres'!$A$14:$R$50,14,FALSE)</f>
        <v>1599</v>
      </c>
      <c r="C24" s="14">
        <f>VLOOKUP(A24,'Suicidios de mujeres'!$A$14:$R$50,14,FALSE)</f>
        <v>332</v>
      </c>
      <c r="D24" s="14">
        <f>VLOOKUP('Suicidios 2017'!A24,'Suicidios totales'!$A$14:$R$50,14,FALSE)</f>
        <v>1931</v>
      </c>
      <c r="E24" s="15">
        <f t="shared" si="0"/>
        <v>0.8280683583635422</v>
      </c>
      <c r="F24" s="15">
        <f t="shared" si="1"/>
        <v>0.1719316416364578</v>
      </c>
    </row>
    <row r="25" spans="1:6" x14ac:dyDescent="0.25">
      <c r="A25" t="str">
        <f>'Suicidios totales'!A40</f>
        <v>Slovenia</v>
      </c>
      <c r="B25" s="14">
        <f>VLOOKUP('Suicidios 2017'!A25,'Suicidios de hombres'!$A$14:$R$50,14,FALSE)</f>
        <v>333</v>
      </c>
      <c r="C25" s="14">
        <f>VLOOKUP(A25,'Suicidios de mujeres'!$A$14:$R$50,14,FALSE)</f>
        <v>85</v>
      </c>
      <c r="D25" s="14">
        <f>VLOOKUP('Suicidios 2017'!A25,'Suicidios totales'!$A$14:$R$50,14,FALSE)</f>
        <v>418</v>
      </c>
      <c r="E25" s="15">
        <f t="shared" si="0"/>
        <v>0.79665071770334928</v>
      </c>
      <c r="F25" s="15">
        <f t="shared" si="1"/>
        <v>0.20334928229665072</v>
      </c>
    </row>
    <row r="26" spans="1:6" x14ac:dyDescent="0.25">
      <c r="A26" t="str">
        <f>'Suicidios totales'!A41</f>
        <v>Slovakia</v>
      </c>
      <c r="B26" s="14">
        <f>VLOOKUP('Suicidios 2017'!A26,'Suicidios de hombres'!$A$14:$R$50,14,FALSE)</f>
        <v>310</v>
      </c>
      <c r="C26" s="14">
        <f>VLOOKUP(A26,'Suicidios de mujeres'!$A$14:$R$50,14,FALSE)</f>
        <v>67</v>
      </c>
      <c r="D26" s="14">
        <f>VLOOKUP('Suicidios 2017'!A26,'Suicidios totales'!$A$14:$R$50,14,FALSE)</f>
        <v>377</v>
      </c>
      <c r="E26" s="15">
        <f t="shared" si="0"/>
        <v>0.82228116710875332</v>
      </c>
      <c r="F26" s="15">
        <f t="shared" si="1"/>
        <v>0.17771883289124668</v>
      </c>
    </row>
    <row r="27" spans="1:6" x14ac:dyDescent="0.25">
      <c r="A27" t="str">
        <f>'Suicidios totales'!A42</f>
        <v>Finland</v>
      </c>
      <c r="B27" s="14">
        <f>VLOOKUP('Suicidios 2017'!A27,'Suicidios de hombres'!$A$14:$R$50,14,FALSE)</f>
        <v>613</v>
      </c>
      <c r="C27" s="14">
        <f>VLOOKUP(A27,'Suicidios de mujeres'!$A$14:$R$50,14,FALSE)</f>
        <v>212</v>
      </c>
      <c r="D27" s="14">
        <f>VLOOKUP('Suicidios 2017'!A27,'Suicidios totales'!$A$14:$R$50,14,FALSE)</f>
        <v>825</v>
      </c>
      <c r="E27" s="15">
        <f t="shared" si="0"/>
        <v>0.74303030303030304</v>
      </c>
      <c r="F27" s="15">
        <f t="shared" si="1"/>
        <v>0.25696969696969696</v>
      </c>
    </row>
    <row r="28" spans="1:6" x14ac:dyDescent="0.25">
      <c r="A28" t="str">
        <f>'Suicidios totales'!A43</f>
        <v>Sweden</v>
      </c>
      <c r="B28" s="14">
        <f>VLOOKUP('Suicidios 2017'!A28,'Suicidios de hombres'!$A$14:$R$50,14,FALSE)</f>
        <v>846</v>
      </c>
      <c r="C28" s="14">
        <f>VLOOKUP(A28,'Suicidios de mujeres'!$A$14:$R$50,14,FALSE)</f>
        <v>350</v>
      </c>
      <c r="D28" s="14">
        <f>VLOOKUP('Suicidios 2017'!A28,'Suicidios totales'!$A$14:$R$50,14,FALSE)</f>
        <v>1218</v>
      </c>
      <c r="E28" s="15">
        <f t="shared" si="0"/>
        <v>0.69458128078817738</v>
      </c>
      <c r="F28" s="15">
        <f t="shared" si="1"/>
        <v>0.28735632183908044</v>
      </c>
    </row>
    <row r="29" spans="1:6" x14ac:dyDescent="0.25">
      <c r="A29" t="str">
        <f>'Suicidios totales'!A14</f>
        <v>European Union - 27 countries (from 2020)</v>
      </c>
      <c r="B29" s="14">
        <f>VLOOKUP('Suicidios 2017'!A29,'Suicidios de hombres'!$A$14:$R$50,14,FALSE)</f>
        <v>36817</v>
      </c>
      <c r="C29" s="14">
        <f>VLOOKUP(A29,'Suicidios de mujeres'!$A$14:$R$50,14,FALSE)</f>
        <v>11141</v>
      </c>
      <c r="D29" s="14">
        <f>VLOOKUP('Suicidios 2017'!A29,'Suicidios totales'!$A$14:$R$50,14,FALSE)</f>
        <v>47980</v>
      </c>
      <c r="E29" s="15">
        <f t="shared" si="0"/>
        <v>0.7673405585660692</v>
      </c>
      <c r="F29" s="15">
        <f t="shared" si="1"/>
        <v>0.23220091704877033</v>
      </c>
    </row>
    <row r="30" spans="1:6" x14ac:dyDescent="0.25">
      <c r="A30" t="str">
        <f>'Suicidios totales'!A44</f>
        <v>Iceland</v>
      </c>
      <c r="B30" s="14">
        <f>VLOOKUP('Suicidios 2017'!A30,'Suicidios de hombres'!$A$14:$R$50,14,FALSE)</f>
        <v>32</v>
      </c>
      <c r="C30" s="14">
        <f>VLOOKUP(A30,'Suicidios de mujeres'!$A$14:$R$50,14,FALSE)</f>
        <v>2</v>
      </c>
      <c r="D30" s="14">
        <f>VLOOKUP('Suicidios 2017'!A30,'Suicidios totales'!$A$14:$R$50,14,FALSE)</f>
        <v>34</v>
      </c>
      <c r="E30" s="15">
        <f t="shared" si="0"/>
        <v>0.94117647058823528</v>
      </c>
      <c r="F30" s="15">
        <f t="shared" si="1"/>
        <v>5.8823529411764705E-2</v>
      </c>
    </row>
    <row r="31" spans="1:6" x14ac:dyDescent="0.25">
      <c r="A31" t="str">
        <f>'Suicidios totales'!A45</f>
        <v>Liechtenstein</v>
      </c>
      <c r="B31" s="14">
        <f>VLOOKUP('Suicidios 2017'!A31,'Suicidios de hombres'!$A$14:$R$50,14,FALSE)</f>
        <v>6</v>
      </c>
      <c r="C31" s="14">
        <f>VLOOKUP(A31,'Suicidios de mujeres'!$A$14:$R$50,14,FALSE)</f>
        <v>0</v>
      </c>
      <c r="D31" s="14">
        <f>VLOOKUP('Suicidios 2017'!A31,'Suicidios totales'!$A$14:$R$50,14,FALSE)</f>
        <v>6</v>
      </c>
      <c r="E31" s="15">
        <f t="shared" si="0"/>
        <v>1</v>
      </c>
      <c r="F31" s="15">
        <f t="shared" si="1"/>
        <v>0</v>
      </c>
    </row>
    <row r="32" spans="1:6" x14ac:dyDescent="0.25">
      <c r="A32" t="str">
        <f>'Suicidios totales'!A46</f>
        <v>Norway</v>
      </c>
      <c r="B32" s="14">
        <f>VLOOKUP('Suicidios 2017'!A32,'Suicidios de hombres'!$A$14:$R$50,14,FALSE)</f>
        <v>412</v>
      </c>
      <c r="C32" s="14">
        <f>VLOOKUP(A32,'Suicidios de mujeres'!$A$14:$R$50,14,FALSE)</f>
        <v>191</v>
      </c>
      <c r="D32" s="14">
        <f>VLOOKUP('Suicidios 2017'!A32,'Suicidios totales'!$A$14:$R$50,14,FALSE)</f>
        <v>603</v>
      </c>
      <c r="E32" s="15">
        <f t="shared" si="0"/>
        <v>0.68325041459369817</v>
      </c>
      <c r="F32" s="15">
        <f t="shared" si="1"/>
        <v>0.31674958540630183</v>
      </c>
    </row>
    <row r="33" spans="1:6" x14ac:dyDescent="0.25">
      <c r="A33" t="str">
        <f>'Suicidios totales'!A47</f>
        <v>Switzerland</v>
      </c>
      <c r="B33" s="14">
        <f>VLOOKUP('Suicidios 2017'!A33,'Suicidios de hombres'!$A$14:$R$50,14,FALSE)</f>
        <v>800</v>
      </c>
      <c r="C33" s="14">
        <f>VLOOKUP(A33,'Suicidios de mujeres'!$A$14:$R$50,14,FALSE)</f>
        <v>280</v>
      </c>
      <c r="D33" s="14">
        <f>VLOOKUP('Suicidios 2017'!A33,'Suicidios totales'!$A$14:$R$50,14,FALSE)</f>
        <v>1080</v>
      </c>
      <c r="E33" s="15">
        <f t="shared" si="0"/>
        <v>0.7407407407407407</v>
      </c>
      <c r="F33" s="15">
        <f t="shared" si="1"/>
        <v>0.25925925925925924</v>
      </c>
    </row>
    <row r="34" spans="1:6" x14ac:dyDescent="0.25">
      <c r="A34" s="11" t="str">
        <f>'Suicidios totales'!A48</f>
        <v>United Kingdom</v>
      </c>
      <c r="B34" s="17">
        <f>VLOOKUP('Suicidios 2017'!A34,'Suicidios de hombres'!$A$14:$R$50,14,FALSE)</f>
        <v>3718</v>
      </c>
      <c r="C34" s="17">
        <f>VLOOKUP(A34,'Suicidios de mujeres'!$A$14:$R$50,14,FALSE)</f>
        <v>1086</v>
      </c>
      <c r="D34" s="17">
        <f>VLOOKUP('Suicidios 2017'!A34,'Suicidios totales'!$A$14:$R$50,14,FALSE)</f>
        <v>4804</v>
      </c>
      <c r="E34" s="20">
        <f t="shared" si="0"/>
        <v>0.77393838467943377</v>
      </c>
      <c r="F34" s="20">
        <f t="shared" si="1"/>
        <v>0.22606161532056621</v>
      </c>
    </row>
    <row r="35" spans="1:6" x14ac:dyDescent="0.25">
      <c r="A35" t="str">
        <f>'Suicidios totales'!A49</f>
        <v>Serbia</v>
      </c>
      <c r="B35" s="14">
        <f>VLOOKUP('Suicidios 2017'!A35,'Suicidios de hombres'!$A$14:$R$50,14,FALSE)</f>
        <v>763</v>
      </c>
      <c r="C35" s="14">
        <f>VLOOKUP(A35,'Suicidios de mujeres'!$A$14:$R$50,14,FALSE)</f>
        <v>242</v>
      </c>
      <c r="D35" s="14">
        <f>VLOOKUP('Suicidios 2017'!A35,'Suicidios totales'!$A$14:$R$50,14,FALSE)</f>
        <v>1005</v>
      </c>
      <c r="E35" s="15">
        <f t="shared" si="0"/>
        <v>0.75920398009950252</v>
      </c>
      <c r="F35" s="15">
        <f t="shared" si="1"/>
        <v>0.24079601990049751</v>
      </c>
    </row>
    <row r="36" spans="1:6" x14ac:dyDescent="0.25">
      <c r="A36" t="str">
        <f>'Suicidios totales'!A50</f>
        <v>Turkey</v>
      </c>
      <c r="B36" s="14">
        <f>VLOOKUP('Suicidios 2017'!A36,'Suicidios de hombres'!$A$14:$R$50,14,FALSE)</f>
        <v>2127</v>
      </c>
      <c r="C36" s="14">
        <f>VLOOKUP(A36,'Suicidios de mujeres'!$A$14:$R$50,14,FALSE)</f>
        <v>603</v>
      </c>
      <c r="D36" s="14">
        <f>VLOOKUP('Suicidios 2017'!A36,'Suicidios totales'!$A$14:$R$50,14,FALSE)</f>
        <v>2730</v>
      </c>
      <c r="E36" s="15">
        <f t="shared" si="0"/>
        <v>0.77912087912087913</v>
      </c>
      <c r="F36" s="15">
        <f t="shared" si="1"/>
        <v>0.22087912087912087</v>
      </c>
    </row>
    <row r="37" spans="1:6" x14ac:dyDescent="0.25">
      <c r="B37" s="14"/>
      <c r="C37" s="14"/>
      <c r="D37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7" workbookViewId="0">
      <selection activeCell="D2" sqref="D2:D29"/>
    </sheetView>
  </sheetViews>
  <sheetFormatPr baseColWidth="10" defaultRowHeight="15" x14ac:dyDescent="0.25"/>
  <cols>
    <col min="1" max="1" width="44.28515625" bestFit="1" customWidth="1"/>
    <col min="5" max="5" width="12.85546875" customWidth="1"/>
    <col min="6" max="6" width="13.42578125" customWidth="1"/>
  </cols>
  <sheetData>
    <row r="1" spans="1:8" ht="30" x14ac:dyDescent="0.25">
      <c r="A1" s="21" t="s">
        <v>77</v>
      </c>
      <c r="B1" s="21" t="s">
        <v>71</v>
      </c>
      <c r="C1" s="21" t="s">
        <v>72</v>
      </c>
      <c r="D1" s="21" t="s">
        <v>73</v>
      </c>
      <c r="E1" s="21" t="s">
        <v>76</v>
      </c>
      <c r="F1" s="21" t="s">
        <v>74</v>
      </c>
    </row>
    <row r="2" spans="1:8" x14ac:dyDescent="0.25">
      <c r="A2" t="str">
        <f>'Suicidios totales'!A16</f>
        <v>Belgium</v>
      </c>
      <c r="B2" s="16" t="str">
        <f>VLOOKUP('Suicidios 2019'!A2,'Suicidios de hombres'!$A$14:$R$50,18,FALSE)</f>
        <v>:</v>
      </c>
      <c r="C2" s="16" t="str">
        <f>VLOOKUP(A2,'Suicidios de mujeres'!$A$14:$R$50,18,FALSE)</f>
        <v>:</v>
      </c>
      <c r="D2" s="16" t="str">
        <f>VLOOKUP(A2,'Suicidios totales'!$A$14:$R$50,18,FALSE)</f>
        <v>:</v>
      </c>
      <c r="E2" s="13"/>
      <c r="F2" s="13"/>
    </row>
    <row r="3" spans="1:8" x14ac:dyDescent="0.25">
      <c r="A3" t="str">
        <f>'Suicidios totales'!A17</f>
        <v>Bulgaria</v>
      </c>
      <c r="B3" s="16">
        <f>VLOOKUP('Suicidios 2019'!A3,'Suicidios de hombres'!$A$14:$R$50,18,FALSE)</f>
        <v>451</v>
      </c>
      <c r="C3" s="16">
        <f>VLOOKUP(A3,'Suicidios de mujeres'!$A$14:$R$50,18,FALSE)</f>
        <v>123</v>
      </c>
      <c r="D3" s="16">
        <f>VLOOKUP(A3,'Suicidios totales'!$A$14:$R$50,18,FALSE)</f>
        <v>574</v>
      </c>
      <c r="E3" s="13">
        <f t="shared" ref="E3:E37" si="0">B3/D3</f>
        <v>0.7857142857142857</v>
      </c>
      <c r="F3" s="13">
        <f t="shared" ref="F3:F37" si="1">C3/D3</f>
        <v>0.21428571428571427</v>
      </c>
    </row>
    <row r="4" spans="1:8" x14ac:dyDescent="0.25">
      <c r="A4" t="str">
        <f>'Suicidios totales'!A18</f>
        <v>Czechia</v>
      </c>
      <c r="B4" s="16">
        <f>VLOOKUP('Suicidios 2019'!A4,'Suicidios de hombres'!$A$14:$R$50,18,FALSE)</f>
        <v>974</v>
      </c>
      <c r="C4" s="16">
        <f>VLOOKUP(A4,'Suicidios de mujeres'!$A$14:$R$50,18,FALSE)</f>
        <v>245</v>
      </c>
      <c r="D4" s="16">
        <f>VLOOKUP(A4,'Suicidios totales'!$A$14:$R$50,18,FALSE)</f>
        <v>1219</v>
      </c>
      <c r="E4" s="13">
        <f t="shared" si="0"/>
        <v>0.79901558654634952</v>
      </c>
      <c r="F4" s="13">
        <f t="shared" si="1"/>
        <v>0.20098441345365053</v>
      </c>
    </row>
    <row r="5" spans="1:8" x14ac:dyDescent="0.25">
      <c r="A5" t="str">
        <f>'Suicidios totales'!A19</f>
        <v>Denmark</v>
      </c>
      <c r="B5" s="16" t="str">
        <f>VLOOKUP('Suicidios 2019'!A5,'Suicidios de hombres'!$A$14:$R$50,18,FALSE)</f>
        <v>:</v>
      </c>
      <c r="C5" s="16" t="str">
        <f>VLOOKUP(A5,'Suicidios de mujeres'!$A$14:$R$50,18,FALSE)</f>
        <v>:</v>
      </c>
      <c r="D5" s="16" t="str">
        <f>VLOOKUP(A5,'Suicidios totales'!$A$14:$R$50,18,FALSE)</f>
        <v>:</v>
      </c>
      <c r="E5" s="13"/>
      <c r="F5" s="13"/>
    </row>
    <row r="6" spans="1:8" x14ac:dyDescent="0.25">
      <c r="A6" s="11" t="str">
        <f>'Suicidios totales'!A20</f>
        <v>Germany</v>
      </c>
      <c r="B6" s="18">
        <f>VLOOKUP('Suicidios 2019'!A6,'Suicidios de hombres'!$A$14:$R$50,18,FALSE)</f>
        <v>6900</v>
      </c>
      <c r="C6" s="18">
        <f>VLOOKUP(A6,'Suicidios de mujeres'!$A$14:$R$50,18,FALSE)</f>
        <v>2204</v>
      </c>
      <c r="D6" s="18">
        <f>VLOOKUP(A6,'Suicidios totales'!$A$14:$R$50,18,FALSE)</f>
        <v>9104</v>
      </c>
      <c r="E6" s="19">
        <f t="shared" si="0"/>
        <v>0.75790861159929701</v>
      </c>
      <c r="F6" s="19">
        <f t="shared" si="1"/>
        <v>0.24209138840070299</v>
      </c>
    </row>
    <row r="7" spans="1:8" x14ac:dyDescent="0.25">
      <c r="A7" t="str">
        <f>'Suicidios totales'!A21</f>
        <v>Estonia</v>
      </c>
      <c r="B7" s="16">
        <f>VLOOKUP('Suicidios 2019'!A7,'Suicidios de hombres'!$A$14:$R$50,18,FALSE)</f>
        <v>152</v>
      </c>
      <c r="C7" s="16">
        <f>VLOOKUP(A7,'Suicidios de mujeres'!$A$14:$R$50,18,FALSE)</f>
        <v>43</v>
      </c>
      <c r="D7" s="16">
        <f>VLOOKUP(A7,'Suicidios totales'!$A$14:$R$50,18,FALSE)</f>
        <v>195</v>
      </c>
      <c r="E7" s="13">
        <f t="shared" si="0"/>
        <v>0.77948717948717949</v>
      </c>
      <c r="F7" s="13">
        <f t="shared" si="1"/>
        <v>0.22051282051282051</v>
      </c>
      <c r="H7" s="16"/>
    </row>
    <row r="8" spans="1:8" x14ac:dyDescent="0.25">
      <c r="A8" t="str">
        <f>'Suicidios totales'!A22</f>
        <v>Ireland</v>
      </c>
      <c r="B8" s="16" t="str">
        <f>VLOOKUP('Suicidios 2019'!A8,'Suicidios de hombres'!$A$14:$R$50,18,FALSE)</f>
        <v>:</v>
      </c>
      <c r="C8" s="16" t="str">
        <f>VLOOKUP(A8,'Suicidios de mujeres'!$A$14:$R$50,18,FALSE)</f>
        <v>:</v>
      </c>
      <c r="D8" s="16" t="str">
        <f>VLOOKUP(A8,'Suicidios totales'!$A$14:$R$50,18,FALSE)</f>
        <v>:</v>
      </c>
      <c r="E8" s="13"/>
      <c r="F8" s="13"/>
    </row>
    <row r="9" spans="1:8" x14ac:dyDescent="0.25">
      <c r="A9" t="str">
        <f>'Suicidios totales'!A23</f>
        <v>Greece</v>
      </c>
      <c r="B9" s="16" t="str">
        <f>VLOOKUP('Suicidios 2019'!A9,'Suicidios de hombres'!$A$14:$R$50,18,FALSE)</f>
        <v>:</v>
      </c>
      <c r="C9" s="16" t="str">
        <f>VLOOKUP(A9,'Suicidios de mujeres'!$A$14:$R$50,18,FALSE)</f>
        <v>:</v>
      </c>
      <c r="D9" s="16" t="str">
        <f>VLOOKUP(A9,'Suicidios totales'!$A$14:$R$50,18,FALSE)</f>
        <v>:</v>
      </c>
      <c r="E9" s="13"/>
      <c r="F9" s="13"/>
    </row>
    <row r="10" spans="1:8" x14ac:dyDescent="0.25">
      <c r="A10" s="11" t="str">
        <f>'Suicidios totales'!A24</f>
        <v>Spain</v>
      </c>
      <c r="B10" s="18">
        <f>VLOOKUP('Suicidios 2019'!A10,'Suicidios de hombres'!$A$14:$R$50,18,FALSE)</f>
        <v>2771</v>
      </c>
      <c r="C10" s="18">
        <f>VLOOKUP(A10,'Suicidios de mujeres'!$A$14:$R$50,18,FALSE)</f>
        <v>900</v>
      </c>
      <c r="D10" s="18">
        <f>VLOOKUP(A10,'Suicidios totales'!$A$14:$R$50,18,FALSE)</f>
        <v>3671</v>
      </c>
      <c r="E10" s="19">
        <f t="shared" si="0"/>
        <v>0.75483519476981753</v>
      </c>
      <c r="F10" s="19">
        <f t="shared" si="1"/>
        <v>0.24516480523018253</v>
      </c>
    </row>
    <row r="11" spans="1:8" x14ac:dyDescent="0.25">
      <c r="A11" t="str">
        <f>'Suicidios totales'!A25</f>
        <v>France</v>
      </c>
      <c r="B11" s="16" t="str">
        <f>VLOOKUP('Suicidios 2019'!A11,'Suicidios de hombres'!$A$14:$R$50,18,FALSE)</f>
        <v>:</v>
      </c>
      <c r="C11" s="16" t="str">
        <f>VLOOKUP(A11,'Suicidios de mujeres'!$A$14:$R$50,18,FALSE)</f>
        <v>:</v>
      </c>
      <c r="D11" s="16" t="str">
        <f>VLOOKUP(A11,'Suicidios totales'!$A$14:$R$50,18,FALSE)</f>
        <v>:</v>
      </c>
      <c r="E11" s="13"/>
      <c r="F11" s="13"/>
    </row>
    <row r="12" spans="1:8" x14ac:dyDescent="0.25">
      <c r="A12" t="str">
        <f>'Suicidios totales'!A26</f>
        <v>France (metropolitan)</v>
      </c>
      <c r="B12" s="16" t="str">
        <f>VLOOKUP('Suicidios 2019'!A12,'Suicidios de hombres'!$A$14:$R$50,18,FALSE)</f>
        <v>:</v>
      </c>
      <c r="C12" s="16" t="str">
        <f>VLOOKUP(A12,'Suicidios de mujeres'!$A$14:$R$50,18,FALSE)</f>
        <v>:</v>
      </c>
      <c r="D12" s="16" t="str">
        <f>VLOOKUP(A12,'Suicidios totales'!$A$14:$R$50,18,FALSE)</f>
        <v>:</v>
      </c>
      <c r="E12" s="13"/>
      <c r="F12" s="13"/>
    </row>
    <row r="13" spans="1:8" x14ac:dyDescent="0.25">
      <c r="A13" t="str">
        <f>'Suicidios totales'!A27</f>
        <v>Croatia</v>
      </c>
      <c r="B13" s="16">
        <f>VLOOKUP('Suicidios 2019'!A13,'Suicidios de hombres'!$A$14:$R$50,18,FALSE)</f>
        <v>463</v>
      </c>
      <c r="C13" s="16">
        <f>VLOOKUP(A13,'Suicidios de mujeres'!$A$14:$R$50,18,FALSE)</f>
        <v>121</v>
      </c>
      <c r="D13" s="16">
        <f>VLOOKUP(A13,'Suicidios totales'!$A$14:$R$50,18,FALSE)</f>
        <v>584</v>
      </c>
      <c r="E13" s="13">
        <f t="shared" si="0"/>
        <v>0.7928082191780822</v>
      </c>
      <c r="F13" s="13">
        <f t="shared" si="1"/>
        <v>0.2071917808219178</v>
      </c>
    </row>
    <row r="14" spans="1:8" x14ac:dyDescent="0.25">
      <c r="A14" t="str">
        <f>'Suicidios totales'!A28</f>
        <v>Italy</v>
      </c>
      <c r="B14" s="16" t="str">
        <f>VLOOKUP('Suicidios 2019'!A14,'Suicidios de hombres'!$A$14:$R$50,18,FALSE)</f>
        <v>:</v>
      </c>
      <c r="C14" s="16" t="str">
        <f>VLOOKUP(A14,'Suicidios de mujeres'!$A$14:$R$50,18,FALSE)</f>
        <v>:</v>
      </c>
      <c r="D14" s="16" t="str">
        <f>VLOOKUP(A14,'Suicidios totales'!$A$14:$R$50,18,FALSE)</f>
        <v>:</v>
      </c>
      <c r="E14" s="13"/>
      <c r="F14" s="13"/>
    </row>
    <row r="15" spans="1:8" x14ac:dyDescent="0.25">
      <c r="A15" t="str">
        <f>'Suicidios totales'!A29</f>
        <v>Cyprus</v>
      </c>
      <c r="B15" s="16" t="str">
        <f>VLOOKUP('Suicidios 2019'!A15,'Suicidios de hombres'!$A$14:$R$50,18,FALSE)</f>
        <v>:</v>
      </c>
      <c r="C15" s="16" t="str">
        <f>VLOOKUP(A15,'Suicidios de mujeres'!$A$14:$R$50,18,FALSE)</f>
        <v>:</v>
      </c>
      <c r="D15" s="16" t="str">
        <f>VLOOKUP(A15,'Suicidios totales'!$A$14:$R$50,18,FALSE)</f>
        <v>:</v>
      </c>
      <c r="E15" s="13"/>
      <c r="F15" s="13"/>
    </row>
    <row r="16" spans="1:8" x14ac:dyDescent="0.25">
      <c r="A16" t="str">
        <f>'Suicidios totales'!A30</f>
        <v>Latvia</v>
      </c>
      <c r="B16" s="16" t="str">
        <f>VLOOKUP('Suicidios 2019'!A16,'Suicidios de hombres'!$A$14:$R$50,18,FALSE)</f>
        <v>:</v>
      </c>
      <c r="C16" s="16" t="str">
        <f>VLOOKUP(A16,'Suicidios de mujeres'!$A$14:$R$50,18,FALSE)</f>
        <v>:</v>
      </c>
      <c r="D16" s="16" t="str">
        <f>VLOOKUP(A16,'Suicidios totales'!$A$14:$R$50,18,FALSE)</f>
        <v>:</v>
      </c>
      <c r="E16" s="13"/>
      <c r="F16" s="13"/>
    </row>
    <row r="17" spans="1:6" x14ac:dyDescent="0.25">
      <c r="A17" t="str">
        <f>'Suicidios totales'!A31</f>
        <v>Lithuania</v>
      </c>
      <c r="B17" s="16">
        <f>VLOOKUP('Suicidios 2019'!A17,'Suicidios de hombres'!$A$14:$R$50,18,FALSE)</f>
        <v>539</v>
      </c>
      <c r="C17" s="16">
        <f>VLOOKUP(A17,'Suicidios de mujeres'!$A$14:$R$50,18,FALSE)</f>
        <v>122</v>
      </c>
      <c r="D17" s="16">
        <f>VLOOKUP(A17,'Suicidios totales'!$A$14:$R$50,18,FALSE)</f>
        <v>661</v>
      </c>
      <c r="E17" s="13">
        <f t="shared" si="0"/>
        <v>0.81543116490166412</v>
      </c>
      <c r="F17" s="13">
        <f t="shared" si="1"/>
        <v>0.18456883509833585</v>
      </c>
    </row>
    <row r="18" spans="1:6" x14ac:dyDescent="0.25">
      <c r="A18" t="str">
        <f>'Suicidios totales'!A32</f>
        <v>Luxembourg</v>
      </c>
      <c r="B18" s="16">
        <f>VLOOKUP('Suicidios 2019'!A18,'Suicidios de hombres'!$A$14:$R$50,18,FALSE)</f>
        <v>49</v>
      </c>
      <c r="C18" s="16">
        <f>VLOOKUP(A18,'Suicidios de mujeres'!$A$14:$R$50,18,FALSE)</f>
        <v>21</v>
      </c>
      <c r="D18" s="16">
        <f>VLOOKUP(A18,'Suicidios totales'!$A$14:$R$50,18,FALSE)</f>
        <v>70</v>
      </c>
      <c r="E18" s="13">
        <f t="shared" si="0"/>
        <v>0.7</v>
      </c>
      <c r="F18" s="13">
        <f t="shared" si="1"/>
        <v>0.3</v>
      </c>
    </row>
    <row r="19" spans="1:6" x14ac:dyDescent="0.25">
      <c r="A19" t="str">
        <f>'Suicidios totales'!A33</f>
        <v>Hungary</v>
      </c>
      <c r="B19" s="16">
        <f>VLOOKUP('Suicidios 2019'!A19,'Suicidios de hombres'!$A$14:$R$50,18,FALSE)</f>
        <v>1158</v>
      </c>
      <c r="C19" s="16">
        <f>VLOOKUP(A19,'Suicidios de mujeres'!$A$14:$R$50,18,FALSE)</f>
        <v>392</v>
      </c>
      <c r="D19" s="16">
        <f>VLOOKUP(A19,'Suicidios totales'!$A$14:$R$50,18,FALSE)</f>
        <v>1550</v>
      </c>
      <c r="E19" s="13">
        <f t="shared" si="0"/>
        <v>0.74709677419354836</v>
      </c>
      <c r="F19" s="13">
        <f t="shared" si="1"/>
        <v>0.25290322580645164</v>
      </c>
    </row>
    <row r="20" spans="1:6" x14ac:dyDescent="0.25">
      <c r="A20" t="str">
        <f>'Suicidios totales'!A34</f>
        <v>Malta</v>
      </c>
      <c r="B20" s="16" t="str">
        <f>VLOOKUP('Suicidios 2019'!A20,'Suicidios de hombres'!$A$14:$R$50,18,FALSE)</f>
        <v>:</v>
      </c>
      <c r="C20" s="16" t="str">
        <f>VLOOKUP(A20,'Suicidios de mujeres'!$A$14:$R$50,18,FALSE)</f>
        <v>:</v>
      </c>
      <c r="D20" s="16" t="str">
        <f>VLOOKUP(A20,'Suicidios totales'!$A$14:$R$50,18,FALSE)</f>
        <v>:</v>
      </c>
      <c r="E20" s="13"/>
      <c r="F20" s="13"/>
    </row>
    <row r="21" spans="1:6" x14ac:dyDescent="0.25">
      <c r="A21" t="str">
        <f>'Suicidios totales'!A35</f>
        <v>Netherlands</v>
      </c>
      <c r="B21" s="16">
        <f>VLOOKUP('Suicidios 2019'!A21,'Suicidios de hombres'!$A$14:$R$50,18,FALSE)</f>
        <v>1310</v>
      </c>
      <c r="C21" s="16">
        <f>VLOOKUP(A21,'Suicidios de mujeres'!$A$14:$R$50,18,FALSE)</f>
        <v>584</v>
      </c>
      <c r="D21" s="16">
        <f>VLOOKUP(A21,'Suicidios totales'!$A$14:$R$50,18,FALSE)</f>
        <v>1895</v>
      </c>
      <c r="E21" s="13">
        <f t="shared" si="0"/>
        <v>0.69129287598944589</v>
      </c>
      <c r="F21" s="13">
        <f t="shared" si="1"/>
        <v>0.30817941952506595</v>
      </c>
    </row>
    <row r="22" spans="1:6" x14ac:dyDescent="0.25">
      <c r="A22" t="str">
        <f>'Suicidios totales'!A36</f>
        <v>Austria</v>
      </c>
      <c r="B22" s="16">
        <f>VLOOKUP('Suicidios 2019'!A22,'Suicidios de hombres'!$A$14:$R$50,18,FALSE)</f>
        <v>907</v>
      </c>
      <c r="C22" s="16">
        <f>VLOOKUP(A22,'Suicidios de mujeres'!$A$14:$R$50,18,FALSE)</f>
        <v>253</v>
      </c>
      <c r="D22" s="16">
        <f>VLOOKUP(A22,'Suicidios totales'!$A$14:$R$50,18,FALSE)</f>
        <v>1160</v>
      </c>
      <c r="E22" s="13">
        <f t="shared" si="0"/>
        <v>0.78189655172413797</v>
      </c>
      <c r="F22" s="13">
        <f t="shared" si="1"/>
        <v>0.21810344827586206</v>
      </c>
    </row>
    <row r="23" spans="1:6" x14ac:dyDescent="0.25">
      <c r="A23" s="11" t="str">
        <f>'Suicidios totales'!A37</f>
        <v>Poland</v>
      </c>
      <c r="B23" s="18">
        <f>VLOOKUP('Suicidios 2019'!A23,'Suicidios de hombres'!$A$14:$R$50,18,FALSE)</f>
        <v>3985</v>
      </c>
      <c r="C23" s="18">
        <f>VLOOKUP(A23,'Suicidios de mujeres'!$A$14:$R$50,18,FALSE)</f>
        <v>612</v>
      </c>
      <c r="D23" s="18">
        <f>VLOOKUP(A23,'Suicidios totales'!$A$14:$R$50,18,FALSE)</f>
        <v>4597</v>
      </c>
      <c r="E23" s="19">
        <f t="shared" si="0"/>
        <v>0.86686969762888844</v>
      </c>
      <c r="F23" s="19">
        <f t="shared" si="1"/>
        <v>0.13313030237111159</v>
      </c>
    </row>
    <row r="24" spans="1:6" x14ac:dyDescent="0.25">
      <c r="A24" t="str">
        <f>'Suicidios totales'!A38</f>
        <v>Portugal</v>
      </c>
      <c r="B24" s="16" t="str">
        <f>VLOOKUP('Suicidios 2019'!A24,'Suicidios de hombres'!$A$14:$R$50,18,FALSE)</f>
        <v>:</v>
      </c>
      <c r="C24" s="16" t="str">
        <f>VLOOKUP(A24,'Suicidios de mujeres'!$A$14:$R$50,18,FALSE)</f>
        <v>:</v>
      </c>
      <c r="D24" s="16" t="str">
        <f>VLOOKUP(A24,'Suicidios totales'!$A$14:$R$50,18,FALSE)</f>
        <v>:</v>
      </c>
      <c r="E24" s="13"/>
      <c r="F24" s="13"/>
    </row>
    <row r="25" spans="1:6" x14ac:dyDescent="0.25">
      <c r="A25" t="str">
        <f>'Suicidios totales'!A39</f>
        <v>Romania</v>
      </c>
      <c r="B25" s="16">
        <f>VLOOKUP('Suicidios 2019'!A25,'Suicidios de hombres'!$A$14:$R$50,18,FALSE)</f>
        <v>1502</v>
      </c>
      <c r="C25" s="16">
        <f>VLOOKUP(A25,'Suicidios de mujeres'!$A$14:$R$50,18,FALSE)</f>
        <v>241</v>
      </c>
      <c r="D25" s="16">
        <f>VLOOKUP(A25,'Suicidios totales'!$A$14:$R$50,18,FALSE)</f>
        <v>1743</v>
      </c>
      <c r="E25" s="13">
        <f t="shared" si="0"/>
        <v>0.86173264486517498</v>
      </c>
      <c r="F25" s="13">
        <f t="shared" si="1"/>
        <v>0.13826735513482502</v>
      </c>
    </row>
    <row r="26" spans="1:6" x14ac:dyDescent="0.25">
      <c r="A26" t="str">
        <f>'Suicidios totales'!A40</f>
        <v>Slovenia</v>
      </c>
      <c r="B26" s="16">
        <f>VLOOKUP('Suicidios 2019'!A26,'Suicidios de hombres'!$A$14:$R$50,18,FALSE)</f>
        <v>309</v>
      </c>
      <c r="C26" s="16">
        <f>VLOOKUP(A26,'Suicidios de mujeres'!$A$14:$R$50,18,FALSE)</f>
        <v>88</v>
      </c>
      <c r="D26" s="16">
        <f>VLOOKUP(A26,'Suicidios totales'!$A$14:$R$50,18,FALSE)</f>
        <v>397</v>
      </c>
      <c r="E26" s="13">
        <f t="shared" si="0"/>
        <v>0.77833753148614615</v>
      </c>
      <c r="F26" s="13">
        <f t="shared" si="1"/>
        <v>0.22166246851385391</v>
      </c>
    </row>
    <row r="27" spans="1:6" x14ac:dyDescent="0.25">
      <c r="A27" t="str">
        <f>'Suicidios totales'!A41</f>
        <v>Slovakia</v>
      </c>
      <c r="B27" s="16">
        <f>VLOOKUP('Suicidios 2019'!A27,'Suicidios de hombres'!$A$14:$R$50,18,FALSE)</f>
        <v>311</v>
      </c>
      <c r="C27" s="16">
        <f>VLOOKUP(A27,'Suicidios de mujeres'!$A$14:$R$50,18,FALSE)</f>
        <v>57</v>
      </c>
      <c r="D27" s="16">
        <f>VLOOKUP(A27,'Suicidios totales'!$A$14:$R$50,18,FALSE)</f>
        <v>368</v>
      </c>
      <c r="E27" s="13">
        <f t="shared" si="0"/>
        <v>0.84510869565217395</v>
      </c>
      <c r="F27" s="13">
        <f t="shared" si="1"/>
        <v>0.15489130434782608</v>
      </c>
    </row>
    <row r="28" spans="1:6" x14ac:dyDescent="0.25">
      <c r="A28" t="str">
        <f>'Suicidios totales'!A42</f>
        <v>Finland</v>
      </c>
      <c r="B28" s="16">
        <f>VLOOKUP('Suicidios 2019'!A28,'Suicidios de hombres'!$A$14:$R$50,18,FALSE)</f>
        <v>566</v>
      </c>
      <c r="C28" s="16">
        <f>VLOOKUP(A28,'Suicidios de mujeres'!$A$14:$R$50,18,FALSE)</f>
        <v>179</v>
      </c>
      <c r="D28" s="16">
        <f>VLOOKUP(A28,'Suicidios totales'!$A$14:$R$50,18,FALSE)</f>
        <v>745</v>
      </c>
      <c r="E28" s="13">
        <f t="shared" si="0"/>
        <v>0.75973154362416107</v>
      </c>
      <c r="F28" s="13">
        <f t="shared" si="1"/>
        <v>0.24026845637583893</v>
      </c>
    </row>
    <row r="29" spans="1:6" x14ac:dyDescent="0.25">
      <c r="A29" t="str">
        <f>'Suicidios totales'!A43</f>
        <v>Sweden</v>
      </c>
      <c r="B29" s="16" t="str">
        <f>VLOOKUP('Suicidios 2019'!A29,'Suicidios de hombres'!$A$14:$R$50,18,FALSE)</f>
        <v>:</v>
      </c>
      <c r="C29" s="16" t="str">
        <f>VLOOKUP(A29,'Suicidios de mujeres'!$A$14:$R$50,18,FALSE)</f>
        <v>:</v>
      </c>
      <c r="D29" s="16" t="str">
        <f>VLOOKUP(A29,'Suicidios totales'!$A$14:$R$50,18,FALSE)</f>
        <v>:</v>
      </c>
      <c r="E29" s="13"/>
      <c r="F29" s="13"/>
    </row>
    <row r="30" spans="1:6" x14ac:dyDescent="0.25">
      <c r="A30" t="str">
        <f>'Suicidios totales'!A14</f>
        <v>European Union - 27 countries (from 2020)</v>
      </c>
      <c r="B30" s="16" t="str">
        <f>VLOOKUP('Suicidios 2019'!A30,'Suicidios de hombres'!$A$14:$R$50,18,FALSE)</f>
        <v>:</v>
      </c>
      <c r="C30" s="16" t="str">
        <f>VLOOKUP(A30,'Suicidios de mujeres'!$A$14:$R$50,18,FALSE)</f>
        <v>:</v>
      </c>
      <c r="D30" s="16" t="str">
        <f>VLOOKUP(A30,'Suicidios totales'!$A$14:$R$50,18,FALSE)</f>
        <v>:</v>
      </c>
      <c r="E30" s="13"/>
      <c r="F30" s="13"/>
    </row>
    <row r="31" spans="1:6" x14ac:dyDescent="0.25">
      <c r="B31" s="16" t="e">
        <f>VLOOKUP('Suicidios 2019'!A31,'Suicidios de hombres'!$A$14:$R$50,18,FALSE)</f>
        <v>#N/A</v>
      </c>
      <c r="C31" s="16" t="e">
        <f>VLOOKUP(A31,'Suicidios de mujeres'!$A$14:$R$50,18,FALSE)</f>
        <v>#N/A</v>
      </c>
      <c r="D31" s="16" t="e">
        <f>VLOOKUP(A31,'Suicidios totales'!$A$14:$R$50,18,FALSE)</f>
        <v>#N/A</v>
      </c>
      <c r="E31" s="13"/>
      <c r="F31" s="13"/>
    </row>
    <row r="32" spans="1:6" x14ac:dyDescent="0.25">
      <c r="A32" t="str">
        <f>'Suicidios totales'!A44</f>
        <v>Iceland</v>
      </c>
      <c r="B32" s="16" t="str">
        <f>VLOOKUP('Suicidios 2019'!A32,'Suicidios de hombres'!$A$14:$R$50,18,FALSE)</f>
        <v>:</v>
      </c>
      <c r="C32" s="16" t="str">
        <f>VLOOKUP(A32,'Suicidios de mujeres'!$A$14:$R$50,18,FALSE)</f>
        <v>:</v>
      </c>
      <c r="D32" s="16" t="str">
        <f>VLOOKUP(A32,'Suicidios totales'!$A$14:$R$50,18,FALSE)</f>
        <v>:</v>
      </c>
      <c r="E32" s="13"/>
      <c r="F32" s="13"/>
    </row>
    <row r="33" spans="1:6" x14ac:dyDescent="0.25">
      <c r="A33" t="str">
        <f>'Suicidios totales'!A45</f>
        <v>Liechtenstein</v>
      </c>
      <c r="B33" s="16">
        <f>VLOOKUP('Suicidios 2019'!A33,'Suicidios de hombres'!$A$14:$R$50,18,FALSE)</f>
        <v>7</v>
      </c>
      <c r="C33" s="16">
        <f>VLOOKUP(A33,'Suicidios de mujeres'!$A$14:$R$50,18,FALSE)</f>
        <v>1</v>
      </c>
      <c r="D33" s="16">
        <f>VLOOKUP(A33,'Suicidios totales'!$A$14:$R$50,18,FALSE)</f>
        <v>8</v>
      </c>
      <c r="E33" s="13">
        <f t="shared" si="0"/>
        <v>0.875</v>
      </c>
      <c r="F33" s="13">
        <f t="shared" si="1"/>
        <v>0.125</v>
      </c>
    </row>
    <row r="34" spans="1:6" x14ac:dyDescent="0.25">
      <c r="A34" t="str">
        <f>'Suicidios totales'!A46</f>
        <v>Norway</v>
      </c>
      <c r="B34" s="16" t="str">
        <f>VLOOKUP('Suicidios 2019'!A34,'Suicidios de hombres'!$A$14:$R$50,18,FALSE)</f>
        <v>:</v>
      </c>
      <c r="C34" s="16" t="str">
        <f>VLOOKUP(A34,'Suicidios de mujeres'!$A$14:$R$50,18,FALSE)</f>
        <v>:</v>
      </c>
      <c r="D34" s="16" t="str">
        <f>VLOOKUP(A34,'Suicidios totales'!$A$14:$R$50,18,FALSE)</f>
        <v>:</v>
      </c>
      <c r="E34" s="13"/>
      <c r="F34" s="13"/>
    </row>
    <row r="35" spans="1:6" x14ac:dyDescent="0.25">
      <c r="A35" t="str">
        <f>'Suicidios totales'!A47</f>
        <v>Switzerland</v>
      </c>
      <c r="B35" s="16" t="str">
        <f>VLOOKUP('Suicidios 2019'!A35,'Suicidios de hombres'!$A$14:$R$50,18,FALSE)</f>
        <v>:</v>
      </c>
      <c r="C35" s="16" t="str">
        <f>VLOOKUP(A35,'Suicidios de mujeres'!$A$14:$R$50,18,FALSE)</f>
        <v>:</v>
      </c>
      <c r="D35" s="16" t="str">
        <f>VLOOKUP(A35,'Suicidios totales'!$A$14:$R$50,18,FALSE)</f>
        <v>:</v>
      </c>
      <c r="E35" s="13"/>
      <c r="F35" s="13"/>
    </row>
    <row r="36" spans="1:6" x14ac:dyDescent="0.25">
      <c r="A36" t="str">
        <f>'Suicidios totales'!A48</f>
        <v>United Kingdom</v>
      </c>
      <c r="B36" s="16" t="str">
        <f>VLOOKUP('Suicidios 2019'!A36,'Suicidios de hombres'!$A$14:$R$50,18,FALSE)</f>
        <v>:</v>
      </c>
      <c r="C36" s="16" t="str">
        <f>VLOOKUP(A36,'Suicidios de mujeres'!$A$14:$R$50,18,FALSE)</f>
        <v>:</v>
      </c>
      <c r="D36" s="16" t="str">
        <f>VLOOKUP(A36,'Suicidios totales'!$A$14:$R$50,18,FALSE)</f>
        <v>:</v>
      </c>
      <c r="E36" s="13"/>
      <c r="F36" s="13"/>
    </row>
    <row r="37" spans="1:6" x14ac:dyDescent="0.25">
      <c r="A37" t="str">
        <f>'Suicidios totales'!A49</f>
        <v>Serbia</v>
      </c>
      <c r="B37" s="16">
        <f>VLOOKUP('Suicidios 2019'!A37,'Suicidios de hombres'!$A$14:$R$50,18,FALSE)</f>
        <v>698</v>
      </c>
      <c r="C37" s="16">
        <f>VLOOKUP(A37,'Suicidios de mujeres'!$A$14:$R$50,18,FALSE)</f>
        <v>243</v>
      </c>
      <c r="D37" s="16">
        <f>VLOOKUP(A37,'Suicidios totales'!$A$14:$R$50,18,FALSE)</f>
        <v>941</v>
      </c>
      <c r="E37" s="13">
        <f t="shared" si="0"/>
        <v>0.74176408076514344</v>
      </c>
      <c r="F37" s="13">
        <f t="shared" si="1"/>
        <v>0.25823591923485656</v>
      </c>
    </row>
    <row r="38" spans="1:6" x14ac:dyDescent="0.25">
      <c r="A38" t="str">
        <f>'Suicidios totales'!A50</f>
        <v>Turkey</v>
      </c>
      <c r="B38" s="16" t="str">
        <f>VLOOKUP('Suicidios 2019'!A38,'Suicidios de hombres'!$A$14:$R$50,18,FALSE)</f>
        <v>:</v>
      </c>
      <c r="C38" s="16" t="str">
        <f>VLOOKUP(A38,'Suicidios de mujeres'!$A$14:$R$50,18,FALSE)</f>
        <v>:</v>
      </c>
      <c r="D38" s="16" t="str">
        <f>VLOOKUP(A38,'Suicidios totales'!$A$14:$R$50,18,FALSE)</f>
        <v>:</v>
      </c>
      <c r="E38" s="13"/>
      <c r="F3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Suicidios totales</vt:lpstr>
      <vt:lpstr>Suicidios de hombres</vt:lpstr>
      <vt:lpstr>Suicidios de mujeres</vt:lpstr>
      <vt:lpstr>Suicidios 2017</vt:lpstr>
      <vt:lpstr>Suicidios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Aixa</cp:lastModifiedBy>
  <dcterms:created xsi:type="dcterms:W3CDTF">2021-11-13T20:09:37Z</dcterms:created>
  <dcterms:modified xsi:type="dcterms:W3CDTF">2021-11-29T20:47:22Z</dcterms:modified>
</cp:coreProperties>
</file>