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doo\code\odoo-colombia\"/>
    </mc:Choice>
  </mc:AlternateContent>
  <bookViews>
    <workbookView xWindow="0" yWindow="0" windowWidth="24000" windowHeight="9135"/>
  </bookViews>
  <sheets>
    <sheet name="Conceptos reteFUENTE" sheetId="2" r:id="rId1"/>
    <sheet name="Cod. Formato DIAN" sheetId="3" r:id="rId2"/>
  </sheets>
  <calcPr calcId="0"/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</calcChain>
</file>

<file path=xl/sharedStrings.xml><?xml version="1.0" encoding="utf-8"?>
<sst xmlns="http://schemas.openxmlformats.org/spreadsheetml/2006/main" count="202" uniqueCount="141">
  <si>
    <t>CONCEPTO</t>
  </si>
  <si>
    <t>BASE UVT</t>
  </si>
  <si>
    <t>BASE PESOS</t>
  </si>
  <si>
    <t>TARIFA</t>
  </si>
  <si>
    <t>No aplica</t>
  </si>
  <si>
    <t>&gt;= 27</t>
  </si>
  <si>
    <t>&gt;= $ 742.000</t>
  </si>
  <si>
    <t>Hasta 20.000</t>
  </si>
  <si>
    <t>Hasta $ 549.700.000</t>
  </si>
  <si>
    <t>+ de 20.000</t>
  </si>
  <si>
    <t>Desde $ 549.700.001</t>
  </si>
  <si>
    <t>&gt; 160</t>
  </si>
  <si>
    <t>&gt; $ 4.398.000</t>
  </si>
  <si>
    <t>&gt; 92</t>
  </si>
  <si>
    <t>&gt; $ 2.529.000</t>
  </si>
  <si>
    <t>6% / 10%</t>
  </si>
  <si>
    <t>Honorarios y comisiones (Cuando el beneficiario del pago sea una persona natural dependiendo de las condiciones fijadas por el Art. 1 del Decreto Reglamentario 260 de 2001)</t>
  </si>
  <si>
    <t>10% / 11%</t>
  </si>
  <si>
    <t>&gt; 48</t>
  </si>
  <si>
    <t>&gt; $ 1.319.000</t>
  </si>
  <si>
    <t>&gt; 5</t>
  </si>
  <si>
    <t>&gt; $ 137.000</t>
  </si>
  <si>
    <t>&gt;= 128,96 (Ver Art.384 delEstatuto Tributario)</t>
  </si>
  <si>
    <t>&gt;= $ 3.544.000   (Ver Art.384 delEstatuto Tributario)</t>
  </si>
  <si>
    <t>&gt;95</t>
  </si>
  <si>
    <t>&gt; $ 2.611.000</t>
  </si>
  <si>
    <t>Art.383 delEstatuto Tributario</t>
  </si>
  <si>
    <t>N/A</t>
  </si>
  <si>
    <t>&gt;= 4</t>
  </si>
  <si>
    <t>&gt;= $ 110.000</t>
  </si>
  <si>
    <t>Salarios: Aplicable a los pagos gravables, efectuados por las personas naturales o jurídicas, las sociedades de hecho, las comunidades organizadas y las sucesiones ilíquidas, originados en la relación laboral o legal y reglamentaria.</t>
  </si>
  <si>
    <t>tcp</t>
  </si>
  <si>
    <t>sne</t>
  </si>
  <si>
    <t>hyc</t>
  </si>
  <si>
    <t>ser</t>
  </si>
  <si>
    <t>arr</t>
  </si>
  <si>
    <t>com</t>
  </si>
  <si>
    <t>dyp</t>
  </si>
  <si>
    <t>rfi</t>
  </si>
  <si>
    <t>cdc</t>
  </si>
  <si>
    <t>ena</t>
  </si>
  <si>
    <t>lra</t>
  </si>
  <si>
    <t>otr</t>
  </si>
  <si>
    <t>384</t>
  </si>
  <si>
    <t>Trabajadores por cuenta proia</t>
  </si>
  <si>
    <t>Salarios no empleados</t>
  </si>
  <si>
    <t>Honorarios y comisiones</t>
  </si>
  <si>
    <t>Servicios</t>
  </si>
  <si>
    <t>Arrendamientos muebeles y inmuebles</t>
  </si>
  <si>
    <t>Compras</t>
  </si>
  <si>
    <t>Dividendos y Participaciones</t>
  </si>
  <si>
    <t>Rendimiento financiero</t>
  </si>
  <si>
    <t>Transacciones con tarjeta</t>
  </si>
  <si>
    <t>tct</t>
  </si>
  <si>
    <t>Contratos de construccion</t>
  </si>
  <si>
    <t>Enajenacion antes autoridades</t>
  </si>
  <si>
    <t>Loteria Rifas, apuestas</t>
  </si>
  <si>
    <t>Otros</t>
  </si>
  <si>
    <t>Spalte1</t>
  </si>
  <si>
    <t>Normativa</t>
  </si>
  <si>
    <t>Enajenación de activos fijos donde el vendedor sea una persona natural no agente de retención </t>
  </si>
  <si>
    <t>(Art. 368-2, 398 y 399 Estatuto Tributario)</t>
  </si>
  <si>
    <t>Adquisición de Bienes Raíces para uso diferente a vivienda de habitación (cuando el vendedor sea una persona jurídica, sociedad de hecho o persona natural considerado agente de retención en la fuente del 368-2 del Estatuto Tributario) </t>
  </si>
  <si>
    <t>(Art. 2, Decreto 2418 de 2013)</t>
  </si>
  <si>
    <t>Adquisición de Bienes Raíces para vivienda de habitación por las primeras 20.000 UVT </t>
  </si>
  <si>
    <t>Adquisición de Bienes Raíces para vivienda de habitación sobre el exceso de las primeras 20.000 UVT (Las primeras 20.000 UVT estarán sujetas a tarifa del 1%)</t>
  </si>
  <si>
    <t> (Art. 2, Decreto 2418 de 2013)</t>
  </si>
  <si>
    <t>Adquisición de vehículos </t>
  </si>
  <si>
    <t>Arrendamiento de bienes muebles</t>
  </si>
  <si>
    <t> (Art. 12, Decreto 2026 de 1983 y Art. 2, Decreto 1626 de 2001)</t>
  </si>
  <si>
    <t>Arrendamiento de bienes raíces para obligados a declarar renta</t>
  </si>
  <si>
    <t> (Art. 401 del Estatuto Tributario; Art. 5, Decreto 1512 de 1985 y Art. 1, Decreto 2418 de 2013)</t>
  </si>
  <si>
    <t>Arrendamiento de bienes raíces para no obligados a declarar</t>
  </si>
  <si>
    <t>Comisiones en el sector financiero</t>
  </si>
  <si>
    <t> (Art. 6, Decreto 2418 de 2013)</t>
  </si>
  <si>
    <t>Comisiones en operaciones realizadas en bolsa de valores</t>
  </si>
  <si>
    <t>Compra de café pergamino o cereza</t>
  </si>
  <si>
    <t> (Art. 1, Decreto 1479 de 1996)</t>
  </si>
  <si>
    <t>Compra de productos  agrícolas o pecuarios sin procesamiento industrial </t>
  </si>
  <si>
    <t>(Art. 1, Decreto 2595 de 1993)</t>
  </si>
  <si>
    <t>Compra  de combustible y derivados del petróleo</t>
  </si>
  <si>
    <t> (Art. 2, Decreto 3715 de 1986)</t>
  </si>
  <si>
    <t>Consultoría en obras públicas </t>
  </si>
  <si>
    <t>(Art. 5, Decreto 1354 de 1987)</t>
  </si>
  <si>
    <t>Contratos de consultoría en ingeniería de proyectos de infraestructura y edificaciones a favor de declarantes de renta</t>
  </si>
  <si>
    <t> (Art. 1, Decreto Reglamentario 1140 de 2010)</t>
  </si>
  <si>
    <t>Contratos de consultoría en ingeniería de proyectos de infraestructura y edificaciones a favor de personas naturales o de consorcios y uniones temporales cuyos miembros sean personas naturales</t>
  </si>
  <si>
    <t>Contratos de construcción  y urbanización</t>
  </si>
  <si>
    <t>Diseño de páginas web y consultoría en programas de informática a declarantes de renta </t>
  </si>
  <si>
    <t>(Art. 1, Decreto 2499 de 2012 y Art. 1, Decreto 260 de 2001)</t>
  </si>
  <si>
    <t>Exportación de Hidrocarburos</t>
  </si>
  <si>
    <t> (Art. 7, Decreto 2418 de 2013)</t>
  </si>
  <si>
    <t>Exportación de demás productor mineros, incluido el oro </t>
  </si>
  <si>
    <t>(Art. 7, Decreto 2418 de 2013)</t>
  </si>
  <si>
    <t>Honorarios y comisiones (Cuando el beneficiario del pago sea una persona jurídica o asimilada)</t>
  </si>
  <si>
    <t>(Art. 1, Decreto 260 de 2001)</t>
  </si>
  <si>
    <t>Ingresos provenientes de operaciones realizadas a través de instrumentos financieros y derivados </t>
  </si>
  <si>
    <t>(Art. 1, Decreto 2418 de 2013) </t>
  </si>
  <si>
    <t>Intereses originados en operaciones activas de crédito u operaciones de mutuo comercial </t>
  </si>
  <si>
    <t>(Art. 5, Decreto 2418 de 2013)</t>
  </si>
  <si>
    <t>Loterías, Rifas, Apuestas y similares</t>
  </si>
  <si>
    <t> (Art. 306, 402 y 404-1 del Estatuto Tributario)</t>
  </si>
  <si>
    <t>Otros ingresos tributarios para obligados a declarar renta (Incluye el concepto “Compras”)</t>
  </si>
  <si>
    <t>(Art. 401 delEstatuto Tributario y Art. 1, Decreto 2418 de 2013)</t>
  </si>
  <si>
    <t>Otros ingresos tributarios para no obligados a declarar renta (Incluye el concepto “Compras”)</t>
  </si>
  <si>
    <t> (Art. 401 del Estatuto Tributario)</t>
  </si>
  <si>
    <t>Pago al exterior por arrendamiento de maquinaria para construcción, reparación y mantenimiento de obras civiles </t>
  </si>
  <si>
    <t>(Art. 414 del Estatuto Tributario)</t>
  </si>
  <si>
    <t>Por emolumentos eclesiásticos efectuados a personas naturales obligadas a declarar renta.</t>
  </si>
  <si>
    <t> (Art. 2, Decreto 886 de 2006)</t>
  </si>
  <si>
    <t>(Art. 2, Decreto 886 de 2006)</t>
  </si>
  <si>
    <t>Por emolumentos eclesiásticos efectuados a personas naturales no obligadas a declarar renta.</t>
  </si>
  <si>
    <t>Rendimientos Financieros Provenientes de títulos de renta fija</t>
  </si>
  <si>
    <t> (Decreto 700 de 1997) (Art. 3, Decreto 2418 de 2013)</t>
  </si>
  <si>
    <t>Retención en colocación independiente de juegos de suerte y azar </t>
  </si>
  <si>
    <t>(Art. 401-1 del Estatuto Tributario)</t>
  </si>
  <si>
    <t>Salarios: Los pagos mensuales o mensualizados (PM) efectuados por las personas naturales o jurídicas, las sociedades de hecho, las comunidades organizadas y las sucesiones ilíquidas, a las personas naturales pertenecientes a la categoría de empleados . Opera a partir del 1 de Abril de 2013. (Encuentre aquí mayor información sobre Tarifa mínima)</t>
  </si>
  <si>
    <t>(Decreto 099 y  1070 de 2013)</t>
  </si>
  <si>
    <t>Servicios de aseo y vigilancia (la base será el 100% del A.I.U. siempre que sea mayor o igual a 4 UVT)</t>
  </si>
  <si>
    <t>Salarios: Indemnizaciones derivadas de una relación laboral, legal o reglamentaria superiores a 20.000 UVT </t>
  </si>
  <si>
    <t>(Art. 401-3 del Estatuto Tributario)</t>
  </si>
  <si>
    <t xml:space="preserve"> (Art. 1, Decreto 3770 de 2005)</t>
  </si>
  <si>
    <t>Servicios de hoteles, restaurantes y hospedajes para obligados a declarar renta </t>
  </si>
  <si>
    <t>(Art. 1, Decreto 2418 de 2013)</t>
  </si>
  <si>
    <t>Servicios de transporte nacional de carga</t>
  </si>
  <si>
    <t> (Art. 14, Decreto 1189 de 1988)</t>
  </si>
  <si>
    <t>Servicios de  transporte nacional de pasajeros para obligados a declarar renta (terrestre)</t>
  </si>
  <si>
    <t> (Art. 1, Decreto 2418 de 2013)</t>
  </si>
  <si>
    <t>Servicios en general para personas jurídicas, asimiladas y personas naturales obligadas a declarar renta</t>
  </si>
  <si>
    <t> (Art. 392 del Estatuto Tributario y Art. 1, Decreto 3110 de 2004)</t>
  </si>
  <si>
    <t>Servicios en general para personas naturales no obligadas a declarar renta</t>
  </si>
  <si>
    <t> (Art. 392 del Estatuto Tributario y Art. 45, Ley 633 de 2000)</t>
  </si>
  <si>
    <t>Servicios  temporales de empleo (la base será el 100% del A.I.U. siempre que sea mayor o igual a 4 UVT)</t>
  </si>
  <si>
    <t> (Art. 2, Decreto 1626 de 2001)</t>
  </si>
  <si>
    <t>Servicios de sísmica para el sector de hidrocarburos en favor de personas obligadas a declarar renta</t>
  </si>
  <si>
    <t>Empleadeo ET383</t>
  </si>
  <si>
    <t>Empleadoe ET384</t>
  </si>
  <si>
    <t>Spalte2</t>
  </si>
  <si>
    <t>Casilla Formato DiAN</t>
  </si>
  <si>
    <t>Codigo</t>
  </si>
  <si>
    <t>Spalte3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</si>
</sst>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333333"/>
      <name val="Arial"/>
      <family val="2"/>
    </font>
    <font>
      <sz val="11"/>
      <color rgb="FF333333"/>
      <name val="Arial"/>
      <family val="2"/>
    </font>
    <font>
      <sz val="11"/>
      <color theme="9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9" fillId="0" borderId="0" xfId="0" applyFont="1" applyAlignment="1">
      <alignment horizontal="left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20" fillId="0" borderId="0" xfId="0" applyFont="1"/>
    <xf numFmtId="49" fontId="0" fillId="0" borderId="0" xfId="0" applyNumberFormat="1"/>
    <xf numFmtId="0" fontId="18" fillId="34" borderId="10" xfId="0" applyFont="1" applyFill="1" applyBorder="1" applyAlignment="1">
      <alignment horizontal="center" vertical="center" wrapText="1"/>
    </xf>
    <xf numFmtId="0" fontId="0" fillId="34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0">
    <dxf>
      <fill>
        <patternFill>
          <fgColor indexed="64"/>
          <bgColor rgb="FFFFFF00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numFmt numFmtId="13" formatCode="0%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A1:G44" totalsRowShown="0" headerRowDxfId="2" headerRowBorderDxfId="8" tableBorderDxfId="9" totalsRowBorderDxfId="7">
  <autoFilter ref="A1:G44"/>
  <tableColumns count="7">
    <tableColumn id="1" name="CONCEPTO" dataDxfId="6" dataCellStyle="Link"/>
    <tableColumn id="6" name="Normativa"/>
    <tableColumn id="2" name="BASE UVT" dataDxfId="5"/>
    <tableColumn id="3" name="BASE PESOS" dataDxfId="4"/>
    <tableColumn id="4" name="TARIFA" dataDxfId="3"/>
    <tableColumn id="5" name="Casilla Formato DiAN" dataDxfId="0"/>
    <tableColumn id="7" name="Codigo" dataDxfId="1">
      <calculatedColumnFormula>VLOOKUP(Tabelle1[[#This Row],[Casilla Formato DiAN]],Codigos[[Spalte2]:[Spalte3]],2,FALSE)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Codigos" displayName="Codigos" ref="A1:C16" totalsRowShown="0">
  <autoFilter ref="A1:C16"/>
  <tableColumns count="3">
    <tableColumn id="1" name="Spalte1"/>
    <tableColumn id="2" name="Spalte2"/>
    <tableColumn id="3" name="Spalte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workbookViewId="0">
      <selection activeCell="I7" sqref="I7"/>
    </sheetView>
  </sheetViews>
  <sheetFormatPr baseColWidth="10" defaultRowHeight="15" x14ac:dyDescent="0.25"/>
  <cols>
    <col min="1" max="1" width="50.7109375" customWidth="1"/>
    <col min="2" max="2" width="29.28515625" customWidth="1"/>
    <col min="3" max="3" width="41.140625" bestFit="1" customWidth="1"/>
    <col min="4" max="4" width="22.85546875" customWidth="1"/>
    <col min="6" max="6" width="36.7109375" style="6" bestFit="1" customWidth="1"/>
  </cols>
  <sheetData>
    <row r="1" spans="1:7" x14ac:dyDescent="0.25">
      <c r="A1" t="s">
        <v>0</v>
      </c>
      <c r="B1" t="s">
        <v>59</v>
      </c>
      <c r="C1" t="s">
        <v>1</v>
      </c>
      <c r="D1" t="s">
        <v>2</v>
      </c>
      <c r="E1" t="s">
        <v>3</v>
      </c>
      <c r="F1" s="5" t="s">
        <v>138</v>
      </c>
      <c r="G1" s="2" t="s">
        <v>139</v>
      </c>
    </row>
    <row r="2" spans="1:7" x14ac:dyDescent="0.25">
      <c r="A2" s="3" t="s">
        <v>60</v>
      </c>
      <c r="B2" s="3" t="s">
        <v>61</v>
      </c>
      <c r="C2" t="s">
        <v>4</v>
      </c>
      <c r="D2">
        <v>1</v>
      </c>
      <c r="E2">
        <v>0.01</v>
      </c>
      <c r="F2" s="6" t="s">
        <v>55</v>
      </c>
      <c r="G2" t="str">
        <f>VLOOKUP(Tabelle1[[#This Row],[Casilla Formato DiAN]],Codigos[[Spalte2]:[Spalte3]],2,FALSE)</f>
        <v>ena</v>
      </c>
    </row>
    <row r="3" spans="1:7" x14ac:dyDescent="0.25">
      <c r="A3" t="s">
        <v>62</v>
      </c>
      <c r="B3" t="s">
        <v>63</v>
      </c>
      <c r="C3" t="s">
        <v>5</v>
      </c>
      <c r="D3" t="s">
        <v>6</v>
      </c>
      <c r="E3">
        <v>2.5000000000000001E-2</v>
      </c>
      <c r="G3" t="e">
        <f>VLOOKUP(Tabelle1[[#This Row],[Casilla Formato DiAN]],Codigos[[Spalte2]:[Spalte3]],2,FALSE)</f>
        <v>#N/A</v>
      </c>
    </row>
    <row r="4" spans="1:7" x14ac:dyDescent="0.25">
      <c r="A4" t="s">
        <v>64</v>
      </c>
      <c r="B4" t="s">
        <v>63</v>
      </c>
      <c r="C4" t="s">
        <v>7</v>
      </c>
      <c r="D4" t="s">
        <v>8</v>
      </c>
      <c r="E4">
        <v>0.01</v>
      </c>
      <c r="G4" t="e">
        <f>VLOOKUP(Tabelle1[[#This Row],[Casilla Formato DiAN]],Codigos[[Spalte2]:[Spalte3]],2,FALSE)</f>
        <v>#N/A</v>
      </c>
    </row>
    <row r="5" spans="1:7" x14ac:dyDescent="0.25">
      <c r="A5" t="s">
        <v>65</v>
      </c>
      <c r="B5" t="s">
        <v>66</v>
      </c>
      <c r="C5" t="s">
        <v>9</v>
      </c>
      <c r="D5" t="s">
        <v>10</v>
      </c>
      <c r="E5">
        <v>2.5000000000000001E-2</v>
      </c>
      <c r="G5" t="e">
        <f>VLOOKUP(Tabelle1[[#This Row],[Casilla Formato DiAN]],Codigos[[Spalte2]:[Spalte3]],2,FALSE)</f>
        <v>#N/A</v>
      </c>
    </row>
    <row r="6" spans="1:7" x14ac:dyDescent="0.25">
      <c r="A6" t="s">
        <v>67</v>
      </c>
      <c r="B6" t="s">
        <v>63</v>
      </c>
      <c r="C6" t="s">
        <v>4</v>
      </c>
      <c r="D6">
        <v>1</v>
      </c>
      <c r="E6">
        <v>0.01</v>
      </c>
      <c r="G6" t="e">
        <f>VLOOKUP(Tabelle1[[#This Row],[Casilla Formato DiAN]],Codigos[[Spalte2]:[Spalte3]],2,FALSE)</f>
        <v>#N/A</v>
      </c>
    </row>
    <row r="7" spans="1:7" x14ac:dyDescent="0.25">
      <c r="A7" t="s">
        <v>68</v>
      </c>
      <c r="B7" t="s">
        <v>69</v>
      </c>
      <c r="C7" t="s">
        <v>4</v>
      </c>
      <c r="D7">
        <v>1</v>
      </c>
      <c r="E7">
        <v>0.04</v>
      </c>
      <c r="F7" s="6" t="s">
        <v>48</v>
      </c>
      <c r="G7" t="str">
        <f>VLOOKUP(Tabelle1[[#This Row],[Casilla Formato DiAN]],Codigos[[Spalte2]:[Spalte3]],2,FALSE)</f>
        <v>arr</v>
      </c>
    </row>
    <row r="8" spans="1:7" x14ac:dyDescent="0.25">
      <c r="A8" t="s">
        <v>70</v>
      </c>
      <c r="B8" t="s">
        <v>71</v>
      </c>
      <c r="C8" t="s">
        <v>5</v>
      </c>
      <c r="D8" t="s">
        <v>6</v>
      </c>
      <c r="E8">
        <v>2.5000000000000001E-2</v>
      </c>
      <c r="F8" s="6" t="s">
        <v>48</v>
      </c>
      <c r="G8" t="str">
        <f>VLOOKUP(Tabelle1[[#This Row],[Casilla Formato DiAN]],Codigos[[Spalte2]:[Spalte3]],2,FALSE)</f>
        <v>arr</v>
      </c>
    </row>
    <row r="9" spans="1:7" x14ac:dyDescent="0.25">
      <c r="A9" t="s">
        <v>72</v>
      </c>
      <c r="B9" t="s">
        <v>71</v>
      </c>
      <c r="C9" t="s">
        <v>5</v>
      </c>
      <c r="D9" t="s">
        <v>6</v>
      </c>
      <c r="E9">
        <v>3.5000000000000003E-2</v>
      </c>
      <c r="F9" s="6" t="s">
        <v>48</v>
      </c>
      <c r="G9" t="str">
        <f>VLOOKUP(Tabelle1[[#This Row],[Casilla Formato DiAN]],Codigos[[Spalte2]:[Spalte3]],2,FALSE)</f>
        <v>arr</v>
      </c>
    </row>
    <row r="10" spans="1:7" x14ac:dyDescent="0.25">
      <c r="A10" t="s">
        <v>73</v>
      </c>
      <c r="B10" t="s">
        <v>74</v>
      </c>
      <c r="C10" t="s">
        <v>4</v>
      </c>
      <c r="D10">
        <v>1</v>
      </c>
      <c r="E10">
        <v>0.11</v>
      </c>
      <c r="F10" s="6" t="s">
        <v>46</v>
      </c>
      <c r="G10" t="str">
        <f>VLOOKUP(Tabelle1[[#This Row],[Casilla Formato DiAN]],Codigos[[Spalte2]:[Spalte3]],2,FALSE)</f>
        <v>hyc</v>
      </c>
    </row>
    <row r="11" spans="1:7" x14ac:dyDescent="0.25">
      <c r="A11" t="s">
        <v>75</v>
      </c>
      <c r="B11" t="s">
        <v>74</v>
      </c>
      <c r="C11" t="s">
        <v>4</v>
      </c>
      <c r="D11">
        <v>1</v>
      </c>
      <c r="E11">
        <v>0.03</v>
      </c>
      <c r="F11" s="6" t="s">
        <v>46</v>
      </c>
      <c r="G11" t="str">
        <f>VLOOKUP(Tabelle1[[#This Row],[Casilla Formato DiAN]],Codigos[[Spalte2]:[Spalte3]],2,FALSE)</f>
        <v>hyc</v>
      </c>
    </row>
    <row r="12" spans="1:7" x14ac:dyDescent="0.25">
      <c r="A12" t="s">
        <v>76</v>
      </c>
      <c r="B12" t="s">
        <v>77</v>
      </c>
      <c r="C12" t="s">
        <v>11</v>
      </c>
      <c r="D12" t="s">
        <v>12</v>
      </c>
      <c r="E12">
        <v>5.0000000000000001E-3</v>
      </c>
      <c r="F12" s="6" t="s">
        <v>49</v>
      </c>
      <c r="G12" t="str">
        <f>VLOOKUP(Tabelle1[[#This Row],[Casilla Formato DiAN]],Codigos[[Spalte2]:[Spalte3]],2,FALSE)</f>
        <v>com</v>
      </c>
    </row>
    <row r="13" spans="1:7" x14ac:dyDescent="0.25">
      <c r="A13" t="s">
        <v>78</v>
      </c>
      <c r="B13" t="s">
        <v>79</v>
      </c>
      <c r="C13" t="s">
        <v>13</v>
      </c>
      <c r="D13" t="s">
        <v>14</v>
      </c>
      <c r="E13">
        <v>1.4999999999999999E-2</v>
      </c>
      <c r="F13" s="6" t="s">
        <v>49</v>
      </c>
      <c r="G13" t="str">
        <f>VLOOKUP(Tabelle1[[#This Row],[Casilla Formato DiAN]],Codigos[[Spalte2]:[Spalte3]],2,FALSE)</f>
        <v>com</v>
      </c>
    </row>
    <row r="14" spans="1:7" x14ac:dyDescent="0.25">
      <c r="A14" t="s">
        <v>80</v>
      </c>
      <c r="B14" t="s">
        <v>81</v>
      </c>
      <c r="C14" t="s">
        <v>4</v>
      </c>
      <c r="D14">
        <v>1</v>
      </c>
      <c r="E14">
        <v>1E-3</v>
      </c>
      <c r="F14" s="6" t="s">
        <v>49</v>
      </c>
      <c r="G14" t="str">
        <f>VLOOKUP(Tabelle1[[#This Row],[Casilla Formato DiAN]],Codigos[[Spalte2]:[Spalte3]],2,FALSE)</f>
        <v>com</v>
      </c>
    </row>
    <row r="15" spans="1:7" x14ac:dyDescent="0.25">
      <c r="A15" t="s">
        <v>82</v>
      </c>
      <c r="B15" t="s">
        <v>83</v>
      </c>
      <c r="C15" t="s">
        <v>4</v>
      </c>
      <c r="D15">
        <v>1</v>
      </c>
      <c r="E15">
        <v>0.02</v>
      </c>
      <c r="G15" t="e">
        <f>VLOOKUP(Tabelle1[[#This Row],[Casilla Formato DiAN]],Codigos[[Spalte2]:[Spalte3]],2,FALSE)</f>
        <v>#N/A</v>
      </c>
    </row>
    <row r="16" spans="1:7" x14ac:dyDescent="0.25">
      <c r="A16" t="s">
        <v>84</v>
      </c>
      <c r="B16" t="s">
        <v>85</v>
      </c>
      <c r="C16" t="s">
        <v>4</v>
      </c>
      <c r="D16">
        <v>1</v>
      </c>
      <c r="E16">
        <v>0.06</v>
      </c>
      <c r="G16" t="e">
        <f>VLOOKUP(Tabelle1[[#This Row],[Casilla Formato DiAN]],Codigos[[Spalte2]:[Spalte3]],2,FALSE)</f>
        <v>#N/A</v>
      </c>
    </row>
    <row r="17" spans="1:7" x14ac:dyDescent="0.25">
      <c r="A17" t="s">
        <v>86</v>
      </c>
      <c r="B17" t="s">
        <v>85</v>
      </c>
      <c r="C17" t="s">
        <v>4</v>
      </c>
      <c r="D17">
        <v>1</v>
      </c>
      <c r="E17" t="s">
        <v>15</v>
      </c>
      <c r="G17" t="e">
        <f>VLOOKUP(Tabelle1[[#This Row],[Casilla Formato DiAN]],Codigos[[Spalte2]:[Spalte3]],2,FALSE)</f>
        <v>#N/A</v>
      </c>
    </row>
    <row r="18" spans="1:7" x14ac:dyDescent="0.25">
      <c r="A18" t="s">
        <v>87</v>
      </c>
      <c r="B18" t="s">
        <v>66</v>
      </c>
      <c r="C18" t="s">
        <v>4</v>
      </c>
      <c r="D18">
        <v>1</v>
      </c>
      <c r="E18">
        <v>0.02</v>
      </c>
      <c r="G18" t="e">
        <f>VLOOKUP(Tabelle1[[#This Row],[Casilla Formato DiAN]],Codigos[[Spalte2]:[Spalte3]],2,FALSE)</f>
        <v>#N/A</v>
      </c>
    </row>
    <row r="19" spans="1:7" x14ac:dyDescent="0.25">
      <c r="A19" t="s">
        <v>88</v>
      </c>
      <c r="B19" t="s">
        <v>89</v>
      </c>
      <c r="C19" t="s">
        <v>4</v>
      </c>
      <c r="D19">
        <v>1</v>
      </c>
      <c r="E19">
        <v>3.5000000000000003E-2</v>
      </c>
      <c r="G19" t="e">
        <f>VLOOKUP(Tabelle1[[#This Row],[Casilla Formato DiAN]],Codigos[[Spalte2]:[Spalte3]],2,FALSE)</f>
        <v>#N/A</v>
      </c>
    </row>
    <row r="20" spans="1:7" x14ac:dyDescent="0.25">
      <c r="A20" t="s">
        <v>90</v>
      </c>
      <c r="B20" t="s">
        <v>91</v>
      </c>
      <c r="C20" t="s">
        <v>4</v>
      </c>
      <c r="D20">
        <v>1</v>
      </c>
      <c r="E20">
        <v>1.4999999999999999E-2</v>
      </c>
      <c r="G20" t="e">
        <f>VLOOKUP(Tabelle1[[#This Row],[Casilla Formato DiAN]],Codigos[[Spalte2]:[Spalte3]],2,FALSE)</f>
        <v>#N/A</v>
      </c>
    </row>
    <row r="21" spans="1:7" x14ac:dyDescent="0.25">
      <c r="A21" t="s">
        <v>92</v>
      </c>
      <c r="B21" t="s">
        <v>93</v>
      </c>
      <c r="C21" t="s">
        <v>4</v>
      </c>
      <c r="D21">
        <v>1</v>
      </c>
      <c r="E21">
        <v>0.01</v>
      </c>
      <c r="G21" t="e">
        <f>VLOOKUP(Tabelle1[[#This Row],[Casilla Formato DiAN]],Codigos[[Spalte2]:[Spalte3]],2,FALSE)</f>
        <v>#N/A</v>
      </c>
    </row>
    <row r="22" spans="1:7" x14ac:dyDescent="0.25">
      <c r="A22" t="s">
        <v>16</v>
      </c>
      <c r="B22" t="s">
        <v>95</v>
      </c>
      <c r="C22" t="s">
        <v>4</v>
      </c>
      <c r="D22">
        <v>1</v>
      </c>
      <c r="E22" t="s">
        <v>17</v>
      </c>
      <c r="G22" t="e">
        <f>VLOOKUP(Tabelle1[[#This Row],[Casilla Formato DiAN]],Codigos[[Spalte2]:[Spalte3]],2,FALSE)</f>
        <v>#N/A</v>
      </c>
    </row>
    <row r="23" spans="1:7" x14ac:dyDescent="0.25">
      <c r="A23" t="s">
        <v>94</v>
      </c>
      <c r="B23" t="s">
        <v>95</v>
      </c>
      <c r="C23" t="s">
        <v>4</v>
      </c>
      <c r="D23">
        <v>1</v>
      </c>
      <c r="E23">
        <v>0.11</v>
      </c>
      <c r="G23" t="e">
        <f>VLOOKUP(Tabelle1[[#This Row],[Casilla Formato DiAN]],Codigos[[Spalte2]:[Spalte3]],2,FALSE)</f>
        <v>#N/A</v>
      </c>
    </row>
    <row r="24" spans="1:7" x14ac:dyDescent="0.25">
      <c r="A24" t="s">
        <v>96</v>
      </c>
      <c r="B24" t="s">
        <v>97</v>
      </c>
      <c r="C24" t="s">
        <v>4</v>
      </c>
      <c r="D24">
        <v>1</v>
      </c>
      <c r="E24">
        <v>2.5000000000000001E-2</v>
      </c>
      <c r="G24" t="e">
        <f>VLOOKUP(Tabelle1[[#This Row],[Casilla Formato DiAN]],Codigos[[Spalte2]:[Spalte3]],2,FALSE)</f>
        <v>#N/A</v>
      </c>
    </row>
    <row r="25" spans="1:7" x14ac:dyDescent="0.25">
      <c r="A25" t="s">
        <v>98</v>
      </c>
      <c r="B25" t="s">
        <v>99</v>
      </c>
      <c r="C25" t="s">
        <v>4</v>
      </c>
      <c r="D25">
        <v>1</v>
      </c>
      <c r="E25">
        <v>2.5000000000000001E-2</v>
      </c>
      <c r="G25" t="e">
        <f>VLOOKUP(Tabelle1[[#This Row],[Casilla Formato DiAN]],Codigos[[Spalte2]:[Spalte3]],2,FALSE)</f>
        <v>#N/A</v>
      </c>
    </row>
    <row r="26" spans="1:7" x14ac:dyDescent="0.25">
      <c r="A26" t="s">
        <v>100</v>
      </c>
      <c r="B26" t="s">
        <v>101</v>
      </c>
      <c r="C26" t="s">
        <v>18</v>
      </c>
      <c r="D26" t="s">
        <v>19</v>
      </c>
      <c r="E26">
        <v>0.2</v>
      </c>
      <c r="G26" t="e">
        <f>VLOOKUP(Tabelle1[[#This Row],[Casilla Formato DiAN]],Codigos[[Spalte2]:[Spalte3]],2,FALSE)</f>
        <v>#N/A</v>
      </c>
    </row>
    <row r="27" spans="1:7" x14ac:dyDescent="0.25">
      <c r="A27" t="s">
        <v>102</v>
      </c>
      <c r="B27" t="s">
        <v>103</v>
      </c>
      <c r="C27" t="s">
        <v>5</v>
      </c>
      <c r="D27" t="s">
        <v>6</v>
      </c>
      <c r="E27">
        <v>2.5000000000000001E-2</v>
      </c>
      <c r="G27" t="e">
        <f>VLOOKUP(Tabelle1[[#This Row],[Casilla Formato DiAN]],Codigos[[Spalte2]:[Spalte3]],2,FALSE)</f>
        <v>#N/A</v>
      </c>
    </row>
    <row r="28" spans="1:7" x14ac:dyDescent="0.25">
      <c r="A28" t="s">
        <v>104</v>
      </c>
      <c r="B28" t="s">
        <v>105</v>
      </c>
      <c r="C28" t="s">
        <v>5</v>
      </c>
      <c r="D28" t="s">
        <v>6</v>
      </c>
      <c r="E28">
        <v>3.5000000000000003E-2</v>
      </c>
      <c r="G28" t="e">
        <f>VLOOKUP(Tabelle1[[#This Row],[Casilla Formato DiAN]],Codigos[[Spalte2]:[Spalte3]],2,FALSE)</f>
        <v>#N/A</v>
      </c>
    </row>
    <row r="29" spans="1:7" x14ac:dyDescent="0.25">
      <c r="A29" t="s">
        <v>106</v>
      </c>
      <c r="B29" t="s">
        <v>107</v>
      </c>
      <c r="C29" t="s">
        <v>4</v>
      </c>
      <c r="D29">
        <v>1</v>
      </c>
      <c r="E29">
        <v>0.02</v>
      </c>
      <c r="G29" t="e">
        <f>VLOOKUP(Tabelle1[[#This Row],[Casilla Formato DiAN]],Codigos[[Spalte2]:[Spalte3]],2,FALSE)</f>
        <v>#N/A</v>
      </c>
    </row>
    <row r="30" spans="1:7" x14ac:dyDescent="0.25">
      <c r="A30" t="s">
        <v>108</v>
      </c>
      <c r="B30" t="s">
        <v>109</v>
      </c>
      <c r="C30" t="s">
        <v>5</v>
      </c>
      <c r="D30" t="s">
        <v>6</v>
      </c>
      <c r="E30">
        <v>0.04</v>
      </c>
      <c r="G30" t="e">
        <f>VLOOKUP(Tabelle1[[#This Row],[Casilla Formato DiAN]],Codigos[[Spalte2]:[Spalte3]],2,FALSE)</f>
        <v>#N/A</v>
      </c>
    </row>
    <row r="31" spans="1:7" x14ac:dyDescent="0.25">
      <c r="A31" t="s">
        <v>111</v>
      </c>
      <c r="B31" t="s">
        <v>110</v>
      </c>
      <c r="C31" t="s">
        <v>5</v>
      </c>
      <c r="D31" t="s">
        <v>6</v>
      </c>
      <c r="E31">
        <v>3.5000000000000003E-2</v>
      </c>
      <c r="G31" t="e">
        <f>VLOOKUP(Tabelle1[[#This Row],[Casilla Formato DiAN]],Codigos[[Spalte2]:[Spalte3]],2,FALSE)</f>
        <v>#N/A</v>
      </c>
    </row>
    <row r="32" spans="1:7" x14ac:dyDescent="0.25">
      <c r="A32" t="s">
        <v>112</v>
      </c>
      <c r="B32" t="s">
        <v>113</v>
      </c>
      <c r="C32" t="s">
        <v>4</v>
      </c>
      <c r="D32">
        <v>1</v>
      </c>
      <c r="E32">
        <v>0.04</v>
      </c>
      <c r="G32" t="e">
        <f>VLOOKUP(Tabelle1[[#This Row],[Casilla Formato DiAN]],Codigos[[Spalte2]:[Spalte3]],2,FALSE)</f>
        <v>#N/A</v>
      </c>
    </row>
    <row r="33" spans="1:7" x14ac:dyDescent="0.25">
      <c r="A33" t="s">
        <v>114</v>
      </c>
      <c r="B33" t="s">
        <v>115</v>
      </c>
      <c r="C33" t="s">
        <v>20</v>
      </c>
      <c r="D33" t="s">
        <v>21</v>
      </c>
      <c r="E33">
        <v>0.03</v>
      </c>
      <c r="G33" t="e">
        <f>VLOOKUP(Tabelle1[[#This Row],[Casilla Formato DiAN]],Codigos[[Spalte2]:[Spalte3]],2,FALSE)</f>
        <v>#N/A</v>
      </c>
    </row>
    <row r="34" spans="1:7" x14ac:dyDescent="0.25">
      <c r="A34" t="s">
        <v>116</v>
      </c>
      <c r="B34" t="s">
        <v>117</v>
      </c>
      <c r="C34" t="s">
        <v>22</v>
      </c>
      <c r="D34" t="s">
        <v>23</v>
      </c>
      <c r="E34" t="s">
        <v>4</v>
      </c>
      <c r="G34" t="e">
        <f>VLOOKUP(Tabelle1[[#This Row],[Casilla Formato DiAN]],Codigos[[Spalte2]:[Spalte3]],2,FALSE)</f>
        <v>#N/A</v>
      </c>
    </row>
    <row r="35" spans="1:7" x14ac:dyDescent="0.25">
      <c r="A35" t="s">
        <v>30</v>
      </c>
      <c r="C35" t="s">
        <v>24</v>
      </c>
      <c r="D35" t="s">
        <v>25</v>
      </c>
      <c r="E35" t="s">
        <v>26</v>
      </c>
      <c r="G35" t="e">
        <f>VLOOKUP(Tabelle1[[#This Row],[Casilla Formato DiAN]],Codigos[[Spalte2]:[Spalte3]],2,FALSE)</f>
        <v>#N/A</v>
      </c>
    </row>
    <row r="36" spans="1:7" x14ac:dyDescent="0.25">
      <c r="A36" t="s">
        <v>119</v>
      </c>
      <c r="B36" t="s">
        <v>120</v>
      </c>
      <c r="C36" t="s">
        <v>27</v>
      </c>
      <c r="D36">
        <v>1</v>
      </c>
      <c r="E36">
        <v>0.2</v>
      </c>
      <c r="G36" t="e">
        <f>VLOOKUP(Tabelle1[[#This Row],[Casilla Formato DiAN]],Codigos[[Spalte2]:[Spalte3]],2,FALSE)</f>
        <v>#N/A</v>
      </c>
    </row>
    <row r="37" spans="1:7" x14ac:dyDescent="0.25">
      <c r="A37" t="s">
        <v>118</v>
      </c>
      <c r="B37" t="s">
        <v>121</v>
      </c>
      <c r="C37" t="s">
        <v>28</v>
      </c>
      <c r="D37" t="s">
        <v>29</v>
      </c>
      <c r="E37">
        <v>0.02</v>
      </c>
      <c r="G37" t="e">
        <f>VLOOKUP(Tabelle1[[#This Row],[Casilla Formato DiAN]],Codigos[[Spalte2]:[Spalte3]],2,FALSE)</f>
        <v>#N/A</v>
      </c>
    </row>
    <row r="38" spans="1:7" x14ac:dyDescent="0.25">
      <c r="A38" t="s">
        <v>122</v>
      </c>
      <c r="B38" t="s">
        <v>123</v>
      </c>
      <c r="C38" t="s">
        <v>28</v>
      </c>
      <c r="D38" t="s">
        <v>29</v>
      </c>
      <c r="E38">
        <v>2.5000000000000001E-2</v>
      </c>
      <c r="G38" t="e">
        <f>VLOOKUP(Tabelle1[[#This Row],[Casilla Formato DiAN]],Codigos[[Spalte2]:[Spalte3]],2,FALSE)</f>
        <v>#N/A</v>
      </c>
    </row>
    <row r="39" spans="1:7" x14ac:dyDescent="0.25">
      <c r="A39" t="s">
        <v>124</v>
      </c>
      <c r="B39" t="s">
        <v>125</v>
      </c>
      <c r="C39" t="s">
        <v>28</v>
      </c>
      <c r="D39" t="s">
        <v>29</v>
      </c>
      <c r="E39">
        <v>0.01</v>
      </c>
      <c r="G39" t="e">
        <f>VLOOKUP(Tabelle1[[#This Row],[Casilla Formato DiAN]],Codigos[[Spalte2]:[Spalte3]],2,FALSE)</f>
        <v>#N/A</v>
      </c>
    </row>
    <row r="40" spans="1:7" x14ac:dyDescent="0.25">
      <c r="A40" t="s">
        <v>126</v>
      </c>
      <c r="B40" t="s">
        <v>127</v>
      </c>
      <c r="C40" t="s">
        <v>5</v>
      </c>
      <c r="D40" t="s">
        <v>6</v>
      </c>
      <c r="E40">
        <v>2.5000000000000001E-2</v>
      </c>
      <c r="G40" t="e">
        <f>VLOOKUP(Tabelle1[[#This Row],[Casilla Formato DiAN]],Codigos[[Spalte2]:[Spalte3]],2,FALSE)</f>
        <v>#N/A</v>
      </c>
    </row>
    <row r="41" spans="1:7" x14ac:dyDescent="0.25">
      <c r="A41" t="s">
        <v>128</v>
      </c>
      <c r="B41" t="s">
        <v>129</v>
      </c>
      <c r="C41" t="s">
        <v>28</v>
      </c>
      <c r="D41" t="s">
        <v>29</v>
      </c>
      <c r="E41">
        <v>0.04</v>
      </c>
      <c r="G41" t="e">
        <f>VLOOKUP(Tabelle1[[#This Row],[Casilla Formato DiAN]],Codigos[[Spalte2]:[Spalte3]],2,FALSE)</f>
        <v>#N/A</v>
      </c>
    </row>
    <row r="42" spans="1:7" x14ac:dyDescent="0.25">
      <c r="A42" t="s">
        <v>130</v>
      </c>
      <c r="B42" t="s">
        <v>131</v>
      </c>
      <c r="C42" t="s">
        <v>28</v>
      </c>
      <c r="D42" t="s">
        <v>29</v>
      </c>
      <c r="E42">
        <v>0.06</v>
      </c>
      <c r="G42" t="e">
        <f>VLOOKUP(Tabelle1[[#This Row],[Casilla Formato DiAN]],Codigos[[Spalte2]:[Spalte3]],2,FALSE)</f>
        <v>#N/A</v>
      </c>
    </row>
    <row r="43" spans="1:7" x14ac:dyDescent="0.25">
      <c r="A43" t="s">
        <v>132</v>
      </c>
      <c r="B43" t="s">
        <v>133</v>
      </c>
      <c r="C43" t="s">
        <v>28</v>
      </c>
      <c r="D43" t="s">
        <v>29</v>
      </c>
      <c r="E43">
        <v>0.01</v>
      </c>
      <c r="G43" t="e">
        <f>VLOOKUP(Tabelle1[[#This Row],[Casilla Formato DiAN]],Codigos[[Spalte2]:[Spalte3]],2,FALSE)</f>
        <v>#N/A</v>
      </c>
    </row>
    <row r="44" spans="1:7" x14ac:dyDescent="0.25">
      <c r="A44" t="s">
        <v>134</v>
      </c>
      <c r="B44" t="s">
        <v>85</v>
      </c>
      <c r="C44" t="s">
        <v>4</v>
      </c>
      <c r="D44">
        <v>1</v>
      </c>
      <c r="E44">
        <v>0.06</v>
      </c>
      <c r="G44" t="e">
        <f>VLOOKUP(Tabelle1[[#This Row],[Casilla Formato DiAN]],Codigos[[Spalte2]:[Spalte3]],2,FALSE)</f>
        <v>#N/A</v>
      </c>
    </row>
    <row r="45" spans="1:7" x14ac:dyDescent="0.25">
      <c r="A45" s="1"/>
      <c r="B45" s="1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'Cod. Formato DIAN'!$B$2:$B$16</xm:f>
          </x14:formula1>
          <xm:sqref>F2:F44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16" sqref="A2:A16"/>
    </sheetView>
  </sheetViews>
  <sheetFormatPr baseColWidth="10" defaultRowHeight="15" x14ac:dyDescent="0.25"/>
  <cols>
    <col min="2" max="2" width="36.7109375" bestFit="1" customWidth="1"/>
  </cols>
  <sheetData>
    <row r="1" spans="1:3" x14ac:dyDescent="0.25">
      <c r="A1" s="4" t="s">
        <v>58</v>
      </c>
      <c r="B1" t="s">
        <v>137</v>
      </c>
      <c r="C1" t="s">
        <v>140</v>
      </c>
    </row>
    <row r="2" spans="1:3" x14ac:dyDescent="0.25">
      <c r="A2" s="4"/>
      <c r="B2" t="s">
        <v>135</v>
      </c>
      <c r="C2" s="4">
        <v>383</v>
      </c>
    </row>
    <row r="3" spans="1:3" x14ac:dyDescent="0.25">
      <c r="A3" s="4"/>
      <c r="B3" t="s">
        <v>136</v>
      </c>
      <c r="C3" s="4" t="s">
        <v>43</v>
      </c>
    </row>
    <row r="4" spans="1:3" x14ac:dyDescent="0.25">
      <c r="B4" t="s">
        <v>44</v>
      </c>
      <c r="C4" t="s">
        <v>31</v>
      </c>
    </row>
    <row r="5" spans="1:3" x14ac:dyDescent="0.25">
      <c r="B5" t="s">
        <v>45</v>
      </c>
      <c r="C5" t="s">
        <v>32</v>
      </c>
    </row>
    <row r="6" spans="1:3" x14ac:dyDescent="0.25">
      <c r="B6" t="s">
        <v>46</v>
      </c>
      <c r="C6" t="s">
        <v>33</v>
      </c>
    </row>
    <row r="7" spans="1:3" x14ac:dyDescent="0.25">
      <c r="B7" t="s">
        <v>47</v>
      </c>
      <c r="C7" t="s">
        <v>34</v>
      </c>
    </row>
    <row r="8" spans="1:3" x14ac:dyDescent="0.25">
      <c r="B8" t="s">
        <v>48</v>
      </c>
      <c r="C8" t="s">
        <v>35</v>
      </c>
    </row>
    <row r="9" spans="1:3" x14ac:dyDescent="0.25">
      <c r="B9" t="s">
        <v>49</v>
      </c>
      <c r="C9" t="s">
        <v>36</v>
      </c>
    </row>
    <row r="10" spans="1:3" x14ac:dyDescent="0.25">
      <c r="B10" t="s">
        <v>50</v>
      </c>
      <c r="C10" t="s">
        <v>37</v>
      </c>
    </row>
    <row r="11" spans="1:3" x14ac:dyDescent="0.25">
      <c r="B11" t="s">
        <v>51</v>
      </c>
      <c r="C11" t="s">
        <v>38</v>
      </c>
    </row>
    <row r="12" spans="1:3" x14ac:dyDescent="0.25">
      <c r="B12" t="s">
        <v>52</v>
      </c>
      <c r="C12" t="s">
        <v>53</v>
      </c>
    </row>
    <row r="13" spans="1:3" x14ac:dyDescent="0.25">
      <c r="B13" t="s">
        <v>54</v>
      </c>
      <c r="C13" t="s">
        <v>39</v>
      </c>
    </row>
    <row r="14" spans="1:3" x14ac:dyDescent="0.25">
      <c r="B14" t="s">
        <v>55</v>
      </c>
      <c r="C14" t="s">
        <v>40</v>
      </c>
    </row>
    <row r="15" spans="1:3" x14ac:dyDescent="0.25">
      <c r="B15" t="s">
        <v>56</v>
      </c>
      <c r="C15" t="s">
        <v>41</v>
      </c>
    </row>
    <row r="16" spans="1:3" x14ac:dyDescent="0.25">
      <c r="B16" t="s">
        <v>57</v>
      </c>
      <c r="C16" t="s">
        <v>42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Conceptos reteFUENTE</vt:lpstr>
      <vt:lpstr>Cod. Formato DIAN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Arnold</dc:creator>
  <cp:lastModifiedBy>David Arnold</cp:lastModifiedBy>
  <dcterms:created xsi:type="dcterms:W3CDTF">2014-05-24T19:25:37Z</dcterms:created>
  <dcterms:modified xsi:type="dcterms:W3CDTF">2014-05-24T19:25:37Z</dcterms:modified>
</cp:coreProperties>
</file>