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Chapter 37\"/>
    </mc:Choice>
  </mc:AlternateContent>
  <xr:revisionPtr revIDLastSave="0" documentId="13_ncr:1_{8733FF87-175C-4090-8182-880691D8F736}" xr6:coauthVersionLast="34" xr6:coauthVersionMax="34" xr10:uidLastSave="{00000000-0000-0000-0000-000000000000}"/>
  <bookViews>
    <workbookView xWindow="0" yWindow="0" windowWidth="10296" windowHeight="2760" tabRatio="900" activeTab="4" xr2:uid="{00000000-000D-0000-FFFF-FFFF00000000}"/>
  </bookViews>
  <sheets>
    <sheet name="Customers" sheetId="1" r:id="rId1"/>
    <sheet name="InvoiceHeader" sheetId="2" r:id="rId2"/>
    <sheet name="InvoiceDetails" sheetId="3" r:id="rId3"/>
    <sheet name="Calculated Measures" sheetId="4" r:id="rId4"/>
    <sheet name="Cube Functions" sheetId="5" r:id="rId5"/>
  </sheets>
  <definedNames>
    <definedName name="_xlcn.LinkedTable_Customers1" hidden="1">Customers[]</definedName>
    <definedName name="_xlcn.LinkedTable_InvoiceDetails1" hidden="1">InvoiceDetails[]</definedName>
    <definedName name="_xlcn.LinkedTable_InvoiceHeader1" hidden="1">InvoiceHeader[]</definedName>
  </definedNames>
  <calcPr calcId="179017"/>
  <pivotCaches>
    <pivotCache cacheId="0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voiceHeader" name="InvoiceHeader" connection="LinkedTable_InvoiceHeader"/>
          <x15:modelTable id="InvoiceDetails" name="InvoiceDetails" connection="LinkedTable_InvoiceDetails"/>
          <x15:modelTable id="Customers" name="Customers" connection="LinkedTable_Customers"/>
        </x15:modelTables>
        <x15:modelRelationships>
          <x15:modelRelationship fromTable="InvoiceHeader" fromColumn="CustomerID" toTable="Customers" toColumn="CustomerID"/>
          <x15:modelRelationship fromTable="InvoiceDetails" fromColumn="InvoiceNumber" toTable="InvoiceHeader" toColumn="InvoiceNumber"/>
        </x15:modelRelationships>
      </x15:dataModel>
    </ext>
  </extLst>
</workbook>
</file>

<file path=xl/calcChain.xml><?xml version="1.0" encoding="utf-8"?>
<calcChain xmlns="http://schemas.openxmlformats.org/spreadsheetml/2006/main">
  <c r="E3" i="5" l="1"/>
  <c r="C33" i="5"/>
  <c r="C29" i="5"/>
  <c r="C25" i="5"/>
  <c r="C21" i="5"/>
  <c r="C17" i="5"/>
  <c r="C13" i="5"/>
  <c r="C9" i="5"/>
  <c r="C5" i="5"/>
  <c r="E2" i="5"/>
  <c r="C32" i="5"/>
  <c r="C28" i="5"/>
  <c r="C24" i="5"/>
  <c r="C20" i="5"/>
  <c r="C12" i="5"/>
  <c r="C8" i="5"/>
  <c r="C4" i="5"/>
  <c r="C19" i="5"/>
  <c r="C7" i="5"/>
  <c r="E24" i="5"/>
  <c r="E12" i="5"/>
  <c r="C30" i="5"/>
  <c r="C18" i="5"/>
  <c r="C6" i="5"/>
  <c r="F2" i="5"/>
  <c r="E18" i="5"/>
  <c r="C16" i="5"/>
  <c r="D2" i="5"/>
  <c r="D18" i="5"/>
  <c r="D6" i="5"/>
  <c r="C31" i="5"/>
  <c r="C23" i="5"/>
  <c r="C11" i="5"/>
  <c r="F11" i="5" s="1"/>
  <c r="C3" i="5"/>
  <c r="F3" i="5" s="1"/>
  <c r="E32" i="5"/>
  <c r="E28" i="5"/>
  <c r="F25" i="5"/>
  <c r="F21" i="5"/>
  <c r="F17" i="5"/>
  <c r="D11" i="5"/>
  <c r="E8" i="5"/>
  <c r="E4" i="5"/>
  <c r="C26" i="5"/>
  <c r="C10" i="5"/>
  <c r="F32" i="5"/>
  <c r="E31" i="5"/>
  <c r="D30" i="5"/>
  <c r="F28" i="5"/>
  <c r="F24" i="5"/>
  <c r="E19" i="5"/>
  <c r="E11" i="5"/>
  <c r="E7" i="5"/>
  <c r="C27" i="5"/>
  <c r="C15" i="5"/>
  <c r="F33" i="5"/>
  <c r="F29" i="5"/>
  <c r="D27" i="5"/>
  <c r="D23" i="5"/>
  <c r="E20" i="5"/>
  <c r="E16" i="5"/>
  <c r="F13" i="5"/>
  <c r="F9" i="5"/>
  <c r="F5" i="5"/>
  <c r="D3" i="5"/>
  <c r="C22" i="5"/>
  <c r="C14" i="5"/>
  <c r="E30" i="5"/>
  <c r="F30" i="5"/>
  <c r="E6" i="5"/>
  <c r="F6" i="5"/>
  <c r="F16" i="5"/>
  <c r="D16" i="5"/>
  <c r="D31" i="5"/>
  <c r="F31" i="5"/>
  <c r="E23" i="5"/>
  <c r="F23" i="5"/>
  <c r="D26" i="5"/>
  <c r="E26" i="5"/>
  <c r="F26" i="5"/>
  <c r="D10" i="5"/>
  <c r="E10" i="5"/>
  <c r="F10" i="5"/>
  <c r="E27" i="5"/>
  <c r="F27" i="5"/>
  <c r="E15" i="5"/>
  <c r="D15" i="5"/>
  <c r="F15" i="5"/>
  <c r="D22" i="5"/>
  <c r="E22" i="5"/>
  <c r="F22" i="5"/>
  <c r="D14" i="5"/>
  <c r="E14" i="5"/>
  <c r="F14" i="5"/>
  <c r="E5" i="5"/>
  <c r="E9" i="5"/>
  <c r="E13" i="5"/>
  <c r="E17" i="5"/>
  <c r="E21" i="5"/>
  <c r="E25" i="5"/>
  <c r="E29" i="5"/>
  <c r="E33" i="5"/>
  <c r="F18" i="5"/>
  <c r="F7" i="5"/>
  <c r="F19" i="5"/>
  <c r="F4" i="5"/>
  <c r="F8" i="5"/>
  <c r="F12" i="5"/>
  <c r="F20" i="5"/>
  <c r="D7" i="5"/>
  <c r="D19" i="5"/>
  <c r="D4" i="5"/>
  <c r="D8" i="5"/>
  <c r="D12" i="5"/>
  <c r="D20" i="5"/>
  <c r="D24" i="5"/>
  <c r="D28" i="5"/>
  <c r="D32" i="5"/>
  <c r="D5" i="5"/>
  <c r="D9" i="5"/>
  <c r="D13" i="5"/>
  <c r="D17" i="5"/>
  <c r="D21" i="5"/>
  <c r="D25" i="5"/>
  <c r="D29" i="5"/>
  <c r="D3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Customers" type="102" refreshedVersion="6" minRefreshableVersion="5">
    <extLst>
      <ext xmlns:x15="http://schemas.microsoft.com/office/spreadsheetml/2010/11/main" uri="{DE250136-89BD-433C-8126-D09CA5730AF9}">
        <x15:connection id="Customers">
          <x15:rangePr sourceName="_xlcn.LinkedTable_Customers1"/>
        </x15:connection>
      </ext>
    </extLst>
  </connection>
  <connection id="2" xr16:uid="{00000000-0015-0000-FFFF-FFFF01000000}" name="LinkedTable_InvoiceDetails" type="102" refreshedVersion="6" minRefreshableVersion="5">
    <extLst>
      <ext xmlns:x15="http://schemas.microsoft.com/office/spreadsheetml/2010/11/main" uri="{DE250136-89BD-433C-8126-D09CA5730AF9}">
        <x15:connection id="InvoiceDetails">
          <x15:rangePr sourceName="_xlcn.LinkedTable_InvoiceDetails1"/>
        </x15:connection>
      </ext>
    </extLst>
  </connection>
  <connection id="3" xr16:uid="{00000000-0015-0000-FFFF-FFFF02000000}" name="LinkedTable_InvoiceHeader" type="102" refreshedVersion="6" minRefreshableVersion="5">
    <extLst>
      <ext xmlns:x15="http://schemas.microsoft.com/office/spreadsheetml/2010/11/main" uri="{DE250136-89BD-433C-8126-D09CA5730AF9}">
        <x15:connection id="InvoiceHeader">
          <x15:rangePr sourceName="_xlcn.LinkedTable_InvoiceHeader1"/>
        </x15:connection>
      </ext>
    </extLst>
  </connection>
  <connection id="4" xr16:uid="{00000000-0015-0000-FFFF-FFFF03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ThisWorkbookDataModel"/>
    <s v="[Customers].[CustomerName].[All]"/>
    <s v="[Customers].[CustomerName].&amp;[Riverside University]"/>
    <s v="[Customers].[CustomerName].&amp;[Midland Construction]"/>
    <s v="[Customers].[CustomerName].&amp;[Londonberry Nursing Home]"/>
    <s v="[Customers].[CustomerName].&amp;[Holling Communications Inc.]"/>
    <s v="[Customers].[CustomerName].&amp;[Communication Connections]"/>
    <s v="[Customers].[CustomerName].&amp;[Baker's Emporium Inc.]"/>
    <s v="[Customers].[CustomerName].&amp;[Advanced Paper Co.]"/>
    <s v="[Measures].[2006 Cost]"/>
    <s v="[Customers].[CustomerName].&amp;[West Central Distributors]"/>
    <s v="[Customers].[CustomerName].&amp;[Plaza One]"/>
    <s v="[Customers].[CustomerName].&amp;[Metropolitan Fiber Systems]"/>
    <s v="[Customers].[CustomerName].&amp;[Leisure &amp; Travel Consultants]"/>
    <s v="[Customers].[CustomerName].&amp;[Central Communications LTD]"/>
    <s v="[Customers].[CustomerName].&amp;[Astor Suites]"/>
    <s v="[Customers].[CustomerName].&amp;[Adam Park Resort]"/>
    <s v="[Customers].[CustomerName].&amp;[Lawrence Telemarketing]"/>
    <s v="[Customers].[CustomerName].&amp;[Associated Insurance Company]"/>
    <s v="[Customers].[CustomerName].&amp;[Vancouver Resort Hotels]"/>
    <s v="[Customers].[CustomerName].&amp;[ISN Industries]"/>
    <s v="[Customers].[CustomerName].&amp;[American Science Museum]"/>
    <s v="[Measures].[2007 vs 2006]"/>
    <s v="[Customers].[CustomerName].&amp;[Country View Estates]"/>
    <s v="[Measures].[2007 Cost]"/>
    <s v="[Customers].[CustomerName].&amp;[Vision Inc.]"/>
    <s v="[Customers].[CustomerName].&amp;[Mahler State University]"/>
    <s v="[Customers].[CustomerName].&amp;[Breakthrough Telemarketing]"/>
    <s v="[Customers].[CustomerName].&amp;[Aaron Fitz Electrical]"/>
    <s v="[Customers].[CustomerName].&amp;[Office Design Systems Ltd]"/>
    <s v="[Customers].[CustomerName].&amp;[Blue Yonder Airlines]"/>
    <s v="[Customers].[CustomerName].&amp;[Place One Suites]"/>
    <s v="[Customers].[CustomerName].&amp;[Contoso, Ltd.]"/>
    <s v="[Customers].[CustomerName].&amp;[Magnificent Office Images]"/>
    <s v="[Customers].[CustomerName].&amp;[Computerized Phone Systems]"/>
    <s v="\$#,0.00;(\$#,0.00);\$#,0.00"/>
  </metadataStrings>
  <mdxMetadata count="127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v">
      <t c="2" si="35">
        <n x="12"/>
        <n x="9"/>
      </t>
    </mdx>
    <mdx n="0" f="v">
      <t c="2" si="35">
        <n x="14"/>
        <n x="9"/>
      </t>
    </mdx>
    <mdx n="0" f="v">
      <t c="2" si="35">
        <n x="20"/>
        <n x="9"/>
      </t>
    </mdx>
    <mdx n="0" f="v">
      <t c="2" si="35">
        <n x="20"/>
        <n x="24"/>
      </t>
    </mdx>
    <mdx n="0" f="v">
      <t c="2" si="35">
        <n x="21"/>
        <n x="24"/>
      </t>
    </mdx>
    <mdx n="0" f="v">
      <t c="2" si="35">
        <n x="27"/>
        <n x="22"/>
      </t>
    </mdx>
    <mdx n="0" f="v">
      <t c="2" si="35">
        <n x="28"/>
        <n x="22"/>
      </t>
    </mdx>
    <mdx n="0" f="v">
      <t c="2" si="35">
        <n x="10"/>
        <n x="9"/>
      </t>
    </mdx>
    <mdx n="0" f="v">
      <t c="2" si="35">
        <n x="11"/>
        <n x="9"/>
      </t>
    </mdx>
    <mdx n="0" f="v">
      <t c="2" si="35">
        <n x="3"/>
        <n x="22"/>
      </t>
    </mdx>
    <mdx n="0" f="v">
      <t c="2" si="35">
        <n x="4"/>
        <n x="22"/>
      </t>
    </mdx>
    <mdx n="0" f="v">
      <t c="2" si="35">
        <n x="5"/>
        <n x="22"/>
      </t>
    </mdx>
    <mdx n="0" f="v">
      <t c="2" si="35">
        <n x="27"/>
        <n x="24"/>
      </t>
    </mdx>
    <mdx n="0" f="v">
      <t c="2" si="35">
        <n x="15"/>
        <n x="9"/>
      </t>
    </mdx>
    <mdx n="0" f="v">
      <t c="2" si="35">
        <n x="16"/>
        <n x="9"/>
      </t>
    </mdx>
    <mdx n="0" f="v">
      <t c="2" si="35">
        <n x="10"/>
        <n x="22"/>
      </t>
    </mdx>
    <mdx n="0" f="v">
      <t c="2" si="35">
        <n x="25"/>
        <n x="9"/>
      </t>
    </mdx>
    <mdx n="0" f="v">
      <t c="2" si="35">
        <n x="19"/>
        <n x="24"/>
      </t>
    </mdx>
    <mdx n="0" f="v">
      <t c="2" si="35">
        <n x="11"/>
        <n x="22"/>
      </t>
    </mdx>
    <mdx n="0" f="v">
      <t c="2" si="35">
        <n x="12"/>
        <n x="22"/>
      </t>
    </mdx>
    <mdx n="0" f="v">
      <t c="2" si="35">
        <n x="17"/>
        <n x="9"/>
      </t>
    </mdx>
    <mdx n="0" f="v">
      <t c="2" si="35">
        <n x="27"/>
        <n x="9"/>
      </t>
    </mdx>
    <mdx n="0" f="v">
      <t c="2" si="35">
        <n x="18"/>
        <n x="9"/>
      </t>
    </mdx>
    <mdx n="0" f="v">
      <t c="2" si="35">
        <n x="28"/>
        <n x="9"/>
      </t>
    </mdx>
    <mdx n="0" f="v">
      <t c="2" si="35">
        <n x="1"/>
        <n x="22"/>
      </t>
    </mdx>
    <mdx n="0" f="v">
      <t c="2" si="35">
        <n x="2"/>
        <n x="22"/>
      </t>
    </mdx>
    <mdx n="0" f="v">
      <t c="2" si="35">
        <n x="31"/>
        <n x="24"/>
      </t>
    </mdx>
    <mdx n="0" f="v">
      <t c="2" si="35">
        <n x="26"/>
        <n x="24"/>
      </t>
    </mdx>
    <mdx n="0" f="v">
      <t c="2" si="35">
        <n x="13"/>
        <n x="9"/>
      </t>
    </mdx>
    <mdx n="0" f="v">
      <t c="2" si="35">
        <n x="23"/>
        <n x="9"/>
      </t>
    </mdx>
    <mdx n="0" f="v">
      <t c="2" si="35">
        <n x="6"/>
        <n x="22"/>
      </t>
    </mdx>
    <mdx n="0" f="v">
      <t c="2" si="35">
        <n x="7"/>
        <n x="22"/>
      </t>
    </mdx>
    <mdx n="0" f="v">
      <t c="2" si="35">
        <n x="8"/>
        <n x="22"/>
      </t>
    </mdx>
    <mdx n="0" f="v">
      <t c="2" si="35">
        <n x="28"/>
        <n x="24"/>
      </t>
    </mdx>
    <mdx n="0" f="v">
      <t c="2" si="35">
        <n x="19"/>
        <n x="9"/>
      </t>
    </mdx>
    <mdx n="0" f="v">
      <t c="2" si="35">
        <n x="19"/>
        <n x="22"/>
      </t>
    </mdx>
    <mdx n="0" f="v">
      <t c="2" si="35">
        <n x="21"/>
        <n x="9"/>
      </t>
    </mdx>
    <mdx n="0" f="v">
      <t c="2" si="35">
        <n x="21"/>
        <n x="22"/>
      </t>
    </mdx>
    <mdx n="0" f="v">
      <t c="2" si="35">
        <n x="23"/>
        <n x="22"/>
      </t>
    </mdx>
    <mdx n="0" f="v">
      <t c="2" si="35">
        <n x="23"/>
        <n x="24"/>
      </t>
    </mdx>
    <mdx n="0" f="v">
      <t c="2" si="35">
        <n x="25"/>
        <n x="24"/>
      </t>
    </mdx>
    <mdx n="0" f="v">
      <t c="2" si="35">
        <n x="25"/>
        <n x="22"/>
      </t>
    </mdx>
    <mdx n="0" f="v">
      <t c="2" si="35">
        <n x="26"/>
        <n x="9"/>
      </t>
    </mdx>
    <mdx n="0" f="v">
      <t c="2" si="35">
        <n x="26"/>
        <n x="22"/>
      </t>
    </mdx>
    <mdx n="0" f="v">
      <t c="2" si="35">
        <n x="29"/>
        <n x="24"/>
      </t>
    </mdx>
    <mdx n="0" f="v">
      <t c="2" si="35">
        <n x="29"/>
        <n x="9"/>
      </t>
    </mdx>
    <mdx n="0" f="v">
      <t c="2" si="35">
        <n x="29"/>
        <n x="22"/>
      </t>
    </mdx>
    <mdx n="0" f="v">
      <t c="2" si="35">
        <n x="30"/>
        <n x="24"/>
      </t>
    </mdx>
    <mdx n="0" f="v">
      <t c="2" si="35">
        <n x="30"/>
        <n x="9"/>
      </t>
    </mdx>
    <mdx n="0" f="v">
      <t c="2" si="35">
        <n x="30"/>
        <n x="22"/>
      </t>
    </mdx>
    <mdx n="0" f="v">
      <t c="2" si="35">
        <n x="31"/>
        <n x="9"/>
      </t>
    </mdx>
    <mdx n="0" f="v">
      <t c="2" si="35">
        <n x="31"/>
        <n x="22"/>
      </t>
    </mdx>
    <mdx n="0" f="v">
      <t c="2" si="35">
        <n x="32"/>
        <n x="9"/>
      </t>
    </mdx>
    <mdx n="0" f="v">
      <t c="2" si="35">
        <n x="32"/>
        <n x="24"/>
      </t>
    </mdx>
    <mdx n="0" f="v">
      <t c="2" si="35">
        <n x="32"/>
        <n x="22"/>
      </t>
    </mdx>
    <mdx n="0" f="v">
      <t c="2" si="35">
        <n x="33"/>
        <n x="24"/>
      </t>
    </mdx>
    <mdx n="0" f="v">
      <t c="2" si="35">
        <n x="33"/>
        <n x="9"/>
      </t>
    </mdx>
    <mdx n="0" f="v">
      <t c="2" si="35">
        <n x="33"/>
        <n x="22"/>
      </t>
    </mdx>
    <mdx n="0" f="v">
      <t c="2" si="35">
        <n x="34"/>
        <n x="24"/>
      </t>
    </mdx>
    <mdx n="0" f="v">
      <t c="2" si="35">
        <n x="34"/>
        <n x="9"/>
      </t>
    </mdx>
    <mdx n="0" f="v">
      <t c="2" si="35">
        <n x="34"/>
        <n x="22"/>
      </t>
    </mdx>
    <mdx n="0" f="v">
      <t c="2" si="35">
        <n x="8"/>
        <n x="9"/>
      </t>
    </mdx>
    <mdx n="0" f="v">
      <t c="2" si="35">
        <n x="7"/>
        <n x="9"/>
      </t>
    </mdx>
    <mdx n="0" f="v">
      <t c="2" si="35">
        <n x="6"/>
        <n x="9"/>
      </t>
    </mdx>
    <mdx n="0" f="v">
      <t c="2" si="35">
        <n x="5"/>
        <n x="9"/>
      </t>
    </mdx>
    <mdx n="0" f="v">
      <t c="2" si="35">
        <n x="4"/>
        <n x="9"/>
      </t>
    </mdx>
    <mdx n="0" f="v">
      <t c="2" si="35">
        <n x="3"/>
        <n x="9"/>
      </t>
    </mdx>
    <mdx n="0" f="v">
      <t c="2" si="35">
        <n x="2"/>
        <n x="9"/>
      </t>
    </mdx>
    <mdx n="0" f="v">
      <t c="2" si="35">
        <n x="1"/>
        <n x="9"/>
      </t>
    </mdx>
    <mdx n="0" f="v">
      <t c="2" si="35">
        <n x="20"/>
        <n x="22"/>
      </t>
    </mdx>
    <mdx n="0" f="v">
      <t c="2" si="35">
        <n x="18"/>
        <n x="22"/>
      </t>
    </mdx>
    <mdx n="0" f="v">
      <t c="2" si="35">
        <n x="17"/>
        <n x="22"/>
      </t>
    </mdx>
    <mdx n="0" f="v">
      <t c="2" si="35">
        <n x="16"/>
        <n x="22"/>
      </t>
    </mdx>
    <mdx n="0" f="v">
      <t c="2" si="35">
        <n x="15"/>
        <n x="22"/>
      </t>
    </mdx>
    <mdx n="0" f="v">
      <t c="2" si="35">
        <n x="14"/>
        <n x="22"/>
      </t>
    </mdx>
    <mdx n="0" f="v">
      <t c="2" si="35">
        <n x="13"/>
        <n x="22"/>
      </t>
    </mdx>
    <mdx n="0" f="v">
      <t c="2" si="35">
        <n x="18"/>
        <n x="24"/>
      </t>
    </mdx>
    <mdx n="0" f="v">
      <t c="2" si="35">
        <n x="17"/>
        <n x="24"/>
      </t>
    </mdx>
    <mdx n="0" f="v">
      <t c="2" si="35">
        <n x="16"/>
        <n x="24"/>
      </t>
    </mdx>
    <mdx n="0" f="v">
      <t c="2" si="35">
        <n x="15"/>
        <n x="24"/>
      </t>
    </mdx>
    <mdx n="0" f="v">
      <t c="2" si="35">
        <n x="14"/>
        <n x="24"/>
      </t>
    </mdx>
    <mdx n="0" f="v">
      <t c="2" si="35">
        <n x="13"/>
        <n x="24"/>
      </t>
    </mdx>
    <mdx n="0" f="v">
      <t c="2" si="35">
        <n x="12"/>
        <n x="24"/>
      </t>
    </mdx>
    <mdx n="0" f="v">
      <t c="2" si="35">
        <n x="11"/>
        <n x="24"/>
      </t>
    </mdx>
    <mdx n="0" f="v">
      <t c="2" si="35">
        <n x="10"/>
        <n x="24"/>
      </t>
    </mdx>
    <mdx n="0" f="v">
      <t c="2" si="35">
        <n x="8"/>
        <n x="24"/>
      </t>
    </mdx>
    <mdx n="0" f="v">
      <t c="2" si="35">
        <n x="7"/>
        <n x="24"/>
      </t>
    </mdx>
    <mdx n="0" f="v">
      <t c="2" si="35">
        <n x="6"/>
        <n x="24"/>
      </t>
    </mdx>
    <mdx n="0" f="v">
      <t c="2" si="35">
        <n x="5"/>
        <n x="24"/>
      </t>
    </mdx>
    <mdx n="0" f="v">
      <t c="2" si="35">
        <n x="4"/>
        <n x="24"/>
      </t>
    </mdx>
    <mdx n="0" f="v">
      <t c="2" si="35">
        <n x="3"/>
        <n x="24"/>
      </t>
    </mdx>
    <mdx n="0" f="v">
      <t c="2" si="35">
        <n x="2"/>
        <n x="24"/>
      </t>
    </mdx>
    <mdx n="0" f="v">
      <t c="2" si="35">
        <n x="1"/>
        <n x="24"/>
      </t>
    </mdx>
  </mdxMetadata>
  <valueMetadata count="12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</valueMetadata>
</metadata>
</file>

<file path=xl/sharedStrings.xml><?xml version="1.0" encoding="utf-8"?>
<sst xmlns="http://schemas.openxmlformats.org/spreadsheetml/2006/main" count="2471" uniqueCount="1082">
  <si>
    <t xml:space="preserve">HOMEFURN0001   </t>
  </si>
  <si>
    <t xml:space="preserve">Home Furnishings Limited                                         </t>
  </si>
  <si>
    <t xml:space="preserve">               </t>
  </si>
  <si>
    <t xml:space="preserve">234 Heritage Ave.              </t>
  </si>
  <si>
    <t xml:space="preserve">USA                  </t>
  </si>
  <si>
    <t xml:space="preserve">Midland                        </t>
  </si>
  <si>
    <t xml:space="preserve">MI                           </t>
  </si>
  <si>
    <t xml:space="preserve">48640-9392 </t>
  </si>
  <si>
    <t xml:space="preserve">                     </t>
  </si>
  <si>
    <t xml:space="preserve">           </t>
  </si>
  <si>
    <t xml:space="preserve">DOLLISCO0001   </t>
  </si>
  <si>
    <t xml:space="preserve">Dollis Cove Resort                                               </t>
  </si>
  <si>
    <t xml:space="preserve">765 Kingway                    </t>
  </si>
  <si>
    <t xml:space="preserve">Canada               </t>
  </si>
  <si>
    <t xml:space="preserve">Charlottetown                  </t>
  </si>
  <si>
    <t xml:space="preserve">PEI                          </t>
  </si>
  <si>
    <t xml:space="preserve">C1A 1W3    </t>
  </si>
  <si>
    <t xml:space="preserve">GETAWAYI0001   </t>
  </si>
  <si>
    <t xml:space="preserve">Getaway Inn                                                      </t>
  </si>
  <si>
    <t xml:space="preserve">234 E Cannon Ave.              </t>
  </si>
  <si>
    <t xml:space="preserve">Saginaw                        </t>
  </si>
  <si>
    <t xml:space="preserve">JOHNSONK0001   </t>
  </si>
  <si>
    <t xml:space="preserve">Johnson, Kimberly                                                </t>
  </si>
  <si>
    <t xml:space="preserve">5678 S. 42nd Ave.              </t>
  </si>
  <si>
    <t xml:space="preserve">Rockford                       </t>
  </si>
  <si>
    <t xml:space="preserve">IL                           </t>
  </si>
  <si>
    <t xml:space="preserve">61125-6149 </t>
  </si>
  <si>
    <t xml:space="preserve">KELLYCON0001   </t>
  </si>
  <si>
    <t xml:space="preserve">Kelly Consulting                                                 </t>
  </si>
  <si>
    <t xml:space="preserve">123 Yeo                        </t>
  </si>
  <si>
    <t xml:space="preserve">Australia            </t>
  </si>
  <si>
    <t xml:space="preserve">Melbourne                      </t>
  </si>
  <si>
    <t xml:space="preserve">VIC                          </t>
  </si>
  <si>
    <t xml:space="preserve">KENSINGT0001   </t>
  </si>
  <si>
    <t xml:space="preserve">Kensington Gardens Resort                                        </t>
  </si>
  <si>
    <t xml:space="preserve">12345 Redmond Rd               </t>
  </si>
  <si>
    <t xml:space="preserve">Milwaukee                      </t>
  </si>
  <si>
    <t xml:space="preserve">WI                           </t>
  </si>
  <si>
    <t xml:space="preserve">53204-9900 </t>
  </si>
  <si>
    <t xml:space="preserve">HAMPTONV0001   </t>
  </si>
  <si>
    <t xml:space="preserve">Hampton Village Eatery                                           </t>
  </si>
  <si>
    <t xml:space="preserve">234 Hampton Village            </t>
  </si>
  <si>
    <t xml:space="preserve">Springfield                    </t>
  </si>
  <si>
    <t xml:space="preserve">62703-1252 </t>
  </si>
  <si>
    <t xml:space="preserve">HEALTHYC0001   </t>
  </si>
  <si>
    <t xml:space="preserve">Healthy Concepts                                                 </t>
  </si>
  <si>
    <t xml:space="preserve">1234 Westown Road              </t>
  </si>
  <si>
    <t xml:space="preserve">West Des Moines                </t>
  </si>
  <si>
    <t xml:space="preserve">IA                           </t>
  </si>
  <si>
    <t xml:space="preserve">50625-4424 </t>
  </si>
  <si>
    <t xml:space="preserve">LECLERC0001    </t>
  </si>
  <si>
    <t xml:space="preserve">LeClerc &amp; Associates                                             </t>
  </si>
  <si>
    <t xml:space="preserve">4321 West Broadway             </t>
  </si>
  <si>
    <t xml:space="preserve">Montreal                       </t>
  </si>
  <si>
    <t xml:space="preserve">PQ                           </t>
  </si>
  <si>
    <t xml:space="preserve">H4Q 6J8    </t>
  </si>
  <si>
    <t xml:space="preserve">LEISURET0001   </t>
  </si>
  <si>
    <t xml:space="preserve">Leisure &amp; Travel Consultants                                     </t>
  </si>
  <si>
    <t xml:space="preserve">City 123                       </t>
  </si>
  <si>
    <t xml:space="preserve">Sydney                         </t>
  </si>
  <si>
    <t xml:space="preserve">NSW                          </t>
  </si>
  <si>
    <t xml:space="preserve">LONDONBE0001   </t>
  </si>
  <si>
    <t xml:space="preserve">Londonberry Nursing Home                                         </t>
  </si>
  <si>
    <t xml:space="preserve">987 Portar Street              </t>
  </si>
  <si>
    <t xml:space="preserve">New Zealand          </t>
  </si>
  <si>
    <t xml:space="preserve">Auckland                       </t>
  </si>
  <si>
    <t xml:space="preserve">                             </t>
  </si>
  <si>
    <t xml:space="preserve">INTERNAT0001   </t>
  </si>
  <si>
    <t xml:space="preserve">International Mailing Corp.                                      </t>
  </si>
  <si>
    <t xml:space="preserve">8765 58th Street West          </t>
  </si>
  <si>
    <t xml:space="preserve">St. Louis                      </t>
  </si>
  <si>
    <t xml:space="preserve">MO                           </t>
  </si>
  <si>
    <t xml:space="preserve">63156-5902 </t>
  </si>
  <si>
    <t xml:space="preserve">ISNINDUS0001   </t>
  </si>
  <si>
    <t xml:space="preserve">ISN Industries                                                   </t>
  </si>
  <si>
    <t xml:space="preserve">987 Union Circle               </t>
  </si>
  <si>
    <t xml:space="preserve">Lockport                       </t>
  </si>
  <si>
    <t xml:space="preserve">60441-2239 </t>
  </si>
  <si>
    <t xml:space="preserve">MANCHEST0001   </t>
  </si>
  <si>
    <t xml:space="preserve">Manchester Suites                                                </t>
  </si>
  <si>
    <t xml:space="preserve">678 W Orange Ave               </t>
  </si>
  <si>
    <t xml:space="preserve">Lafayette                      </t>
  </si>
  <si>
    <t xml:space="preserve">IN                           </t>
  </si>
  <si>
    <t xml:space="preserve">47905-5855 </t>
  </si>
  <si>
    <t xml:space="preserve">BLUEYOND0001   </t>
  </si>
  <si>
    <t xml:space="preserve">Blue Yonder Airlines                                             </t>
  </si>
  <si>
    <t xml:space="preserve">P.O. Box 1234                  </t>
  </si>
  <si>
    <t xml:space="preserve">Wichita                        </t>
  </si>
  <si>
    <t xml:space="preserve">KS                           </t>
  </si>
  <si>
    <t xml:space="preserve">COHOWINE0001   </t>
  </si>
  <si>
    <t xml:space="preserve">Coho Wintery                                                     </t>
  </si>
  <si>
    <t xml:space="preserve">234 Hickman St.                </t>
  </si>
  <si>
    <t xml:space="preserve">LASERMES0001   </t>
  </si>
  <si>
    <t xml:space="preserve">Laser Messenger Service                                          </t>
  </si>
  <si>
    <t xml:space="preserve">98765 Crossway Park Dr         </t>
  </si>
  <si>
    <t xml:space="preserve">Bloomington                    </t>
  </si>
  <si>
    <t xml:space="preserve">MN                           </t>
  </si>
  <si>
    <t xml:space="preserve">55304-9840 </t>
  </si>
  <si>
    <t xml:space="preserve">LAWRENCE0001   </t>
  </si>
  <si>
    <t xml:space="preserve">Lawrence Telemarketing                                           </t>
  </si>
  <si>
    <t xml:space="preserve">12345 21st Ave S               </t>
  </si>
  <si>
    <t xml:space="preserve">Lawrence                       </t>
  </si>
  <si>
    <t xml:space="preserve">MIDCITYH0001   </t>
  </si>
  <si>
    <t xml:space="preserve">Mid-City Hospital                                                </t>
  </si>
  <si>
    <t xml:space="preserve">9876 N. Pioneer Road           </t>
  </si>
  <si>
    <t xml:space="preserve">Gary                           </t>
  </si>
  <si>
    <t xml:space="preserve">46401-4211 </t>
  </si>
  <si>
    <t xml:space="preserve">MIDLANDC0001   </t>
  </si>
  <si>
    <t xml:space="preserve">Midland Construction                                             </t>
  </si>
  <si>
    <t xml:space="preserve">5678 Fraser Ave N.             </t>
  </si>
  <si>
    <t xml:space="preserve">Mishawaka                      </t>
  </si>
  <si>
    <t xml:space="preserve">MULTITEC0001   </t>
  </si>
  <si>
    <t xml:space="preserve">Multitech Office Components                                      </t>
  </si>
  <si>
    <t xml:space="preserve">1234 Sunlight Place            </t>
  </si>
  <si>
    <t xml:space="preserve">Iowa City                      </t>
  </si>
  <si>
    <t xml:space="preserve">52230-1233 </t>
  </si>
  <si>
    <t xml:space="preserve">MAGNIFIC0001   </t>
  </si>
  <si>
    <t xml:space="preserve">Magnificent Office Images                                        </t>
  </si>
  <si>
    <t xml:space="preserve">987 45 Ave.                    </t>
  </si>
  <si>
    <t xml:space="preserve">Winnipeg                       </t>
  </si>
  <si>
    <t xml:space="preserve">MB                           </t>
  </si>
  <si>
    <t xml:space="preserve">R2S 3S7    </t>
  </si>
  <si>
    <t xml:space="preserve">MAHLERST0001   </t>
  </si>
  <si>
    <t xml:space="preserve">Mahler State University                                          </t>
  </si>
  <si>
    <t xml:space="preserve">4321 McDaniels Rd              </t>
  </si>
  <si>
    <t xml:space="preserve">Minneapolis                    </t>
  </si>
  <si>
    <t xml:space="preserve">55404-4000 </t>
  </si>
  <si>
    <t xml:space="preserve">NETWORKS0001   </t>
  </si>
  <si>
    <t xml:space="preserve">Network Solutions                                                </t>
  </si>
  <si>
    <t xml:space="preserve">PO Box 2345                    </t>
  </si>
  <si>
    <t xml:space="preserve">Lake Zurich                    </t>
  </si>
  <si>
    <t xml:space="preserve">60047-1115 </t>
  </si>
  <si>
    <t xml:space="preserve">NORTHCOL0001   </t>
  </si>
  <si>
    <t xml:space="preserve">North College                                                    </t>
  </si>
  <si>
    <t xml:space="preserve">Business Office                </t>
  </si>
  <si>
    <t xml:space="preserve">Fort Wayne                     </t>
  </si>
  <si>
    <t xml:space="preserve">46802-3313 </t>
  </si>
  <si>
    <t xml:space="preserve">NORTHERN0001   </t>
  </si>
  <si>
    <t xml:space="preserve">Northern State College                                           </t>
  </si>
  <si>
    <t xml:space="preserve">234 Lee Ridge Road             </t>
  </si>
  <si>
    <t xml:space="preserve">Chicago                        </t>
  </si>
  <si>
    <t xml:space="preserve">60604-2670 </t>
  </si>
  <si>
    <t xml:space="preserve">MENDOTAU0001   </t>
  </si>
  <si>
    <t xml:space="preserve">Mendota University                                               </t>
  </si>
  <si>
    <t xml:space="preserve">8765 College Drive             </t>
  </si>
  <si>
    <t xml:space="preserve">Grand Rapids                   </t>
  </si>
  <si>
    <t xml:space="preserve">49548-3343 </t>
  </si>
  <si>
    <t xml:space="preserve">METROPOL0001   </t>
  </si>
  <si>
    <t xml:space="preserve">Metropolitan Fiber Systems                                       </t>
  </si>
  <si>
    <t xml:space="preserve">5678 W. Jackson Ave            </t>
  </si>
  <si>
    <t xml:space="preserve">53202-5713 </t>
  </si>
  <si>
    <t xml:space="preserve">NOVASCOT0001   </t>
  </si>
  <si>
    <t xml:space="preserve">Novia Scotia Tech. Institute                                     </t>
  </si>
  <si>
    <t xml:space="preserve">543 Abbot Ave.                 </t>
  </si>
  <si>
    <t xml:space="preserve">Halifax                        </t>
  </si>
  <si>
    <t xml:space="preserve">NS                           </t>
  </si>
  <si>
    <t xml:space="preserve">B5P 7D7    </t>
  </si>
  <si>
    <t xml:space="preserve">NOVASYST0001   </t>
  </si>
  <si>
    <t xml:space="preserve">Nova Systems, Inc.                                               </t>
  </si>
  <si>
    <t xml:space="preserve">123 W. Nichols Rd              </t>
  </si>
  <si>
    <t xml:space="preserve">St. Paul                       </t>
  </si>
  <si>
    <t xml:space="preserve">OCTAGONM0001   </t>
  </si>
  <si>
    <t xml:space="preserve">Octagon Marketing Org.                                           </t>
  </si>
  <si>
    <t xml:space="preserve">1234 Redwood Trail             </t>
  </si>
  <si>
    <t xml:space="preserve">Indianapolis                   </t>
  </si>
  <si>
    <t xml:space="preserve">46206-1099 </t>
  </si>
  <si>
    <t xml:space="preserve">HUMONGOU0001   </t>
  </si>
  <si>
    <t xml:space="preserve">Humongous Insurance                                              </t>
  </si>
  <si>
    <t xml:space="preserve">4567 145th St NW               </t>
  </si>
  <si>
    <t xml:space="preserve">Omaha                          </t>
  </si>
  <si>
    <t xml:space="preserve">NE                           </t>
  </si>
  <si>
    <t xml:space="preserve">68107-4509 </t>
  </si>
  <si>
    <t xml:space="preserve">NATIONAL0001   </t>
  </si>
  <si>
    <t xml:space="preserve">National Shopping World                                          </t>
  </si>
  <si>
    <t xml:space="preserve">123 Apple Grove Square         </t>
  </si>
  <si>
    <t xml:space="preserve">46205-2393 </t>
  </si>
  <si>
    <t xml:space="preserve">PLACEMAD0001   </t>
  </si>
  <si>
    <t xml:space="preserve">Place &amp; MacDero Associates                                       </t>
  </si>
  <si>
    <t xml:space="preserve">9876 Willingdon                </t>
  </si>
  <si>
    <t xml:space="preserve">Calgary                        </t>
  </si>
  <si>
    <t xml:space="preserve">AB                           </t>
  </si>
  <si>
    <t xml:space="preserve">T2P 4B9    </t>
  </si>
  <si>
    <t xml:space="preserve">PLACEONE0001   </t>
  </si>
  <si>
    <t xml:space="preserve">Place One Suites                                                 </t>
  </si>
  <si>
    <t xml:space="preserve">4567 East River Road           </t>
  </si>
  <si>
    <t xml:space="preserve">Vancouver                      </t>
  </si>
  <si>
    <t xml:space="preserve">BC                           </t>
  </si>
  <si>
    <t xml:space="preserve">V6C 3J9    </t>
  </si>
  <si>
    <t xml:space="preserve">PLAZAONE0001   </t>
  </si>
  <si>
    <t xml:space="preserve">Plaza One                                                        </t>
  </si>
  <si>
    <t xml:space="preserve">2345 42 St. W                  </t>
  </si>
  <si>
    <t xml:space="preserve">Woodbury                       </t>
  </si>
  <si>
    <t xml:space="preserve">NORTHERN0002   </t>
  </si>
  <si>
    <t xml:space="preserve">Northern Family Hospital                                         </t>
  </si>
  <si>
    <t xml:space="preserve">987 Royal Park Centre          </t>
  </si>
  <si>
    <t xml:space="preserve">St. John's                     </t>
  </si>
  <si>
    <t xml:space="preserve">NF                           </t>
  </si>
  <si>
    <t xml:space="preserve">A1C 1K4    </t>
  </si>
  <si>
    <t xml:space="preserve">NORTHSTA0001   </t>
  </si>
  <si>
    <t xml:space="preserve">Northstar Mall                                                   </t>
  </si>
  <si>
    <t xml:space="preserve">5432 Principal Ave.            </t>
  </si>
  <si>
    <t xml:space="preserve">Mankato                        </t>
  </si>
  <si>
    <t xml:space="preserve">RAINBOWR0001   </t>
  </si>
  <si>
    <t xml:space="preserve">Rainbow Research                                                 </t>
  </si>
  <si>
    <t xml:space="preserve">3456 N. Jupiter St             </t>
  </si>
  <si>
    <t xml:space="preserve">St Louis                       </t>
  </si>
  <si>
    <t xml:space="preserve">63156-3427 </t>
  </si>
  <si>
    <t xml:space="preserve">REDSFOOD0001   </t>
  </si>
  <si>
    <t xml:space="preserve">Red's Food Market                                                </t>
  </si>
  <si>
    <t xml:space="preserve">8765 W. Cordoba Way            </t>
  </si>
  <si>
    <t xml:space="preserve">Kansas City                    </t>
  </si>
  <si>
    <t xml:space="preserve">64108-1862 </t>
  </si>
  <si>
    <t xml:space="preserve">MARGIEST0001   </t>
  </si>
  <si>
    <t xml:space="preserve">Margie's Travel                                                  </t>
  </si>
  <si>
    <t xml:space="preserve">6789 82 Ave S.                 </t>
  </si>
  <si>
    <t xml:space="preserve">55402-1249 </t>
  </si>
  <si>
    <t xml:space="preserve">OFFICEDE0001   </t>
  </si>
  <si>
    <t xml:space="preserve">Office Design Systems Ltd                                        </t>
  </si>
  <si>
    <t xml:space="preserve">Place 123 Suite 3              </t>
  </si>
  <si>
    <t xml:space="preserve">R3M 2G6    </t>
  </si>
  <si>
    <t xml:space="preserve">PACIFICD0001   </t>
  </si>
  <si>
    <t xml:space="preserve">Pacific Digital                                                  </t>
  </si>
  <si>
    <t xml:space="preserve">76543 Commerical Street        </t>
  </si>
  <si>
    <t xml:space="preserve">Independence                   </t>
  </si>
  <si>
    <t xml:space="preserve">RIVERSID0001   </t>
  </si>
  <si>
    <t xml:space="preserve">Riverside University                                             </t>
  </si>
  <si>
    <t xml:space="preserve">5678 Herman St.                </t>
  </si>
  <si>
    <t xml:space="preserve">V6E 3J7    </t>
  </si>
  <si>
    <t xml:space="preserve">ROSELLEN0001   </t>
  </si>
  <si>
    <t xml:space="preserve">Rosellen General Hospital                                        </t>
  </si>
  <si>
    <t xml:space="preserve">8765 Barclay St.               </t>
  </si>
  <si>
    <t xml:space="preserve">Regina                         </t>
  </si>
  <si>
    <t xml:space="preserve">SK                           </t>
  </si>
  <si>
    <t xml:space="preserve">S7K 5C7    </t>
  </si>
  <si>
    <t xml:space="preserve">SINCLAIR0001   </t>
  </si>
  <si>
    <t xml:space="preserve">Sinclair State University                                        </t>
  </si>
  <si>
    <t xml:space="preserve">SSU Box 123                    </t>
  </si>
  <si>
    <t xml:space="preserve">Arlington Heights              </t>
  </si>
  <si>
    <t xml:space="preserve">60004-6122 </t>
  </si>
  <si>
    <t xml:space="preserve">POLKVALL0001   </t>
  </si>
  <si>
    <t xml:space="preserve">Polk Valley Highway Dept.                                        </t>
  </si>
  <si>
    <t xml:space="preserve">Rural Route 123 Box 45G        </t>
  </si>
  <si>
    <t xml:space="preserve">McHenry                        </t>
  </si>
  <si>
    <t xml:space="preserve">PULASKIE0001   </t>
  </si>
  <si>
    <t xml:space="preserve">Pulaski Enterprises Inc.                                         </t>
  </si>
  <si>
    <t xml:space="preserve">3456 E. Main Parkway           </t>
  </si>
  <si>
    <t xml:space="preserve">Duluth                         </t>
  </si>
  <si>
    <t xml:space="preserve">STMARYHO0001   </t>
  </si>
  <si>
    <t xml:space="preserve">St. Mary's Hospital                                              </t>
  </si>
  <si>
    <t xml:space="preserve">2345 N. River Dr.              </t>
  </si>
  <si>
    <t xml:space="preserve">53203-2323 </t>
  </si>
  <si>
    <t xml:space="preserve">STPATRIC0001   </t>
  </si>
  <si>
    <t xml:space="preserve">St. Patrick's Hospital                                           </t>
  </si>
  <si>
    <t xml:space="preserve">234 Phillip                    </t>
  </si>
  <si>
    <t xml:space="preserve">SUPERFOO0001   </t>
  </si>
  <si>
    <t xml:space="preserve">Super Foods Plus                                                 </t>
  </si>
  <si>
    <t xml:space="preserve">6543 N.E. Pusher Rd.           </t>
  </si>
  <si>
    <t xml:space="preserve">Detroit                        </t>
  </si>
  <si>
    <t xml:space="preserve">48233-1232 </t>
  </si>
  <si>
    <t xml:space="preserve">REYNOLDS0001   </t>
  </si>
  <si>
    <t xml:space="preserve">Reynolds State College                                           </t>
  </si>
  <si>
    <t xml:space="preserve">456 College Drive              </t>
  </si>
  <si>
    <t xml:space="preserve">Benton Harbor                  </t>
  </si>
  <si>
    <t xml:space="preserve">49022-9090 </t>
  </si>
  <si>
    <t xml:space="preserve">DOWNTOWN001    </t>
  </si>
  <si>
    <t xml:space="preserve">Downtown Hotel                                                   </t>
  </si>
  <si>
    <t xml:space="preserve">987 Chestnut Avenue            </t>
  </si>
  <si>
    <t xml:space="preserve">60618-2991 </t>
  </si>
  <si>
    <t xml:space="preserve">VISIONIN0001   </t>
  </si>
  <si>
    <t xml:space="preserve">Vision Inc.                                                      </t>
  </si>
  <si>
    <t xml:space="preserve">123 S.W.  49 Ave               </t>
  </si>
  <si>
    <t xml:space="preserve">46206-1222 </t>
  </si>
  <si>
    <t xml:space="preserve">VISTATRA0001   </t>
  </si>
  <si>
    <t xml:space="preserve">Vista Travel                                                     </t>
  </si>
  <si>
    <t xml:space="preserve">5678 Broadway                  </t>
  </si>
  <si>
    <t xml:space="preserve">Saskatoon                      </t>
  </si>
  <si>
    <t xml:space="preserve">S5S 6W9    </t>
  </si>
  <si>
    <t xml:space="preserve">WESTCENT0001   </t>
  </si>
  <si>
    <t xml:space="preserve">West Central Distributors                                        </t>
  </si>
  <si>
    <t xml:space="preserve">1234 2nd Street                </t>
  </si>
  <si>
    <t xml:space="preserve">61126-3214 </t>
  </si>
  <si>
    <t xml:space="preserve">SNELLING0001   </t>
  </si>
  <si>
    <t xml:space="preserve">Snelling Communications Inc.                                     </t>
  </si>
  <si>
    <t xml:space="preserve">4321 East Wisconsin Ave.       </t>
  </si>
  <si>
    <t xml:space="preserve">60604-4100 </t>
  </si>
  <si>
    <t xml:space="preserve">SSPROPER0001   </t>
  </si>
  <si>
    <t xml:space="preserve">S &amp; S Properties                                                 </t>
  </si>
  <si>
    <t xml:space="preserve">1234 S. Roberts St.            </t>
  </si>
  <si>
    <t xml:space="preserve">48233-2190 </t>
  </si>
  <si>
    <t xml:space="preserve">WESTSIDE0001   </t>
  </si>
  <si>
    <t xml:space="preserve">Westside Cable Service                                           </t>
  </si>
  <si>
    <t xml:space="preserve">123 Domino St. N               </t>
  </si>
  <si>
    <t xml:space="preserve">Lansing                        </t>
  </si>
  <si>
    <t xml:space="preserve">48924-9237 </t>
  </si>
  <si>
    <t xml:space="preserve">WORLDENT0001   </t>
  </si>
  <si>
    <t xml:space="preserve">World Enterprises                                                </t>
  </si>
  <si>
    <t xml:space="preserve">987 Office Plaza Drive         </t>
  </si>
  <si>
    <t xml:space="preserve">48233-4832 </t>
  </si>
  <si>
    <t xml:space="preserve">GREENWAY0001   </t>
  </si>
  <si>
    <t xml:space="preserve">Greenway Foods                                                   </t>
  </si>
  <si>
    <t xml:space="preserve">87654 N 19th Avenue            </t>
  </si>
  <si>
    <t xml:space="preserve">60601-6363 </t>
  </si>
  <si>
    <t xml:space="preserve">UNIFIEDW0001   </t>
  </si>
  <si>
    <t xml:space="preserve">Unified Wire and Cable Systems                                   </t>
  </si>
  <si>
    <t xml:space="preserve">123 N. Meriam Ave              </t>
  </si>
  <si>
    <t xml:space="preserve">VANCOUVE0001   </t>
  </si>
  <si>
    <t xml:space="preserve">Vancouver Resort Hotels                                          </t>
  </si>
  <si>
    <t xml:space="preserve">432 12 Ave. North              </t>
  </si>
  <si>
    <t xml:space="preserve">COUNTRYV0001   </t>
  </si>
  <si>
    <t xml:space="preserve">Country View Estates                                             </t>
  </si>
  <si>
    <t xml:space="preserve">123 Albert Ave                 </t>
  </si>
  <si>
    <t xml:space="preserve">Palmerston North               </t>
  </si>
  <si>
    <t xml:space="preserve">CRAWFORD0001   </t>
  </si>
  <si>
    <t xml:space="preserve">Crawfords, Inc.                                                  </t>
  </si>
  <si>
    <t xml:space="preserve">321 Park Drive                 </t>
  </si>
  <si>
    <t xml:space="preserve">Columbia                       </t>
  </si>
  <si>
    <t xml:space="preserve">65201-3322 </t>
  </si>
  <si>
    <t xml:space="preserve">HEARTLAN0001   </t>
  </si>
  <si>
    <t xml:space="preserve">Heartland Tower Systems                                          </t>
  </si>
  <si>
    <t xml:space="preserve">9876 Stevens Street            </t>
  </si>
  <si>
    <t xml:space="preserve">HOLLINGC0001   </t>
  </si>
  <si>
    <t xml:space="preserve">Holling Communications Inc.                                      </t>
  </si>
  <si>
    <t xml:space="preserve">123 Sugar Grove                </t>
  </si>
  <si>
    <t xml:space="preserve">65201-3846 </t>
  </si>
  <si>
    <t xml:space="preserve">ADVANCED0001   </t>
  </si>
  <si>
    <t xml:space="preserve">Advanced Paper Co.                                               </t>
  </si>
  <si>
    <t xml:space="preserve">456 19th Street S.             </t>
  </si>
  <si>
    <t xml:space="preserve">60603-911  </t>
  </si>
  <si>
    <t xml:space="preserve">ADVANCED0002   </t>
  </si>
  <si>
    <t xml:space="preserve">Advanced Tech Satellite System                                   </t>
  </si>
  <si>
    <t xml:space="preserve">8765 66 Ave.                   </t>
  </si>
  <si>
    <t xml:space="preserve">Toronto                        </t>
  </si>
  <si>
    <t xml:space="preserve">ON                           </t>
  </si>
  <si>
    <t xml:space="preserve">M8D 7R5    </t>
  </si>
  <si>
    <t xml:space="preserve">ALTONMAN0001   </t>
  </si>
  <si>
    <t xml:space="preserve">Alton Manufacturing                                              </t>
  </si>
  <si>
    <t xml:space="preserve">P.O. Box 3343                  </t>
  </si>
  <si>
    <t xml:space="preserve">48233-3343 </t>
  </si>
  <si>
    <t xml:space="preserve">EXECUTIV0001   </t>
  </si>
  <si>
    <t xml:space="preserve">Executive Resources                                              </t>
  </si>
  <si>
    <t xml:space="preserve">123 Alfred St                  </t>
  </si>
  <si>
    <t xml:space="preserve">FRANCHIS0001   </t>
  </si>
  <si>
    <t xml:space="preserve">Franchise Office Machines                                        </t>
  </si>
  <si>
    <t xml:space="preserve">456 Sherwood Park South        </t>
  </si>
  <si>
    <t xml:space="preserve">6004-2922  </t>
  </si>
  <si>
    <t xml:space="preserve">ASSOCIAT0001   </t>
  </si>
  <si>
    <t xml:space="preserve">Associated Insurance Company                                     </t>
  </si>
  <si>
    <t xml:space="preserve">321 Garden Mall                </t>
  </si>
  <si>
    <t xml:space="preserve">Lincoln                        </t>
  </si>
  <si>
    <t xml:space="preserve">68502-3090 </t>
  </si>
  <si>
    <t xml:space="preserve">ASTORSUI0001   </t>
  </si>
  <si>
    <t xml:space="preserve">Astor Suites                                                     </t>
  </si>
  <si>
    <t xml:space="preserve">987 West Alaska Ave            </t>
  </si>
  <si>
    <t xml:space="preserve">46401-3455 </t>
  </si>
  <si>
    <t xml:space="preserve">ATMORERE0001   </t>
  </si>
  <si>
    <t xml:space="preserve">Atmore Retirement Center                                         </t>
  </si>
  <si>
    <t xml:space="preserve">567 W 7th St.                  </t>
  </si>
  <si>
    <t xml:space="preserve">61701-9392 </t>
  </si>
  <si>
    <t xml:space="preserve">AARONFIT0001   </t>
  </si>
  <si>
    <t xml:space="preserve">Aaron Fitz Electrical                                            </t>
  </si>
  <si>
    <t xml:space="preserve">One Microsoft Way              </t>
  </si>
  <si>
    <t xml:space="preserve">Redmond                        </t>
  </si>
  <si>
    <t xml:space="preserve">WA                           </t>
  </si>
  <si>
    <t xml:space="preserve">98052-6399 </t>
  </si>
  <si>
    <t xml:space="preserve">ADAMPARK0001   </t>
  </si>
  <si>
    <t xml:space="preserve">Adam Park Resort                                                 </t>
  </si>
  <si>
    <t xml:space="preserve">Suite 9876                     </t>
  </si>
  <si>
    <t xml:space="preserve">46206-1391 </t>
  </si>
  <si>
    <t xml:space="preserve">BERRYMED0001   </t>
  </si>
  <si>
    <t xml:space="preserve">Berry Medical Center                                             </t>
  </si>
  <si>
    <t xml:space="preserve">Suite 123                      </t>
  </si>
  <si>
    <t xml:space="preserve">Fond Du Lac                    </t>
  </si>
  <si>
    <t xml:space="preserve">54935-9990 </t>
  </si>
  <si>
    <t xml:space="preserve">BOYLESCO0001   </t>
  </si>
  <si>
    <t xml:space="preserve">Boyle's Country Inn's                                            </t>
  </si>
  <si>
    <t xml:space="preserve">1234 Burke                     </t>
  </si>
  <si>
    <t xml:space="preserve">BREAKTHR0001   </t>
  </si>
  <si>
    <t xml:space="preserve">Breakthrough Telemarketing                                       </t>
  </si>
  <si>
    <t xml:space="preserve">3456 Arbutus St.               </t>
  </si>
  <si>
    <t xml:space="preserve">H3R 3T2    </t>
  </si>
  <si>
    <t xml:space="preserve">AMERICAN0001   </t>
  </si>
  <si>
    <t xml:space="preserve">American Science Museum                                          </t>
  </si>
  <si>
    <t xml:space="preserve">789 North Carlton Place        </t>
  </si>
  <si>
    <t xml:space="preserve">AMERICAN0002   </t>
  </si>
  <si>
    <t xml:space="preserve">American Electrical Contractor                                   </t>
  </si>
  <si>
    <t xml:space="preserve">3456 North Calumet Avenue      </t>
  </si>
  <si>
    <t xml:space="preserve">52240-1827 </t>
  </si>
  <si>
    <t xml:space="preserve">CELLULAR0001   </t>
  </si>
  <si>
    <t xml:space="preserve">Cellular Express                                                 </t>
  </si>
  <si>
    <t xml:space="preserve">5678 Horseshoe Way             </t>
  </si>
  <si>
    <t xml:space="preserve">Aurora                         </t>
  </si>
  <si>
    <t xml:space="preserve">60507-3322 </t>
  </si>
  <si>
    <t xml:space="preserve">CENTERSU0001   </t>
  </si>
  <si>
    <t xml:space="preserve">Center Suite Hotel                                               </t>
  </si>
  <si>
    <t xml:space="preserve">8765 51 Ave S                  </t>
  </si>
  <si>
    <t xml:space="preserve">55401-7694 </t>
  </si>
  <si>
    <t xml:space="preserve">CENTRALC0001   </t>
  </si>
  <si>
    <t xml:space="preserve">Central Communications LTD                                       </t>
  </si>
  <si>
    <t xml:space="preserve">2345 Aukland St. West          </t>
  </si>
  <si>
    <t xml:space="preserve">60601-2333 </t>
  </si>
  <si>
    <t xml:space="preserve">BAKERSEM0001   </t>
  </si>
  <si>
    <t xml:space="preserve">Baker's Emporium Inc.                                            </t>
  </si>
  <si>
    <t xml:space="preserve">789 University Ave             </t>
  </si>
  <si>
    <t xml:space="preserve">46802-3918 </t>
  </si>
  <si>
    <t xml:space="preserve">FOURTHCO0001   </t>
  </si>
  <si>
    <t xml:space="preserve">Fourth Coffee                                                    </t>
  </si>
  <si>
    <t xml:space="preserve">345 Industrial Drive           </t>
  </si>
  <si>
    <t xml:space="preserve">Beatrice                       </t>
  </si>
  <si>
    <t xml:space="preserve">68350-1010 </t>
  </si>
  <si>
    <t xml:space="preserve">COMMUNIC0001   </t>
  </si>
  <si>
    <t xml:space="preserve">Communication Connections                                        </t>
  </si>
  <si>
    <t xml:space="preserve">Place 123, Suite 3             </t>
  </si>
  <si>
    <t xml:space="preserve">COMMUNIC0002   </t>
  </si>
  <si>
    <t xml:space="preserve">765 Curtis                     </t>
  </si>
  <si>
    <t xml:space="preserve">COMPUTEC0001   </t>
  </si>
  <si>
    <t xml:space="preserve">Compu-Tech Solutions                                             </t>
  </si>
  <si>
    <t xml:space="preserve">23456 Meridan St. N.E.         </t>
  </si>
  <si>
    <t xml:space="preserve">Green Bay                      </t>
  </si>
  <si>
    <t xml:space="preserve">54305-5303 </t>
  </si>
  <si>
    <t xml:space="preserve">CONTOSOL0001   </t>
  </si>
  <si>
    <t xml:space="preserve">Contoso, Ltd.                                                    </t>
  </si>
  <si>
    <t xml:space="preserve">456 Mineral Point Road         </t>
  </si>
  <si>
    <t xml:space="preserve">68145-2401 </t>
  </si>
  <si>
    <t xml:space="preserve">CASTLEIN0001   </t>
  </si>
  <si>
    <t xml:space="preserve">Castle Inn Resort                                                </t>
  </si>
  <si>
    <t xml:space="preserve">234 103 Ave.                   </t>
  </si>
  <si>
    <t xml:space="preserve">Ottawa                         </t>
  </si>
  <si>
    <t xml:space="preserve">K4T 8W2    </t>
  </si>
  <si>
    <t xml:space="preserve">COMPUTER0003   </t>
  </si>
  <si>
    <t xml:space="preserve">Computer Equipment Leasing                                       </t>
  </si>
  <si>
    <t xml:space="preserve">123 Churchill Rd               </t>
  </si>
  <si>
    <t xml:space="preserve">COMTELPA0001   </t>
  </si>
  <si>
    <t xml:space="preserve">Comtel-Page Inc.                                                 </t>
  </si>
  <si>
    <t xml:space="preserve">23456 82 Ave.                  </t>
  </si>
  <si>
    <t xml:space="preserve">Ames                           </t>
  </si>
  <si>
    <t xml:space="preserve">50010-3976 </t>
  </si>
  <si>
    <t xml:space="preserve">CONTINEN0001   </t>
  </si>
  <si>
    <t xml:space="preserve">Continental Properties                                           </t>
  </si>
  <si>
    <t xml:space="preserve">678 Falcon                     </t>
  </si>
  <si>
    <t xml:space="preserve">CENTRALD0001   </t>
  </si>
  <si>
    <t xml:space="preserve">Central Distributing                                             </t>
  </si>
  <si>
    <t xml:space="preserve">Suite 13                       </t>
  </si>
  <si>
    <t xml:space="preserve">La Crosse                      </t>
  </si>
  <si>
    <t xml:space="preserve">54601-9975 </t>
  </si>
  <si>
    <t xml:space="preserve">CENTRALI0001   </t>
  </si>
  <si>
    <t xml:space="preserve">Central Illinois Hospital                                        </t>
  </si>
  <si>
    <t xml:space="preserve">765 West 24th Street           </t>
  </si>
  <si>
    <t xml:space="preserve">Peoria                         </t>
  </si>
  <si>
    <t xml:space="preserve">61601-4542 </t>
  </si>
  <si>
    <t xml:space="preserve">DATACOMM0001   </t>
  </si>
  <si>
    <t xml:space="preserve">Data Communications Inc.                                         </t>
  </si>
  <si>
    <t xml:space="preserve">9876 112 St.                   </t>
  </si>
  <si>
    <t xml:space="preserve">Edmonton                       </t>
  </si>
  <si>
    <t xml:space="preserve">T5P 1T1    </t>
  </si>
  <si>
    <t xml:space="preserve">DIALDIRE0001   </t>
  </si>
  <si>
    <t xml:space="preserve">Dial Direct Paging Inc.                                          </t>
  </si>
  <si>
    <t xml:space="preserve">1234 SE Marine                 </t>
  </si>
  <si>
    <t xml:space="preserve">63155-2343 </t>
  </si>
  <si>
    <t xml:space="preserve">DIRECTMA0001   </t>
  </si>
  <si>
    <t xml:space="preserve">Direct Marketers                                                 </t>
  </si>
  <si>
    <t xml:space="preserve">8765 9 St. W.                  </t>
  </si>
  <si>
    <t xml:space="preserve">55101-8011 </t>
  </si>
  <si>
    <t xml:space="preserve">COMPUTER0001   </t>
  </si>
  <si>
    <t xml:space="preserve">Computerized Phone Systems                                       </t>
  </si>
  <si>
    <t xml:space="preserve">456 17 St S                    </t>
  </si>
  <si>
    <t xml:space="preserve">Madison                        </t>
  </si>
  <si>
    <t xml:space="preserve">53701-6652 </t>
  </si>
  <si>
    <t xml:space="preserve">COMPUTER0002   </t>
  </si>
  <si>
    <t xml:space="preserve">Computers Unlimited                                              </t>
  </si>
  <si>
    <t xml:space="preserve">9876 Bernard St.               </t>
  </si>
  <si>
    <t xml:space="preserve">T5J 2G5    </t>
  </si>
  <si>
    <t xml:space="preserve">ORDST1025            </t>
  </si>
  <si>
    <t xml:space="preserve">STDINV2251           </t>
  </si>
  <si>
    <t xml:space="preserve">ORDST1026            </t>
  </si>
  <si>
    <t xml:space="preserve">STDINV2252           </t>
  </si>
  <si>
    <t xml:space="preserve">ORD1002              </t>
  </si>
  <si>
    <t xml:space="preserve">INV1024              </t>
  </si>
  <si>
    <t xml:space="preserve">INV1025              </t>
  </si>
  <si>
    <t xml:space="preserve">ORDPH1005            </t>
  </si>
  <si>
    <t xml:space="preserve">ORD1000              </t>
  </si>
  <si>
    <t xml:space="preserve">ORD1001              </t>
  </si>
  <si>
    <t xml:space="preserve">ORDST1008            </t>
  </si>
  <si>
    <t xml:space="preserve">ORD1007              </t>
  </si>
  <si>
    <t xml:space="preserve">ORDPH1001            </t>
  </si>
  <si>
    <t xml:space="preserve">ORDST1016            </t>
  </si>
  <si>
    <t xml:space="preserve">ORDPH1006            </t>
  </si>
  <si>
    <t xml:space="preserve">ORDPH1007            </t>
  </si>
  <si>
    <t xml:space="preserve">STDINV2262000        </t>
  </si>
  <si>
    <t xml:space="preserve">STDINV2265000        </t>
  </si>
  <si>
    <t xml:space="preserve">STDINV2264000        </t>
  </si>
  <si>
    <t xml:space="preserve">STDINV2263000        </t>
  </si>
  <si>
    <t xml:space="preserve">STDINV2263005        </t>
  </si>
  <si>
    <t xml:space="preserve">STDINV2264005        </t>
  </si>
  <si>
    <t xml:space="preserve">STDINV2265005        </t>
  </si>
  <si>
    <t xml:space="preserve">STDINV2264003        </t>
  </si>
  <si>
    <t xml:space="preserve">STDINV2262003        </t>
  </si>
  <si>
    <t xml:space="preserve">STDINV2262005        </t>
  </si>
  <si>
    <t xml:space="preserve">STDINV2264001        </t>
  </si>
  <si>
    <t xml:space="preserve">STDINV2265001        </t>
  </si>
  <si>
    <t xml:space="preserve">STDINV2265002        </t>
  </si>
  <si>
    <t xml:space="preserve">STDINV2265           </t>
  </si>
  <si>
    <t xml:space="preserve">STDINV2262001        </t>
  </si>
  <si>
    <t xml:space="preserve">STDINV2263001        </t>
  </si>
  <si>
    <t xml:space="preserve">STDINV2262           </t>
  </si>
  <si>
    <t xml:space="preserve">STDINV2263           </t>
  </si>
  <si>
    <t xml:space="preserve">STDINV2264           </t>
  </si>
  <si>
    <t xml:space="preserve">STDINV2254           </t>
  </si>
  <si>
    <t xml:space="preserve">ORDST2223            </t>
  </si>
  <si>
    <t xml:space="preserve">ORDST2230            </t>
  </si>
  <si>
    <t xml:space="preserve">BKO1003              </t>
  </si>
  <si>
    <t xml:space="preserve">STDINV2253           </t>
  </si>
  <si>
    <t xml:space="preserve">INVPS1006            </t>
  </si>
  <si>
    <t xml:space="preserve">ORDST1024            </t>
  </si>
  <si>
    <t xml:space="preserve">STDINV2250           </t>
  </si>
  <si>
    <t xml:space="preserve">ORDSPEC1001          </t>
  </si>
  <si>
    <t xml:space="preserve">INVSP1004            </t>
  </si>
  <si>
    <t xml:space="preserve">INV1020              </t>
  </si>
  <si>
    <t xml:space="preserve">INVSP1003            </t>
  </si>
  <si>
    <t xml:space="preserve">BKO1001              </t>
  </si>
  <si>
    <t xml:space="preserve">STDINV2249           </t>
  </si>
  <si>
    <t xml:space="preserve">ORD1004              </t>
  </si>
  <si>
    <t xml:space="preserve">STDINV2248           </t>
  </si>
  <si>
    <t xml:space="preserve">ORDSPEC1000          </t>
  </si>
  <si>
    <t xml:space="preserve">STDINV2245           </t>
  </si>
  <si>
    <t xml:space="preserve">STDINV2246           </t>
  </si>
  <si>
    <t xml:space="preserve">STDINV2247           </t>
  </si>
  <si>
    <t xml:space="preserve">STDINV2240           </t>
  </si>
  <si>
    <t xml:space="preserve">ORD1005              </t>
  </si>
  <si>
    <t xml:space="preserve">ORDST1013            </t>
  </si>
  <si>
    <t xml:space="preserve">INVPS1007            </t>
  </si>
  <si>
    <t xml:space="preserve">STDINV2237           </t>
  </si>
  <si>
    <t xml:space="preserve">STDINV2241           </t>
  </si>
  <si>
    <t xml:space="preserve">ORDST1012            </t>
  </si>
  <si>
    <t xml:space="preserve">ORDST1014            </t>
  </si>
  <si>
    <t xml:space="preserve">ORDST1015            </t>
  </si>
  <si>
    <t xml:space="preserve">ORDRP1000            </t>
  </si>
  <si>
    <t xml:space="preserve">ORDST1002            </t>
  </si>
  <si>
    <t xml:space="preserve">ORDST1011            </t>
  </si>
  <si>
    <t xml:space="preserve">ORDPH1002            </t>
  </si>
  <si>
    <t xml:space="preserve">ORDPH1003            </t>
  </si>
  <si>
    <t xml:space="preserve">ORDPH1004            </t>
  </si>
  <si>
    <t xml:space="preserve">INVSP1001            </t>
  </si>
  <si>
    <t xml:space="preserve">ORD1003              </t>
  </si>
  <si>
    <t xml:space="preserve">ORD1006              </t>
  </si>
  <si>
    <t xml:space="preserve">INV1013              </t>
  </si>
  <si>
    <t xml:space="preserve">INVSP1000            </t>
  </si>
  <si>
    <t xml:space="preserve">INVSP1002            </t>
  </si>
  <si>
    <t xml:space="preserve">INVPS1005            </t>
  </si>
  <si>
    <t xml:space="preserve">INV1011              </t>
  </si>
  <si>
    <t xml:space="preserve">INV1012              </t>
  </si>
  <si>
    <t xml:space="preserve">INVPS1001            </t>
  </si>
  <si>
    <t xml:space="preserve">INVPS1002            </t>
  </si>
  <si>
    <t xml:space="preserve">INVPS1004            </t>
  </si>
  <si>
    <t xml:space="preserve">INV1010              </t>
  </si>
  <si>
    <t xml:space="preserve">INV1016              </t>
  </si>
  <si>
    <t xml:space="preserve">INV1022              </t>
  </si>
  <si>
    <t xml:space="preserve">ORDST1022            </t>
  </si>
  <si>
    <t xml:space="preserve">ORDST1023            </t>
  </si>
  <si>
    <t xml:space="preserve">QTEST1017            </t>
  </si>
  <si>
    <t xml:space="preserve">STDINV2225           </t>
  </si>
  <si>
    <t xml:space="preserve">STDINV2226           </t>
  </si>
  <si>
    <t xml:space="preserve">STDINV2227           </t>
  </si>
  <si>
    <t xml:space="preserve">ORDST1021            </t>
  </si>
  <si>
    <t xml:space="preserve">ORDST1017            </t>
  </si>
  <si>
    <t xml:space="preserve">STDINV2234           </t>
  </si>
  <si>
    <t xml:space="preserve">ORDST1018            </t>
  </si>
  <si>
    <t xml:space="preserve">ORDST1019            </t>
  </si>
  <si>
    <t xml:space="preserve">ORDST1020            </t>
  </si>
  <si>
    <t xml:space="preserve">ORD1009              </t>
  </si>
  <si>
    <t xml:space="preserve">STDINV2228           </t>
  </si>
  <si>
    <t xml:space="preserve">STDINV2229           </t>
  </si>
  <si>
    <t xml:space="preserve">ORDST2222            </t>
  </si>
  <si>
    <t xml:space="preserve">STDINV2224           </t>
  </si>
  <si>
    <t xml:space="preserve">ORD1008              </t>
  </si>
  <si>
    <t xml:space="preserve">STDINV2222           </t>
  </si>
  <si>
    <t xml:space="preserve">ORDST2221            </t>
  </si>
  <si>
    <t xml:space="preserve">STDINV2223           </t>
  </si>
  <si>
    <t xml:space="preserve">ORDST2219            </t>
  </si>
  <si>
    <t xml:space="preserve">STDINV2221           </t>
  </si>
  <si>
    <t xml:space="preserve">ORDST2220            </t>
  </si>
  <si>
    <t xml:space="preserve">STDINV2219           </t>
  </si>
  <si>
    <t xml:space="preserve">ORDST2218            </t>
  </si>
  <si>
    <t xml:space="preserve">STDINV2220           </t>
  </si>
  <si>
    <t xml:space="preserve">ORDST2216            </t>
  </si>
  <si>
    <t xml:space="preserve">STDINV2218           </t>
  </si>
  <si>
    <t xml:space="preserve">ORDST2217            </t>
  </si>
  <si>
    <t xml:space="preserve">STDINV2216           </t>
  </si>
  <si>
    <t xml:space="preserve">ORDST2215            </t>
  </si>
  <si>
    <t xml:space="preserve">STDINV2217           </t>
  </si>
  <si>
    <t xml:space="preserve">ORDST2213            </t>
  </si>
  <si>
    <t xml:space="preserve">STDINV2215           </t>
  </si>
  <si>
    <t xml:space="preserve">ORDST2214            </t>
  </si>
  <si>
    <t xml:space="preserve">STDINV2213           </t>
  </si>
  <si>
    <t xml:space="preserve">ORDST2212            </t>
  </si>
  <si>
    <t xml:space="preserve">STDINV2214           </t>
  </si>
  <si>
    <t xml:space="preserve">ORDST2210            </t>
  </si>
  <si>
    <t xml:space="preserve">STDINV2212           </t>
  </si>
  <si>
    <t xml:space="preserve">ORDST2211            </t>
  </si>
  <si>
    <t xml:space="preserve">STDINV2210           </t>
  </si>
  <si>
    <t xml:space="preserve">ORDST2209            </t>
  </si>
  <si>
    <t xml:space="preserve">STDINV2211           </t>
  </si>
  <si>
    <t xml:space="preserve">ORDST2207            </t>
  </si>
  <si>
    <t xml:space="preserve">STDINV2209           </t>
  </si>
  <si>
    <t xml:space="preserve">ORDST2208            </t>
  </si>
  <si>
    <t xml:space="preserve">STDINV2207           </t>
  </si>
  <si>
    <t xml:space="preserve">ORDST2206            </t>
  </si>
  <si>
    <t xml:space="preserve">STDINV2208           </t>
  </si>
  <si>
    <t xml:space="preserve">ORDST2204            </t>
  </si>
  <si>
    <t xml:space="preserve">STDINV2206           </t>
  </si>
  <si>
    <t xml:space="preserve">ORDST2205            </t>
  </si>
  <si>
    <t xml:space="preserve">STDINV2204           </t>
  </si>
  <si>
    <t xml:space="preserve">ORDST2203            </t>
  </si>
  <si>
    <t xml:space="preserve">STDINV2205           </t>
  </si>
  <si>
    <t xml:space="preserve">ORDST2201            </t>
  </si>
  <si>
    <t xml:space="preserve">STDINV2203           </t>
  </si>
  <si>
    <t xml:space="preserve">ORDST2202            </t>
  </si>
  <si>
    <t xml:space="preserve">STDINV2201           </t>
  </si>
  <si>
    <t xml:space="preserve">ORDST2200            </t>
  </si>
  <si>
    <t xml:space="preserve">STDINV2202           </t>
  </si>
  <si>
    <t xml:space="preserve">ORDST2198            </t>
  </si>
  <si>
    <t xml:space="preserve">STDINV2200           </t>
  </si>
  <si>
    <t xml:space="preserve">ORDST2199            </t>
  </si>
  <si>
    <t xml:space="preserve">STDINV2198           </t>
  </si>
  <si>
    <t xml:space="preserve">ORDST2197            </t>
  </si>
  <si>
    <t xml:space="preserve">STDINV2199           </t>
  </si>
  <si>
    <t xml:space="preserve">ORDST2195            </t>
  </si>
  <si>
    <t xml:space="preserve">STDINV2197           </t>
  </si>
  <si>
    <t xml:space="preserve">ORDST2196            </t>
  </si>
  <si>
    <t xml:space="preserve">STDINV2195           </t>
  </si>
  <si>
    <t xml:space="preserve">ORDST2194            </t>
  </si>
  <si>
    <t xml:space="preserve">STDINV2196           </t>
  </si>
  <si>
    <t xml:space="preserve">ORDST2192            </t>
  </si>
  <si>
    <t xml:space="preserve">STDINV2194           </t>
  </si>
  <si>
    <t xml:space="preserve">ORDST2193            </t>
  </si>
  <si>
    <t xml:space="preserve">STDINV2192           </t>
  </si>
  <si>
    <t xml:space="preserve">ORDST2191            </t>
  </si>
  <si>
    <t xml:space="preserve">STDINV2193           </t>
  </si>
  <si>
    <t xml:space="preserve">ORDST2189            </t>
  </si>
  <si>
    <t xml:space="preserve">STDINV2191           </t>
  </si>
  <si>
    <t xml:space="preserve">ORDST2190            </t>
  </si>
  <si>
    <t xml:space="preserve">STDINV2189           </t>
  </si>
  <si>
    <t xml:space="preserve">ORDST2188            </t>
  </si>
  <si>
    <t xml:space="preserve">STDINV2190           </t>
  </si>
  <si>
    <t xml:space="preserve">ORDST2186            </t>
  </si>
  <si>
    <t xml:space="preserve">STDINV2188           </t>
  </si>
  <si>
    <t xml:space="preserve">ORDST2187            </t>
  </si>
  <si>
    <t xml:space="preserve">STDINV2186           </t>
  </si>
  <si>
    <t xml:space="preserve">ORDST2185            </t>
  </si>
  <si>
    <t xml:space="preserve">STDINV2187           </t>
  </si>
  <si>
    <t xml:space="preserve">ORDST2183            </t>
  </si>
  <si>
    <t xml:space="preserve">STDINV2185           </t>
  </si>
  <si>
    <t xml:space="preserve">ORDST2184            </t>
  </si>
  <si>
    <t xml:space="preserve">STDINV2183           </t>
  </si>
  <si>
    <t xml:space="preserve">ORDST2182            </t>
  </si>
  <si>
    <t xml:space="preserve">STDINV2184           </t>
  </si>
  <si>
    <t xml:space="preserve">ORDST2180            </t>
  </si>
  <si>
    <t xml:space="preserve">STDINV2182           </t>
  </si>
  <si>
    <t xml:space="preserve">ORDST2181            </t>
  </si>
  <si>
    <t xml:space="preserve">STDINV2180           </t>
  </si>
  <si>
    <t xml:space="preserve">ORDST2179            </t>
  </si>
  <si>
    <t xml:space="preserve">STDINV2181           </t>
  </si>
  <si>
    <t xml:space="preserve">ORDST2177            </t>
  </si>
  <si>
    <t xml:space="preserve">STDINV2179           </t>
  </si>
  <si>
    <t xml:space="preserve">ORDST2178            </t>
  </si>
  <si>
    <t xml:space="preserve">STDINV2177           </t>
  </si>
  <si>
    <t xml:space="preserve">ORDST2176            </t>
  </si>
  <si>
    <t xml:space="preserve">STDINV2178           </t>
  </si>
  <si>
    <t xml:space="preserve">ORDST2174            </t>
  </si>
  <si>
    <t xml:space="preserve">STDINV2176           </t>
  </si>
  <si>
    <t xml:space="preserve">ORDST2175            </t>
  </si>
  <si>
    <t xml:space="preserve">STDINV2174           </t>
  </si>
  <si>
    <t xml:space="preserve">ORDST2173            </t>
  </si>
  <si>
    <t xml:space="preserve">STDINV2175           </t>
  </si>
  <si>
    <t xml:space="preserve">ORDST2171            </t>
  </si>
  <si>
    <t xml:space="preserve">STDINV2173           </t>
  </si>
  <si>
    <t xml:space="preserve">ORDST2172            </t>
  </si>
  <si>
    <t xml:space="preserve">STDINV2171           </t>
  </si>
  <si>
    <t xml:space="preserve">ORDST2170            </t>
  </si>
  <si>
    <t xml:space="preserve">STDINV2172           </t>
  </si>
  <si>
    <t xml:space="preserve">ORDST2168            </t>
  </si>
  <si>
    <t xml:space="preserve">STDINV2170           </t>
  </si>
  <si>
    <t xml:space="preserve">ORDST2169            </t>
  </si>
  <si>
    <t xml:space="preserve">STDINV2168           </t>
  </si>
  <si>
    <t xml:space="preserve">ORDST2167            </t>
  </si>
  <si>
    <t xml:space="preserve">STDINV2169           </t>
  </si>
  <si>
    <t xml:space="preserve">ORDST2165            </t>
  </si>
  <si>
    <t xml:space="preserve">STDINV2167           </t>
  </si>
  <si>
    <t xml:space="preserve">ORDST2166            </t>
  </si>
  <si>
    <t xml:space="preserve">STDINV2165           </t>
  </si>
  <si>
    <t xml:space="preserve">ORDST2164            </t>
  </si>
  <si>
    <t xml:space="preserve">STDINV2166           </t>
  </si>
  <si>
    <t xml:space="preserve">ORDST2162            </t>
  </si>
  <si>
    <t xml:space="preserve">STDINV2164           </t>
  </si>
  <si>
    <t xml:space="preserve">ORDST2163            </t>
  </si>
  <si>
    <t xml:space="preserve">STDINV2162           </t>
  </si>
  <si>
    <t xml:space="preserve">ORDST2161            </t>
  </si>
  <si>
    <t xml:space="preserve">STDINV2163           </t>
  </si>
  <si>
    <t xml:space="preserve">ORDST2159            </t>
  </si>
  <si>
    <t xml:space="preserve">STDINV2161           </t>
  </si>
  <si>
    <t xml:space="preserve">ORDST2160            </t>
  </si>
  <si>
    <t xml:space="preserve">STDINV2159           </t>
  </si>
  <si>
    <t xml:space="preserve">ORDST2158            </t>
  </si>
  <si>
    <t xml:space="preserve">STDINV2160           </t>
  </si>
  <si>
    <t xml:space="preserve">ORDST2156            </t>
  </si>
  <si>
    <t xml:space="preserve">STDINV2158           </t>
  </si>
  <si>
    <t xml:space="preserve">ORDST2157            </t>
  </si>
  <si>
    <t xml:space="preserve">STDINV2156           </t>
  </si>
  <si>
    <t xml:space="preserve">ORDST2155            </t>
  </si>
  <si>
    <t xml:space="preserve">STDINV2157           </t>
  </si>
  <si>
    <t xml:space="preserve">ORDST2153            </t>
  </si>
  <si>
    <t xml:space="preserve">STDINV2155           </t>
  </si>
  <si>
    <t xml:space="preserve">ORDST2154            </t>
  </si>
  <si>
    <t xml:space="preserve">STDINV2153           </t>
  </si>
  <si>
    <t xml:space="preserve">ORDST2152            </t>
  </si>
  <si>
    <t xml:space="preserve">STDINV2154           </t>
  </si>
  <si>
    <t xml:space="preserve">ORDST2150            </t>
  </si>
  <si>
    <t xml:space="preserve">STDINV2151           </t>
  </si>
  <si>
    <t xml:space="preserve">ORDST2151            </t>
  </si>
  <si>
    <t xml:space="preserve">STDINV2149           </t>
  </si>
  <si>
    <t xml:space="preserve">ORDST2149            </t>
  </si>
  <si>
    <t xml:space="preserve">STDINV2150           </t>
  </si>
  <si>
    <t xml:space="preserve">ORDST2147            </t>
  </si>
  <si>
    <t xml:space="preserve">STDINV2148           </t>
  </si>
  <si>
    <t xml:space="preserve">ORDST2148            </t>
  </si>
  <si>
    <t xml:space="preserve">STDINV2146           </t>
  </si>
  <si>
    <t xml:space="preserve">ORDST2146            </t>
  </si>
  <si>
    <t xml:space="preserve">STDINV2147           </t>
  </si>
  <si>
    <t xml:space="preserve">ORDST2144            </t>
  </si>
  <si>
    <t xml:space="preserve">STDINV2145           </t>
  </si>
  <si>
    <t xml:space="preserve">ORDST2145            </t>
  </si>
  <si>
    <t xml:space="preserve">STDINV2143           </t>
  </si>
  <si>
    <t xml:space="preserve">ORDST2143            </t>
  </si>
  <si>
    <t xml:space="preserve">STDINV2144           </t>
  </si>
  <si>
    <t xml:space="preserve">ORDST2141            </t>
  </si>
  <si>
    <t xml:space="preserve">STDINV2142           </t>
  </si>
  <si>
    <t xml:space="preserve">ORDST2142            </t>
  </si>
  <si>
    <t xml:space="preserve">STDINV2140           </t>
  </si>
  <si>
    <t xml:space="preserve">ORDST2140            </t>
  </si>
  <si>
    <t xml:space="preserve">STDINV2141           </t>
  </si>
  <si>
    <t xml:space="preserve">ORDST2138            </t>
  </si>
  <si>
    <t xml:space="preserve">STDINV2139           </t>
  </si>
  <si>
    <t xml:space="preserve">ORDST2139            </t>
  </si>
  <si>
    <t xml:space="preserve">STDINV2137           </t>
  </si>
  <si>
    <t xml:space="preserve">ORDST2137            </t>
  </si>
  <si>
    <t xml:space="preserve">STDINV2138           </t>
  </si>
  <si>
    <t xml:space="preserve">ORDST2135            </t>
  </si>
  <si>
    <t xml:space="preserve">STDINV2136           </t>
  </si>
  <si>
    <t xml:space="preserve">ORDST2136            </t>
  </si>
  <si>
    <t xml:space="preserve">STDINV2134           </t>
  </si>
  <si>
    <t xml:space="preserve">ORDST2134            </t>
  </si>
  <si>
    <t xml:space="preserve">STDINV2135           </t>
  </si>
  <si>
    <t xml:space="preserve">ORDST2132            </t>
  </si>
  <si>
    <t xml:space="preserve">STDINV2133           </t>
  </si>
  <si>
    <t xml:space="preserve">ORDST2133            </t>
  </si>
  <si>
    <t xml:space="preserve">STDINV2131           </t>
  </si>
  <si>
    <t xml:space="preserve">ORDST2131            </t>
  </si>
  <si>
    <t xml:space="preserve">STDINV2132           </t>
  </si>
  <si>
    <t xml:space="preserve">ORDST2116            </t>
  </si>
  <si>
    <t xml:space="preserve">STDINV2117           </t>
  </si>
  <si>
    <t xml:space="preserve">ORDST2117            </t>
  </si>
  <si>
    <t xml:space="preserve">STDINV2115           </t>
  </si>
  <si>
    <t xml:space="preserve">ORDST2115            </t>
  </si>
  <si>
    <t xml:space="preserve">STDINV2116           </t>
  </si>
  <si>
    <t xml:space="preserve">ORDST2113            </t>
  </si>
  <si>
    <t xml:space="preserve">STDINV2114           </t>
  </si>
  <si>
    <t xml:space="preserve">ORDST2114            </t>
  </si>
  <si>
    <t xml:space="preserve">STDINV2112           </t>
  </si>
  <si>
    <t xml:space="preserve">ORDST2112            </t>
  </si>
  <si>
    <t xml:space="preserve">STDINV2113           </t>
  </si>
  <si>
    <t xml:space="preserve">ORDST2110            </t>
  </si>
  <si>
    <t xml:space="preserve">STDINV2111           </t>
  </si>
  <si>
    <t xml:space="preserve">ORDST2111            </t>
  </si>
  <si>
    <t xml:space="preserve">STDINV2109           </t>
  </si>
  <si>
    <t xml:space="preserve">ORDST2109            </t>
  </si>
  <si>
    <t xml:space="preserve">STDINV2110           </t>
  </si>
  <si>
    <t xml:space="preserve">ORDST2107            </t>
  </si>
  <si>
    <t xml:space="preserve">STDINV2108           </t>
  </si>
  <si>
    <t xml:space="preserve">ORDST2108            </t>
  </si>
  <si>
    <t xml:space="preserve">STDINV2106           </t>
  </si>
  <si>
    <t xml:space="preserve">ORDST2106            </t>
  </si>
  <si>
    <t xml:space="preserve">STDINV2107           </t>
  </si>
  <si>
    <t xml:space="preserve">ORDST2104            </t>
  </si>
  <si>
    <t xml:space="preserve">STDINV2105           </t>
  </si>
  <si>
    <t xml:space="preserve">ORDST2105            </t>
  </si>
  <si>
    <t xml:space="preserve">STDINV2103           </t>
  </si>
  <si>
    <t xml:space="preserve">ORDST2103            </t>
  </si>
  <si>
    <t xml:space="preserve">STDINV2104           </t>
  </si>
  <si>
    <t xml:space="preserve">ORDST2101            </t>
  </si>
  <si>
    <t xml:space="preserve">STDINV2102           </t>
  </si>
  <si>
    <t xml:space="preserve">ORDST2102            </t>
  </si>
  <si>
    <t xml:space="preserve">STDINV2100           </t>
  </si>
  <si>
    <t xml:space="preserve">ORDST2100            </t>
  </si>
  <si>
    <t xml:space="preserve">STDINV2101           </t>
  </si>
  <si>
    <t xml:space="preserve">ORDST2098            </t>
  </si>
  <si>
    <t xml:space="preserve">STDINV2099           </t>
  </si>
  <si>
    <t xml:space="preserve">ORDST2099            </t>
  </si>
  <si>
    <t xml:space="preserve">STDINV2097           </t>
  </si>
  <si>
    <t xml:space="preserve">ORDST2097            </t>
  </si>
  <si>
    <t xml:space="preserve">STDINV2098           </t>
  </si>
  <si>
    <t xml:space="preserve">ORDST2095            </t>
  </si>
  <si>
    <t xml:space="preserve">STDINV2096           </t>
  </si>
  <si>
    <t xml:space="preserve">ORDST2096            </t>
  </si>
  <si>
    <t xml:space="preserve">STDINV2094           </t>
  </si>
  <si>
    <t xml:space="preserve">ORDST2094            </t>
  </si>
  <si>
    <t xml:space="preserve">STDINV2095           </t>
  </si>
  <si>
    <t xml:space="preserve">ORDST2092            </t>
  </si>
  <si>
    <t xml:space="preserve">STDINV2093           </t>
  </si>
  <si>
    <t xml:space="preserve">ORDST2093            </t>
  </si>
  <si>
    <t xml:space="preserve">STDINV2091           </t>
  </si>
  <si>
    <t xml:space="preserve">ORDST2091            </t>
  </si>
  <si>
    <t xml:space="preserve">STDINV2092           </t>
  </si>
  <si>
    <t xml:space="preserve">ORDST2089            </t>
  </si>
  <si>
    <t xml:space="preserve">STDINV2090           </t>
  </si>
  <si>
    <t xml:space="preserve">ORDST2090            </t>
  </si>
  <si>
    <t xml:space="preserve">STDINV2088           </t>
  </si>
  <si>
    <t xml:space="preserve">ORDST2088            </t>
  </si>
  <si>
    <t xml:space="preserve">STDINV2089           </t>
  </si>
  <si>
    <t xml:space="preserve">ORDST2086            </t>
  </si>
  <si>
    <t xml:space="preserve">STDINV2087           </t>
  </si>
  <si>
    <t xml:space="preserve">ORDST2087            </t>
  </si>
  <si>
    <t xml:space="preserve">STDINV2085           </t>
  </si>
  <si>
    <t xml:space="preserve">ORDST2085            </t>
  </si>
  <si>
    <t xml:space="preserve">STDINV2086           </t>
  </si>
  <si>
    <t xml:space="preserve">ORDST2083            </t>
  </si>
  <si>
    <t xml:space="preserve">STDINV2084           </t>
  </si>
  <si>
    <t xml:space="preserve">ORDST2084            </t>
  </si>
  <si>
    <t xml:space="preserve">STDINV2082           </t>
  </si>
  <si>
    <t xml:space="preserve">ORDST2082            </t>
  </si>
  <si>
    <t xml:space="preserve">STDINV2083           </t>
  </si>
  <si>
    <t xml:space="preserve">ORDST2080            </t>
  </si>
  <si>
    <t xml:space="preserve">STDINV2081           </t>
  </si>
  <si>
    <t xml:space="preserve">ORDST2081            </t>
  </si>
  <si>
    <t xml:space="preserve">STDINV2079           </t>
  </si>
  <si>
    <t xml:space="preserve">ORDST2079            </t>
  </si>
  <si>
    <t xml:space="preserve">STDINV2080           </t>
  </si>
  <si>
    <t xml:space="preserve">ORDST2077            </t>
  </si>
  <si>
    <t xml:space="preserve">STDINV2078           </t>
  </si>
  <si>
    <t xml:space="preserve">ORDST2078            </t>
  </si>
  <si>
    <t xml:space="preserve">STDINV2076           </t>
  </si>
  <si>
    <t xml:space="preserve">ORDST2076            </t>
  </si>
  <si>
    <t xml:space="preserve">STDINV2077           </t>
  </si>
  <si>
    <t xml:space="preserve">ORDST2074            </t>
  </si>
  <si>
    <t xml:space="preserve">STDINV2075           </t>
  </si>
  <si>
    <t xml:space="preserve">ORDST2075            </t>
  </si>
  <si>
    <t xml:space="preserve">STDINV2073           </t>
  </si>
  <si>
    <t xml:space="preserve">ORDST2073            </t>
  </si>
  <si>
    <t xml:space="preserve">STDINV2074           </t>
  </si>
  <si>
    <t xml:space="preserve">ORDST2071            </t>
  </si>
  <si>
    <t xml:space="preserve">STDINV2072           </t>
  </si>
  <si>
    <t xml:space="preserve">ORDST2072            </t>
  </si>
  <si>
    <t xml:space="preserve">STDINV2070           </t>
  </si>
  <si>
    <t xml:space="preserve">ORDST2070            </t>
  </si>
  <si>
    <t xml:space="preserve">STDINV2071           </t>
  </si>
  <si>
    <t xml:space="preserve">ORDST2068            </t>
  </si>
  <si>
    <t xml:space="preserve">STDINV2069           </t>
  </si>
  <si>
    <t xml:space="preserve">ORDST2069            </t>
  </si>
  <si>
    <t xml:space="preserve">STDINV2067           </t>
  </si>
  <si>
    <t xml:space="preserve">ORDST2067            </t>
  </si>
  <si>
    <t xml:space="preserve">STDINV2068           </t>
  </si>
  <si>
    <t xml:space="preserve">ORDST2065            </t>
  </si>
  <si>
    <t xml:space="preserve">STDINV2066           </t>
  </si>
  <si>
    <t xml:space="preserve">ORDST2066            </t>
  </si>
  <si>
    <t xml:space="preserve">STDINV2064           </t>
  </si>
  <si>
    <t xml:space="preserve">ORDST2064            </t>
  </si>
  <si>
    <t xml:space="preserve">STDINV2065           </t>
  </si>
  <si>
    <t xml:space="preserve">ORDST2061            </t>
  </si>
  <si>
    <t xml:space="preserve">STDINV2062           </t>
  </si>
  <si>
    <t xml:space="preserve">ORDST2063            </t>
  </si>
  <si>
    <t xml:space="preserve">STDINV2060           </t>
  </si>
  <si>
    <t xml:space="preserve">ORDST2060            </t>
  </si>
  <si>
    <t xml:space="preserve">STDINV2061           </t>
  </si>
  <si>
    <t xml:space="preserve">ORDST2058            </t>
  </si>
  <si>
    <t xml:space="preserve">STDINV2059           </t>
  </si>
  <si>
    <t xml:space="preserve">ORDST2059            </t>
  </si>
  <si>
    <t xml:space="preserve">STDINV2057           </t>
  </si>
  <si>
    <t xml:space="preserve">ORDST2057            </t>
  </si>
  <si>
    <t xml:space="preserve">STDINV2058           </t>
  </si>
  <si>
    <t xml:space="preserve">ORDST2055            </t>
  </si>
  <si>
    <t xml:space="preserve">STDINV2056           </t>
  </si>
  <si>
    <t xml:space="preserve">ORDST2056            </t>
  </si>
  <si>
    <t xml:space="preserve">STDINV2054           </t>
  </si>
  <si>
    <t xml:space="preserve">ORDST2054            </t>
  </si>
  <si>
    <t xml:space="preserve">STDINV2055           </t>
  </si>
  <si>
    <t xml:space="preserve">ORDST2052            </t>
  </si>
  <si>
    <t xml:space="preserve">STDINV2053           </t>
  </si>
  <si>
    <t xml:space="preserve">ORDST2053            </t>
  </si>
  <si>
    <t xml:space="preserve">STDINV2051           </t>
  </si>
  <si>
    <t xml:space="preserve">ORDST2051            </t>
  </si>
  <si>
    <t xml:space="preserve">STDINV2052           </t>
  </si>
  <si>
    <t xml:space="preserve">ORDST2049            </t>
  </si>
  <si>
    <t xml:space="preserve">STDINV2050           </t>
  </si>
  <si>
    <t xml:space="preserve">ORDST2050            </t>
  </si>
  <si>
    <t xml:space="preserve">STDINV2048           </t>
  </si>
  <si>
    <t xml:space="preserve">ORDST2048            </t>
  </si>
  <si>
    <t xml:space="preserve">STDINV2049           </t>
  </si>
  <si>
    <t xml:space="preserve">ORDST2043            </t>
  </si>
  <si>
    <t xml:space="preserve">STDINV2044           </t>
  </si>
  <si>
    <t xml:space="preserve">ORDST2044            </t>
  </si>
  <si>
    <t xml:space="preserve">STDINV2042           </t>
  </si>
  <si>
    <t xml:space="preserve">ORDST2042            </t>
  </si>
  <si>
    <t xml:space="preserve">STDINV2043           </t>
  </si>
  <si>
    <t xml:space="preserve">ORDST2040            </t>
  </si>
  <si>
    <t xml:space="preserve">STDINV2041           </t>
  </si>
  <si>
    <t xml:space="preserve">ORDST2041            </t>
  </si>
  <si>
    <t xml:space="preserve">STDINV2039           </t>
  </si>
  <si>
    <t xml:space="preserve">ORDST2039            </t>
  </si>
  <si>
    <t xml:space="preserve">STDINV2040           </t>
  </si>
  <si>
    <t xml:space="preserve">STDINV2037           </t>
  </si>
  <si>
    <t xml:space="preserve">ORDST2037            </t>
  </si>
  <si>
    <t xml:space="preserve">STDINV2038           </t>
  </si>
  <si>
    <t xml:space="preserve">ORDST2036            </t>
  </si>
  <si>
    <t xml:space="preserve">STDINV2036           </t>
  </si>
  <si>
    <t xml:space="preserve">ORDST2038            </t>
  </si>
  <si>
    <t xml:space="preserve">STDINV2034           </t>
  </si>
  <si>
    <t xml:space="preserve">ORDST2035            </t>
  </si>
  <si>
    <t xml:space="preserve">STDINV2035           </t>
  </si>
  <si>
    <t xml:space="preserve">ORDST2033            </t>
  </si>
  <si>
    <t xml:space="preserve">STDINV2033           </t>
  </si>
  <si>
    <t xml:space="preserve">ORDST2034            </t>
  </si>
  <si>
    <t xml:space="preserve">ORDST2046            </t>
  </si>
  <si>
    <t xml:space="preserve">STDINV2047           </t>
  </si>
  <si>
    <t xml:space="preserve">ORDST2047            </t>
  </si>
  <si>
    <t xml:space="preserve">STDINV2045           </t>
  </si>
  <si>
    <t xml:space="preserve">ORDST2045            </t>
  </si>
  <si>
    <t xml:space="preserve">STDINV2046           </t>
  </si>
  <si>
    <t xml:space="preserve">STDINV2031           </t>
  </si>
  <si>
    <t xml:space="preserve">ORDST2032            </t>
  </si>
  <si>
    <t xml:space="preserve">STDINV2032           </t>
  </si>
  <si>
    <t xml:space="preserve">ORDST2030            </t>
  </si>
  <si>
    <t xml:space="preserve">STDINV2030           </t>
  </si>
  <si>
    <t xml:space="preserve">ORDST2031            </t>
  </si>
  <si>
    <t xml:space="preserve">STDINV2028           </t>
  </si>
  <si>
    <t xml:space="preserve">ORDST2029            </t>
  </si>
  <si>
    <t xml:space="preserve">STDINV2029           </t>
  </si>
  <si>
    <t xml:space="preserve">ORDST2027            </t>
  </si>
  <si>
    <t xml:space="preserve">STDINV2027           </t>
  </si>
  <si>
    <t xml:space="preserve">ORDST2028            </t>
  </si>
  <si>
    <t xml:space="preserve">STDINV2025           </t>
  </si>
  <si>
    <t xml:space="preserve">ORDST2026            </t>
  </si>
  <si>
    <t xml:space="preserve">STDINV2026           </t>
  </si>
  <si>
    <t xml:space="preserve">ORDST2024            </t>
  </si>
  <si>
    <t xml:space="preserve">STDINV2024           </t>
  </si>
  <si>
    <t xml:space="preserve">ORDST2025            </t>
  </si>
  <si>
    <t xml:space="preserve">ORDST2129            </t>
  </si>
  <si>
    <t xml:space="preserve">STDINV2130           </t>
  </si>
  <si>
    <t xml:space="preserve">ORDST2130            </t>
  </si>
  <si>
    <t xml:space="preserve">STDINV2128           </t>
  </si>
  <si>
    <t xml:space="preserve">ORDST2128            </t>
  </si>
  <si>
    <t xml:space="preserve">STDINV2129           </t>
  </si>
  <si>
    <t xml:space="preserve">ORDST2126            </t>
  </si>
  <si>
    <t xml:space="preserve">STDINV2127           </t>
  </si>
  <si>
    <t xml:space="preserve">ORDST2127            </t>
  </si>
  <si>
    <t xml:space="preserve">STDINV2124           </t>
  </si>
  <si>
    <t xml:space="preserve">ORDST2125            </t>
  </si>
  <si>
    <t xml:space="preserve">STDINV2126           </t>
  </si>
  <si>
    <t xml:space="preserve">ORDST2122            </t>
  </si>
  <si>
    <t xml:space="preserve">STDINV2123           </t>
  </si>
  <si>
    <t xml:space="preserve">ORDST2123            </t>
  </si>
  <si>
    <t xml:space="preserve">STDINV2121           </t>
  </si>
  <si>
    <t xml:space="preserve">ORDST2121            </t>
  </si>
  <si>
    <t xml:space="preserve">STDINV2122           </t>
  </si>
  <si>
    <t xml:space="preserve">ORDST2119            </t>
  </si>
  <si>
    <t xml:space="preserve">ORDST2120            </t>
  </si>
  <si>
    <t xml:space="preserve">STDINV2120           </t>
  </si>
  <si>
    <t xml:space="preserve">STDINV2118           </t>
  </si>
  <si>
    <t xml:space="preserve">ORDST2118            </t>
  </si>
  <si>
    <t xml:space="preserve">STDINV2119           </t>
  </si>
  <si>
    <t xml:space="preserve">QTEST1009            </t>
  </si>
  <si>
    <t xml:space="preserve">QTEST1019            </t>
  </si>
  <si>
    <t xml:space="preserve">QTEST1020            </t>
  </si>
  <si>
    <t xml:space="preserve">QTEST1006            </t>
  </si>
  <si>
    <t xml:space="preserve">QTEST1007            </t>
  </si>
  <si>
    <t xml:space="preserve">QTEST1008            </t>
  </si>
  <si>
    <t xml:space="preserve">STDINV2022           </t>
  </si>
  <si>
    <t xml:space="preserve">ORDST2023            </t>
  </si>
  <si>
    <t xml:space="preserve">STDINV2023           </t>
  </si>
  <si>
    <t xml:space="preserve">ORDST2021            </t>
  </si>
  <si>
    <t xml:space="preserve">STDINV2021           </t>
  </si>
  <si>
    <t xml:space="preserve">ORDST2022            </t>
  </si>
  <si>
    <t xml:space="preserve">STDINV2019           </t>
  </si>
  <si>
    <t xml:space="preserve">ORDST2020            </t>
  </si>
  <si>
    <t xml:space="preserve">STDINV2020           </t>
  </si>
  <si>
    <t xml:space="preserve">ORDST2018            </t>
  </si>
  <si>
    <t xml:space="preserve">STDINV2018           </t>
  </si>
  <si>
    <t xml:space="preserve">ORDST2019            </t>
  </si>
  <si>
    <t xml:space="preserve">STDINV2016           </t>
  </si>
  <si>
    <t xml:space="preserve">ORDST2017            </t>
  </si>
  <si>
    <t xml:space="preserve">STDINV2017           </t>
  </si>
  <si>
    <t xml:space="preserve">ORDST2015            </t>
  </si>
  <si>
    <t xml:space="preserve">STDINV2015           </t>
  </si>
  <si>
    <t xml:space="preserve">ORDST2016            </t>
  </si>
  <si>
    <t xml:space="preserve">STDINV2013           </t>
  </si>
  <si>
    <t xml:space="preserve">ORDST2014            </t>
  </si>
  <si>
    <t xml:space="preserve">STDINV2014           </t>
  </si>
  <si>
    <t xml:space="preserve">ORDST2012            </t>
  </si>
  <si>
    <t xml:space="preserve">STDINV2012           </t>
  </si>
  <si>
    <t xml:space="preserve">ORDST2013            </t>
  </si>
  <si>
    <t xml:space="preserve">STDINV2010           </t>
  </si>
  <si>
    <t xml:space="preserve">ORDST2011            </t>
  </si>
  <si>
    <t xml:space="preserve">STDINV2011           </t>
  </si>
  <si>
    <t xml:space="preserve">ORDST2009            </t>
  </si>
  <si>
    <t xml:space="preserve">STDINV2009           </t>
  </si>
  <si>
    <t xml:space="preserve">ORDST2010            </t>
  </si>
  <si>
    <t xml:space="preserve">STDINV2007           </t>
  </si>
  <si>
    <t xml:space="preserve">ORDST2008            </t>
  </si>
  <si>
    <t xml:space="preserve">STDINV2008           </t>
  </si>
  <si>
    <t xml:space="preserve">ORDST2006            </t>
  </si>
  <si>
    <t xml:space="preserve">STDINV2006           </t>
  </si>
  <si>
    <t xml:space="preserve">ORDST2007            </t>
  </si>
  <si>
    <t xml:space="preserve">STDINV2004           </t>
  </si>
  <si>
    <t xml:space="preserve">ORDST2005            </t>
  </si>
  <si>
    <t xml:space="preserve">INVPS1003            </t>
  </si>
  <si>
    <t xml:space="preserve">INV1018              </t>
  </si>
  <si>
    <t xml:space="preserve">INV1019              </t>
  </si>
  <si>
    <t xml:space="preserve">INV1023              </t>
  </si>
  <si>
    <t xml:space="preserve">INV1015              </t>
  </si>
  <si>
    <t xml:space="preserve">INV1014              </t>
  </si>
  <si>
    <t xml:space="preserve">INV1017              </t>
  </si>
  <si>
    <t xml:space="preserve">STDINV2005           </t>
  </si>
  <si>
    <t xml:space="preserve">ORDST2003            </t>
  </si>
  <si>
    <t xml:space="preserve">STDINV2003           </t>
  </si>
  <si>
    <t xml:space="preserve">ORDST2004            </t>
  </si>
  <si>
    <t xml:space="preserve">STDINV2001           </t>
  </si>
  <si>
    <t xml:space="preserve">ORDST2002            </t>
  </si>
  <si>
    <t xml:space="preserve">STDINV2002           </t>
  </si>
  <si>
    <t xml:space="preserve">ORDST2000            </t>
  </si>
  <si>
    <t xml:space="preserve">STDINV2000           </t>
  </si>
  <si>
    <t xml:space="preserve">ORDST2001            </t>
  </si>
  <si>
    <t xml:space="preserve">QTE1002              </t>
  </si>
  <si>
    <t xml:space="preserve">QTERP1000            </t>
  </si>
  <si>
    <t xml:space="preserve">QTEST1005            </t>
  </si>
  <si>
    <t xml:space="preserve">ORDST1009            </t>
  </si>
  <si>
    <t xml:space="preserve">ORDST1010            </t>
  </si>
  <si>
    <t xml:space="preserve">STDINV2263003        </t>
  </si>
  <si>
    <t xml:space="preserve">STDINV2265003        </t>
  </si>
  <si>
    <t>CustomerID</t>
  </si>
  <si>
    <t>CustomerName</t>
  </si>
  <si>
    <t>Address</t>
  </si>
  <si>
    <t>Country</t>
  </si>
  <si>
    <t>City</t>
  </si>
  <si>
    <t>State</t>
  </si>
  <si>
    <t>Zip</t>
  </si>
  <si>
    <t>InvoiceDate</t>
  </si>
  <si>
    <t>InvoiceNumber</t>
  </si>
  <si>
    <t>Quantity</t>
  </si>
  <si>
    <t>UnitCost</t>
  </si>
  <si>
    <t>UnitPrice</t>
  </si>
  <si>
    <t>Aaron Fitz Electrical</t>
  </si>
  <si>
    <t>Adam Park Resort</t>
  </si>
  <si>
    <t>Advanced Paper Co.</t>
  </si>
  <si>
    <t>American Science Museum</t>
  </si>
  <si>
    <t>Associated Insurance Company</t>
  </si>
  <si>
    <t>Astor Suites</t>
  </si>
  <si>
    <t>Baker's Emporium Inc.</t>
  </si>
  <si>
    <t>Blue Yonder Airlines</t>
  </si>
  <si>
    <t>Breakthrough Telemarketing</t>
  </si>
  <si>
    <t>Central Communications LTD</t>
  </si>
  <si>
    <t>Communication Connections</t>
  </si>
  <si>
    <t>Computerized Phone Systems</t>
  </si>
  <si>
    <t>Contoso, Ltd.</t>
  </si>
  <si>
    <t>Country View Estates</t>
  </si>
  <si>
    <t>Holling Communications Inc.</t>
  </si>
  <si>
    <t>ISN Industries</t>
  </si>
  <si>
    <t>Lawrence Telemarketing</t>
  </si>
  <si>
    <t>Leisure &amp; Travel Consultants</t>
  </si>
  <si>
    <t>Londonberry Nursing Home</t>
  </si>
  <si>
    <t>Magnificent Office Images</t>
  </si>
  <si>
    <t>Mahler State University</t>
  </si>
  <si>
    <t>Metropolitan Fiber Systems</t>
  </si>
  <si>
    <t>Midland Construction</t>
  </si>
  <si>
    <t>Office Design Systems Ltd</t>
  </si>
  <si>
    <t>Place One Suites</t>
  </si>
  <si>
    <t>Plaza One</t>
  </si>
  <si>
    <t>Riverside University</t>
  </si>
  <si>
    <t>Vancouver Resort Hotels</t>
  </si>
  <si>
    <t>Vision Inc.</t>
  </si>
  <si>
    <t>West Central Distributors</t>
  </si>
  <si>
    <t>Grand Total</t>
  </si>
  <si>
    <t>Discount Amount</t>
  </si>
  <si>
    <t>2007 Cost</t>
  </si>
  <si>
    <t>2006 Cost</t>
  </si>
  <si>
    <t>2007 vs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</si>
</sst>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2" xfId="1" applyBorder="1"/>
    <xf numFmtId="0" fontId="1" fillId="2" borderId="2" xfId="1" applyBorder="1" applyAlignment="1">
      <alignment horizontal="left"/>
    </xf>
    <xf numFmtId="0" fontId="0" fillId="0" borderId="0" xfId="0" pivotButton="1"/>
    <xf numFmtId="164" fontId="0" fillId="0" borderId="0" xfId="0" applyNumberFormat="1"/>
    <xf numFmtId="9" fontId="1" fillId="2" borderId="2" xfId="2" applyFont="1" applyFill="1" applyBorder="1"/>
    <xf numFmtId="9" fontId="0" fillId="0" borderId="0" xfId="2" applyFont="1"/>
  </cellXfs>
  <cellStyles count="3">
    <cellStyle name="Normal" xfId="0" builtinId="0"/>
    <cellStyle name="Output" xfId="1" builtinId="21"/>
    <cellStyle name="Percent" xfId="2" builtinId="5"/>
  </cellStyles>
  <dxfs count="12"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numFmt numFmtId="19" formatCode="m/d/yyyy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alignment horizontal="left" vertical="bottom" textRotation="0" wrapText="0" indent="0" justifyLastLine="0" shrinkToFit="0" readingOrder="0"/>
    </dxf>
    <dxf>
      <numFmt numFmtId="13" formatCode="0%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E3" s="5"/>
        <tr r="D33" s="5"/>
        <tr r="D29" s="5"/>
        <tr r="D25" s="5"/>
        <tr r="D21" s="5"/>
        <tr r="D17" s="5"/>
        <tr r="D13" s="5"/>
        <tr r="D9" s="5"/>
        <tr r="D5" s="5"/>
        <tr r="D32" s="5"/>
        <tr r="D28" s="5"/>
        <tr r="D24" s="5"/>
        <tr r="D20" s="5"/>
        <tr r="D12" s="5"/>
        <tr r="D8" s="5"/>
        <tr r="D4" s="5"/>
        <tr r="D19" s="5"/>
        <tr r="D7" s="5"/>
        <tr r="F20" s="5"/>
        <tr r="F12" s="5"/>
        <tr r="F8" s="5"/>
        <tr r="F4" s="5"/>
        <tr r="F19" s="5"/>
        <tr r="F7" s="5"/>
        <tr r="F18" s="5"/>
        <tr r="E33" s="5"/>
        <tr r="E29" s="5"/>
        <tr r="E25" s="5"/>
        <tr r="E21" s="5"/>
        <tr r="E17" s="5"/>
        <tr r="E13" s="5"/>
        <tr r="E9" s="5"/>
        <tr r="E5" s="5"/>
        <tr r="F14" s="5"/>
        <tr r="E14" s="5"/>
        <tr r="D14" s="5"/>
        <tr r="F22" s="5"/>
        <tr r="E22" s="5"/>
        <tr r="D22" s="5"/>
        <tr r="F15" s="5"/>
        <tr r="D15" s="5"/>
        <tr r="E15" s="5"/>
        <tr r="F27" s="5"/>
        <tr r="E27" s="5"/>
        <tr r="F10" s="5"/>
        <tr r="E10" s="5"/>
        <tr r="D10" s="5"/>
        <tr r="F26" s="5"/>
        <tr r="E26" s="5"/>
        <tr r="D26" s="5"/>
        <tr r="F23" s="5"/>
        <tr r="E23" s="5"/>
        <tr r="F31" s="5"/>
        <tr r="D31" s="5"/>
        <tr r="D16" s="5"/>
        <tr r="F16" s="5"/>
        <tr r="F6" s="5"/>
        <tr r="E6" s="5"/>
        <tr r="F30" s="5"/>
        <tr r="E30" s="5"/>
        <tr r="C14" s="5"/>
        <tr r="C22" s="5"/>
        <tr r="D3" s="5"/>
        <tr r="F5" s="5"/>
        <tr r="F9" s="5"/>
        <tr r="F13" s="5"/>
        <tr r="E16" s="5"/>
        <tr r="E20" s="5"/>
        <tr r="D23" s="5"/>
        <tr r="D27" s="5"/>
        <tr r="F29" s="5"/>
        <tr r="F33" s="5"/>
        <tr r="C15" s="5"/>
        <tr r="C27" s="5"/>
        <tr r="E7" s="5"/>
        <tr r="E11" s="5"/>
        <tr r="E19" s="5"/>
        <tr r="F24" s="5"/>
        <tr r="F28" s="5"/>
        <tr r="D30" s="5"/>
        <tr r="E31" s="5"/>
        <tr r="F32" s="5"/>
        <tr r="C10" s="5"/>
        <tr r="C26" s="5"/>
        <tr r="E4" s="5"/>
        <tr r="E8" s="5"/>
        <tr r="D11" s="5"/>
        <tr r="F17" s="5"/>
        <tr r="F21" s="5"/>
        <tr r="F25" s="5"/>
        <tr r="E28" s="5"/>
        <tr r="E32" s="5"/>
        <tr r="F3" s="5"/>
        <tr r="C3" s="5"/>
        <tr r="F11" s="5"/>
        <tr r="C11" s="5"/>
        <tr r="C23" s="5"/>
        <tr r="C31" s="5"/>
        <tr r="D6" s="5"/>
        <tr r="D18" s="5"/>
        <tr r="D2" s="5"/>
        <tr r="C16" s="5"/>
        <tr r="E18" s="5"/>
        <tr r="F2" s="5"/>
        <tr r="C6" s="5"/>
        <tr r="C18" s="5"/>
        <tr r="C30" s="5"/>
        <tr r="E12" s="5"/>
        <tr r="E24" s="5"/>
        <tr r="C7" s="5"/>
        <tr r="C19" s="5"/>
        <tr r="C4" s="5"/>
        <tr r="C8" s="5"/>
        <tr r="C12" s="5"/>
        <tr r="C20" s="5"/>
        <tr r="C24" s="5"/>
        <tr r="C28" s="5"/>
        <tr r="C32" s="5"/>
        <tr r="E2" s="5"/>
        <tr r="C5" s="5"/>
        <tr r="C9" s="5"/>
        <tr r="C13" s="5"/>
        <tr r="C17" s="5"/>
        <tr r="C21" s="5"/>
        <tr r="C25" s="5"/>
        <tr r="C29" s="5"/>
        <tr r="C33" s="5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e Alexander" refreshedDate="42372.791207638889" createdVersion="5" refreshedVersion="6" minRefreshableVersion="3" recordCount="0" supportSubquery="1" supportAdvancedDrill="1" xr:uid="{00000000-000A-0000-FFFF-FFFFD9000000}">
  <cacheSource type="external" connectionId="4"/>
  <cacheFields count="4">
    <cacheField name="[Customers].[CustomerName].[CustomerName]" caption="CustomerName" numFmtId="0" hierarchy="1" level="1">
      <sharedItems count="30">
        <s v="Aaron Fitz Electrical"/>
        <s v="Adam Park Resort"/>
        <s v="Advanced Paper Co."/>
        <s v="American Science Museum"/>
        <s v="Associated Insurance Company"/>
        <s v="Astor Suites"/>
        <s v="Baker's Emporium Inc."/>
        <s v="Blue Yonder Airlines"/>
        <s v="Breakthrough Telemarketing"/>
        <s v="Central Communications LTD"/>
        <s v="Communication Connections"/>
        <s v="Computerized Phone Systems"/>
        <s v="Contoso, Ltd."/>
        <s v="Country View Estates"/>
        <s v="Holling Communications Inc."/>
        <s v="ISN Industries"/>
        <s v="Lawrence Telemarketing"/>
        <s v="Leisure &amp; Travel Consultants"/>
        <s v="Londonberry Nursing Home"/>
        <s v="Magnificent Office Images"/>
        <s v="Mahler State University"/>
        <s v="Metropolitan Fiber Systems"/>
        <s v="Midland Construction"/>
        <s v="Office Design Systems Ltd"/>
        <s v="Place One Suites"/>
        <s v="Plaza One"/>
        <s v="Riverside University"/>
        <s v="Vancouver Resort Hotels"/>
        <s v="Vision Inc."/>
        <s v="West Central Distributors"/>
      </sharedItems>
    </cacheField>
    <cacheField name="[Measures].[2007 Cost]" caption="2007 Cost" numFmtId="0" hierarchy="15" level="32767"/>
    <cacheField name="[Measures].[2006 Cost]" caption="2006 Cost" numFmtId="0" hierarchy="16" level="32767"/>
    <cacheField name="[Measures].[2007 vs 2006]" caption="2007 vs 2006" numFmtId="0" hierarchy="17" level="32767"/>
  </cacheFields>
  <cacheHierarchies count="22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Discount Amount]" caption="Discount Amount" attribute="1" defaultMemberUniqueName="[Customers].[Discount Amount].[All]" allUniqueName="[Customers].[Discount Amount].[All]" dimensionUniqueName="[Customers]" displayFolder="" count="0" memberValueDatatype="5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InvoiceDetails].[InvoiceNumber]" caption="InvoiceNumber" attribute="1" defaultMemberUniqueName="[InvoiceDetails].[InvoiceNumber].[All]" allUniqueName="[InvoiceDetails].[InvoiceNumber].[All]" dimensionUniqueName="[InvoiceDetails]" displayFolder="" count="0" memberValueDatatype="130" unbalanced="0"/>
    <cacheHierarchy uniqueName="[InvoiceDetails].[Quantity]" caption="Quantity" attribute="1" defaultMemberUniqueName="[InvoiceDetails].[Quantity].[All]" allUniqueName="[InvoiceDetails].[Quantity].[All]" dimensionUniqueName="[InvoiceDetails]" displayFolder="" count="0" memberValueDatatype="5" unbalanced="0"/>
    <cacheHierarchy uniqueName="[InvoiceDetails].[UnitCost]" caption="UnitCost" attribute="1" defaultMemberUniqueName="[InvoiceDetails].[UnitCost].[All]" allUniqueName="[InvoiceDetails].[UnitCost].[All]" dimensionUniqueName="[InvoiceDetails]" displayFolder="" count="0" memberValueDatatype="5" unbalanced="0"/>
    <cacheHierarchy uniqueName="[InvoiceDetails].[UnitPrice]" caption="UnitPrice" attribute="1" defaultMemberUniqueName="[InvoiceDetails].[UnitPrice].[All]" allUniqueName="[InvoiceDetails].[UnitPrice].[All]" dimensionUniqueName="[InvoiceDetails]" displayFolder="" count="0" memberValueDatatype="5" unbalanced="0"/>
    <cacheHierarchy uniqueName="[InvoiceHeader].[InvoiceDate]" caption="InvoiceDate" attribute="1" time="1" defaultMemberUniqueName="[InvoiceHeader].[InvoiceDate].[All]" allUniqueName="[InvoiceHeader].[InvoiceDate].[All]" dimensionUniqueName="[InvoiceHeader]" displayFolder="" count="0" memberValueDatatype="7" unbalanced="0"/>
    <cacheHierarchy uniqueName="[InvoiceHeader].[InvoiceNumber]" caption="InvoiceNumber" attribute="1" defaultMemberUniqueName="[InvoiceHeader].[InvoiceNumber].[All]" allUniqueName="[InvoiceHeader].[InvoiceNumber].[All]" dimensionUniqueName="[InvoiceHeader]" displayFolder="" count="0" memberValueDatatype="130" unbalanced="0"/>
    <cacheHierarchy uniqueName="[InvoiceHeader].[CustomerID]" caption="CustomerID" attribute="1" defaultMemberUniqueName="[InvoiceHeader].[CustomerID].[All]" allUniqueName="[InvoiceHeader].[CustomerID].[All]" dimensionUniqueName="[InvoiceHeader]" displayFolder="" count="0" memberValueDatatype="130" unbalanced="0"/>
    <cacheHierarchy uniqueName="[Measures].[2007 Cost]" caption="2007 Cost" measure="1" displayFolder="" measureGroup="InvoiceDetails" count="0" oneField="1">
      <fieldsUsage count="1">
        <fieldUsage x="1"/>
      </fieldsUsage>
    </cacheHierarchy>
    <cacheHierarchy uniqueName="[Measures].[2006 Cost]" caption="2006 Cost" measure="1" displayFolder="" measureGroup="InvoiceDetails" count="0" oneField="1">
      <fieldsUsage count="1">
        <fieldUsage x="2"/>
      </fieldsUsage>
    </cacheHierarchy>
    <cacheHierarchy uniqueName="[Measures].[2007 vs 2006]" caption="2007 vs 2006" measure="1" displayFolder="" measureGroup="InvoiceDetails" count="0" oneField="1">
      <fieldsUsage count="1">
        <fieldUsage x="3"/>
      </fieldsUsage>
    </cacheHierarchy>
    <cacheHierarchy uniqueName="[Measures].[__XL_Count Customers]" caption="__XL_Count Customers" measure="1" displayFolder="" measureGroup="Customers" count="0" hidden="1"/>
    <cacheHierarchy uniqueName="[Measures].[__XL_Count InvoiceHeader]" caption="__XL_Count InvoiceHeader" measure="1" displayFolder="" measureGroup="InvoiceHeader" count="0" hidden="1"/>
    <cacheHierarchy uniqueName="[Measures].[__XL_Count InvoiceDetails]" caption="__XL_Count InvoiceDetails" measure="1" displayFolder="" measureGroup="InvoiceDetail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name="InvoiceDetails" uniqueName="[InvoiceDetails]" caption="InvoiceDetails"/>
    <dimension name="InvoiceHeader" uniqueName="[InvoiceHeader]" caption="InvoiceHeader"/>
    <dimension measure="1" name="Measures" uniqueName="[Measures]" caption="Measures"/>
  </dimensions>
  <measureGroups count="3">
    <measureGroup name="Customers" caption="Customers"/>
    <measureGroup name="InvoiceDetails" caption="InvoiceDetails"/>
    <measureGroup name="InvoiceHeader" caption="InvoiceHeader"/>
  </measureGroups>
  <maps count="6">
    <map measureGroup="0" dimension="0"/>
    <map measureGroup="1" dimension="0"/>
    <map measureGroup="1" dimension="1"/>
    <map measureGroup="1" dimension="2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ha105" refreshedDate="43325.304744444446" createdVersion="3" refreshedVersion="6" minRefreshableVersion="3" recordCount="0" tupleCache="1" supportSubquery="1" supportAdvancedDrill="1" xr:uid="{1E419A79-0103-46B2-A504-704E91214F43}">
  <cacheSource type="external" connectionId="4"/>
  <cacheFields count="2">
    <cacheField name="[Measures].[MeasuresLevel]" caption="MeasuresLevel" numFmtId="0" hierarchy="15">
      <sharedItems count="3">
        <s v="[Measures].[2007 Cost]" c="2007 Cost"/>
        <s v="[Measures].[2006 Cost]" c="2006 Cost"/>
        <s v="[Measures].[2007 vs 2006]" c="2007 vs 2006"/>
      </sharedItems>
    </cacheField>
    <cacheField name="[Customers].[CustomerName].[CustomerName]" caption="CustomerName" numFmtId="0" hierarchy="1" level="1">
      <sharedItems count="30">
        <s v="[Customers].[CustomerName].&amp;[Aaron Fitz Electrical]" c="Aaron Fitz Electrical"/>
        <s v="[Customers].[CustomerName].&amp;[Adam Park Resort]" c="Adam Park Resort"/>
        <s v="[Customers].[CustomerName].&amp;[Advanced Paper Co.]" c="Advanced Paper Co."/>
        <s v="[Customers].[CustomerName].&amp;[American Science Museum]" c="American Science Museum"/>
        <s v="[Customers].[CustomerName].&amp;[Associated Insurance Company]" c="Associated Insurance Company"/>
        <s v="[Customers].[CustomerName].&amp;[Astor Suites]" c="Astor Suites"/>
        <s v="[Customers].[CustomerName].&amp;[Baker's Emporium Inc.]" c="Baker's Emporium Inc."/>
        <s v="[Customers].[CustomerName].&amp;[Blue Yonder Airlines]" c="Blue Yonder Airlines"/>
        <s v="[Customers].[CustomerName].&amp;[Breakthrough Telemarketing]" c="Breakthrough Telemarketing"/>
        <s v="[Customers].[CustomerName].&amp;[Central Communications LTD]" c="Central Communications LTD"/>
        <s v="[Customers].[CustomerName].&amp;[Communication Connections]" c="Communication Connections"/>
        <s v="[Customers].[CustomerName].&amp;[Computerized Phone Systems]" c="Computerized Phone Systems"/>
        <s v="[Customers].[CustomerName].&amp;[Contoso, Ltd.]" c="Contoso, Ltd."/>
        <s v="[Customers].[CustomerName].&amp;[Country View Estates]" c="Country View Estates"/>
        <s v="[Customers].[CustomerName].&amp;[Holling Communications Inc.]" c="Holling Communications Inc."/>
        <s v="[Customers].[CustomerName].&amp;[ISN Industries]" c="ISN Industries"/>
        <s v="[Customers].[CustomerName].&amp;[Lawrence Telemarketing]" c="Lawrence Telemarketing"/>
        <s v="[Customers].[CustomerName].&amp;[Leisure &amp; Travel Consultants]" c="Leisure &amp; Travel Consultants"/>
        <s v="[Customers].[CustomerName].&amp;[Londonberry Nursing Home]" c="Londonberry Nursing Home"/>
        <s v="[Customers].[CustomerName].&amp;[Magnificent Office Images]" c="Magnificent Office Images"/>
        <s v="[Customers].[CustomerName].&amp;[Mahler State University]" c="Mahler State University"/>
        <s v="[Customers].[CustomerName].&amp;[Metropolitan Fiber Systems]" c="Metropolitan Fiber Systems"/>
        <s v="[Customers].[CustomerName].&amp;[Midland Construction]" c="Midland Construction"/>
        <s v="[Customers].[CustomerName].&amp;[Office Design Systems Ltd]" c="Office Design Systems Ltd"/>
        <s v="[Customers].[CustomerName].&amp;[Place One Suites]" c="Place One Suites"/>
        <s v="[Customers].[CustomerName].&amp;[Plaza One]" c="Plaza One"/>
        <s v="[Customers].[CustomerName].&amp;[Riverside University]" c="Riverside University"/>
        <s v="[Customers].[CustomerName].&amp;[Vancouver Resort Hotels]" c="Vancouver Resort Hotels"/>
        <s v="[Customers].[CustomerName].&amp;[Vision Inc.]" c="Vision Inc."/>
        <s v="[Customers].[CustomerName].&amp;[West Central Distributors]" c="West Central Distributors"/>
      </sharedItems>
    </cacheField>
  </cacheFields>
  <cacheHierarchies count="23"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130" unbalanced="0"/>
    <cacheHierarchy uniqueName="[Customers].[CustomerName]" caption="CustomerName" attribute="1" defaultMemberUniqueName="[Customers].[CustomerName].[All]" allUniqueName="[Customers].[CustomerName].[All]" allCaption="All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Discount Amount]" caption="Discount Amount" attribute="1" defaultMemberUniqueName="[Customers].[Discount Amount].[All]" allUniqueName="[Customers].[Discount Amount].[All]" dimensionUniqueName="[Customers]" displayFolder="" count="2" memberValueDatatype="5" unbalanced="0"/>
    <cacheHierarchy uniqueName="[Customers].[Address]" caption="Address" attribute="1" defaultMemberUniqueName="[Customers].[Address].[All]" allUniqueName="[Customers].[Address].[All]" dimensionUniqueName="[Customers]" displayFolder="" count="2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2" memberValueDatatype="130" unbalanced="0"/>
    <cacheHierarchy uniqueName="[Customers].[Zip]" caption="Zip" attribute="1" defaultMemberUniqueName="[Customers].[Zip].[All]" allUniqueName="[Customers].[Zip].[All]" dimensionUniqueName="[Customers]" displayFolder="" count="2" memberValueDatatype="130" unbalanced="0"/>
    <cacheHierarchy uniqueName="[InvoiceDetails].[InvoiceNumber]" caption="InvoiceNumber" attribute="1" defaultMemberUniqueName="[InvoiceDetails].[InvoiceNumber].[All]" allUniqueName="[InvoiceDetails].[InvoiceNumber].[All]" dimensionUniqueName="[InvoiceDetails]" displayFolder="" count="2" memberValueDatatype="130" unbalanced="0"/>
    <cacheHierarchy uniqueName="[InvoiceDetails].[Quantity]" caption="Quantity" attribute="1" defaultMemberUniqueName="[InvoiceDetails].[Quantity].[All]" allUniqueName="[InvoiceDetails].[Quantity].[All]" dimensionUniqueName="[InvoiceDetails]" displayFolder="" count="2" memberValueDatatype="5" unbalanced="0"/>
    <cacheHierarchy uniqueName="[InvoiceDetails].[UnitCost]" caption="UnitCost" attribute="1" defaultMemberUniqueName="[InvoiceDetails].[UnitCost].[All]" allUniqueName="[InvoiceDetails].[UnitCost].[All]" dimensionUniqueName="[InvoiceDetails]" displayFolder="" count="2" memberValueDatatype="5" unbalanced="0"/>
    <cacheHierarchy uniqueName="[InvoiceDetails].[UnitPrice]" caption="UnitPrice" attribute="1" defaultMemberUniqueName="[InvoiceDetails].[UnitPrice].[All]" allUniqueName="[InvoiceDetails].[UnitPrice].[All]" dimensionUniqueName="[InvoiceDetails]" displayFolder="" count="2" memberValueDatatype="5" unbalanced="0"/>
    <cacheHierarchy uniqueName="[InvoiceHeader].[InvoiceDate]" caption="InvoiceDate" attribute="1" time="1" defaultMemberUniqueName="[InvoiceHeader].[InvoiceDate].[All]" allUniqueName="[InvoiceHeader].[InvoiceDate].[All]" dimensionUniqueName="[InvoiceHeader]" displayFolder="" count="2" memberValueDatatype="7" unbalanced="0"/>
    <cacheHierarchy uniqueName="[InvoiceHeader].[InvoiceNumber]" caption="InvoiceNumber" attribute="1" defaultMemberUniqueName="[InvoiceHeader].[InvoiceNumber].[All]" allUniqueName="[InvoiceHeader].[InvoiceNumber].[All]" dimensionUniqueName="[InvoiceHeader]" displayFolder="" count="2" memberValueDatatype="130" unbalanced="0"/>
    <cacheHierarchy uniqueName="[InvoiceHeader].[CustomerID]" caption="CustomerID" attribute="1" defaultMemberUniqueName="[InvoiceHeader].[CustomerID].[All]" allUniqueName="[InvoiceHeader].[CustomerID].[All]" dimensionUniqueName="[InvoiceHeader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Measures].[2007 Cost]" caption="2007 Cost" measure="1" displayFolder="" measureGroup="InvoiceDetails" count="0"/>
    <cacheHierarchy uniqueName="[Measures].[2006 Cost]" caption="2006 Cost" measure="1" displayFolder="" measureGroup="InvoiceDetails" count="0"/>
    <cacheHierarchy uniqueName="[Measures].[2007 vs 2006]" caption="2007 vs 2006" measure="1" displayFolder="" measureGroup="InvoiceDetails" count="0"/>
    <cacheHierarchy uniqueName="[Measures].[__XL_Count Customers]" caption="__XL_Count Customers" measure="1" displayFolder="" measureGroup="Customers" count="0" hidden="1"/>
    <cacheHierarchy uniqueName="[Measures].[__XL_Count InvoiceHeader]" caption="__XL_Count InvoiceHeader" measure="1" displayFolder="" measureGroup="InvoiceHeader" count="0" hidden="1"/>
    <cacheHierarchy uniqueName="[Measures].[__XL_Count InvoiceDetails]" caption="__XL_Count InvoiceDetails" measure="1" displayFolder="" measureGroup="InvoiceDetails" count="0" hidden="1"/>
    <cacheHierarchy uniqueName="[Measures].[__No measures defined]" caption="__No measures defined" measure="1" displayFolder="" count="0" hidden="1"/>
  </cacheHierarchies>
  <kpis count="0"/>
  <tupleCache>
    <entries count="93">
      <n v="4287.25" in="0">
        <tpls c="2">
          <tpl fld="1" item="21"/>
          <tpl fld="0" item="1"/>
        </tpls>
      </n>
      <n v="9069.3799999999992" in="0">
        <tpls c="2">
          <tpl fld="1" item="9"/>
          <tpl fld="0" item="1"/>
        </tpls>
      </n>
      <n v="1349" in="0">
        <tpls c="2">
          <tpl fld="1" item="15"/>
          <tpl fld="0" item="1"/>
        </tpls>
      </n>
      <m in="0">
        <tpls c="2">
          <tpl fld="1" item="15"/>
          <tpl fld="0" item="0"/>
        </tpls>
      </m>
      <n v="224.82" in="0">
        <tpls c="2">
          <tpl fld="1" item="3"/>
          <tpl fld="0" item="0"/>
        </tpls>
      </n>
      <n v="416.13000000000011" in="0">
        <tpls c="2">
          <tpl fld="1" item="8"/>
          <tpl fld="0" item="2"/>
        </tpls>
      </n>
      <n v="-4682.9799999999996" in="0">
        <tpls c="2">
          <tpl fld="1" item="0"/>
          <tpl fld="0" item="2"/>
        </tpls>
      </n>
      <m in="0">
        <tpls c="2">
          <tpl fld="1" item="29"/>
          <tpl fld="0" item="1"/>
        </tpls>
      </m>
      <n v="29600.400000000001" in="0">
        <tpls c="2">
          <tpl fld="1" item="25"/>
          <tpl fld="0" item="1"/>
        </tpls>
      </n>
      <n v="0" in="0">
        <tpls c="2">
          <tpl fld="1" item="22"/>
          <tpl fld="0" item="2"/>
        </tpls>
      </n>
      <n v="-1.769999999999996" in="0">
        <tpls c="2">
          <tpl fld="1" item="18"/>
          <tpl fld="0" item="2"/>
        </tpls>
      </n>
      <n v="-509.77" in="0">
        <tpls c="2">
          <tpl fld="1" item="14"/>
          <tpl fld="0" item="2"/>
        </tpls>
      </n>
      <n v="3436.03" in="0">
        <tpls c="2">
          <tpl fld="1" item="8"/>
          <tpl fld="0" item="0"/>
        </tpls>
      </n>
      <n v="16790.68" in="0">
        <tpls c="2">
          <tpl fld="1" item="5"/>
          <tpl fld="0" item="1"/>
        </tpls>
      </n>
      <n v="1308" in="0">
        <tpls c="2">
          <tpl fld="1" item="1"/>
          <tpl fld="0" item="1"/>
        </tpls>
      </n>
      <n v="9.81" in="0">
        <tpls c="2">
          <tpl fld="1" item="29"/>
          <tpl fld="0" item="2"/>
        </tpls>
      </n>
      <m in="0">
        <tpls c="2">
          <tpl fld="1" item="28"/>
          <tpl fld="0" item="1"/>
        </tpls>
      </m>
      <n v="6314.78" in="0">
        <tpls c="2">
          <tpl fld="1" item="27"/>
          <tpl fld="0" item="0"/>
        </tpls>
      </n>
      <n v="-9520.2400000000016" in="0">
        <tpls c="2">
          <tpl fld="1" item="25"/>
          <tpl fld="0" item="2"/>
        </tpls>
      </n>
      <n v="2111.1099999999997" in="0">
        <tpls c="2">
          <tpl fld="1" item="21"/>
          <tpl fld="0" item="2"/>
        </tpls>
      </n>
      <n v="38089.910000000003" in="0">
        <tpls c="2">
          <tpl fld="1" item="16"/>
          <tpl fld="0" item="1"/>
        </tpls>
      </n>
      <n v="3019.9" in="0">
        <tpls c="2">
          <tpl fld="1" item="8"/>
          <tpl fld="0" item="1"/>
        </tpls>
      </n>
      <m in="0">
        <tpls c="2">
          <tpl fld="1" item="4"/>
          <tpl fld="0" item="1"/>
        </tpls>
      </m>
      <n v="7921.78" in="0">
        <tpls c="2">
          <tpl fld="1" item="0"/>
          <tpl fld="0" item="1"/>
        </tpls>
      </n>
      <n v="49929.950000000012" in="0">
        <tpls c="2">
          <tpl hier="1" item="4294967295"/>
          <tpl fld="0" item="2"/>
        </tpls>
      </n>
      <n v="0" in="0">
        <tpls c="2">
          <tpl fld="1" item="26"/>
          <tpl fld="0" item="2"/>
        </tpls>
      </n>
      <m in="0">
        <tpls c="2">
          <tpl fld="1" item="24"/>
          <tpl fld="0" item="0"/>
        </tpls>
      </m>
      <n v="9778.06" in="0">
        <tpls c="2">
          <tpl fld="1" item="20"/>
          <tpl fld="0" item="0"/>
        </tpls>
      </n>
      <m in="0">
        <tpls c="2">
          <tpl fld="1" item="17"/>
          <tpl fld="0" item="1"/>
        </tpls>
      </m>
      <m in="0">
        <tpls c="2">
          <tpl fld="1" item="13"/>
          <tpl fld="0" item="1"/>
        </tpls>
      </m>
      <n v="7.84" in="0">
        <tpls c="2">
          <tpl fld="1" item="10"/>
          <tpl fld="0" item="2"/>
        </tpls>
      </n>
      <n v="1859.03" in="0">
        <tpls c="2">
          <tpl fld="1" item="6"/>
          <tpl fld="0" item="2"/>
        </tpls>
      </n>
      <n v="0" in="0">
        <tpls c="2">
          <tpl fld="1" item="2"/>
          <tpl fld="0" item="2"/>
        </tpls>
      </n>
      <n v="3238.8" in="0">
        <tpls c="2">
          <tpl fld="1" item="0"/>
          <tpl fld="0" item="0"/>
        </tpls>
      </n>
      <n v="6077.83" in="0">
        <tpls c="2">
          <tpl fld="1" item="27"/>
          <tpl fld="0" item="1"/>
        </tpls>
      </n>
      <n v="236.94999999999982" in="0">
        <tpls c="2">
          <tpl fld="1" item="27"/>
          <tpl fld="0" item="2"/>
        </tpls>
      </n>
      <n v="186.14" in="0">
        <tpls c="2">
          <tpl fld="1" item="3"/>
          <tpl fld="0" item="1"/>
        </tpls>
      </n>
      <n v="38.680000000000007" in="0">
        <tpls c="2">
          <tpl fld="1" item="3"/>
          <tpl fld="0" item="2"/>
        </tpls>
      </n>
      <n v="18.649999999999999" in="0">
        <tpls c="2">
          <tpl fld="1" item="13"/>
          <tpl fld="0" item="2"/>
        </tpls>
      </n>
      <n v="18.649999999999999" in="0">
        <tpls c="2">
          <tpl fld="1" item="13"/>
          <tpl fld="0" item="0"/>
        </tpls>
      </n>
      <n v="34550" in="0">
        <tpls c="2">
          <tpl fld="1" item="28"/>
          <tpl fld="0" item="0"/>
        </tpls>
      </n>
      <n v="34550" in="0">
        <tpls c="2">
          <tpl fld="1" item="28"/>
          <tpl fld="0" item="2"/>
        </tpls>
      </n>
      <n v="12039.11" in="0">
        <tpls c="2">
          <tpl fld="1" item="20"/>
          <tpl fld="0" item="1"/>
        </tpls>
      </n>
      <n v="-2261.0500000000011" in="0">
        <tpls c="2">
          <tpl fld="1" item="20"/>
          <tpl fld="0" item="2"/>
        </tpls>
      </n>
      <n v="35000" in="0">
        <tpls c="2">
          <tpl fld="1" item="23"/>
          <tpl fld="0" item="0"/>
        </tpls>
      </n>
      <m in="0">
        <tpls c="2">
          <tpl fld="1" item="23"/>
          <tpl fld="0" item="1"/>
        </tpls>
      </m>
      <n v="35000" in="0">
        <tpls c="2">
          <tpl fld="1" item="23"/>
          <tpl fld="0" item="2"/>
        </tpls>
      </n>
      <n v="2525.1799999999998" in="0">
        <tpls c="2">
          <tpl fld="1" item="7"/>
          <tpl fld="0" item="0"/>
        </tpls>
      </n>
      <n v="6781.14" in="0">
        <tpls c="2">
          <tpl fld="1" item="7"/>
          <tpl fld="0" item="1"/>
        </tpls>
      </n>
      <n v="-4255.9600000000009" in="0">
        <tpls c="2">
          <tpl fld="1" item="7"/>
          <tpl fld="0" item="2"/>
        </tpls>
      </n>
      <n v="6.58" in="0">
        <tpls c="2">
          <tpl fld="1" item="24"/>
          <tpl fld="0" item="1"/>
        </tpls>
      </n>
      <n v="-6.58" in="0">
        <tpls c="2">
          <tpl fld="1" item="24"/>
          <tpl fld="0" item="2"/>
        </tpls>
      </n>
      <n v="2233.2399999999998" in="0">
        <tpls c="2">
          <tpl fld="1" item="12"/>
          <tpl fld="0" item="1"/>
        </tpls>
      </n>
      <n v="35461.46" in="0">
        <tpls c="2">
          <tpl fld="1" item="12"/>
          <tpl fld="0" item="0"/>
        </tpls>
      </n>
      <n v="33228.22" in="0">
        <tpls c="2">
          <tpl fld="1" item="12"/>
          <tpl fld="0" item="2"/>
        </tpls>
      </n>
      <n v="4584.2" in="0">
        <tpls c="2">
          <tpl fld="1" item="19"/>
          <tpl fld="0" item="0"/>
        </tpls>
      </n>
      <n v="4904.42" in="0">
        <tpls c="2">
          <tpl fld="1" item="19"/>
          <tpl fld="0" item="1"/>
        </tpls>
      </n>
      <n v="-320.22000000000025" in="0">
        <tpls c="2">
          <tpl fld="1" item="19"/>
          <tpl fld="0" item="2"/>
        </tpls>
      </n>
      <n v="59.29" in="0">
        <tpls c="2">
          <tpl fld="1" item="11"/>
          <tpl fld="0" item="0"/>
        </tpls>
      </n>
      <m in="0">
        <tpls c="2">
          <tpl fld="1" item="11"/>
          <tpl fld="0" item="1"/>
        </tpls>
      </m>
      <n v="59.29" in="0">
        <tpls c="2">
          <tpl fld="1" item="11"/>
          <tpl fld="0" item="2"/>
        </tpls>
      </n>
      <n v="55.96" in="0">
        <tpls c="2">
          <tpl fld="1" item="2"/>
          <tpl fld="0" item="1"/>
        </tpls>
      </n>
      <m in="0">
        <tpls c="2">
          <tpl fld="1" item="6"/>
          <tpl fld="0" item="1"/>
        </tpls>
      </m>
      <m in="0">
        <tpls c="2">
          <tpl fld="1" item="10"/>
          <tpl fld="0" item="1"/>
        </tpls>
      </m>
      <n v="738.91" in="0">
        <tpls c="2">
          <tpl fld="1" item="14"/>
          <tpl fld="0" item="1"/>
        </tpls>
      </n>
      <n v="89.25" in="0">
        <tpls c="2">
          <tpl fld="1" item="18"/>
          <tpl fld="0" item="1"/>
        </tpls>
      </n>
      <n v="11.96" in="0">
        <tpls c="2">
          <tpl fld="1" item="22"/>
          <tpl fld="0" item="1"/>
        </tpls>
      </n>
      <n v="185.18" in="0">
        <tpls c="2">
          <tpl fld="1" item="26"/>
          <tpl fld="0" item="1"/>
        </tpls>
      </n>
      <n v="144746.01999999999" in="0">
        <tpls c="2">
          <tpl hier="1" item="4294967295"/>
          <tpl fld="0" item="1"/>
        </tpls>
      </n>
      <n v="-1349" in="0">
        <tpls c="2">
          <tpl fld="1" item="15"/>
          <tpl fld="0" item="2"/>
        </tpls>
      </n>
      <n v="324.3" in="0">
        <tpls c="2">
          <tpl fld="1" item="4"/>
          <tpl fld="0" item="2"/>
        </tpls>
      </n>
      <n v="-26156.000000000004" in="0">
        <tpls c="2">
          <tpl fld="1" item="16"/>
          <tpl fld="0" item="2"/>
        </tpls>
      </n>
      <n v="-64.470000000000027" in="0">
        <tpls c="2">
          <tpl fld="1" item="1"/>
          <tpl fld="0" item="2"/>
        </tpls>
      </n>
      <n v="-2730.6499999999996" in="0">
        <tpls c="2">
          <tpl fld="1" item="5"/>
          <tpl fld="0" item="2"/>
        </tpls>
      </n>
      <n v="-6163.3599999999988" in="0">
        <tpls c="2">
          <tpl fld="1" item="9"/>
          <tpl fld="0" item="2"/>
        </tpls>
      </n>
      <n v="91.99" in="0">
        <tpls c="2">
          <tpl fld="1" item="17"/>
          <tpl fld="0" item="2"/>
        </tpls>
      </n>
      <n v="324.3" in="0">
        <tpls c="2">
          <tpl fld="1" item="4"/>
          <tpl fld="0" item="0"/>
        </tpls>
      </n>
      <n v="11933.91" in="0">
        <tpls c="2">
          <tpl fld="1" item="16"/>
          <tpl fld="0" item="0"/>
        </tpls>
      </n>
      <n v="1243.53" in="0">
        <tpls c="2">
          <tpl fld="1" item="1"/>
          <tpl fld="0" item="0"/>
        </tpls>
      </n>
      <n v="14060.03" in="0">
        <tpls c="2">
          <tpl fld="1" item="5"/>
          <tpl fld="0" item="0"/>
        </tpls>
      </n>
      <n v="2906.02" in="0">
        <tpls c="2">
          <tpl fld="1" item="9"/>
          <tpl fld="0" item="0"/>
        </tpls>
      </n>
      <n v="91.99" in="0">
        <tpls c="2">
          <tpl fld="1" item="17"/>
          <tpl fld="0" item="0"/>
        </tpls>
      </n>
      <n v="6398.36" in="0">
        <tpls c="2">
          <tpl fld="1" item="21"/>
          <tpl fld="0" item="0"/>
        </tpls>
      </n>
      <n v="20080.16" in="0">
        <tpls c="2">
          <tpl fld="1" item="25"/>
          <tpl fld="0" item="0"/>
        </tpls>
      </n>
      <n v="9.81" in="0">
        <tpls c="2">
          <tpl fld="1" item="29"/>
          <tpl fld="0" item="0"/>
        </tpls>
      </n>
      <n v="55.96" in="0">
        <tpls c="2">
          <tpl fld="1" item="2"/>
          <tpl fld="0" item="0"/>
        </tpls>
      </n>
      <n v="1859.03" in="0">
        <tpls c="2">
          <tpl fld="1" item="6"/>
          <tpl fld="0" item="0"/>
        </tpls>
      </n>
      <n v="7.84" in="0">
        <tpls c="2">
          <tpl fld="1" item="10"/>
          <tpl fld="0" item="0"/>
        </tpls>
      </n>
      <n v="229.14" in="0">
        <tpls c="2">
          <tpl fld="1" item="14"/>
          <tpl fld="0" item="0"/>
        </tpls>
      </n>
      <n v="87.48" in="0">
        <tpls c="2">
          <tpl fld="1" item="18"/>
          <tpl fld="0" item="0"/>
        </tpls>
      </n>
      <n v="11.96" in="0">
        <tpls c="2">
          <tpl fld="1" item="22"/>
          <tpl fld="0" item="0"/>
        </tpls>
      </n>
      <n v="185.18" in="0">
        <tpls c="2">
          <tpl fld="1" item="26"/>
          <tpl fld="0" item="0"/>
        </tpls>
      </n>
      <n v="194675.97" in="0">
        <tpls c="2">
          <tpl hier="1" item="4294967295"/>
          <tpl fld="0" item="0"/>
        </tpls>
      </n>
    </entries>
    <queryCache count="34">
      <query mdx="[Measures].[2007 Cost]">
        <tpls c="1">
          <tpl fld="0" item="0"/>
        </tpls>
      </query>
      <query mdx="[Measures].[2006 Cost]">
        <tpls c="1">
          <tpl fld="0" item="1"/>
        </tpls>
      </query>
      <query mdx="[Measures].[2007 vs 2006]">
        <tpls c="1">
          <tpl fld="0" item="2"/>
        </tpls>
      </query>
      <query mdx="[Customers].[CustomerName].&amp;[Aaron Fitz Electrical]">
        <tpls c="1">
          <tpl fld="1" item="0"/>
        </tpls>
      </query>
      <query mdx="[Customers].[CustomerName].&amp;[Adam Park Resort]">
        <tpls c="1">
          <tpl fld="1" item="1"/>
        </tpls>
      </query>
      <query mdx="[Customers].[CustomerName].&amp;[Advanced Paper Co.]">
        <tpls c="1">
          <tpl fld="1" item="2"/>
        </tpls>
      </query>
      <query mdx="[Customers].[CustomerName].&amp;[American Science Museum]">
        <tpls c="1">
          <tpl fld="1" item="3"/>
        </tpls>
      </query>
      <query mdx="[Customers].[CustomerName].&amp;[Associated Insurance Company]">
        <tpls c="1">
          <tpl fld="1" item="4"/>
        </tpls>
      </query>
      <query mdx="[Customers].[CustomerName].&amp;[Astor Suites]">
        <tpls c="1">
          <tpl fld="1" item="5"/>
        </tpls>
      </query>
      <query mdx="[Customers].[CustomerName].&amp;[Baker's Emporium Inc.]">
        <tpls c="1">
          <tpl fld="1" item="6"/>
        </tpls>
      </query>
      <query mdx="[Customers].[CustomerName].&amp;[Blue Yonder Airlines]">
        <tpls c="1">
          <tpl fld="1" item="7"/>
        </tpls>
      </query>
      <query mdx="[Customers].[CustomerName].&amp;[Breakthrough Telemarketing]">
        <tpls c="1">
          <tpl fld="1" item="8"/>
        </tpls>
      </query>
      <query mdx="[Customers].[CustomerName].&amp;[Central Communications LTD]">
        <tpls c="1">
          <tpl fld="1" item="9"/>
        </tpls>
      </query>
      <query mdx="[Customers].[CustomerName].&amp;[Communication Connections]">
        <tpls c="1">
          <tpl fld="1" item="10"/>
        </tpls>
      </query>
      <query mdx="[Customers].[CustomerName].&amp;[Computerized Phone Systems]">
        <tpls c="1">
          <tpl fld="1" item="11"/>
        </tpls>
      </query>
      <query mdx="[Customers].[CustomerName].&amp;[Contoso, Ltd.]">
        <tpls c="1">
          <tpl fld="1" item="12"/>
        </tpls>
      </query>
      <query mdx="[Customers].[CustomerName].&amp;[Country View Estates]">
        <tpls c="1">
          <tpl fld="1" item="13"/>
        </tpls>
      </query>
      <query mdx="[Customers].[CustomerName].&amp;[Holling Communications Inc.]">
        <tpls c="1">
          <tpl fld="1" item="14"/>
        </tpls>
      </query>
      <query mdx="[Customers].[CustomerName].&amp;[ISN Industries]">
        <tpls c="1">
          <tpl fld="1" item="15"/>
        </tpls>
      </query>
      <query mdx="[Customers].[CustomerName].&amp;[Lawrence Telemarketing]">
        <tpls c="1">
          <tpl fld="1" item="16"/>
        </tpls>
      </query>
      <query mdx="[Customers].[CustomerName].&amp;[Leisure &amp; Travel Consultants]">
        <tpls c="1">
          <tpl fld="1" item="17"/>
        </tpls>
      </query>
      <query mdx="[Customers].[CustomerName].&amp;[Londonberry Nursing Home]">
        <tpls c="1">
          <tpl fld="1" item="18"/>
        </tpls>
      </query>
      <query mdx="[Customers].[CustomerName].&amp;[Magnificent Office Images]">
        <tpls c="1">
          <tpl fld="1" item="19"/>
        </tpls>
      </query>
      <query mdx="[Customers].[CustomerName].&amp;[Mahler State University]">
        <tpls c="1">
          <tpl fld="1" item="20"/>
        </tpls>
      </query>
      <query mdx="[Customers].[CustomerName].&amp;[Metropolitan Fiber Systems]">
        <tpls c="1">
          <tpl fld="1" item="21"/>
        </tpls>
      </query>
      <query mdx="[Customers].[CustomerName].&amp;[Midland Construction]">
        <tpls c="1">
          <tpl fld="1" item="22"/>
        </tpls>
      </query>
      <query mdx="[Customers].[CustomerName].&amp;[Office Design Systems Ltd]">
        <tpls c="1">
          <tpl fld="1" item="23"/>
        </tpls>
      </query>
      <query mdx="[Customers].[CustomerName].&amp;[Place One Suites]">
        <tpls c="1">
          <tpl fld="1" item="24"/>
        </tpls>
      </query>
      <query mdx="[Customers].[CustomerName].&amp;[Plaza One]">
        <tpls c="1">
          <tpl fld="1" item="25"/>
        </tpls>
      </query>
      <query mdx="[Customers].[CustomerName].&amp;[Riverside University]">
        <tpls c="1">
          <tpl fld="1" item="26"/>
        </tpls>
      </query>
      <query mdx="[Customers].[CustomerName].&amp;[Vancouver Resort Hotels]">
        <tpls c="1">
          <tpl fld="1" item="27"/>
        </tpls>
      </query>
      <query mdx="[Customers].[CustomerName].&amp;[Vision Inc.]">
        <tpls c="1">
          <tpl fld="1" item="28"/>
        </tpls>
      </query>
      <query mdx="[Customers].[CustomerName].&amp;[West Central Distributors]">
        <tpls c="1">
          <tpl fld="1" item="29"/>
        </tpls>
      </query>
      <query mdx="[Customers].[CustomerName].[All]">
        <tpls c="1">
          <tpl hier="1" item="4294967295"/>
        </tpls>
      </query>
    </queryCache>
    <serverFormats count="1">
      <serverFormat format="\$#,0.00;(\$#,0.00);\$#,0.0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tag="72826638-2db6-4407-bccd-752922a0804d" updatedVersion="6" minRefreshableVersion="3" useAutoFormatting="1" itemPrintTitles="1" createdVersion="5" indent="0" compact="0" compactData="0" multipleFieldFilters="0">
  <location ref="B2:E33" firstHeaderRow="0" firstDataRow="1" firstDataCol="1"/>
  <pivotFields count="4">
    <pivotField axis="axisRow" compact="0" allDrilled="1" outline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07 Cost" fld="1" subtotal="count" baseField="0" baseItem="0"/>
    <dataField name="2006 Cost" fld="2" subtotal="count" baseField="0" baseItem="0"/>
    <dataField name="2007 vs 2006" fld="3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2007 Cost"/>
    <pivotHierarchy dragToRow="0" dragToCol="0" dragToPage="0" dragToData="1" caption="2006 Cost"/>
    <pivotHierarchy dragToRow="0" dragToCol="0" dragToPage="0" dragToData="1" caption="2007 vs 2006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oiceDetails]"/>
        <x15:activeTabTopLevelEntity name="[Customers]"/>
        <x15:activeTabTopLevelEntity name="[InvoiceHead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s" displayName="Customers" ref="A1:H103" totalsRowShown="0" headerRowDxfId="11" headerRowBorderDxfId="10" tableBorderDxfId="9" headerRowCellStyle="Output">
  <autoFilter ref="A1:H103" xr:uid="{00000000-0009-0000-0100-000001000000}"/>
  <tableColumns count="8">
    <tableColumn id="1" xr3:uid="{00000000-0010-0000-0000-000001000000}" name="CustomerID"/>
    <tableColumn id="2" xr3:uid="{00000000-0010-0000-0000-000002000000}" name="CustomerName"/>
    <tableColumn id="8" xr3:uid="{00000000-0010-0000-0000-000008000000}" name="Discount Amount" dataDxfId="8" dataCellStyle="Percent"/>
    <tableColumn id="3" xr3:uid="{00000000-0010-0000-0000-000003000000}" name="Address"/>
    <tableColumn id="4" xr3:uid="{00000000-0010-0000-0000-000004000000}" name="Country"/>
    <tableColumn id="5" xr3:uid="{00000000-0010-0000-0000-000005000000}" name="City"/>
    <tableColumn id="6" xr3:uid="{00000000-0010-0000-0000-000006000000}" name="State"/>
    <tableColumn id="7" xr3:uid="{00000000-0010-0000-0000-000007000000}" name="Zip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voiceHeader" displayName="InvoiceHeader" ref="A1:C563" totalsRowShown="0" headerRowDxfId="6" headerRowBorderDxfId="5" tableBorderDxfId="4" headerRowCellStyle="Output">
  <autoFilter ref="A1:C563" xr:uid="{00000000-0009-0000-0100-000002000000}"/>
  <tableColumns count="3">
    <tableColumn id="1" xr3:uid="{00000000-0010-0000-0100-000001000000}" name="InvoiceDate" dataDxfId="3"/>
    <tableColumn id="2" xr3:uid="{00000000-0010-0000-0100-000002000000}" name="InvoiceNumber"/>
    <tableColumn id="3" xr3:uid="{00000000-0010-0000-0100-000003000000}" name="Customer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voiceDetails" displayName="InvoiceDetails" ref="A1:D604" totalsRowShown="0" headerRowDxfId="2" headerRowBorderDxfId="1" tableBorderDxfId="0" headerRowCellStyle="Output">
  <autoFilter ref="A1:D604" xr:uid="{00000000-0009-0000-0100-000003000000}"/>
  <tableColumns count="4">
    <tableColumn id="1" xr3:uid="{00000000-0010-0000-0200-000001000000}" name="InvoiceNumber"/>
    <tableColumn id="2" xr3:uid="{00000000-0010-0000-0200-000002000000}" name="Quantity"/>
    <tableColumn id="3" xr3:uid="{00000000-0010-0000-0200-000003000000}" name="UnitCost"/>
    <tableColumn id="4" xr3:uid="{00000000-0010-0000-0200-000004000000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workbookViewId="0">
      <selection activeCell="B17" sqref="B17"/>
    </sheetView>
  </sheetViews>
  <sheetFormatPr defaultColWidth="17.88671875" defaultRowHeight="14.4" x14ac:dyDescent="0.3"/>
  <cols>
    <col min="1" max="1" width="17.6640625" bestFit="1" customWidth="1"/>
    <col min="2" max="2" width="45.33203125" bestFit="1" customWidth="1"/>
    <col min="3" max="3" width="18.6640625" style="8" bestFit="1" customWidth="1"/>
    <col min="4" max="4" width="28.88671875" bestFit="1" customWidth="1"/>
    <col min="5" max="5" width="17" bestFit="1" customWidth="1"/>
    <col min="6" max="6" width="23.5546875" bestFit="1" customWidth="1"/>
    <col min="7" max="7" width="16.5546875" bestFit="1" customWidth="1"/>
    <col min="8" max="8" width="11.109375" style="2" bestFit="1" customWidth="1"/>
  </cols>
  <sheetData>
    <row r="1" spans="1:8" x14ac:dyDescent="0.3">
      <c r="A1" s="3" t="s">
        <v>1035</v>
      </c>
      <c r="B1" s="3" t="s">
        <v>1036</v>
      </c>
      <c r="C1" s="7" t="s">
        <v>1078</v>
      </c>
      <c r="D1" s="3" t="s">
        <v>1037</v>
      </c>
      <c r="E1" s="3" t="s">
        <v>1038</v>
      </c>
      <c r="F1" s="3" t="s">
        <v>1039</v>
      </c>
      <c r="G1" s="3" t="s">
        <v>1040</v>
      </c>
      <c r="H1" s="4" t="s">
        <v>1041</v>
      </c>
    </row>
    <row r="2" spans="1:8" x14ac:dyDescent="0.3">
      <c r="A2" t="s">
        <v>10</v>
      </c>
      <c r="B2" t="s">
        <v>11</v>
      </c>
      <c r="C2" s="8">
        <v>0.11</v>
      </c>
      <c r="D2" t="s">
        <v>12</v>
      </c>
      <c r="E2" t="s">
        <v>13</v>
      </c>
      <c r="F2" t="s">
        <v>14</v>
      </c>
      <c r="G2" t="s">
        <v>15</v>
      </c>
      <c r="H2" s="2" t="s">
        <v>16</v>
      </c>
    </row>
    <row r="3" spans="1:8" x14ac:dyDescent="0.3">
      <c r="A3" t="s">
        <v>17</v>
      </c>
      <c r="B3" t="s">
        <v>18</v>
      </c>
      <c r="C3" s="8">
        <v>0.1</v>
      </c>
      <c r="D3" t="s">
        <v>19</v>
      </c>
      <c r="E3" t="s">
        <v>4</v>
      </c>
      <c r="F3" t="s">
        <v>20</v>
      </c>
      <c r="G3" t="s">
        <v>6</v>
      </c>
      <c r="H3" s="2">
        <v>48605</v>
      </c>
    </row>
    <row r="4" spans="1:8" x14ac:dyDescent="0.3">
      <c r="A4" t="s">
        <v>0</v>
      </c>
      <c r="B4" t="s">
        <v>1</v>
      </c>
      <c r="C4" s="8">
        <v>0.25</v>
      </c>
      <c r="D4" t="s">
        <v>3</v>
      </c>
      <c r="E4" t="s">
        <v>4</v>
      </c>
      <c r="F4" t="s">
        <v>5</v>
      </c>
      <c r="G4" t="s">
        <v>6</v>
      </c>
      <c r="H4" s="2" t="s">
        <v>7</v>
      </c>
    </row>
    <row r="5" spans="1:8" x14ac:dyDescent="0.3">
      <c r="A5" t="s">
        <v>21</v>
      </c>
      <c r="B5" t="s">
        <v>22</v>
      </c>
      <c r="C5" s="8">
        <v>0.12</v>
      </c>
      <c r="D5" t="s">
        <v>23</v>
      </c>
      <c r="E5" t="s">
        <v>4</v>
      </c>
      <c r="F5" t="s">
        <v>24</v>
      </c>
      <c r="G5" t="s">
        <v>25</v>
      </c>
      <c r="H5" s="2" t="s">
        <v>26</v>
      </c>
    </row>
    <row r="6" spans="1:8" x14ac:dyDescent="0.3">
      <c r="A6" t="s">
        <v>27</v>
      </c>
      <c r="B6" t="s">
        <v>28</v>
      </c>
      <c r="C6" s="8">
        <v>0.05</v>
      </c>
      <c r="D6" t="s">
        <v>29</v>
      </c>
      <c r="E6" t="s">
        <v>30</v>
      </c>
      <c r="F6" t="s">
        <v>31</v>
      </c>
      <c r="G6" t="s">
        <v>32</v>
      </c>
      <c r="H6" s="2">
        <v>3000</v>
      </c>
    </row>
    <row r="7" spans="1:8" x14ac:dyDescent="0.3">
      <c r="A7" t="s">
        <v>33</v>
      </c>
      <c r="B7" t="s">
        <v>34</v>
      </c>
      <c r="C7" s="8">
        <v>0.13</v>
      </c>
      <c r="D7" t="s">
        <v>35</v>
      </c>
      <c r="E7" t="s">
        <v>4</v>
      </c>
      <c r="F7" t="s">
        <v>36</v>
      </c>
      <c r="G7" t="s">
        <v>37</v>
      </c>
      <c r="H7" s="2" t="s">
        <v>38</v>
      </c>
    </row>
    <row r="8" spans="1:8" x14ac:dyDescent="0.3">
      <c r="A8" t="s">
        <v>39</v>
      </c>
      <c r="B8" s="2" t="s">
        <v>40</v>
      </c>
      <c r="C8" s="8">
        <v>0.2</v>
      </c>
      <c r="D8" t="s">
        <v>41</v>
      </c>
      <c r="E8" t="s">
        <v>4</v>
      </c>
      <c r="F8" t="s">
        <v>42</v>
      </c>
      <c r="G8" t="s">
        <v>25</v>
      </c>
      <c r="H8" s="2" t="s">
        <v>43</v>
      </c>
    </row>
    <row r="9" spans="1:8" x14ac:dyDescent="0.3">
      <c r="A9" t="s">
        <v>44</v>
      </c>
      <c r="B9" t="s">
        <v>45</v>
      </c>
      <c r="C9" s="8">
        <v>0.11</v>
      </c>
      <c r="D9" t="s">
        <v>46</v>
      </c>
      <c r="E9" t="s">
        <v>4</v>
      </c>
      <c r="F9" t="s">
        <v>47</v>
      </c>
      <c r="G9" t="s">
        <v>48</v>
      </c>
      <c r="H9" s="2" t="s">
        <v>49</v>
      </c>
    </row>
    <row r="10" spans="1:8" x14ac:dyDescent="0.3">
      <c r="A10" t="s">
        <v>50</v>
      </c>
      <c r="B10" t="s">
        <v>51</v>
      </c>
      <c r="C10" s="8">
        <v>0.08</v>
      </c>
      <c r="D10" t="s">
        <v>52</v>
      </c>
      <c r="E10" t="s">
        <v>13</v>
      </c>
      <c r="F10" t="s">
        <v>53</v>
      </c>
      <c r="G10" t="s">
        <v>54</v>
      </c>
      <c r="H10" s="2" t="s">
        <v>55</v>
      </c>
    </row>
    <row r="11" spans="1:8" x14ac:dyDescent="0.3">
      <c r="A11" t="s">
        <v>56</v>
      </c>
      <c r="B11" t="s">
        <v>57</v>
      </c>
      <c r="C11" s="8">
        <v>0.06</v>
      </c>
      <c r="D11" t="s">
        <v>58</v>
      </c>
      <c r="E11" t="s">
        <v>30</v>
      </c>
      <c r="F11" t="s">
        <v>59</v>
      </c>
      <c r="G11" t="s">
        <v>60</v>
      </c>
      <c r="H11" s="2">
        <v>2000</v>
      </c>
    </row>
    <row r="12" spans="1:8" x14ac:dyDescent="0.3">
      <c r="A12" t="s">
        <v>61</v>
      </c>
      <c r="B12" t="s">
        <v>62</v>
      </c>
      <c r="C12" s="8">
        <v>0.16</v>
      </c>
      <c r="D12" t="s">
        <v>63</v>
      </c>
      <c r="E12" t="s">
        <v>64</v>
      </c>
      <c r="F12" t="s">
        <v>65</v>
      </c>
      <c r="G12" t="s">
        <v>66</v>
      </c>
      <c r="H12" s="2" t="s">
        <v>9</v>
      </c>
    </row>
    <row r="13" spans="1:8" x14ac:dyDescent="0.3">
      <c r="A13" t="s">
        <v>67</v>
      </c>
      <c r="B13" t="s">
        <v>68</v>
      </c>
      <c r="C13" s="8">
        <v>0.11</v>
      </c>
      <c r="D13" t="s">
        <v>69</v>
      </c>
      <c r="E13" t="s">
        <v>4</v>
      </c>
      <c r="F13" t="s">
        <v>70</v>
      </c>
      <c r="G13" t="s">
        <v>71</v>
      </c>
      <c r="H13" s="2" t="s">
        <v>72</v>
      </c>
    </row>
    <row r="14" spans="1:8" x14ac:dyDescent="0.3">
      <c r="A14" t="s">
        <v>73</v>
      </c>
      <c r="B14" t="s">
        <v>74</v>
      </c>
      <c r="C14" s="8">
        <v>0.15</v>
      </c>
      <c r="D14" t="s">
        <v>75</v>
      </c>
      <c r="E14" t="s">
        <v>4</v>
      </c>
      <c r="F14" t="s">
        <v>76</v>
      </c>
      <c r="G14" t="s">
        <v>25</v>
      </c>
      <c r="H14" s="2" t="s">
        <v>77</v>
      </c>
    </row>
    <row r="15" spans="1:8" x14ac:dyDescent="0.3">
      <c r="A15" t="s">
        <v>78</v>
      </c>
      <c r="B15" t="s">
        <v>79</v>
      </c>
      <c r="C15" s="8">
        <v>0.05</v>
      </c>
      <c r="D15" t="s">
        <v>80</v>
      </c>
      <c r="E15" t="s">
        <v>4</v>
      </c>
      <c r="F15" t="s">
        <v>81</v>
      </c>
      <c r="G15" t="s">
        <v>82</v>
      </c>
      <c r="H15" s="2" t="s">
        <v>83</v>
      </c>
    </row>
    <row r="16" spans="1:8" x14ac:dyDescent="0.3">
      <c r="A16" t="s">
        <v>84</v>
      </c>
      <c r="B16" t="s">
        <v>85</v>
      </c>
      <c r="C16" s="8">
        <v>0.06</v>
      </c>
      <c r="D16" t="s">
        <v>86</v>
      </c>
      <c r="E16" t="s">
        <v>4</v>
      </c>
      <c r="F16" t="s">
        <v>87</v>
      </c>
      <c r="G16" t="s">
        <v>88</v>
      </c>
      <c r="H16" s="2">
        <v>67201</v>
      </c>
    </row>
    <row r="17" spans="1:8" x14ac:dyDescent="0.3">
      <c r="A17" t="s">
        <v>89</v>
      </c>
      <c r="B17" t="s">
        <v>90</v>
      </c>
      <c r="C17" s="8">
        <v>0.09</v>
      </c>
      <c r="D17" t="s">
        <v>91</v>
      </c>
      <c r="E17" t="s">
        <v>4</v>
      </c>
      <c r="F17" t="s">
        <v>42</v>
      </c>
      <c r="G17" t="s">
        <v>25</v>
      </c>
      <c r="H17" s="2">
        <v>62703</v>
      </c>
    </row>
    <row r="18" spans="1:8" x14ac:dyDescent="0.3">
      <c r="A18" t="s">
        <v>92</v>
      </c>
      <c r="B18" t="s">
        <v>93</v>
      </c>
      <c r="C18" s="8">
        <v>0.06</v>
      </c>
      <c r="D18" t="s">
        <v>94</v>
      </c>
      <c r="E18" t="s">
        <v>4</v>
      </c>
      <c r="F18" t="s">
        <v>95</v>
      </c>
      <c r="G18" t="s">
        <v>96</v>
      </c>
      <c r="H18" s="2" t="s">
        <v>97</v>
      </c>
    </row>
    <row r="19" spans="1:8" x14ac:dyDescent="0.3">
      <c r="A19" t="s">
        <v>98</v>
      </c>
      <c r="B19" t="s">
        <v>99</v>
      </c>
      <c r="C19" s="8">
        <v>0.12</v>
      </c>
      <c r="D19" t="s">
        <v>100</v>
      </c>
      <c r="E19" t="s">
        <v>4</v>
      </c>
      <c r="F19" t="s">
        <v>101</v>
      </c>
      <c r="G19" t="s">
        <v>88</v>
      </c>
      <c r="H19" s="2">
        <v>66208</v>
      </c>
    </row>
    <row r="20" spans="1:8" x14ac:dyDescent="0.3">
      <c r="A20" t="s">
        <v>102</v>
      </c>
      <c r="B20" t="s">
        <v>103</v>
      </c>
      <c r="C20" s="8">
        <v>0.18</v>
      </c>
      <c r="D20" t="s">
        <v>104</v>
      </c>
      <c r="E20" t="s">
        <v>4</v>
      </c>
      <c r="F20" t="s">
        <v>105</v>
      </c>
      <c r="G20" t="s">
        <v>82</v>
      </c>
      <c r="H20" s="2" t="s">
        <v>106</v>
      </c>
    </row>
    <row r="21" spans="1:8" x14ac:dyDescent="0.3">
      <c r="A21" t="s">
        <v>107</v>
      </c>
      <c r="B21" t="s">
        <v>108</v>
      </c>
      <c r="C21" s="8">
        <v>0.16</v>
      </c>
      <c r="D21" t="s">
        <v>109</v>
      </c>
      <c r="E21" t="s">
        <v>4</v>
      </c>
      <c r="F21" t="s">
        <v>110</v>
      </c>
      <c r="G21" t="s">
        <v>82</v>
      </c>
      <c r="H21" s="2">
        <v>46544</v>
      </c>
    </row>
    <row r="22" spans="1:8" x14ac:dyDescent="0.3">
      <c r="A22" t="s">
        <v>111</v>
      </c>
      <c r="B22" t="s">
        <v>112</v>
      </c>
      <c r="C22" s="8">
        <v>0.15</v>
      </c>
      <c r="D22" t="s">
        <v>113</v>
      </c>
      <c r="E22" t="s">
        <v>4</v>
      </c>
      <c r="F22" t="s">
        <v>114</v>
      </c>
      <c r="G22" t="s">
        <v>48</v>
      </c>
      <c r="H22" s="2" t="s">
        <v>115</v>
      </c>
    </row>
    <row r="23" spans="1:8" x14ac:dyDescent="0.3">
      <c r="A23" t="s">
        <v>116</v>
      </c>
      <c r="B23" t="s">
        <v>117</v>
      </c>
      <c r="C23" s="8">
        <v>0.15</v>
      </c>
      <c r="D23" t="s">
        <v>118</v>
      </c>
      <c r="E23" t="s">
        <v>13</v>
      </c>
      <c r="F23" t="s">
        <v>119</v>
      </c>
      <c r="G23" t="s">
        <v>120</v>
      </c>
      <c r="H23" s="2" t="s">
        <v>121</v>
      </c>
    </row>
    <row r="24" spans="1:8" x14ac:dyDescent="0.3">
      <c r="A24" t="s">
        <v>122</v>
      </c>
      <c r="B24" t="s">
        <v>123</v>
      </c>
      <c r="C24" s="8">
        <v>7.0000000000000007E-2</v>
      </c>
      <c r="D24" t="s">
        <v>124</v>
      </c>
      <c r="E24" t="s">
        <v>4</v>
      </c>
      <c r="F24" t="s">
        <v>125</v>
      </c>
      <c r="G24" t="s">
        <v>96</v>
      </c>
      <c r="H24" s="2" t="s">
        <v>126</v>
      </c>
    </row>
    <row r="25" spans="1:8" x14ac:dyDescent="0.3">
      <c r="A25" t="s">
        <v>127</v>
      </c>
      <c r="B25" t="s">
        <v>128</v>
      </c>
      <c r="C25" s="8">
        <v>0.06</v>
      </c>
      <c r="D25" t="s">
        <v>129</v>
      </c>
      <c r="E25" t="s">
        <v>4</v>
      </c>
      <c r="F25" t="s">
        <v>130</v>
      </c>
      <c r="G25" t="s">
        <v>25</v>
      </c>
      <c r="H25" s="2" t="s">
        <v>131</v>
      </c>
    </row>
    <row r="26" spans="1:8" x14ac:dyDescent="0.3">
      <c r="A26" t="s">
        <v>132</v>
      </c>
      <c r="B26" t="s">
        <v>133</v>
      </c>
      <c r="C26" s="8">
        <v>0.2</v>
      </c>
      <c r="D26" t="s">
        <v>134</v>
      </c>
      <c r="E26" t="s">
        <v>4</v>
      </c>
      <c r="F26" t="s">
        <v>135</v>
      </c>
      <c r="G26" t="s">
        <v>82</v>
      </c>
      <c r="H26" s="2" t="s">
        <v>136</v>
      </c>
    </row>
    <row r="27" spans="1:8" x14ac:dyDescent="0.3">
      <c r="A27" t="s">
        <v>137</v>
      </c>
      <c r="B27" t="s">
        <v>138</v>
      </c>
      <c r="C27" s="8">
        <v>0.12</v>
      </c>
      <c r="D27" t="s">
        <v>139</v>
      </c>
      <c r="E27" t="s">
        <v>4</v>
      </c>
      <c r="F27" t="s">
        <v>140</v>
      </c>
      <c r="G27" t="s">
        <v>25</v>
      </c>
      <c r="H27" s="2" t="s">
        <v>141</v>
      </c>
    </row>
    <row r="28" spans="1:8" x14ac:dyDescent="0.3">
      <c r="A28" t="s">
        <v>142</v>
      </c>
      <c r="B28" t="s">
        <v>143</v>
      </c>
      <c r="C28" s="8">
        <v>0.17</v>
      </c>
      <c r="D28" t="s">
        <v>144</v>
      </c>
      <c r="E28" t="s">
        <v>4</v>
      </c>
      <c r="F28" t="s">
        <v>145</v>
      </c>
      <c r="G28" t="s">
        <v>6</v>
      </c>
      <c r="H28" s="2" t="s">
        <v>146</v>
      </c>
    </row>
    <row r="29" spans="1:8" x14ac:dyDescent="0.3">
      <c r="A29" t="s">
        <v>147</v>
      </c>
      <c r="B29" t="s">
        <v>148</v>
      </c>
      <c r="C29" s="8">
        <v>0.11</v>
      </c>
      <c r="D29" t="s">
        <v>149</v>
      </c>
      <c r="E29" t="s">
        <v>4</v>
      </c>
      <c r="F29" t="s">
        <v>36</v>
      </c>
      <c r="G29" t="s">
        <v>37</v>
      </c>
      <c r="H29" s="2" t="s">
        <v>150</v>
      </c>
    </row>
    <row r="30" spans="1:8" x14ac:dyDescent="0.3">
      <c r="A30" t="s">
        <v>151</v>
      </c>
      <c r="B30" t="s">
        <v>152</v>
      </c>
      <c r="C30" s="8">
        <v>0.16</v>
      </c>
      <c r="D30" t="s">
        <v>153</v>
      </c>
      <c r="E30" t="s">
        <v>13</v>
      </c>
      <c r="F30" t="s">
        <v>154</v>
      </c>
      <c r="G30" t="s">
        <v>155</v>
      </c>
      <c r="H30" s="2" t="s">
        <v>156</v>
      </c>
    </row>
    <row r="31" spans="1:8" x14ac:dyDescent="0.3">
      <c r="A31" t="s">
        <v>157</v>
      </c>
      <c r="B31" t="s">
        <v>158</v>
      </c>
      <c r="C31" s="8">
        <v>0.08</v>
      </c>
      <c r="D31" t="s">
        <v>159</v>
      </c>
      <c r="E31" t="s">
        <v>4</v>
      </c>
      <c r="F31" t="s">
        <v>160</v>
      </c>
      <c r="G31" t="s">
        <v>96</v>
      </c>
      <c r="H31" s="2">
        <v>55104</v>
      </c>
    </row>
    <row r="32" spans="1:8" x14ac:dyDescent="0.3">
      <c r="A32" t="s">
        <v>161</v>
      </c>
      <c r="B32" t="s">
        <v>162</v>
      </c>
      <c r="C32" s="8">
        <v>0.16</v>
      </c>
      <c r="D32" t="s">
        <v>163</v>
      </c>
      <c r="E32" t="s">
        <v>4</v>
      </c>
      <c r="F32" t="s">
        <v>164</v>
      </c>
      <c r="G32" t="s">
        <v>82</v>
      </c>
      <c r="H32" s="2" t="s">
        <v>165</v>
      </c>
    </row>
    <row r="33" spans="1:8" x14ac:dyDescent="0.3">
      <c r="A33" t="s">
        <v>166</v>
      </c>
      <c r="B33" t="s">
        <v>167</v>
      </c>
      <c r="C33" s="8">
        <v>0.05</v>
      </c>
      <c r="D33" t="s">
        <v>168</v>
      </c>
      <c r="E33" t="s">
        <v>4</v>
      </c>
      <c r="F33" t="s">
        <v>169</v>
      </c>
      <c r="G33" t="s">
        <v>170</v>
      </c>
      <c r="H33" s="2" t="s">
        <v>171</v>
      </c>
    </row>
    <row r="34" spans="1:8" x14ac:dyDescent="0.3">
      <c r="A34" t="s">
        <v>172</v>
      </c>
      <c r="B34" t="s">
        <v>173</v>
      </c>
      <c r="C34" s="8">
        <v>0.25</v>
      </c>
      <c r="D34" t="s">
        <v>174</v>
      </c>
      <c r="E34" t="s">
        <v>4</v>
      </c>
      <c r="F34" t="s">
        <v>164</v>
      </c>
      <c r="G34" t="s">
        <v>82</v>
      </c>
      <c r="H34" s="2" t="s">
        <v>175</v>
      </c>
    </row>
    <row r="35" spans="1:8" x14ac:dyDescent="0.3">
      <c r="A35" t="s">
        <v>176</v>
      </c>
      <c r="B35" t="s">
        <v>177</v>
      </c>
      <c r="C35" s="8">
        <v>0.15</v>
      </c>
      <c r="D35" t="s">
        <v>178</v>
      </c>
      <c r="E35" t="s">
        <v>13</v>
      </c>
      <c r="F35" t="s">
        <v>179</v>
      </c>
      <c r="G35" t="s">
        <v>180</v>
      </c>
      <c r="H35" s="2" t="s">
        <v>181</v>
      </c>
    </row>
    <row r="36" spans="1:8" x14ac:dyDescent="0.3">
      <c r="A36" t="s">
        <v>182</v>
      </c>
      <c r="B36" t="s">
        <v>183</v>
      </c>
      <c r="C36" s="8">
        <v>0.11</v>
      </c>
      <c r="D36" t="s">
        <v>184</v>
      </c>
      <c r="E36" t="s">
        <v>13</v>
      </c>
      <c r="F36" t="s">
        <v>185</v>
      </c>
      <c r="G36" t="s">
        <v>186</v>
      </c>
      <c r="H36" s="2" t="s">
        <v>187</v>
      </c>
    </row>
    <row r="37" spans="1:8" x14ac:dyDescent="0.3">
      <c r="A37" t="s">
        <v>188</v>
      </c>
      <c r="B37" t="s">
        <v>189</v>
      </c>
      <c r="C37" s="8">
        <v>0.25</v>
      </c>
      <c r="D37" t="s">
        <v>190</v>
      </c>
      <c r="E37" t="s">
        <v>4</v>
      </c>
      <c r="F37" t="s">
        <v>191</v>
      </c>
      <c r="G37" t="s">
        <v>96</v>
      </c>
      <c r="H37" s="2">
        <v>55119</v>
      </c>
    </row>
    <row r="38" spans="1:8" x14ac:dyDescent="0.3">
      <c r="A38" t="s">
        <v>192</v>
      </c>
      <c r="B38" t="s">
        <v>193</v>
      </c>
      <c r="C38" s="8">
        <v>0.23</v>
      </c>
      <c r="D38" t="s">
        <v>194</v>
      </c>
      <c r="E38" t="s">
        <v>13</v>
      </c>
      <c r="F38" t="s">
        <v>195</v>
      </c>
      <c r="G38" t="s">
        <v>196</v>
      </c>
      <c r="H38" s="2" t="s">
        <v>197</v>
      </c>
    </row>
    <row r="39" spans="1:8" x14ac:dyDescent="0.3">
      <c r="A39" t="s">
        <v>198</v>
      </c>
      <c r="B39" t="s">
        <v>199</v>
      </c>
      <c r="C39" s="8">
        <v>0.17</v>
      </c>
      <c r="D39" t="s">
        <v>200</v>
      </c>
      <c r="E39" t="s">
        <v>4</v>
      </c>
      <c r="F39" t="s">
        <v>201</v>
      </c>
      <c r="G39" t="s">
        <v>96</v>
      </c>
      <c r="H39" s="2">
        <v>56001</v>
      </c>
    </row>
    <row r="40" spans="1:8" x14ac:dyDescent="0.3">
      <c r="A40" t="s">
        <v>202</v>
      </c>
      <c r="B40" t="s">
        <v>203</v>
      </c>
      <c r="C40" s="8">
        <v>0.19</v>
      </c>
      <c r="D40" t="s">
        <v>204</v>
      </c>
      <c r="E40" t="s">
        <v>4</v>
      </c>
      <c r="F40" t="s">
        <v>205</v>
      </c>
      <c r="G40" t="s">
        <v>71</v>
      </c>
      <c r="H40" s="2" t="s">
        <v>206</v>
      </c>
    </row>
    <row r="41" spans="1:8" x14ac:dyDescent="0.3">
      <c r="A41" t="s">
        <v>207</v>
      </c>
      <c r="B41" t="s">
        <v>208</v>
      </c>
      <c r="C41" s="8">
        <v>7.0000000000000007E-2</v>
      </c>
      <c r="D41" t="s">
        <v>209</v>
      </c>
      <c r="E41" t="s">
        <v>4</v>
      </c>
      <c r="F41" t="s">
        <v>210</v>
      </c>
      <c r="G41" t="s">
        <v>71</v>
      </c>
      <c r="H41" s="2" t="s">
        <v>211</v>
      </c>
    </row>
    <row r="42" spans="1:8" x14ac:dyDescent="0.3">
      <c r="A42" t="s">
        <v>212</v>
      </c>
      <c r="B42" t="s">
        <v>213</v>
      </c>
      <c r="C42" s="8">
        <v>0.06</v>
      </c>
      <c r="D42" t="s">
        <v>214</v>
      </c>
      <c r="E42" t="s">
        <v>4</v>
      </c>
      <c r="F42" t="s">
        <v>125</v>
      </c>
      <c r="G42" t="s">
        <v>96</v>
      </c>
      <c r="H42" s="2" t="s">
        <v>215</v>
      </c>
    </row>
    <row r="43" spans="1:8" x14ac:dyDescent="0.3">
      <c r="A43" t="s">
        <v>216</v>
      </c>
      <c r="B43" t="s">
        <v>217</v>
      </c>
      <c r="C43" s="8">
        <v>0.25</v>
      </c>
      <c r="D43" t="s">
        <v>218</v>
      </c>
      <c r="E43" t="s">
        <v>13</v>
      </c>
      <c r="F43" t="s">
        <v>119</v>
      </c>
      <c r="G43" t="s">
        <v>120</v>
      </c>
      <c r="H43" s="2" t="s">
        <v>219</v>
      </c>
    </row>
    <row r="44" spans="1:8" x14ac:dyDescent="0.3">
      <c r="A44" t="s">
        <v>220</v>
      </c>
      <c r="B44" t="s">
        <v>221</v>
      </c>
      <c r="C44" s="8">
        <v>0.24</v>
      </c>
      <c r="D44" t="s">
        <v>222</v>
      </c>
      <c r="E44" t="s">
        <v>4</v>
      </c>
      <c r="F44" t="s">
        <v>223</v>
      </c>
      <c r="G44" t="s">
        <v>71</v>
      </c>
      <c r="H44" s="2">
        <v>64501</v>
      </c>
    </row>
    <row r="45" spans="1:8" x14ac:dyDescent="0.3">
      <c r="A45" t="s">
        <v>224</v>
      </c>
      <c r="B45" t="s">
        <v>225</v>
      </c>
      <c r="C45" s="8">
        <v>0.08</v>
      </c>
      <c r="D45" t="s">
        <v>226</v>
      </c>
      <c r="E45" t="s">
        <v>13</v>
      </c>
      <c r="F45" t="s">
        <v>185</v>
      </c>
      <c r="G45" t="s">
        <v>186</v>
      </c>
      <c r="H45" s="2" t="s">
        <v>227</v>
      </c>
    </row>
    <row r="46" spans="1:8" x14ac:dyDescent="0.3">
      <c r="A46" t="s">
        <v>228</v>
      </c>
      <c r="B46" t="s">
        <v>229</v>
      </c>
      <c r="C46" s="8">
        <v>0.22</v>
      </c>
      <c r="D46" t="s">
        <v>230</v>
      </c>
      <c r="E46" t="s">
        <v>13</v>
      </c>
      <c r="F46" t="s">
        <v>231</v>
      </c>
      <c r="G46" t="s">
        <v>232</v>
      </c>
      <c r="H46" s="2" t="s">
        <v>233</v>
      </c>
    </row>
    <row r="47" spans="1:8" x14ac:dyDescent="0.3">
      <c r="A47" t="s">
        <v>234</v>
      </c>
      <c r="B47" t="s">
        <v>235</v>
      </c>
      <c r="C47" s="8">
        <v>7.0000000000000007E-2</v>
      </c>
      <c r="D47" t="s">
        <v>236</v>
      </c>
      <c r="E47" t="s">
        <v>4</v>
      </c>
      <c r="F47" t="s">
        <v>237</v>
      </c>
      <c r="G47" t="s">
        <v>25</v>
      </c>
      <c r="H47" s="2" t="s">
        <v>238</v>
      </c>
    </row>
    <row r="48" spans="1:8" x14ac:dyDescent="0.3">
      <c r="A48" t="s">
        <v>239</v>
      </c>
      <c r="B48" t="s">
        <v>240</v>
      </c>
      <c r="C48" s="8">
        <v>0.06</v>
      </c>
      <c r="D48" t="s">
        <v>241</v>
      </c>
      <c r="E48" t="s">
        <v>4</v>
      </c>
      <c r="F48" t="s">
        <v>242</v>
      </c>
      <c r="G48" t="s">
        <v>25</v>
      </c>
      <c r="H48" s="2">
        <v>60050</v>
      </c>
    </row>
    <row r="49" spans="1:8" x14ac:dyDescent="0.3">
      <c r="A49" t="s">
        <v>243</v>
      </c>
      <c r="B49" t="s">
        <v>244</v>
      </c>
      <c r="C49" s="8">
        <v>0.06</v>
      </c>
      <c r="D49" t="s">
        <v>245</v>
      </c>
      <c r="E49" t="s">
        <v>4</v>
      </c>
      <c r="F49" t="s">
        <v>246</v>
      </c>
      <c r="G49" t="s">
        <v>96</v>
      </c>
      <c r="H49" s="2">
        <v>55806</v>
      </c>
    </row>
    <row r="50" spans="1:8" x14ac:dyDescent="0.3">
      <c r="A50" t="s">
        <v>247</v>
      </c>
      <c r="B50" t="s">
        <v>248</v>
      </c>
      <c r="C50" s="8">
        <v>0.24</v>
      </c>
      <c r="D50" t="s">
        <v>249</v>
      </c>
      <c r="E50" t="s">
        <v>4</v>
      </c>
      <c r="F50" t="s">
        <v>36</v>
      </c>
      <c r="G50" t="s">
        <v>37</v>
      </c>
      <c r="H50" s="2" t="s">
        <v>250</v>
      </c>
    </row>
    <row r="51" spans="1:8" x14ac:dyDescent="0.3">
      <c r="A51" t="s">
        <v>251</v>
      </c>
      <c r="B51" t="s">
        <v>252</v>
      </c>
      <c r="C51" s="8">
        <v>0.2</v>
      </c>
      <c r="D51" t="s">
        <v>253</v>
      </c>
      <c r="E51" t="s">
        <v>30</v>
      </c>
      <c r="F51" t="s">
        <v>31</v>
      </c>
      <c r="G51" t="s">
        <v>32</v>
      </c>
      <c r="H51" s="2">
        <v>3000</v>
      </c>
    </row>
    <row r="52" spans="1:8" x14ac:dyDescent="0.3">
      <c r="A52" t="s">
        <v>254</v>
      </c>
      <c r="B52" t="s">
        <v>255</v>
      </c>
      <c r="C52" s="8">
        <v>0.2</v>
      </c>
      <c r="D52" t="s">
        <v>256</v>
      </c>
      <c r="E52" t="s">
        <v>4</v>
      </c>
      <c r="F52" t="s">
        <v>257</v>
      </c>
      <c r="G52" t="s">
        <v>6</v>
      </c>
      <c r="H52" s="2" t="s">
        <v>258</v>
      </c>
    </row>
    <row r="53" spans="1:8" x14ac:dyDescent="0.3">
      <c r="A53" t="s">
        <v>259</v>
      </c>
      <c r="B53" t="s">
        <v>260</v>
      </c>
      <c r="C53" s="8">
        <v>0.23</v>
      </c>
      <c r="D53" t="s">
        <v>261</v>
      </c>
      <c r="E53" t="s">
        <v>4</v>
      </c>
      <c r="F53" t="s">
        <v>262</v>
      </c>
      <c r="G53" t="s">
        <v>6</v>
      </c>
      <c r="H53" s="2" t="s">
        <v>263</v>
      </c>
    </row>
    <row r="54" spans="1:8" x14ac:dyDescent="0.3">
      <c r="A54" t="s">
        <v>264</v>
      </c>
      <c r="B54" t="s">
        <v>265</v>
      </c>
      <c r="C54" s="8">
        <v>0.22</v>
      </c>
      <c r="D54" t="s">
        <v>266</v>
      </c>
      <c r="E54" t="s">
        <v>8</v>
      </c>
      <c r="F54" t="s">
        <v>140</v>
      </c>
      <c r="G54" t="s">
        <v>25</v>
      </c>
      <c r="H54" s="2" t="s">
        <v>267</v>
      </c>
    </row>
    <row r="55" spans="1:8" x14ac:dyDescent="0.3">
      <c r="A55" t="s">
        <v>268</v>
      </c>
      <c r="B55" t="s">
        <v>269</v>
      </c>
      <c r="C55" s="8">
        <v>0.05</v>
      </c>
      <c r="D55" t="s">
        <v>270</v>
      </c>
      <c r="E55" t="s">
        <v>4</v>
      </c>
      <c r="F55" t="s">
        <v>164</v>
      </c>
      <c r="G55" t="s">
        <v>82</v>
      </c>
      <c r="H55" s="2" t="s">
        <v>271</v>
      </c>
    </row>
    <row r="56" spans="1:8" x14ac:dyDescent="0.3">
      <c r="A56" t="s">
        <v>272</v>
      </c>
      <c r="B56" t="s">
        <v>273</v>
      </c>
      <c r="C56" s="8">
        <v>0.1</v>
      </c>
      <c r="D56" t="s">
        <v>274</v>
      </c>
      <c r="E56" t="s">
        <v>13</v>
      </c>
      <c r="F56" t="s">
        <v>275</v>
      </c>
      <c r="G56" t="s">
        <v>232</v>
      </c>
      <c r="H56" s="2" t="s">
        <v>276</v>
      </c>
    </row>
    <row r="57" spans="1:8" x14ac:dyDescent="0.3">
      <c r="A57" t="s">
        <v>277</v>
      </c>
      <c r="B57" t="s">
        <v>278</v>
      </c>
      <c r="C57" s="8">
        <v>0.23</v>
      </c>
      <c r="D57" t="s">
        <v>279</v>
      </c>
      <c r="E57" t="s">
        <v>4</v>
      </c>
      <c r="F57" t="s">
        <v>24</v>
      </c>
      <c r="G57" t="s">
        <v>25</v>
      </c>
      <c r="H57" s="2" t="s">
        <v>280</v>
      </c>
    </row>
    <row r="58" spans="1:8" x14ac:dyDescent="0.3">
      <c r="A58" t="s">
        <v>281</v>
      </c>
      <c r="B58" t="s">
        <v>282</v>
      </c>
      <c r="C58" s="8">
        <v>7.0000000000000007E-2</v>
      </c>
      <c r="D58" t="s">
        <v>283</v>
      </c>
      <c r="E58" t="s">
        <v>4</v>
      </c>
      <c r="F58" t="s">
        <v>140</v>
      </c>
      <c r="G58" t="s">
        <v>25</v>
      </c>
      <c r="H58" s="2" t="s">
        <v>284</v>
      </c>
    </row>
    <row r="59" spans="1:8" x14ac:dyDescent="0.3">
      <c r="A59" t="s">
        <v>285</v>
      </c>
      <c r="B59" t="s">
        <v>286</v>
      </c>
      <c r="C59" s="8">
        <v>0.06</v>
      </c>
      <c r="D59" t="s">
        <v>287</v>
      </c>
      <c r="E59" t="s">
        <v>4</v>
      </c>
      <c r="F59" t="s">
        <v>257</v>
      </c>
      <c r="G59" t="s">
        <v>6</v>
      </c>
      <c r="H59" s="2" t="s">
        <v>288</v>
      </c>
    </row>
    <row r="60" spans="1:8" x14ac:dyDescent="0.3">
      <c r="A60" t="s">
        <v>289</v>
      </c>
      <c r="B60" t="s">
        <v>290</v>
      </c>
      <c r="C60" s="8">
        <v>0.14000000000000001</v>
      </c>
      <c r="D60" t="s">
        <v>291</v>
      </c>
      <c r="E60" t="s">
        <v>4</v>
      </c>
      <c r="F60" t="s">
        <v>292</v>
      </c>
      <c r="G60" t="s">
        <v>6</v>
      </c>
      <c r="H60" s="2" t="s">
        <v>293</v>
      </c>
    </row>
    <row r="61" spans="1:8" x14ac:dyDescent="0.3">
      <c r="A61" t="s">
        <v>294</v>
      </c>
      <c r="B61" t="s">
        <v>295</v>
      </c>
      <c r="C61" s="8">
        <v>7.0000000000000007E-2</v>
      </c>
      <c r="D61" t="s">
        <v>296</v>
      </c>
      <c r="E61" t="s">
        <v>4</v>
      </c>
      <c r="F61" t="s">
        <v>257</v>
      </c>
      <c r="G61" t="s">
        <v>6</v>
      </c>
      <c r="H61" s="2" t="s">
        <v>297</v>
      </c>
    </row>
    <row r="62" spans="1:8" x14ac:dyDescent="0.3">
      <c r="A62" t="s">
        <v>298</v>
      </c>
      <c r="B62" t="s">
        <v>299</v>
      </c>
      <c r="C62" s="8">
        <v>0.21</v>
      </c>
      <c r="D62" t="s">
        <v>300</v>
      </c>
      <c r="E62" t="s">
        <v>4</v>
      </c>
      <c r="F62" t="s">
        <v>140</v>
      </c>
      <c r="G62" t="s">
        <v>25</v>
      </c>
      <c r="H62" s="2" t="s">
        <v>301</v>
      </c>
    </row>
    <row r="63" spans="1:8" x14ac:dyDescent="0.3">
      <c r="A63" t="s">
        <v>302</v>
      </c>
      <c r="B63" t="s">
        <v>303</v>
      </c>
      <c r="C63" s="8">
        <v>0.09</v>
      </c>
      <c r="D63" t="s">
        <v>304</v>
      </c>
      <c r="E63" t="s">
        <v>4</v>
      </c>
      <c r="F63" t="s">
        <v>145</v>
      </c>
      <c r="G63" t="s">
        <v>6</v>
      </c>
      <c r="H63" s="2">
        <v>49548</v>
      </c>
    </row>
    <row r="64" spans="1:8" x14ac:dyDescent="0.3">
      <c r="A64" t="s">
        <v>305</v>
      </c>
      <c r="B64" t="s">
        <v>306</v>
      </c>
      <c r="C64" s="8">
        <v>0.19</v>
      </c>
      <c r="D64" t="s">
        <v>307</v>
      </c>
      <c r="E64" t="s">
        <v>13</v>
      </c>
      <c r="F64" t="s">
        <v>185</v>
      </c>
      <c r="G64" t="s">
        <v>186</v>
      </c>
      <c r="H64" s="2" t="s">
        <v>227</v>
      </c>
    </row>
    <row r="65" spans="1:8" x14ac:dyDescent="0.3">
      <c r="A65" t="s">
        <v>308</v>
      </c>
      <c r="B65" t="s">
        <v>309</v>
      </c>
      <c r="C65" s="8">
        <v>0.09</v>
      </c>
      <c r="D65" t="s">
        <v>310</v>
      </c>
      <c r="E65" t="s">
        <v>64</v>
      </c>
      <c r="F65" t="s">
        <v>311</v>
      </c>
      <c r="G65" t="s">
        <v>66</v>
      </c>
      <c r="H65" s="2" t="s">
        <v>9</v>
      </c>
    </row>
    <row r="66" spans="1:8" x14ac:dyDescent="0.3">
      <c r="A66" t="s">
        <v>312</v>
      </c>
      <c r="B66" t="s">
        <v>313</v>
      </c>
      <c r="C66" s="8">
        <v>0.12</v>
      </c>
      <c r="D66" t="s">
        <v>314</v>
      </c>
      <c r="E66" t="s">
        <v>4</v>
      </c>
      <c r="F66" t="s">
        <v>315</v>
      </c>
      <c r="G66" t="s">
        <v>71</v>
      </c>
      <c r="H66" s="2" t="s">
        <v>316</v>
      </c>
    </row>
    <row r="67" spans="1:8" x14ac:dyDescent="0.3">
      <c r="A67" t="s">
        <v>317</v>
      </c>
      <c r="B67" t="s">
        <v>318</v>
      </c>
      <c r="C67" s="8">
        <v>7.0000000000000007E-2</v>
      </c>
      <c r="D67" t="s">
        <v>319</v>
      </c>
      <c r="E67" t="s">
        <v>4</v>
      </c>
      <c r="F67" t="s">
        <v>210</v>
      </c>
      <c r="G67" t="s">
        <v>71</v>
      </c>
      <c r="H67" s="2">
        <v>64108</v>
      </c>
    </row>
    <row r="68" spans="1:8" x14ac:dyDescent="0.3">
      <c r="A68" t="s">
        <v>320</v>
      </c>
      <c r="B68" t="s">
        <v>321</v>
      </c>
      <c r="C68" s="8">
        <v>0.13</v>
      </c>
      <c r="D68" t="s">
        <v>322</v>
      </c>
      <c r="E68" t="s">
        <v>4</v>
      </c>
      <c r="F68" t="s">
        <v>315</v>
      </c>
      <c r="G68" t="s">
        <v>71</v>
      </c>
      <c r="H68" s="2" t="s">
        <v>323</v>
      </c>
    </row>
    <row r="69" spans="1:8" x14ac:dyDescent="0.3">
      <c r="A69" t="s">
        <v>324</v>
      </c>
      <c r="B69" t="s">
        <v>325</v>
      </c>
      <c r="C69" s="8">
        <v>0.14000000000000001</v>
      </c>
      <c r="D69" t="s">
        <v>326</v>
      </c>
      <c r="E69" t="s">
        <v>4</v>
      </c>
      <c r="F69" t="s">
        <v>140</v>
      </c>
      <c r="G69" t="s">
        <v>25</v>
      </c>
      <c r="H69" s="2" t="s">
        <v>327</v>
      </c>
    </row>
    <row r="70" spans="1:8" x14ac:dyDescent="0.3">
      <c r="A70" t="s">
        <v>328</v>
      </c>
      <c r="B70" t="s">
        <v>329</v>
      </c>
      <c r="C70" s="8">
        <v>0.11</v>
      </c>
      <c r="D70" t="s">
        <v>330</v>
      </c>
      <c r="E70" t="s">
        <v>13</v>
      </c>
      <c r="F70" t="s">
        <v>331</v>
      </c>
      <c r="G70" t="s">
        <v>332</v>
      </c>
      <c r="H70" s="2" t="s">
        <v>333</v>
      </c>
    </row>
    <row r="71" spans="1:8" x14ac:dyDescent="0.3">
      <c r="A71" t="s">
        <v>334</v>
      </c>
      <c r="B71" t="s">
        <v>335</v>
      </c>
      <c r="C71" s="8">
        <v>0.14000000000000001</v>
      </c>
      <c r="D71" t="s">
        <v>336</v>
      </c>
      <c r="E71" t="s">
        <v>4</v>
      </c>
      <c r="F71" t="s">
        <v>257</v>
      </c>
      <c r="G71" t="s">
        <v>6</v>
      </c>
      <c r="H71" s="2" t="s">
        <v>337</v>
      </c>
    </row>
    <row r="72" spans="1:8" x14ac:dyDescent="0.3">
      <c r="A72" t="s">
        <v>338</v>
      </c>
      <c r="B72" t="s">
        <v>339</v>
      </c>
      <c r="C72" s="8">
        <v>0.23</v>
      </c>
      <c r="D72" t="s">
        <v>340</v>
      </c>
      <c r="E72" t="s">
        <v>30</v>
      </c>
      <c r="F72" t="s">
        <v>59</v>
      </c>
      <c r="G72" t="s">
        <v>60</v>
      </c>
      <c r="H72" s="2">
        <v>2000</v>
      </c>
    </row>
    <row r="73" spans="1:8" x14ac:dyDescent="0.3">
      <c r="A73" t="s">
        <v>341</v>
      </c>
      <c r="B73" t="s">
        <v>342</v>
      </c>
      <c r="C73" s="8">
        <v>7.0000000000000007E-2</v>
      </c>
      <c r="D73" t="s">
        <v>343</v>
      </c>
      <c r="E73" t="s">
        <v>4</v>
      </c>
      <c r="F73" t="s">
        <v>237</v>
      </c>
      <c r="G73" t="s">
        <v>25</v>
      </c>
      <c r="H73" s="2" t="s">
        <v>344</v>
      </c>
    </row>
    <row r="74" spans="1:8" x14ac:dyDescent="0.3">
      <c r="A74" t="s">
        <v>345</v>
      </c>
      <c r="B74" t="s">
        <v>346</v>
      </c>
      <c r="C74" s="8">
        <v>0.19</v>
      </c>
      <c r="D74" t="s">
        <v>347</v>
      </c>
      <c r="E74" t="s">
        <v>4</v>
      </c>
      <c r="F74" t="s">
        <v>348</v>
      </c>
      <c r="G74" t="s">
        <v>170</v>
      </c>
      <c r="H74" s="2" t="s">
        <v>349</v>
      </c>
    </row>
    <row r="75" spans="1:8" x14ac:dyDescent="0.3">
      <c r="A75" t="s">
        <v>350</v>
      </c>
      <c r="B75" t="s">
        <v>351</v>
      </c>
      <c r="C75" s="8">
        <v>0.05</v>
      </c>
      <c r="D75" t="s">
        <v>352</v>
      </c>
      <c r="E75" t="s">
        <v>4</v>
      </c>
      <c r="F75" t="s">
        <v>105</v>
      </c>
      <c r="G75" t="s">
        <v>82</v>
      </c>
      <c r="H75" s="2" t="s">
        <v>353</v>
      </c>
    </row>
    <row r="76" spans="1:8" x14ac:dyDescent="0.3">
      <c r="A76" t="s">
        <v>354</v>
      </c>
      <c r="B76" t="s">
        <v>355</v>
      </c>
      <c r="C76" s="8">
        <v>0.17</v>
      </c>
      <c r="D76" t="s">
        <v>356</v>
      </c>
      <c r="E76" t="s">
        <v>4</v>
      </c>
      <c r="F76" t="s">
        <v>95</v>
      </c>
      <c r="G76" t="s">
        <v>25</v>
      </c>
      <c r="H76" s="2" t="s">
        <v>357</v>
      </c>
    </row>
    <row r="77" spans="1:8" x14ac:dyDescent="0.3">
      <c r="A77" t="s">
        <v>358</v>
      </c>
      <c r="B77" t="s">
        <v>359</v>
      </c>
      <c r="C77" s="8">
        <v>0.17</v>
      </c>
      <c r="D77" t="s">
        <v>360</v>
      </c>
      <c r="E77" t="s">
        <v>4</v>
      </c>
      <c r="F77" t="s">
        <v>361</v>
      </c>
      <c r="G77" t="s">
        <v>362</v>
      </c>
      <c r="H77" s="2" t="s">
        <v>363</v>
      </c>
    </row>
    <row r="78" spans="1:8" x14ac:dyDescent="0.3">
      <c r="A78" t="s">
        <v>364</v>
      </c>
      <c r="B78" t="s">
        <v>365</v>
      </c>
      <c r="C78" s="8">
        <v>0.16</v>
      </c>
      <c r="D78" t="s">
        <v>366</v>
      </c>
      <c r="E78" t="s">
        <v>4</v>
      </c>
      <c r="F78" t="s">
        <v>164</v>
      </c>
      <c r="G78" t="s">
        <v>82</v>
      </c>
      <c r="H78" s="2" t="s">
        <v>367</v>
      </c>
    </row>
    <row r="79" spans="1:8" x14ac:dyDescent="0.3">
      <c r="A79" t="s">
        <v>368</v>
      </c>
      <c r="B79" t="s">
        <v>369</v>
      </c>
      <c r="C79" s="8">
        <v>0.05</v>
      </c>
      <c r="D79" t="s">
        <v>370</v>
      </c>
      <c r="E79" t="s">
        <v>4</v>
      </c>
      <c r="F79" t="s">
        <v>371</v>
      </c>
      <c r="G79" t="s">
        <v>37</v>
      </c>
      <c r="H79" s="2" t="s">
        <v>372</v>
      </c>
    </row>
    <row r="80" spans="1:8" x14ac:dyDescent="0.3">
      <c r="A80" t="s">
        <v>373</v>
      </c>
      <c r="B80" t="s">
        <v>374</v>
      </c>
      <c r="C80" s="8">
        <v>0.24</v>
      </c>
      <c r="D80" t="s">
        <v>375</v>
      </c>
      <c r="E80" t="s">
        <v>30</v>
      </c>
      <c r="F80" t="s">
        <v>31</v>
      </c>
      <c r="G80" t="s">
        <v>32</v>
      </c>
      <c r="H80" s="2">
        <v>3000</v>
      </c>
    </row>
    <row r="81" spans="1:8" x14ac:dyDescent="0.3">
      <c r="A81" t="s">
        <v>376</v>
      </c>
      <c r="B81" t="s">
        <v>377</v>
      </c>
      <c r="C81" s="8">
        <v>0.23</v>
      </c>
      <c r="D81" t="s">
        <v>378</v>
      </c>
      <c r="E81" t="s">
        <v>13</v>
      </c>
      <c r="F81" t="s">
        <v>53</v>
      </c>
      <c r="G81" t="s">
        <v>54</v>
      </c>
      <c r="H81" s="2" t="s">
        <v>379</v>
      </c>
    </row>
    <row r="82" spans="1:8" x14ac:dyDescent="0.3">
      <c r="A82" t="s">
        <v>380</v>
      </c>
      <c r="B82" t="s">
        <v>381</v>
      </c>
      <c r="C82" s="8">
        <v>0.11</v>
      </c>
      <c r="D82" t="s">
        <v>382</v>
      </c>
      <c r="E82" t="s">
        <v>4</v>
      </c>
      <c r="F82" t="s">
        <v>70</v>
      </c>
      <c r="G82" t="s">
        <v>71</v>
      </c>
      <c r="H82" s="2">
        <v>63115</v>
      </c>
    </row>
    <row r="83" spans="1:8" x14ac:dyDescent="0.3">
      <c r="A83" t="s">
        <v>383</v>
      </c>
      <c r="B83" t="s">
        <v>384</v>
      </c>
      <c r="C83" s="8">
        <v>7.0000000000000007E-2</v>
      </c>
      <c r="D83" t="s">
        <v>385</v>
      </c>
      <c r="E83" t="s">
        <v>4</v>
      </c>
      <c r="F83" t="s">
        <v>114</v>
      </c>
      <c r="G83" t="s">
        <v>48</v>
      </c>
      <c r="H83" s="2" t="s">
        <v>386</v>
      </c>
    </row>
    <row r="84" spans="1:8" x14ac:dyDescent="0.3">
      <c r="A84" t="s">
        <v>387</v>
      </c>
      <c r="B84" t="s">
        <v>388</v>
      </c>
      <c r="C84" s="8">
        <v>0.14000000000000001</v>
      </c>
      <c r="D84" t="s">
        <v>389</v>
      </c>
      <c r="E84" t="s">
        <v>4</v>
      </c>
      <c r="F84" t="s">
        <v>390</v>
      </c>
      <c r="G84" t="s">
        <v>25</v>
      </c>
      <c r="H84" s="2" t="s">
        <v>391</v>
      </c>
    </row>
    <row r="85" spans="1:8" x14ac:dyDescent="0.3">
      <c r="A85" t="s">
        <v>392</v>
      </c>
      <c r="B85" t="s">
        <v>393</v>
      </c>
      <c r="C85" s="8">
        <v>7.0000000000000007E-2</v>
      </c>
      <c r="D85" t="s">
        <v>394</v>
      </c>
      <c r="E85" t="s">
        <v>4</v>
      </c>
      <c r="F85" t="s">
        <v>125</v>
      </c>
      <c r="G85" t="s">
        <v>96</v>
      </c>
      <c r="H85" s="2" t="s">
        <v>395</v>
      </c>
    </row>
    <row r="86" spans="1:8" x14ac:dyDescent="0.3">
      <c r="A86" t="s">
        <v>396</v>
      </c>
      <c r="B86" t="s">
        <v>397</v>
      </c>
      <c r="C86" s="8">
        <v>0.2</v>
      </c>
      <c r="D86" t="s">
        <v>398</v>
      </c>
      <c r="E86" t="s">
        <v>4</v>
      </c>
      <c r="F86" t="s">
        <v>140</v>
      </c>
      <c r="G86" t="s">
        <v>25</v>
      </c>
      <c r="H86" s="2" t="s">
        <v>399</v>
      </c>
    </row>
    <row r="87" spans="1:8" x14ac:dyDescent="0.3">
      <c r="A87" t="s">
        <v>400</v>
      </c>
      <c r="B87" t="s">
        <v>401</v>
      </c>
      <c r="C87" s="8">
        <v>0.09</v>
      </c>
      <c r="D87" t="s">
        <v>402</v>
      </c>
      <c r="E87" t="s">
        <v>4</v>
      </c>
      <c r="F87" t="s">
        <v>135</v>
      </c>
      <c r="G87" t="s">
        <v>82</v>
      </c>
      <c r="H87" s="2" t="s">
        <v>403</v>
      </c>
    </row>
    <row r="88" spans="1:8" x14ac:dyDescent="0.3">
      <c r="A88" t="s">
        <v>404</v>
      </c>
      <c r="B88" t="s">
        <v>405</v>
      </c>
      <c r="C88" s="8">
        <v>0.19</v>
      </c>
      <c r="D88" t="s">
        <v>406</v>
      </c>
      <c r="E88" t="s">
        <v>4</v>
      </c>
      <c r="F88" t="s">
        <v>407</v>
      </c>
      <c r="G88" t="s">
        <v>170</v>
      </c>
      <c r="H88" s="2" t="s">
        <v>408</v>
      </c>
    </row>
    <row r="89" spans="1:8" x14ac:dyDescent="0.3">
      <c r="A89" t="s">
        <v>409</v>
      </c>
      <c r="B89" t="s">
        <v>410</v>
      </c>
      <c r="C89" s="8">
        <v>0.14000000000000001</v>
      </c>
      <c r="D89" t="s">
        <v>411</v>
      </c>
      <c r="E89" t="s">
        <v>13</v>
      </c>
      <c r="F89" t="s">
        <v>119</v>
      </c>
      <c r="G89" t="s">
        <v>120</v>
      </c>
      <c r="H89" s="2" t="s">
        <v>219</v>
      </c>
    </row>
    <row r="90" spans="1:8" x14ac:dyDescent="0.3">
      <c r="A90" t="s">
        <v>412</v>
      </c>
      <c r="B90" t="s">
        <v>410</v>
      </c>
      <c r="C90" s="8">
        <v>0.18</v>
      </c>
      <c r="D90" t="s">
        <v>413</v>
      </c>
      <c r="E90" t="s">
        <v>13</v>
      </c>
      <c r="F90" t="s">
        <v>185</v>
      </c>
      <c r="G90" t="s">
        <v>186</v>
      </c>
      <c r="H90" s="2" t="s">
        <v>187</v>
      </c>
    </row>
    <row r="91" spans="1:8" x14ac:dyDescent="0.3">
      <c r="A91" t="s">
        <v>414</v>
      </c>
      <c r="B91" t="s">
        <v>415</v>
      </c>
      <c r="C91" s="8">
        <v>0.21</v>
      </c>
      <c r="D91" t="s">
        <v>416</v>
      </c>
      <c r="E91" t="s">
        <v>4</v>
      </c>
      <c r="F91" t="s">
        <v>417</v>
      </c>
      <c r="G91" t="s">
        <v>37</v>
      </c>
      <c r="H91" s="2" t="s">
        <v>418</v>
      </c>
    </row>
    <row r="92" spans="1:8" x14ac:dyDescent="0.3">
      <c r="A92" t="s">
        <v>419</v>
      </c>
      <c r="B92" t="s">
        <v>420</v>
      </c>
      <c r="C92" s="8">
        <v>0.1</v>
      </c>
      <c r="D92" t="s">
        <v>421</v>
      </c>
      <c r="E92" t="s">
        <v>4</v>
      </c>
      <c r="F92" t="s">
        <v>169</v>
      </c>
      <c r="G92" t="s">
        <v>170</v>
      </c>
      <c r="H92" s="2" t="s">
        <v>422</v>
      </c>
    </row>
    <row r="93" spans="1:8" x14ac:dyDescent="0.3">
      <c r="A93" t="s">
        <v>423</v>
      </c>
      <c r="B93" t="s">
        <v>424</v>
      </c>
      <c r="C93" s="8">
        <v>0.13</v>
      </c>
      <c r="D93" t="s">
        <v>425</v>
      </c>
      <c r="E93" t="s">
        <v>13</v>
      </c>
      <c r="F93" t="s">
        <v>426</v>
      </c>
      <c r="G93" t="s">
        <v>332</v>
      </c>
      <c r="H93" s="2" t="s">
        <v>427</v>
      </c>
    </row>
    <row r="94" spans="1:8" x14ac:dyDescent="0.3">
      <c r="A94" t="s">
        <v>428</v>
      </c>
      <c r="B94" t="s">
        <v>429</v>
      </c>
      <c r="C94" s="8">
        <v>0.2</v>
      </c>
      <c r="D94" t="s">
        <v>430</v>
      </c>
      <c r="E94" t="s">
        <v>30</v>
      </c>
      <c r="F94" t="s">
        <v>59</v>
      </c>
      <c r="G94" t="s">
        <v>60</v>
      </c>
      <c r="H94" s="2">
        <v>2000</v>
      </c>
    </row>
    <row r="95" spans="1:8" x14ac:dyDescent="0.3">
      <c r="A95" t="s">
        <v>431</v>
      </c>
      <c r="B95" t="s">
        <v>432</v>
      </c>
      <c r="C95" s="8">
        <v>0.25</v>
      </c>
      <c r="D95" t="s">
        <v>433</v>
      </c>
      <c r="E95" t="s">
        <v>4</v>
      </c>
      <c r="F95" t="s">
        <v>434</v>
      </c>
      <c r="G95" t="s">
        <v>48</v>
      </c>
      <c r="H95" s="2" t="s">
        <v>435</v>
      </c>
    </row>
    <row r="96" spans="1:8" x14ac:dyDescent="0.3">
      <c r="A96" t="s">
        <v>436</v>
      </c>
      <c r="B96" t="s">
        <v>437</v>
      </c>
      <c r="C96" s="8">
        <v>7.0000000000000007E-2</v>
      </c>
      <c r="D96" t="s">
        <v>438</v>
      </c>
      <c r="E96" t="s">
        <v>30</v>
      </c>
      <c r="F96" t="s">
        <v>59</v>
      </c>
      <c r="G96" t="s">
        <v>60</v>
      </c>
      <c r="H96" s="2">
        <v>2000</v>
      </c>
    </row>
    <row r="97" spans="1:8" x14ac:dyDescent="0.3">
      <c r="A97" t="s">
        <v>439</v>
      </c>
      <c r="B97" t="s">
        <v>440</v>
      </c>
      <c r="C97" s="8">
        <v>0.12</v>
      </c>
      <c r="D97" t="s">
        <v>441</v>
      </c>
      <c r="E97" t="s">
        <v>4</v>
      </c>
      <c r="F97" t="s">
        <v>442</v>
      </c>
      <c r="G97" t="s">
        <v>37</v>
      </c>
      <c r="H97" s="2" t="s">
        <v>443</v>
      </c>
    </row>
    <row r="98" spans="1:8" x14ac:dyDescent="0.3">
      <c r="A98" t="s">
        <v>444</v>
      </c>
      <c r="B98" t="s">
        <v>445</v>
      </c>
      <c r="C98" s="8">
        <v>0.13</v>
      </c>
      <c r="D98" t="s">
        <v>446</v>
      </c>
      <c r="E98" t="s">
        <v>4</v>
      </c>
      <c r="F98" t="s">
        <v>447</v>
      </c>
      <c r="G98" t="s">
        <v>25</v>
      </c>
      <c r="H98" s="2" t="s">
        <v>448</v>
      </c>
    </row>
    <row r="99" spans="1:8" x14ac:dyDescent="0.3">
      <c r="A99" t="s">
        <v>449</v>
      </c>
      <c r="B99" t="s">
        <v>450</v>
      </c>
      <c r="C99" s="8">
        <v>7.0000000000000007E-2</v>
      </c>
      <c r="D99" t="s">
        <v>451</v>
      </c>
      <c r="E99" t="s">
        <v>13</v>
      </c>
      <c r="F99" t="s">
        <v>452</v>
      </c>
      <c r="G99" t="s">
        <v>180</v>
      </c>
      <c r="H99" s="2" t="s">
        <v>453</v>
      </c>
    </row>
    <row r="100" spans="1:8" x14ac:dyDescent="0.3">
      <c r="A100" t="s">
        <v>454</v>
      </c>
      <c r="B100" t="s">
        <v>455</v>
      </c>
      <c r="C100" s="8">
        <v>0.19</v>
      </c>
      <c r="D100" t="s">
        <v>456</v>
      </c>
      <c r="E100" t="s">
        <v>4</v>
      </c>
      <c r="F100" t="s">
        <v>70</v>
      </c>
      <c r="G100" t="s">
        <v>71</v>
      </c>
      <c r="H100" s="2" t="s">
        <v>457</v>
      </c>
    </row>
    <row r="101" spans="1:8" x14ac:dyDescent="0.3">
      <c r="A101" t="s">
        <v>458</v>
      </c>
      <c r="B101" t="s">
        <v>459</v>
      </c>
      <c r="C101" s="8">
        <v>0.09</v>
      </c>
      <c r="D101" t="s">
        <v>460</v>
      </c>
      <c r="E101" t="s">
        <v>4</v>
      </c>
      <c r="F101" t="s">
        <v>160</v>
      </c>
      <c r="G101" t="s">
        <v>96</v>
      </c>
      <c r="H101" s="2" t="s">
        <v>461</v>
      </c>
    </row>
    <row r="102" spans="1:8" x14ac:dyDescent="0.3">
      <c r="A102" t="s">
        <v>462</v>
      </c>
      <c r="B102" t="s">
        <v>463</v>
      </c>
      <c r="C102" s="8">
        <v>0.25</v>
      </c>
      <c r="D102" t="s">
        <v>464</v>
      </c>
      <c r="E102" t="s">
        <v>4</v>
      </c>
      <c r="F102" t="s">
        <v>465</v>
      </c>
      <c r="G102" t="s">
        <v>37</v>
      </c>
      <c r="H102" s="2" t="s">
        <v>466</v>
      </c>
    </row>
    <row r="103" spans="1:8" x14ac:dyDescent="0.3">
      <c r="A103" t="s">
        <v>467</v>
      </c>
      <c r="B103" t="s">
        <v>468</v>
      </c>
      <c r="C103" s="8">
        <v>7.0000000000000007E-2</v>
      </c>
      <c r="D103" t="s">
        <v>469</v>
      </c>
      <c r="E103" t="s">
        <v>13</v>
      </c>
      <c r="F103" t="s">
        <v>452</v>
      </c>
      <c r="G103" t="s">
        <v>180</v>
      </c>
      <c r="H103" s="2" t="s">
        <v>470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3"/>
  <sheetViews>
    <sheetView workbookViewId="0">
      <selection activeCell="G22" sqref="G22"/>
    </sheetView>
  </sheetViews>
  <sheetFormatPr defaultRowHeight="14.4" x14ac:dyDescent="0.3"/>
  <cols>
    <col min="1" max="1" width="13.6640625" style="1" customWidth="1"/>
    <col min="2" max="2" width="18.33203125" bestFit="1" customWidth="1"/>
    <col min="3" max="3" width="16.88671875" bestFit="1" customWidth="1"/>
  </cols>
  <sheetData>
    <row r="1" spans="1:3" x14ac:dyDescent="0.3">
      <c r="A1" s="3" t="s">
        <v>1042</v>
      </c>
      <c r="B1" s="3" t="s">
        <v>1043</v>
      </c>
      <c r="C1" s="3" t="s">
        <v>1035</v>
      </c>
    </row>
    <row r="2" spans="1:3" x14ac:dyDescent="0.3">
      <c r="A2" s="1">
        <v>38480</v>
      </c>
      <c r="B2" t="s">
        <v>471</v>
      </c>
      <c r="C2" t="s">
        <v>400</v>
      </c>
    </row>
    <row r="3" spans="1:3" x14ac:dyDescent="0.3">
      <c r="A3" s="1">
        <v>39184</v>
      </c>
      <c r="B3" t="s">
        <v>472</v>
      </c>
      <c r="C3" t="s">
        <v>400</v>
      </c>
    </row>
    <row r="4" spans="1:3" x14ac:dyDescent="0.3">
      <c r="A4" s="1">
        <v>38480</v>
      </c>
      <c r="B4" t="s">
        <v>473</v>
      </c>
      <c r="C4" s="2" t="s">
        <v>358</v>
      </c>
    </row>
    <row r="5" spans="1:3" x14ac:dyDescent="0.3">
      <c r="A5" s="1">
        <v>39184</v>
      </c>
      <c r="B5" t="s">
        <v>474</v>
      </c>
      <c r="C5" t="s">
        <v>358</v>
      </c>
    </row>
    <row r="6" spans="1:3" x14ac:dyDescent="0.3">
      <c r="A6" s="1">
        <v>38114</v>
      </c>
      <c r="B6" t="s">
        <v>475</v>
      </c>
      <c r="C6" t="s">
        <v>147</v>
      </c>
    </row>
    <row r="7" spans="1:3" x14ac:dyDescent="0.3">
      <c r="A7" s="1">
        <v>38027</v>
      </c>
      <c r="B7" t="s">
        <v>476</v>
      </c>
      <c r="C7" t="s">
        <v>358</v>
      </c>
    </row>
    <row r="8" spans="1:3" x14ac:dyDescent="0.3">
      <c r="A8" s="1">
        <v>38032</v>
      </c>
      <c r="B8" t="s">
        <v>477</v>
      </c>
      <c r="C8" t="s">
        <v>358</v>
      </c>
    </row>
    <row r="9" spans="1:3" x14ac:dyDescent="0.3">
      <c r="A9" s="1">
        <v>38117</v>
      </c>
      <c r="B9" t="s">
        <v>478</v>
      </c>
      <c r="C9" t="s">
        <v>50</v>
      </c>
    </row>
    <row r="10" spans="1:3" x14ac:dyDescent="0.3">
      <c r="A10" s="1">
        <v>38115</v>
      </c>
      <c r="B10" t="s">
        <v>479</v>
      </c>
      <c r="C10" t="s">
        <v>116</v>
      </c>
    </row>
    <row r="11" spans="1:3" x14ac:dyDescent="0.3">
      <c r="A11" s="1">
        <v>38117</v>
      </c>
      <c r="B11" t="s">
        <v>480</v>
      </c>
      <c r="C11" t="s">
        <v>320</v>
      </c>
    </row>
    <row r="12" spans="1:3" x14ac:dyDescent="0.3">
      <c r="A12" s="1">
        <v>38117</v>
      </c>
      <c r="B12" t="s">
        <v>481</v>
      </c>
      <c r="C12" t="s">
        <v>122</v>
      </c>
    </row>
    <row r="13" spans="1:3" x14ac:dyDescent="0.3">
      <c r="A13" s="1">
        <v>38117</v>
      </c>
      <c r="B13" t="s">
        <v>482</v>
      </c>
      <c r="C13" t="s">
        <v>350</v>
      </c>
    </row>
    <row r="14" spans="1:3" x14ac:dyDescent="0.3">
      <c r="A14" s="1">
        <v>38111</v>
      </c>
      <c r="B14" t="s">
        <v>483</v>
      </c>
      <c r="C14" t="s">
        <v>419</v>
      </c>
    </row>
    <row r="15" spans="1:3" x14ac:dyDescent="0.3">
      <c r="A15" s="1">
        <v>38117</v>
      </c>
      <c r="B15" t="s">
        <v>484</v>
      </c>
      <c r="C15" t="s">
        <v>400</v>
      </c>
    </row>
    <row r="16" spans="1:3" x14ac:dyDescent="0.3">
      <c r="A16" s="1">
        <v>38117</v>
      </c>
      <c r="B16" t="s">
        <v>485</v>
      </c>
      <c r="C16" t="s">
        <v>373</v>
      </c>
    </row>
    <row r="17" spans="1:3" x14ac:dyDescent="0.3">
      <c r="A17" s="1">
        <v>38117</v>
      </c>
      <c r="B17" t="s">
        <v>486</v>
      </c>
      <c r="C17" t="s">
        <v>419</v>
      </c>
    </row>
    <row r="18" spans="1:3" x14ac:dyDescent="0.3">
      <c r="A18" s="1">
        <v>36628</v>
      </c>
      <c r="B18" t="s">
        <v>487</v>
      </c>
      <c r="C18" t="s">
        <v>328</v>
      </c>
    </row>
    <row r="19" spans="1:3" x14ac:dyDescent="0.3">
      <c r="A19" s="1">
        <v>36628</v>
      </c>
      <c r="B19" t="s">
        <v>488</v>
      </c>
      <c r="C19" t="s">
        <v>308</v>
      </c>
    </row>
    <row r="20" spans="1:3" x14ac:dyDescent="0.3">
      <c r="A20" s="1">
        <v>36628</v>
      </c>
      <c r="B20" t="s">
        <v>489</v>
      </c>
      <c r="C20" t="s">
        <v>324</v>
      </c>
    </row>
    <row r="21" spans="1:3" x14ac:dyDescent="0.3">
      <c r="A21" s="1">
        <v>36628</v>
      </c>
      <c r="B21" t="s">
        <v>490</v>
      </c>
      <c r="C21" t="s">
        <v>439</v>
      </c>
    </row>
    <row r="22" spans="1:3" x14ac:dyDescent="0.3">
      <c r="A22" s="1">
        <v>38454</v>
      </c>
      <c r="B22" t="s">
        <v>491</v>
      </c>
      <c r="C22" t="s">
        <v>439</v>
      </c>
    </row>
    <row r="23" spans="1:3" x14ac:dyDescent="0.3">
      <c r="A23" s="1">
        <v>38454</v>
      </c>
      <c r="B23" t="s">
        <v>492</v>
      </c>
      <c r="C23" t="s">
        <v>324</v>
      </c>
    </row>
    <row r="24" spans="1:3" x14ac:dyDescent="0.3">
      <c r="A24" s="1">
        <v>38454</v>
      </c>
      <c r="B24" t="s">
        <v>493</v>
      </c>
      <c r="C24" t="s">
        <v>308</v>
      </c>
    </row>
    <row r="25" spans="1:3" x14ac:dyDescent="0.3">
      <c r="A25" s="1">
        <v>37723</v>
      </c>
      <c r="B25" t="s">
        <v>494</v>
      </c>
      <c r="C25" t="s">
        <v>324</v>
      </c>
    </row>
    <row r="26" spans="1:3" x14ac:dyDescent="0.3">
      <c r="A26" s="1">
        <v>37723</v>
      </c>
      <c r="B26" t="s">
        <v>495</v>
      </c>
      <c r="C26" t="s">
        <v>328</v>
      </c>
    </row>
    <row r="27" spans="1:3" x14ac:dyDescent="0.3">
      <c r="A27" s="1">
        <v>38454</v>
      </c>
      <c r="B27" t="s">
        <v>496</v>
      </c>
      <c r="C27" t="s">
        <v>328</v>
      </c>
    </row>
    <row r="28" spans="1:3" x14ac:dyDescent="0.3">
      <c r="A28" s="1">
        <v>37358</v>
      </c>
      <c r="B28" t="s">
        <v>497</v>
      </c>
      <c r="C28" t="s">
        <v>324</v>
      </c>
    </row>
    <row r="29" spans="1:3" x14ac:dyDescent="0.3">
      <c r="A29" s="1">
        <v>37358</v>
      </c>
      <c r="B29" t="s">
        <v>498</v>
      </c>
      <c r="C29" t="s">
        <v>308</v>
      </c>
    </row>
    <row r="30" spans="1:3" x14ac:dyDescent="0.3">
      <c r="A30" s="1">
        <v>37723</v>
      </c>
      <c r="B30" t="s">
        <v>499</v>
      </c>
      <c r="C30" t="s">
        <v>308</v>
      </c>
    </row>
    <row r="31" spans="1:3" x14ac:dyDescent="0.3">
      <c r="A31" s="1">
        <v>36993</v>
      </c>
      <c r="B31" t="s">
        <v>500</v>
      </c>
      <c r="C31" t="s">
        <v>308</v>
      </c>
    </row>
    <row r="32" spans="1:3" x14ac:dyDescent="0.3">
      <c r="A32" s="1">
        <v>37358</v>
      </c>
      <c r="B32" t="s">
        <v>501</v>
      </c>
      <c r="C32" t="s">
        <v>328</v>
      </c>
    </row>
    <row r="33" spans="1:3" x14ac:dyDescent="0.3">
      <c r="A33" s="1">
        <v>37358</v>
      </c>
      <c r="B33" t="s">
        <v>502</v>
      </c>
      <c r="C33" t="s">
        <v>439</v>
      </c>
    </row>
    <row r="34" spans="1:3" x14ac:dyDescent="0.3">
      <c r="A34" s="1">
        <v>36993</v>
      </c>
      <c r="B34" t="s">
        <v>503</v>
      </c>
      <c r="C34" t="s">
        <v>328</v>
      </c>
    </row>
    <row r="35" spans="1:3" x14ac:dyDescent="0.3">
      <c r="A35" s="1">
        <v>36993</v>
      </c>
      <c r="B35" t="s">
        <v>504</v>
      </c>
      <c r="C35" t="s">
        <v>439</v>
      </c>
    </row>
    <row r="36" spans="1:3" x14ac:dyDescent="0.3">
      <c r="A36" s="1">
        <v>36993</v>
      </c>
      <c r="B36" t="s">
        <v>505</v>
      </c>
      <c r="C36" t="s">
        <v>324</v>
      </c>
    </row>
    <row r="37" spans="1:3" x14ac:dyDescent="0.3">
      <c r="A37" s="1">
        <v>39184</v>
      </c>
      <c r="B37" t="s">
        <v>506</v>
      </c>
      <c r="C37" t="s">
        <v>400</v>
      </c>
    </row>
    <row r="38" spans="1:3" x14ac:dyDescent="0.3">
      <c r="A38" s="1">
        <v>39210</v>
      </c>
      <c r="B38" t="s">
        <v>507</v>
      </c>
      <c r="C38" t="s">
        <v>380</v>
      </c>
    </row>
    <row r="39" spans="1:3" x14ac:dyDescent="0.3">
      <c r="A39" s="1">
        <v>39184</v>
      </c>
      <c r="B39" t="s">
        <v>508</v>
      </c>
      <c r="C39" t="s">
        <v>2</v>
      </c>
    </row>
    <row r="40" spans="1:3" x14ac:dyDescent="0.3">
      <c r="A40" s="1">
        <v>38480</v>
      </c>
      <c r="B40" t="s">
        <v>509</v>
      </c>
      <c r="C40" t="s">
        <v>380</v>
      </c>
    </row>
    <row r="41" spans="1:3" x14ac:dyDescent="0.3">
      <c r="A41" s="1">
        <v>39184</v>
      </c>
      <c r="B41" t="s">
        <v>510</v>
      </c>
      <c r="C41" t="s">
        <v>380</v>
      </c>
    </row>
    <row r="42" spans="1:3" x14ac:dyDescent="0.3">
      <c r="A42" s="1">
        <v>38117</v>
      </c>
      <c r="B42" t="s">
        <v>511</v>
      </c>
      <c r="C42" t="s">
        <v>419</v>
      </c>
    </row>
    <row r="43" spans="1:3" x14ac:dyDescent="0.3">
      <c r="A43" s="1">
        <v>38480</v>
      </c>
      <c r="B43" t="s">
        <v>512</v>
      </c>
      <c r="C43" t="s">
        <v>364</v>
      </c>
    </row>
    <row r="44" spans="1:3" x14ac:dyDescent="0.3">
      <c r="A44" s="1">
        <v>39184</v>
      </c>
      <c r="B44" t="s">
        <v>513</v>
      </c>
      <c r="C44" t="s">
        <v>364</v>
      </c>
    </row>
    <row r="45" spans="1:3" x14ac:dyDescent="0.3">
      <c r="A45" s="1">
        <v>38126</v>
      </c>
      <c r="B45" t="s">
        <v>514</v>
      </c>
      <c r="C45" t="s">
        <v>308</v>
      </c>
    </row>
    <row r="46" spans="1:3" x14ac:dyDescent="0.3">
      <c r="A46" s="1">
        <v>39184</v>
      </c>
      <c r="B46" t="s">
        <v>515</v>
      </c>
      <c r="C46" t="s">
        <v>308</v>
      </c>
    </row>
    <row r="47" spans="1:3" x14ac:dyDescent="0.3">
      <c r="A47" s="1">
        <v>38117</v>
      </c>
      <c r="B47" t="s">
        <v>516</v>
      </c>
      <c r="C47" t="s">
        <v>350</v>
      </c>
    </row>
    <row r="48" spans="1:3" x14ac:dyDescent="0.3">
      <c r="A48" s="1">
        <v>39184</v>
      </c>
      <c r="B48" t="s">
        <v>517</v>
      </c>
      <c r="C48" t="s">
        <v>462</v>
      </c>
    </row>
    <row r="49" spans="1:3" x14ac:dyDescent="0.3">
      <c r="A49" s="1">
        <v>38117</v>
      </c>
      <c r="B49" t="s">
        <v>518</v>
      </c>
      <c r="C49" t="s">
        <v>419</v>
      </c>
    </row>
    <row r="50" spans="1:3" x14ac:dyDescent="0.3">
      <c r="A50" s="1">
        <v>39184</v>
      </c>
      <c r="B50" t="s">
        <v>519</v>
      </c>
      <c r="C50" t="s">
        <v>419</v>
      </c>
    </row>
    <row r="51" spans="1:3" x14ac:dyDescent="0.3">
      <c r="A51" s="1">
        <v>38125</v>
      </c>
      <c r="B51" t="s">
        <v>520</v>
      </c>
      <c r="C51" t="s">
        <v>268</v>
      </c>
    </row>
    <row r="52" spans="1:3" x14ac:dyDescent="0.3">
      <c r="A52" s="1">
        <v>39184</v>
      </c>
      <c r="B52" t="s">
        <v>521</v>
      </c>
      <c r="C52" t="s">
        <v>268</v>
      </c>
    </row>
    <row r="53" spans="1:3" x14ac:dyDescent="0.3">
      <c r="A53" s="1">
        <v>38133</v>
      </c>
      <c r="B53" t="s">
        <v>522</v>
      </c>
      <c r="C53" t="s">
        <v>462</v>
      </c>
    </row>
    <row r="54" spans="1:3" x14ac:dyDescent="0.3">
      <c r="A54" s="1">
        <v>39184</v>
      </c>
      <c r="B54" t="s">
        <v>523</v>
      </c>
      <c r="C54" t="s">
        <v>147</v>
      </c>
    </row>
    <row r="55" spans="1:3" x14ac:dyDescent="0.3">
      <c r="A55" s="1">
        <v>39184</v>
      </c>
      <c r="B55" t="s">
        <v>524</v>
      </c>
      <c r="C55" t="s">
        <v>412</v>
      </c>
    </row>
    <row r="56" spans="1:3" x14ac:dyDescent="0.3">
      <c r="A56" s="1">
        <v>39184</v>
      </c>
      <c r="B56" t="s">
        <v>525</v>
      </c>
      <c r="C56" t="s">
        <v>409</v>
      </c>
    </row>
    <row r="57" spans="1:3" x14ac:dyDescent="0.3">
      <c r="A57" s="1">
        <v>39184</v>
      </c>
      <c r="B57" t="s">
        <v>526</v>
      </c>
      <c r="C57" t="s">
        <v>345</v>
      </c>
    </row>
    <row r="58" spans="1:3" x14ac:dyDescent="0.3">
      <c r="A58" s="1">
        <v>38136</v>
      </c>
      <c r="B58" t="s">
        <v>527</v>
      </c>
      <c r="C58" t="s">
        <v>412</v>
      </c>
    </row>
    <row r="59" spans="1:3" x14ac:dyDescent="0.3">
      <c r="A59" s="1">
        <v>38126</v>
      </c>
      <c r="B59" t="s">
        <v>528</v>
      </c>
      <c r="C59" t="s">
        <v>409</v>
      </c>
    </row>
    <row r="60" spans="1:3" x14ac:dyDescent="0.3">
      <c r="A60" s="1">
        <v>39184</v>
      </c>
      <c r="B60" t="s">
        <v>529</v>
      </c>
      <c r="C60" t="s">
        <v>277</v>
      </c>
    </row>
    <row r="61" spans="1:3" x14ac:dyDescent="0.3">
      <c r="A61" s="1">
        <v>39184</v>
      </c>
      <c r="B61" t="s">
        <v>530</v>
      </c>
      <c r="C61" t="s">
        <v>216</v>
      </c>
    </row>
    <row r="62" spans="1:3" x14ac:dyDescent="0.3">
      <c r="A62" s="1">
        <v>39184</v>
      </c>
      <c r="B62" t="s">
        <v>531</v>
      </c>
      <c r="C62" t="s">
        <v>98</v>
      </c>
    </row>
    <row r="63" spans="1:3" x14ac:dyDescent="0.3">
      <c r="A63" s="1">
        <v>38134</v>
      </c>
      <c r="B63" t="s">
        <v>532</v>
      </c>
      <c r="C63" t="s">
        <v>289</v>
      </c>
    </row>
    <row r="64" spans="1:3" x14ac:dyDescent="0.3">
      <c r="A64" s="1">
        <v>38126</v>
      </c>
      <c r="B64" t="s">
        <v>533</v>
      </c>
      <c r="C64" t="s">
        <v>92</v>
      </c>
    </row>
    <row r="65" spans="1:3" x14ac:dyDescent="0.3">
      <c r="A65" s="1">
        <v>38135</v>
      </c>
      <c r="B65" t="s">
        <v>534</v>
      </c>
      <c r="C65" t="s">
        <v>147</v>
      </c>
    </row>
    <row r="66" spans="1:3" x14ac:dyDescent="0.3">
      <c r="A66" s="1">
        <v>38131</v>
      </c>
      <c r="B66" t="s">
        <v>535</v>
      </c>
      <c r="C66" t="s">
        <v>354</v>
      </c>
    </row>
    <row r="67" spans="1:3" x14ac:dyDescent="0.3">
      <c r="A67" s="1">
        <v>38105</v>
      </c>
      <c r="B67" t="s">
        <v>536</v>
      </c>
      <c r="C67" t="s">
        <v>345</v>
      </c>
    </row>
    <row r="68" spans="1:3" x14ac:dyDescent="0.3">
      <c r="A68" s="1">
        <v>38127</v>
      </c>
      <c r="B68" t="s">
        <v>537</v>
      </c>
      <c r="C68" t="s">
        <v>98</v>
      </c>
    </row>
    <row r="69" spans="1:3" x14ac:dyDescent="0.3">
      <c r="A69" s="1">
        <v>38124</v>
      </c>
      <c r="B69" t="s">
        <v>538</v>
      </c>
      <c r="C69" t="s">
        <v>277</v>
      </c>
    </row>
    <row r="70" spans="1:3" x14ac:dyDescent="0.3">
      <c r="A70" s="1">
        <v>38123</v>
      </c>
      <c r="B70" t="s">
        <v>539</v>
      </c>
      <c r="C70" t="s">
        <v>444</v>
      </c>
    </row>
    <row r="71" spans="1:3" x14ac:dyDescent="0.3">
      <c r="A71" s="1">
        <v>38129</v>
      </c>
      <c r="B71" t="s">
        <v>540</v>
      </c>
      <c r="C71" t="s">
        <v>107</v>
      </c>
    </row>
    <row r="72" spans="1:3" x14ac:dyDescent="0.3">
      <c r="A72" s="1">
        <v>38125</v>
      </c>
      <c r="B72" t="s">
        <v>541</v>
      </c>
      <c r="C72" t="s">
        <v>61</v>
      </c>
    </row>
    <row r="73" spans="1:3" x14ac:dyDescent="0.3">
      <c r="A73" s="1">
        <v>38114</v>
      </c>
      <c r="B73" t="s">
        <v>542</v>
      </c>
      <c r="C73" t="s">
        <v>216</v>
      </c>
    </row>
    <row r="74" spans="1:3" x14ac:dyDescent="0.3">
      <c r="A74" s="1">
        <v>38123</v>
      </c>
      <c r="B74" t="s">
        <v>543</v>
      </c>
      <c r="C74" t="s">
        <v>33</v>
      </c>
    </row>
    <row r="75" spans="1:3" x14ac:dyDescent="0.3">
      <c r="A75" s="1">
        <v>38134</v>
      </c>
      <c r="B75" t="s">
        <v>544</v>
      </c>
      <c r="C75" t="s">
        <v>328</v>
      </c>
    </row>
    <row r="76" spans="1:3" x14ac:dyDescent="0.3">
      <c r="A76" s="1">
        <v>38127</v>
      </c>
      <c r="B76" t="s">
        <v>545</v>
      </c>
      <c r="C76" t="s">
        <v>188</v>
      </c>
    </row>
    <row r="77" spans="1:3" x14ac:dyDescent="0.3">
      <c r="A77" s="1">
        <v>38129</v>
      </c>
      <c r="B77" t="s">
        <v>546</v>
      </c>
      <c r="C77" t="s">
        <v>107</v>
      </c>
    </row>
    <row r="78" spans="1:3" x14ac:dyDescent="0.3">
      <c r="A78" s="1">
        <v>38117</v>
      </c>
      <c r="B78" t="s">
        <v>547</v>
      </c>
      <c r="C78" t="s">
        <v>373</v>
      </c>
    </row>
    <row r="79" spans="1:3" x14ac:dyDescent="0.3">
      <c r="A79" s="1">
        <v>38126</v>
      </c>
      <c r="B79" t="s">
        <v>548</v>
      </c>
      <c r="C79" t="s">
        <v>142</v>
      </c>
    </row>
    <row r="80" spans="1:3" x14ac:dyDescent="0.3">
      <c r="A80" s="1">
        <v>38134</v>
      </c>
      <c r="B80" t="s">
        <v>549</v>
      </c>
      <c r="C80" t="s">
        <v>27</v>
      </c>
    </row>
    <row r="81" spans="1:3" x14ac:dyDescent="0.3">
      <c r="A81" s="1">
        <v>38132</v>
      </c>
      <c r="B81" t="s">
        <v>550</v>
      </c>
      <c r="C81" t="s">
        <v>320</v>
      </c>
    </row>
    <row r="82" spans="1:3" x14ac:dyDescent="0.3">
      <c r="A82" s="1">
        <v>38117</v>
      </c>
      <c r="B82" t="s">
        <v>551</v>
      </c>
      <c r="C82" t="s">
        <v>376</v>
      </c>
    </row>
    <row r="83" spans="1:3" x14ac:dyDescent="0.3">
      <c r="A83" s="1">
        <v>38117</v>
      </c>
      <c r="B83" t="s">
        <v>552</v>
      </c>
      <c r="C83" t="s">
        <v>50</v>
      </c>
    </row>
    <row r="84" spans="1:3" x14ac:dyDescent="0.3">
      <c r="A84" s="1">
        <v>38124</v>
      </c>
      <c r="B84" t="s">
        <v>553</v>
      </c>
      <c r="C84" t="s">
        <v>73</v>
      </c>
    </row>
    <row r="85" spans="1:3" x14ac:dyDescent="0.3">
      <c r="A85" s="1">
        <v>38117</v>
      </c>
      <c r="B85" t="s">
        <v>554</v>
      </c>
      <c r="C85" t="s">
        <v>147</v>
      </c>
    </row>
    <row r="86" spans="1:3" x14ac:dyDescent="0.3">
      <c r="A86" s="1">
        <v>38127</v>
      </c>
      <c r="B86" t="s">
        <v>555</v>
      </c>
      <c r="C86" t="s">
        <v>188</v>
      </c>
    </row>
    <row r="87" spans="1:3" x14ac:dyDescent="0.3">
      <c r="A87" s="1">
        <v>38175</v>
      </c>
      <c r="B87" t="s">
        <v>556</v>
      </c>
      <c r="C87" t="s">
        <v>423</v>
      </c>
    </row>
    <row r="88" spans="1:3" x14ac:dyDescent="0.3">
      <c r="A88" s="1">
        <v>38175</v>
      </c>
      <c r="B88" t="s">
        <v>557</v>
      </c>
      <c r="C88" t="s">
        <v>328</v>
      </c>
    </row>
    <row r="89" spans="1:3" x14ac:dyDescent="0.3">
      <c r="A89" s="1">
        <v>38124</v>
      </c>
      <c r="B89" t="s">
        <v>558</v>
      </c>
      <c r="C89" t="s">
        <v>234</v>
      </c>
    </row>
    <row r="90" spans="1:3" x14ac:dyDescent="0.3">
      <c r="A90" s="1">
        <v>39184</v>
      </c>
      <c r="B90" t="s">
        <v>559</v>
      </c>
      <c r="C90" t="s">
        <v>364</v>
      </c>
    </row>
    <row r="91" spans="1:3" x14ac:dyDescent="0.3">
      <c r="A91" s="1">
        <v>39184</v>
      </c>
      <c r="B91" t="s">
        <v>560</v>
      </c>
      <c r="C91" t="s">
        <v>400</v>
      </c>
    </row>
    <row r="92" spans="1:3" x14ac:dyDescent="0.3">
      <c r="A92" s="1">
        <v>39184</v>
      </c>
      <c r="B92" t="s">
        <v>561</v>
      </c>
      <c r="C92" t="s">
        <v>358</v>
      </c>
    </row>
    <row r="93" spans="1:3" x14ac:dyDescent="0.3">
      <c r="A93" s="1">
        <v>38176</v>
      </c>
      <c r="B93" t="s">
        <v>562</v>
      </c>
      <c r="C93" t="s">
        <v>61</v>
      </c>
    </row>
    <row r="94" spans="1:3" x14ac:dyDescent="0.3">
      <c r="A94" s="1">
        <v>38129</v>
      </c>
      <c r="B94" t="s">
        <v>563</v>
      </c>
      <c r="C94" t="s">
        <v>56</v>
      </c>
    </row>
    <row r="95" spans="1:3" x14ac:dyDescent="0.3">
      <c r="A95" s="1">
        <v>39184</v>
      </c>
      <c r="B95" t="s">
        <v>564</v>
      </c>
      <c r="C95" t="s">
        <v>56</v>
      </c>
    </row>
    <row r="96" spans="1:3" x14ac:dyDescent="0.3">
      <c r="A96" s="1">
        <v>38176</v>
      </c>
      <c r="B96" t="s">
        <v>565</v>
      </c>
      <c r="C96" t="s">
        <v>308</v>
      </c>
    </row>
    <row r="97" spans="1:3" x14ac:dyDescent="0.3">
      <c r="A97" s="1">
        <v>38176</v>
      </c>
      <c r="B97" t="s">
        <v>566</v>
      </c>
      <c r="C97" t="s">
        <v>328</v>
      </c>
    </row>
    <row r="98" spans="1:3" x14ac:dyDescent="0.3">
      <c r="A98" s="1">
        <v>38176</v>
      </c>
      <c r="B98" t="s">
        <v>567</v>
      </c>
      <c r="C98" t="s">
        <v>10</v>
      </c>
    </row>
    <row r="99" spans="1:3" x14ac:dyDescent="0.3">
      <c r="A99" s="1">
        <v>38971</v>
      </c>
      <c r="B99" t="s">
        <v>568</v>
      </c>
      <c r="C99" t="s">
        <v>364</v>
      </c>
    </row>
    <row r="100" spans="1:3" x14ac:dyDescent="0.3">
      <c r="A100" s="1">
        <v>39184</v>
      </c>
      <c r="B100" t="s">
        <v>569</v>
      </c>
      <c r="C100" t="s">
        <v>358</v>
      </c>
    </row>
    <row r="101" spans="1:3" x14ac:dyDescent="0.3">
      <c r="A101" s="1">
        <v>39184</v>
      </c>
      <c r="B101" t="s">
        <v>570</v>
      </c>
      <c r="C101" t="s">
        <v>364</v>
      </c>
    </row>
    <row r="102" spans="1:3" x14ac:dyDescent="0.3">
      <c r="A102" s="1">
        <v>39172</v>
      </c>
      <c r="B102" t="s">
        <v>571</v>
      </c>
      <c r="C102" t="s">
        <v>320</v>
      </c>
    </row>
    <row r="103" spans="1:3" x14ac:dyDescent="0.3">
      <c r="A103" s="1">
        <v>39172</v>
      </c>
      <c r="B103" t="s">
        <v>572</v>
      </c>
      <c r="C103" t="s">
        <v>320</v>
      </c>
    </row>
    <row r="104" spans="1:3" x14ac:dyDescent="0.3">
      <c r="A104" s="1">
        <v>38971</v>
      </c>
      <c r="B104" t="s">
        <v>573</v>
      </c>
      <c r="C104" t="s">
        <v>358</v>
      </c>
    </row>
    <row r="105" spans="1:3" x14ac:dyDescent="0.3">
      <c r="A105" s="1">
        <v>39171</v>
      </c>
      <c r="B105" t="s">
        <v>574</v>
      </c>
      <c r="C105" t="s">
        <v>358</v>
      </c>
    </row>
    <row r="106" spans="1:3" x14ac:dyDescent="0.3">
      <c r="A106" s="1">
        <v>39172</v>
      </c>
      <c r="B106" t="s">
        <v>575</v>
      </c>
      <c r="C106" t="s">
        <v>376</v>
      </c>
    </row>
    <row r="107" spans="1:3" x14ac:dyDescent="0.3">
      <c r="A107" s="1">
        <v>39172</v>
      </c>
      <c r="B107" t="s">
        <v>576</v>
      </c>
      <c r="C107" t="s">
        <v>376</v>
      </c>
    </row>
    <row r="108" spans="1:3" x14ac:dyDescent="0.3">
      <c r="A108" s="1">
        <v>39170</v>
      </c>
      <c r="B108" t="s">
        <v>577</v>
      </c>
      <c r="C108" t="s">
        <v>188</v>
      </c>
    </row>
    <row r="109" spans="1:3" x14ac:dyDescent="0.3">
      <c r="A109" s="1">
        <v>39170</v>
      </c>
      <c r="B109" t="s">
        <v>578</v>
      </c>
      <c r="C109" t="s">
        <v>188</v>
      </c>
    </row>
    <row r="110" spans="1:3" x14ac:dyDescent="0.3">
      <c r="A110" s="1">
        <v>39171</v>
      </c>
      <c r="B110" t="s">
        <v>579</v>
      </c>
      <c r="C110" t="s">
        <v>358</v>
      </c>
    </row>
    <row r="111" spans="1:3" x14ac:dyDescent="0.3">
      <c r="A111" s="1">
        <v>39168</v>
      </c>
      <c r="B111" t="s">
        <v>580</v>
      </c>
      <c r="C111" t="s">
        <v>358</v>
      </c>
    </row>
    <row r="112" spans="1:3" x14ac:dyDescent="0.3">
      <c r="A112" s="1">
        <v>39169</v>
      </c>
      <c r="B112" t="s">
        <v>581</v>
      </c>
      <c r="C112" t="s">
        <v>358</v>
      </c>
    </row>
    <row r="113" spans="1:3" x14ac:dyDescent="0.3">
      <c r="A113" s="1">
        <v>39169</v>
      </c>
      <c r="B113" t="s">
        <v>582</v>
      </c>
      <c r="C113" t="s">
        <v>358</v>
      </c>
    </row>
    <row r="114" spans="1:3" x14ac:dyDescent="0.3">
      <c r="A114" s="1">
        <v>39167</v>
      </c>
      <c r="B114" t="s">
        <v>583</v>
      </c>
      <c r="C114" t="s">
        <v>305</v>
      </c>
    </row>
    <row r="115" spans="1:3" x14ac:dyDescent="0.3">
      <c r="A115" s="1">
        <v>39167</v>
      </c>
      <c r="B115" t="s">
        <v>584</v>
      </c>
      <c r="C115" t="s">
        <v>305</v>
      </c>
    </row>
    <row r="116" spans="1:3" x14ac:dyDescent="0.3">
      <c r="A116" s="1">
        <v>39168</v>
      </c>
      <c r="B116" t="s">
        <v>585</v>
      </c>
      <c r="C116" t="s">
        <v>358</v>
      </c>
    </row>
    <row r="117" spans="1:3" x14ac:dyDescent="0.3">
      <c r="A117" s="1">
        <v>39165</v>
      </c>
      <c r="B117" t="s">
        <v>586</v>
      </c>
      <c r="C117" t="s">
        <v>350</v>
      </c>
    </row>
    <row r="118" spans="1:3" x14ac:dyDescent="0.3">
      <c r="A118" s="1">
        <v>39166</v>
      </c>
      <c r="B118" t="s">
        <v>587</v>
      </c>
      <c r="C118" t="s">
        <v>188</v>
      </c>
    </row>
    <row r="119" spans="1:3" x14ac:dyDescent="0.3">
      <c r="A119" s="1">
        <v>39166</v>
      </c>
      <c r="B119" t="s">
        <v>588</v>
      </c>
      <c r="C119" t="s">
        <v>188</v>
      </c>
    </row>
    <row r="120" spans="1:3" x14ac:dyDescent="0.3">
      <c r="A120" s="1">
        <v>39164</v>
      </c>
      <c r="B120" t="s">
        <v>589</v>
      </c>
      <c r="C120" t="s">
        <v>84</v>
      </c>
    </row>
    <row r="121" spans="1:3" x14ac:dyDescent="0.3">
      <c r="A121" s="1">
        <v>39164</v>
      </c>
      <c r="B121" t="s">
        <v>590</v>
      </c>
      <c r="C121" t="s">
        <v>84</v>
      </c>
    </row>
    <row r="122" spans="1:3" x14ac:dyDescent="0.3">
      <c r="A122" s="1">
        <v>39165</v>
      </c>
      <c r="B122" t="s">
        <v>591</v>
      </c>
      <c r="C122" t="s">
        <v>350</v>
      </c>
    </row>
    <row r="123" spans="1:3" x14ac:dyDescent="0.3">
      <c r="A123" s="1">
        <v>39162</v>
      </c>
      <c r="B123" t="s">
        <v>592</v>
      </c>
      <c r="C123" t="s">
        <v>122</v>
      </c>
    </row>
    <row r="124" spans="1:3" x14ac:dyDescent="0.3">
      <c r="A124" s="1">
        <v>39163</v>
      </c>
      <c r="B124" t="s">
        <v>593</v>
      </c>
      <c r="C124" t="s">
        <v>98</v>
      </c>
    </row>
    <row r="125" spans="1:3" x14ac:dyDescent="0.3">
      <c r="A125" s="1">
        <v>39163</v>
      </c>
      <c r="B125" t="s">
        <v>594</v>
      </c>
      <c r="C125" t="s">
        <v>98</v>
      </c>
    </row>
    <row r="126" spans="1:3" x14ac:dyDescent="0.3">
      <c r="A126" s="1">
        <v>39161</v>
      </c>
      <c r="B126" t="s">
        <v>595</v>
      </c>
      <c r="C126" t="s">
        <v>320</v>
      </c>
    </row>
    <row r="127" spans="1:3" x14ac:dyDescent="0.3">
      <c r="A127" s="1">
        <v>39161</v>
      </c>
      <c r="B127" t="s">
        <v>596</v>
      </c>
      <c r="C127" t="s">
        <v>320</v>
      </c>
    </row>
    <row r="128" spans="1:3" x14ac:dyDescent="0.3">
      <c r="A128" s="1">
        <v>39162</v>
      </c>
      <c r="B128" t="s">
        <v>597</v>
      </c>
      <c r="C128" t="s">
        <v>122</v>
      </c>
    </row>
    <row r="129" spans="1:3" x14ac:dyDescent="0.3">
      <c r="A129" s="1">
        <v>39159</v>
      </c>
      <c r="B129" t="s">
        <v>598</v>
      </c>
      <c r="C129" t="s">
        <v>320</v>
      </c>
    </row>
    <row r="130" spans="1:3" x14ac:dyDescent="0.3">
      <c r="A130" s="1">
        <v>39160</v>
      </c>
      <c r="B130" t="s">
        <v>599</v>
      </c>
      <c r="C130" t="s">
        <v>376</v>
      </c>
    </row>
    <row r="131" spans="1:3" x14ac:dyDescent="0.3">
      <c r="A131" s="1">
        <v>39160</v>
      </c>
      <c r="B131" t="s">
        <v>600</v>
      </c>
      <c r="C131" t="s">
        <v>376</v>
      </c>
    </row>
    <row r="132" spans="1:3" x14ac:dyDescent="0.3">
      <c r="A132" s="1">
        <v>39159</v>
      </c>
      <c r="B132" t="s">
        <v>601</v>
      </c>
      <c r="C132" t="s">
        <v>188</v>
      </c>
    </row>
    <row r="133" spans="1:3" x14ac:dyDescent="0.3">
      <c r="A133" s="1">
        <v>39159</v>
      </c>
      <c r="B133" t="s">
        <v>602</v>
      </c>
      <c r="C133" t="s">
        <v>188</v>
      </c>
    </row>
    <row r="134" spans="1:3" x14ac:dyDescent="0.3">
      <c r="A134" s="1">
        <v>39159</v>
      </c>
      <c r="B134" t="s">
        <v>603</v>
      </c>
      <c r="C134" t="s">
        <v>320</v>
      </c>
    </row>
    <row r="135" spans="1:3" x14ac:dyDescent="0.3">
      <c r="A135" s="1">
        <v>39158</v>
      </c>
      <c r="B135" t="s">
        <v>604</v>
      </c>
      <c r="C135" t="s">
        <v>147</v>
      </c>
    </row>
    <row r="136" spans="1:3" x14ac:dyDescent="0.3">
      <c r="A136" s="1">
        <v>39159</v>
      </c>
      <c r="B136" t="s">
        <v>605</v>
      </c>
      <c r="C136" t="s">
        <v>350</v>
      </c>
    </row>
    <row r="137" spans="1:3" x14ac:dyDescent="0.3">
      <c r="A137" s="1">
        <v>39159</v>
      </c>
      <c r="B137" t="s">
        <v>606</v>
      </c>
      <c r="C137" t="s">
        <v>350</v>
      </c>
    </row>
    <row r="138" spans="1:3" x14ac:dyDescent="0.3">
      <c r="A138" s="1">
        <v>39158</v>
      </c>
      <c r="B138" t="s">
        <v>607</v>
      </c>
      <c r="C138" t="s">
        <v>116</v>
      </c>
    </row>
    <row r="139" spans="1:3" x14ac:dyDescent="0.3">
      <c r="A139" s="1">
        <v>39158</v>
      </c>
      <c r="B139" t="s">
        <v>608</v>
      </c>
      <c r="C139" t="s">
        <v>116</v>
      </c>
    </row>
    <row r="140" spans="1:3" x14ac:dyDescent="0.3">
      <c r="A140" s="1">
        <v>39158</v>
      </c>
      <c r="B140" t="s">
        <v>609</v>
      </c>
      <c r="C140" t="s">
        <v>147</v>
      </c>
    </row>
    <row r="141" spans="1:3" x14ac:dyDescent="0.3">
      <c r="A141" s="1">
        <v>39156</v>
      </c>
      <c r="B141" t="s">
        <v>610</v>
      </c>
      <c r="C141" t="s">
        <v>188</v>
      </c>
    </row>
    <row r="142" spans="1:3" x14ac:dyDescent="0.3">
      <c r="A142" s="1">
        <v>39157</v>
      </c>
      <c r="B142" t="s">
        <v>611</v>
      </c>
      <c r="C142" t="s">
        <v>396</v>
      </c>
    </row>
    <row r="143" spans="1:3" x14ac:dyDescent="0.3">
      <c r="A143" s="1">
        <v>39157</v>
      </c>
      <c r="B143" t="s">
        <v>612</v>
      </c>
      <c r="C143" t="s">
        <v>396</v>
      </c>
    </row>
    <row r="144" spans="1:3" x14ac:dyDescent="0.3">
      <c r="A144" s="1">
        <v>39155</v>
      </c>
      <c r="B144" t="s">
        <v>613</v>
      </c>
      <c r="C144" t="s">
        <v>358</v>
      </c>
    </row>
    <row r="145" spans="1:3" x14ac:dyDescent="0.3">
      <c r="A145" s="1">
        <v>39155</v>
      </c>
      <c r="B145" t="s">
        <v>614</v>
      </c>
      <c r="C145" t="s">
        <v>358</v>
      </c>
    </row>
    <row r="146" spans="1:3" x14ac:dyDescent="0.3">
      <c r="A146" s="1">
        <v>39156</v>
      </c>
      <c r="B146" t="s">
        <v>615</v>
      </c>
      <c r="C146" t="s">
        <v>188</v>
      </c>
    </row>
    <row r="147" spans="1:3" x14ac:dyDescent="0.3">
      <c r="A147" s="1">
        <v>39154</v>
      </c>
      <c r="B147" t="s">
        <v>616</v>
      </c>
      <c r="C147" t="s">
        <v>305</v>
      </c>
    </row>
    <row r="148" spans="1:3" x14ac:dyDescent="0.3">
      <c r="A148" s="1">
        <v>39155</v>
      </c>
      <c r="B148" t="s">
        <v>617</v>
      </c>
      <c r="C148" t="s">
        <v>358</v>
      </c>
    </row>
    <row r="149" spans="1:3" x14ac:dyDescent="0.3">
      <c r="A149" s="1">
        <v>39155</v>
      </c>
      <c r="B149" t="s">
        <v>618</v>
      </c>
      <c r="C149" t="s">
        <v>358</v>
      </c>
    </row>
    <row r="150" spans="1:3" x14ac:dyDescent="0.3">
      <c r="A150" s="1">
        <v>39153</v>
      </c>
      <c r="B150" t="s">
        <v>619</v>
      </c>
      <c r="C150" t="s">
        <v>188</v>
      </c>
    </row>
    <row r="151" spans="1:3" x14ac:dyDescent="0.3">
      <c r="A151" s="1">
        <v>39153</v>
      </c>
      <c r="B151" t="s">
        <v>620</v>
      </c>
      <c r="C151" t="s">
        <v>188</v>
      </c>
    </row>
    <row r="152" spans="1:3" x14ac:dyDescent="0.3">
      <c r="A152" s="1">
        <v>39154</v>
      </c>
      <c r="B152" t="s">
        <v>621</v>
      </c>
      <c r="C152" t="s">
        <v>305</v>
      </c>
    </row>
    <row r="153" spans="1:3" x14ac:dyDescent="0.3">
      <c r="A153" s="1">
        <v>39152</v>
      </c>
      <c r="B153" t="s">
        <v>622</v>
      </c>
      <c r="C153" t="s">
        <v>84</v>
      </c>
    </row>
    <row r="154" spans="1:3" x14ac:dyDescent="0.3">
      <c r="A154" s="1">
        <v>39152</v>
      </c>
      <c r="B154" t="s">
        <v>623</v>
      </c>
      <c r="C154" t="s">
        <v>350</v>
      </c>
    </row>
    <row r="155" spans="1:3" x14ac:dyDescent="0.3">
      <c r="A155" s="1">
        <v>39152</v>
      </c>
      <c r="B155" t="s">
        <v>624</v>
      </c>
      <c r="C155" t="s">
        <v>350</v>
      </c>
    </row>
    <row r="156" spans="1:3" x14ac:dyDescent="0.3">
      <c r="A156" s="1">
        <v>39152</v>
      </c>
      <c r="B156" t="s">
        <v>625</v>
      </c>
      <c r="C156" t="s">
        <v>98</v>
      </c>
    </row>
    <row r="157" spans="1:3" x14ac:dyDescent="0.3">
      <c r="A157" s="1">
        <v>39152</v>
      </c>
      <c r="B157" t="s">
        <v>626</v>
      </c>
      <c r="C157" t="s">
        <v>98</v>
      </c>
    </row>
    <row r="158" spans="1:3" x14ac:dyDescent="0.3">
      <c r="A158" s="1">
        <v>39152</v>
      </c>
      <c r="B158" t="s">
        <v>627</v>
      </c>
      <c r="C158" t="s">
        <v>84</v>
      </c>
    </row>
    <row r="159" spans="1:3" x14ac:dyDescent="0.3">
      <c r="A159" s="1">
        <v>39150</v>
      </c>
      <c r="B159" t="s">
        <v>628</v>
      </c>
      <c r="C159" t="s">
        <v>350</v>
      </c>
    </row>
    <row r="160" spans="1:3" x14ac:dyDescent="0.3">
      <c r="A160" s="1">
        <v>39151</v>
      </c>
      <c r="B160" t="s">
        <v>629</v>
      </c>
      <c r="C160" t="s">
        <v>122</v>
      </c>
    </row>
    <row r="161" spans="1:3" x14ac:dyDescent="0.3">
      <c r="A161" s="1">
        <v>39151</v>
      </c>
      <c r="B161" t="s">
        <v>630</v>
      </c>
      <c r="C161" t="s">
        <v>122</v>
      </c>
    </row>
    <row r="162" spans="1:3" x14ac:dyDescent="0.3">
      <c r="A162" s="1">
        <v>39149</v>
      </c>
      <c r="B162" t="s">
        <v>631</v>
      </c>
      <c r="C162" t="s">
        <v>147</v>
      </c>
    </row>
    <row r="163" spans="1:3" x14ac:dyDescent="0.3">
      <c r="A163" s="1">
        <v>39149</v>
      </c>
      <c r="B163" t="s">
        <v>632</v>
      </c>
      <c r="C163" t="s">
        <v>147</v>
      </c>
    </row>
    <row r="164" spans="1:3" x14ac:dyDescent="0.3">
      <c r="A164" s="1">
        <v>39150</v>
      </c>
      <c r="B164" t="s">
        <v>633</v>
      </c>
      <c r="C164" t="s">
        <v>350</v>
      </c>
    </row>
    <row r="165" spans="1:3" x14ac:dyDescent="0.3">
      <c r="A165" s="1">
        <v>39147</v>
      </c>
      <c r="B165" t="s">
        <v>634</v>
      </c>
      <c r="C165" t="s">
        <v>396</v>
      </c>
    </row>
    <row r="166" spans="1:3" x14ac:dyDescent="0.3">
      <c r="A166" s="1">
        <v>39148</v>
      </c>
      <c r="B166" t="s">
        <v>635</v>
      </c>
      <c r="C166" t="s">
        <v>116</v>
      </c>
    </row>
    <row r="167" spans="1:3" x14ac:dyDescent="0.3">
      <c r="A167" s="1">
        <v>39148</v>
      </c>
      <c r="B167" t="s">
        <v>636</v>
      </c>
      <c r="C167" t="s">
        <v>116</v>
      </c>
    </row>
    <row r="168" spans="1:3" x14ac:dyDescent="0.3">
      <c r="A168" s="1">
        <v>39146</v>
      </c>
      <c r="B168" t="s">
        <v>637</v>
      </c>
      <c r="C168" t="s">
        <v>188</v>
      </c>
    </row>
    <row r="169" spans="1:3" x14ac:dyDescent="0.3">
      <c r="A169" s="1">
        <v>39146</v>
      </c>
      <c r="B169" t="s">
        <v>638</v>
      </c>
      <c r="C169" t="s">
        <v>188</v>
      </c>
    </row>
    <row r="170" spans="1:3" x14ac:dyDescent="0.3">
      <c r="A170" s="1">
        <v>39147</v>
      </c>
      <c r="B170" t="s">
        <v>639</v>
      </c>
      <c r="C170" t="s">
        <v>396</v>
      </c>
    </row>
    <row r="171" spans="1:3" x14ac:dyDescent="0.3">
      <c r="A171" s="1">
        <v>39145</v>
      </c>
      <c r="B171" t="s">
        <v>640</v>
      </c>
      <c r="C171" t="s">
        <v>358</v>
      </c>
    </row>
    <row r="172" spans="1:3" x14ac:dyDescent="0.3">
      <c r="A172" s="1">
        <v>39145</v>
      </c>
      <c r="B172" t="s">
        <v>641</v>
      </c>
      <c r="C172" t="s">
        <v>358</v>
      </c>
    </row>
    <row r="173" spans="1:3" x14ac:dyDescent="0.3">
      <c r="A173" s="1">
        <v>39145</v>
      </c>
      <c r="B173" t="s">
        <v>642</v>
      </c>
      <c r="C173" t="s">
        <v>358</v>
      </c>
    </row>
    <row r="174" spans="1:3" x14ac:dyDescent="0.3">
      <c r="A174" s="1">
        <v>39145</v>
      </c>
      <c r="B174" t="s">
        <v>643</v>
      </c>
      <c r="C174" t="s">
        <v>305</v>
      </c>
    </row>
    <row r="175" spans="1:3" x14ac:dyDescent="0.3">
      <c r="A175" s="1">
        <v>39145</v>
      </c>
      <c r="B175" t="s">
        <v>644</v>
      </c>
      <c r="C175" t="s">
        <v>305</v>
      </c>
    </row>
    <row r="176" spans="1:3" x14ac:dyDescent="0.3">
      <c r="A176" s="1">
        <v>39145</v>
      </c>
      <c r="B176" t="s">
        <v>645</v>
      </c>
      <c r="C176" t="s">
        <v>358</v>
      </c>
    </row>
    <row r="177" spans="1:3" x14ac:dyDescent="0.3">
      <c r="A177" s="1">
        <v>39144</v>
      </c>
      <c r="B177" t="s">
        <v>646</v>
      </c>
      <c r="C177" t="s">
        <v>350</v>
      </c>
    </row>
    <row r="178" spans="1:3" x14ac:dyDescent="0.3">
      <c r="A178" s="1">
        <v>39145</v>
      </c>
      <c r="B178" t="s">
        <v>647</v>
      </c>
      <c r="C178" t="s">
        <v>188</v>
      </c>
    </row>
    <row r="179" spans="1:3" x14ac:dyDescent="0.3">
      <c r="A179" s="1">
        <v>39145</v>
      </c>
      <c r="B179" t="s">
        <v>648</v>
      </c>
      <c r="C179" t="s">
        <v>188</v>
      </c>
    </row>
    <row r="180" spans="1:3" x14ac:dyDescent="0.3">
      <c r="A180" s="1">
        <v>39144</v>
      </c>
      <c r="B180" t="s">
        <v>649</v>
      </c>
      <c r="C180" t="s">
        <v>84</v>
      </c>
    </row>
    <row r="181" spans="1:3" x14ac:dyDescent="0.3">
      <c r="A181" s="1">
        <v>39144</v>
      </c>
      <c r="B181" t="s">
        <v>650</v>
      </c>
      <c r="C181" t="s">
        <v>84</v>
      </c>
    </row>
    <row r="182" spans="1:3" x14ac:dyDescent="0.3">
      <c r="A182" s="1">
        <v>39144</v>
      </c>
      <c r="B182" t="s">
        <v>651</v>
      </c>
      <c r="C182" t="s">
        <v>350</v>
      </c>
    </row>
    <row r="183" spans="1:3" x14ac:dyDescent="0.3">
      <c r="A183" s="1">
        <v>38778</v>
      </c>
      <c r="B183" t="s">
        <v>652</v>
      </c>
      <c r="C183" t="s">
        <v>122</v>
      </c>
    </row>
    <row r="184" spans="1:3" x14ac:dyDescent="0.3">
      <c r="A184" s="1">
        <v>38778</v>
      </c>
      <c r="B184" t="s">
        <v>653</v>
      </c>
      <c r="C184" t="s">
        <v>98</v>
      </c>
    </row>
    <row r="185" spans="1:3" x14ac:dyDescent="0.3">
      <c r="A185" s="1">
        <v>38778</v>
      </c>
      <c r="B185" t="s">
        <v>654</v>
      </c>
      <c r="C185" t="s">
        <v>98</v>
      </c>
    </row>
    <row r="186" spans="1:3" x14ac:dyDescent="0.3">
      <c r="A186" s="1">
        <v>38777</v>
      </c>
      <c r="B186" t="s">
        <v>655</v>
      </c>
      <c r="C186" t="s">
        <v>147</v>
      </c>
    </row>
    <row r="187" spans="1:3" x14ac:dyDescent="0.3">
      <c r="A187" s="1">
        <v>39183</v>
      </c>
      <c r="B187" t="s">
        <v>656</v>
      </c>
      <c r="C187" t="s">
        <v>147</v>
      </c>
    </row>
    <row r="188" spans="1:3" x14ac:dyDescent="0.3">
      <c r="A188" s="1">
        <v>38778</v>
      </c>
      <c r="B188" t="s">
        <v>657</v>
      </c>
      <c r="C188" t="s">
        <v>122</v>
      </c>
    </row>
    <row r="189" spans="1:3" x14ac:dyDescent="0.3">
      <c r="A189" s="1">
        <v>38776</v>
      </c>
      <c r="B189" t="s">
        <v>658</v>
      </c>
      <c r="C189" t="s">
        <v>396</v>
      </c>
    </row>
    <row r="190" spans="1:3" x14ac:dyDescent="0.3">
      <c r="A190" s="1">
        <v>38776</v>
      </c>
      <c r="B190" t="s">
        <v>659</v>
      </c>
      <c r="C190" t="s">
        <v>116</v>
      </c>
    </row>
    <row r="191" spans="1:3" x14ac:dyDescent="0.3">
      <c r="A191" s="1">
        <v>38776</v>
      </c>
      <c r="B191" t="s">
        <v>660</v>
      </c>
      <c r="C191" t="s">
        <v>116</v>
      </c>
    </row>
    <row r="192" spans="1:3" x14ac:dyDescent="0.3">
      <c r="A192" s="1">
        <v>38775</v>
      </c>
      <c r="B192" t="s">
        <v>661</v>
      </c>
      <c r="C192" t="s">
        <v>188</v>
      </c>
    </row>
    <row r="193" spans="1:3" x14ac:dyDescent="0.3">
      <c r="A193" s="1">
        <v>38803</v>
      </c>
      <c r="B193" t="s">
        <v>662</v>
      </c>
      <c r="C193" t="s">
        <v>188</v>
      </c>
    </row>
    <row r="194" spans="1:3" x14ac:dyDescent="0.3">
      <c r="A194" s="1">
        <v>38776</v>
      </c>
      <c r="B194" t="s">
        <v>663</v>
      </c>
      <c r="C194" t="s">
        <v>396</v>
      </c>
    </row>
    <row r="195" spans="1:3" x14ac:dyDescent="0.3">
      <c r="A195" s="1">
        <v>38773</v>
      </c>
      <c r="B195" t="s">
        <v>664</v>
      </c>
      <c r="C195" t="s">
        <v>419</v>
      </c>
    </row>
    <row r="196" spans="1:3" x14ac:dyDescent="0.3">
      <c r="A196" s="1">
        <v>38774</v>
      </c>
      <c r="B196" t="s">
        <v>665</v>
      </c>
      <c r="C196" t="s">
        <v>305</v>
      </c>
    </row>
    <row r="197" spans="1:3" x14ac:dyDescent="0.3">
      <c r="A197" s="1">
        <v>38774</v>
      </c>
      <c r="B197" t="s">
        <v>666</v>
      </c>
      <c r="C197" t="s">
        <v>305</v>
      </c>
    </row>
    <row r="198" spans="1:3" x14ac:dyDescent="0.3">
      <c r="A198" s="1">
        <v>38773</v>
      </c>
      <c r="B198" t="s">
        <v>667</v>
      </c>
      <c r="C198" t="s">
        <v>358</v>
      </c>
    </row>
    <row r="199" spans="1:3" x14ac:dyDescent="0.3">
      <c r="A199" s="1">
        <v>38773</v>
      </c>
      <c r="B199" t="s">
        <v>668</v>
      </c>
      <c r="C199" t="s">
        <v>358</v>
      </c>
    </row>
    <row r="200" spans="1:3" x14ac:dyDescent="0.3">
      <c r="A200" s="1">
        <v>38773</v>
      </c>
      <c r="B200" t="s">
        <v>669</v>
      </c>
      <c r="C200" t="s">
        <v>419</v>
      </c>
    </row>
    <row r="201" spans="1:3" x14ac:dyDescent="0.3">
      <c r="A201" s="1">
        <v>38771</v>
      </c>
      <c r="B201" t="s">
        <v>670</v>
      </c>
      <c r="C201" t="s">
        <v>376</v>
      </c>
    </row>
    <row r="202" spans="1:3" x14ac:dyDescent="0.3">
      <c r="A202" s="1">
        <v>38772</v>
      </c>
      <c r="B202" t="s">
        <v>671</v>
      </c>
      <c r="C202" t="s">
        <v>320</v>
      </c>
    </row>
    <row r="203" spans="1:3" x14ac:dyDescent="0.3">
      <c r="A203" s="1">
        <v>38772</v>
      </c>
      <c r="B203" t="s">
        <v>672</v>
      </c>
      <c r="C203" t="s">
        <v>320</v>
      </c>
    </row>
    <row r="204" spans="1:3" x14ac:dyDescent="0.3">
      <c r="A204" s="1">
        <v>38771</v>
      </c>
      <c r="B204" t="s">
        <v>673</v>
      </c>
      <c r="C204" t="s">
        <v>320</v>
      </c>
    </row>
    <row r="205" spans="1:3" x14ac:dyDescent="0.3">
      <c r="A205" s="1">
        <v>38771</v>
      </c>
      <c r="B205" t="s">
        <v>674</v>
      </c>
      <c r="C205" t="s">
        <v>320</v>
      </c>
    </row>
    <row r="206" spans="1:3" x14ac:dyDescent="0.3">
      <c r="A206" s="1">
        <v>38771</v>
      </c>
      <c r="B206" t="s">
        <v>675</v>
      </c>
      <c r="C206" t="s">
        <v>376</v>
      </c>
    </row>
    <row r="207" spans="1:3" x14ac:dyDescent="0.3">
      <c r="A207" s="1">
        <v>38770</v>
      </c>
      <c r="B207" t="s">
        <v>676</v>
      </c>
      <c r="C207" t="s">
        <v>350</v>
      </c>
    </row>
    <row r="208" spans="1:3" x14ac:dyDescent="0.3">
      <c r="A208" s="1">
        <v>38770</v>
      </c>
      <c r="B208" t="s">
        <v>677</v>
      </c>
      <c r="C208" t="s">
        <v>188</v>
      </c>
    </row>
    <row r="209" spans="1:3" x14ac:dyDescent="0.3">
      <c r="A209" s="1">
        <v>38770</v>
      </c>
      <c r="B209" t="s">
        <v>678</v>
      </c>
      <c r="C209" t="s">
        <v>188</v>
      </c>
    </row>
    <row r="210" spans="1:3" x14ac:dyDescent="0.3">
      <c r="A210" s="1">
        <v>38770</v>
      </c>
      <c r="B210" t="s">
        <v>679</v>
      </c>
      <c r="C210" t="s">
        <v>147</v>
      </c>
    </row>
    <row r="211" spans="1:3" x14ac:dyDescent="0.3">
      <c r="A211" s="1">
        <v>38770</v>
      </c>
      <c r="B211" t="s">
        <v>680</v>
      </c>
      <c r="C211" t="s">
        <v>147</v>
      </c>
    </row>
    <row r="212" spans="1:3" x14ac:dyDescent="0.3">
      <c r="A212" s="1">
        <v>38770</v>
      </c>
      <c r="B212" t="s">
        <v>681</v>
      </c>
      <c r="C212" t="s">
        <v>350</v>
      </c>
    </row>
    <row r="213" spans="1:3" x14ac:dyDescent="0.3">
      <c r="A213" s="1">
        <v>38768</v>
      </c>
      <c r="B213" t="s">
        <v>682</v>
      </c>
      <c r="C213" t="s">
        <v>396</v>
      </c>
    </row>
    <row r="214" spans="1:3" x14ac:dyDescent="0.3">
      <c r="A214" s="1">
        <v>38769</v>
      </c>
      <c r="B214" t="s">
        <v>683</v>
      </c>
      <c r="C214" t="s">
        <v>116</v>
      </c>
    </row>
    <row r="215" spans="1:3" x14ac:dyDescent="0.3">
      <c r="A215" s="1">
        <v>38769</v>
      </c>
      <c r="B215" t="s">
        <v>684</v>
      </c>
      <c r="C215" t="s">
        <v>116</v>
      </c>
    </row>
    <row r="216" spans="1:3" x14ac:dyDescent="0.3">
      <c r="A216" s="1">
        <v>38768</v>
      </c>
      <c r="B216" t="s">
        <v>685</v>
      </c>
      <c r="C216" t="s">
        <v>188</v>
      </c>
    </row>
    <row r="217" spans="1:3" x14ac:dyDescent="0.3">
      <c r="A217" s="1">
        <v>38768</v>
      </c>
      <c r="B217" t="s">
        <v>686</v>
      </c>
      <c r="C217" t="s">
        <v>188</v>
      </c>
    </row>
    <row r="218" spans="1:3" x14ac:dyDescent="0.3">
      <c r="A218" s="1">
        <v>38768</v>
      </c>
      <c r="B218" t="s">
        <v>687</v>
      </c>
      <c r="C218" t="s">
        <v>396</v>
      </c>
    </row>
    <row r="219" spans="1:3" x14ac:dyDescent="0.3">
      <c r="A219" s="1">
        <v>38766</v>
      </c>
      <c r="B219" t="s">
        <v>688</v>
      </c>
      <c r="C219" t="s">
        <v>305</v>
      </c>
    </row>
    <row r="220" spans="1:3" x14ac:dyDescent="0.3">
      <c r="A220" s="1">
        <v>38767</v>
      </c>
      <c r="B220" t="s">
        <v>689</v>
      </c>
      <c r="C220" t="s">
        <v>358</v>
      </c>
    </row>
    <row r="221" spans="1:3" x14ac:dyDescent="0.3">
      <c r="A221" s="1">
        <v>38767</v>
      </c>
      <c r="B221" t="s">
        <v>690</v>
      </c>
      <c r="C221" t="s">
        <v>358</v>
      </c>
    </row>
    <row r="222" spans="1:3" x14ac:dyDescent="0.3">
      <c r="A222" s="1">
        <v>38766</v>
      </c>
      <c r="B222" t="s">
        <v>691</v>
      </c>
      <c r="C222" t="s">
        <v>188</v>
      </c>
    </row>
    <row r="223" spans="1:3" x14ac:dyDescent="0.3">
      <c r="A223" s="1">
        <v>38766</v>
      </c>
      <c r="B223" t="s">
        <v>692</v>
      </c>
      <c r="C223" t="s">
        <v>188</v>
      </c>
    </row>
    <row r="224" spans="1:3" x14ac:dyDescent="0.3">
      <c r="A224" s="1">
        <v>38766</v>
      </c>
      <c r="B224" t="s">
        <v>693</v>
      </c>
      <c r="C224" t="s">
        <v>305</v>
      </c>
    </row>
    <row r="225" spans="1:3" x14ac:dyDescent="0.3">
      <c r="A225" s="1">
        <v>38765</v>
      </c>
      <c r="B225" t="s">
        <v>694</v>
      </c>
      <c r="C225" t="s">
        <v>84</v>
      </c>
    </row>
    <row r="226" spans="1:3" x14ac:dyDescent="0.3">
      <c r="A226" s="1">
        <v>39130</v>
      </c>
      <c r="B226" t="s">
        <v>695</v>
      </c>
      <c r="C226" t="s">
        <v>350</v>
      </c>
    </row>
    <row r="227" spans="1:3" x14ac:dyDescent="0.3">
      <c r="A227" s="1">
        <v>39130</v>
      </c>
      <c r="B227" t="s">
        <v>696</v>
      </c>
      <c r="C227" t="s">
        <v>350</v>
      </c>
    </row>
    <row r="228" spans="1:3" x14ac:dyDescent="0.3">
      <c r="A228" s="1">
        <v>39129</v>
      </c>
      <c r="B228" t="s">
        <v>697</v>
      </c>
      <c r="C228" t="s">
        <v>98</v>
      </c>
    </row>
    <row r="229" spans="1:3" x14ac:dyDescent="0.3">
      <c r="A229" s="1">
        <v>39129</v>
      </c>
      <c r="B229" t="s">
        <v>698</v>
      </c>
      <c r="C229" t="s">
        <v>98</v>
      </c>
    </row>
    <row r="230" spans="1:3" x14ac:dyDescent="0.3">
      <c r="A230" s="1">
        <v>38765</v>
      </c>
      <c r="B230" t="s">
        <v>699</v>
      </c>
      <c r="C230" t="s">
        <v>84</v>
      </c>
    </row>
    <row r="231" spans="1:3" x14ac:dyDescent="0.3">
      <c r="A231" s="1">
        <v>39129</v>
      </c>
      <c r="B231" t="s">
        <v>700</v>
      </c>
      <c r="C231" t="s">
        <v>147</v>
      </c>
    </row>
    <row r="232" spans="1:3" x14ac:dyDescent="0.3">
      <c r="A232" s="1">
        <v>39128</v>
      </c>
      <c r="B232" t="s">
        <v>701</v>
      </c>
      <c r="C232" t="s">
        <v>122</v>
      </c>
    </row>
    <row r="233" spans="1:3" x14ac:dyDescent="0.3">
      <c r="A233" s="1">
        <v>38793</v>
      </c>
      <c r="B233" t="s">
        <v>702</v>
      </c>
      <c r="C233" t="s">
        <v>122</v>
      </c>
    </row>
    <row r="234" spans="1:3" x14ac:dyDescent="0.3">
      <c r="A234" s="1">
        <v>39124</v>
      </c>
      <c r="B234" t="s">
        <v>703</v>
      </c>
      <c r="C234" t="s">
        <v>116</v>
      </c>
    </row>
    <row r="235" spans="1:3" x14ac:dyDescent="0.3">
      <c r="A235" s="1">
        <v>39124</v>
      </c>
      <c r="B235" t="s">
        <v>704</v>
      </c>
      <c r="C235" t="s">
        <v>116</v>
      </c>
    </row>
    <row r="236" spans="1:3" x14ac:dyDescent="0.3">
      <c r="A236" s="1">
        <v>39127</v>
      </c>
      <c r="B236" t="s">
        <v>705</v>
      </c>
      <c r="C236" t="s">
        <v>147</v>
      </c>
    </row>
    <row r="237" spans="1:3" x14ac:dyDescent="0.3">
      <c r="A237" s="1">
        <v>39122</v>
      </c>
      <c r="B237" t="s">
        <v>706</v>
      </c>
      <c r="C237" t="s">
        <v>188</v>
      </c>
    </row>
    <row r="238" spans="1:3" x14ac:dyDescent="0.3">
      <c r="A238" s="1">
        <v>39123</v>
      </c>
      <c r="B238" t="s">
        <v>707</v>
      </c>
      <c r="C238" t="s">
        <v>396</v>
      </c>
    </row>
    <row r="239" spans="1:3" x14ac:dyDescent="0.3">
      <c r="A239" s="1">
        <v>39123</v>
      </c>
      <c r="B239" t="s">
        <v>708</v>
      </c>
      <c r="C239" t="s">
        <v>396</v>
      </c>
    </row>
    <row r="240" spans="1:3" x14ac:dyDescent="0.3">
      <c r="A240" s="1">
        <v>39122</v>
      </c>
      <c r="B240" t="s">
        <v>709</v>
      </c>
      <c r="C240" t="s">
        <v>305</v>
      </c>
    </row>
    <row r="241" spans="1:3" x14ac:dyDescent="0.3">
      <c r="A241" s="1">
        <v>39122</v>
      </c>
      <c r="B241" t="s">
        <v>710</v>
      </c>
      <c r="C241" t="s">
        <v>305</v>
      </c>
    </row>
    <row r="242" spans="1:3" x14ac:dyDescent="0.3">
      <c r="A242" s="1">
        <v>39122</v>
      </c>
      <c r="B242" t="s">
        <v>711</v>
      </c>
      <c r="C242" t="s">
        <v>188</v>
      </c>
    </row>
    <row r="243" spans="1:3" x14ac:dyDescent="0.3">
      <c r="A243" s="1">
        <v>39118</v>
      </c>
      <c r="B243" t="s">
        <v>712</v>
      </c>
      <c r="C243" t="s">
        <v>188</v>
      </c>
    </row>
    <row r="244" spans="1:3" x14ac:dyDescent="0.3">
      <c r="A244" s="1">
        <v>39121</v>
      </c>
      <c r="B244" t="s">
        <v>713</v>
      </c>
      <c r="C244" t="s">
        <v>419</v>
      </c>
    </row>
    <row r="245" spans="1:3" x14ac:dyDescent="0.3">
      <c r="A245" s="1">
        <v>39121</v>
      </c>
      <c r="B245" t="s">
        <v>714</v>
      </c>
      <c r="C245" t="s">
        <v>419</v>
      </c>
    </row>
    <row r="246" spans="1:3" x14ac:dyDescent="0.3">
      <c r="A246" s="1">
        <v>39117</v>
      </c>
      <c r="B246" t="s">
        <v>715</v>
      </c>
      <c r="C246" t="s">
        <v>350</v>
      </c>
    </row>
    <row r="247" spans="1:3" x14ac:dyDescent="0.3">
      <c r="A247" s="1">
        <v>39117</v>
      </c>
      <c r="B247" t="s">
        <v>716</v>
      </c>
      <c r="C247" t="s">
        <v>350</v>
      </c>
    </row>
    <row r="248" spans="1:3" x14ac:dyDescent="0.3">
      <c r="A248" s="1">
        <v>39118</v>
      </c>
      <c r="B248" t="s">
        <v>717</v>
      </c>
      <c r="C248" t="s">
        <v>188</v>
      </c>
    </row>
    <row r="249" spans="1:3" x14ac:dyDescent="0.3">
      <c r="A249" s="1">
        <v>39116</v>
      </c>
      <c r="B249" t="s">
        <v>718</v>
      </c>
      <c r="C249" t="s">
        <v>98</v>
      </c>
    </row>
    <row r="250" spans="1:3" x14ac:dyDescent="0.3">
      <c r="A250" s="1">
        <v>39116</v>
      </c>
      <c r="B250" t="s">
        <v>719</v>
      </c>
      <c r="C250" t="s">
        <v>84</v>
      </c>
    </row>
    <row r="251" spans="1:3" x14ac:dyDescent="0.3">
      <c r="A251" s="1">
        <v>39116</v>
      </c>
      <c r="B251" t="s">
        <v>720</v>
      </c>
      <c r="C251" t="s">
        <v>84</v>
      </c>
    </row>
    <row r="252" spans="1:3" x14ac:dyDescent="0.3">
      <c r="A252" s="1">
        <v>39116</v>
      </c>
      <c r="B252" t="s">
        <v>721</v>
      </c>
      <c r="C252" t="s">
        <v>122</v>
      </c>
    </row>
    <row r="253" spans="1:3" x14ac:dyDescent="0.3">
      <c r="A253" s="1">
        <v>39116</v>
      </c>
      <c r="B253" t="s">
        <v>722</v>
      </c>
      <c r="C253" t="s">
        <v>122</v>
      </c>
    </row>
    <row r="254" spans="1:3" x14ac:dyDescent="0.3">
      <c r="A254" s="1">
        <v>39116</v>
      </c>
      <c r="B254" t="s">
        <v>723</v>
      </c>
      <c r="C254" t="s">
        <v>98</v>
      </c>
    </row>
    <row r="255" spans="1:3" x14ac:dyDescent="0.3">
      <c r="A255" s="1">
        <v>39112</v>
      </c>
      <c r="B255" t="s">
        <v>724</v>
      </c>
      <c r="C255" t="s">
        <v>188</v>
      </c>
    </row>
    <row r="256" spans="1:3" x14ac:dyDescent="0.3">
      <c r="A256" s="1">
        <v>39115</v>
      </c>
      <c r="B256" t="s">
        <v>725</v>
      </c>
      <c r="C256" t="s">
        <v>147</v>
      </c>
    </row>
    <row r="257" spans="1:3" x14ac:dyDescent="0.3">
      <c r="A257" s="1">
        <v>39115</v>
      </c>
      <c r="B257" t="s">
        <v>726</v>
      </c>
      <c r="C257" t="s">
        <v>147</v>
      </c>
    </row>
    <row r="258" spans="1:3" x14ac:dyDescent="0.3">
      <c r="A258" s="1">
        <v>39106</v>
      </c>
      <c r="B258" t="s">
        <v>727</v>
      </c>
      <c r="C258" t="s">
        <v>358</v>
      </c>
    </row>
    <row r="259" spans="1:3" x14ac:dyDescent="0.3">
      <c r="A259" s="1">
        <v>39106</v>
      </c>
      <c r="B259" t="s">
        <v>728</v>
      </c>
      <c r="C259" t="s">
        <v>358</v>
      </c>
    </row>
    <row r="260" spans="1:3" x14ac:dyDescent="0.3">
      <c r="A260" s="1">
        <v>39112</v>
      </c>
      <c r="B260" t="s">
        <v>729</v>
      </c>
      <c r="C260" t="s">
        <v>188</v>
      </c>
    </row>
    <row r="261" spans="1:3" x14ac:dyDescent="0.3">
      <c r="A261" s="1">
        <v>39104</v>
      </c>
      <c r="B261" t="s">
        <v>730</v>
      </c>
      <c r="C261" t="s">
        <v>305</v>
      </c>
    </row>
    <row r="262" spans="1:3" x14ac:dyDescent="0.3">
      <c r="A262" s="1">
        <v>39105</v>
      </c>
      <c r="B262" t="s">
        <v>731</v>
      </c>
      <c r="C262" t="s">
        <v>358</v>
      </c>
    </row>
    <row r="263" spans="1:3" x14ac:dyDescent="0.3">
      <c r="A263" s="1">
        <v>39105</v>
      </c>
      <c r="B263" t="s">
        <v>732</v>
      </c>
      <c r="C263" t="s">
        <v>358</v>
      </c>
    </row>
    <row r="264" spans="1:3" x14ac:dyDescent="0.3">
      <c r="A264" s="1">
        <v>39103</v>
      </c>
      <c r="B264" t="s">
        <v>733</v>
      </c>
      <c r="C264" t="s">
        <v>188</v>
      </c>
    </row>
    <row r="265" spans="1:3" x14ac:dyDescent="0.3">
      <c r="A265" s="1">
        <v>39103</v>
      </c>
      <c r="B265" t="s">
        <v>734</v>
      </c>
      <c r="C265" t="s">
        <v>188</v>
      </c>
    </row>
    <row r="266" spans="1:3" x14ac:dyDescent="0.3">
      <c r="A266" s="1">
        <v>39104</v>
      </c>
      <c r="B266" t="s">
        <v>735</v>
      </c>
      <c r="C266" t="s">
        <v>305</v>
      </c>
    </row>
    <row r="267" spans="1:3" x14ac:dyDescent="0.3">
      <c r="A267" s="1">
        <v>39100</v>
      </c>
      <c r="B267" t="s">
        <v>736</v>
      </c>
      <c r="C267" t="s">
        <v>84</v>
      </c>
    </row>
    <row r="268" spans="1:3" x14ac:dyDescent="0.3">
      <c r="A268" s="1">
        <v>39101</v>
      </c>
      <c r="B268" t="s">
        <v>737</v>
      </c>
      <c r="C268" t="s">
        <v>350</v>
      </c>
    </row>
    <row r="269" spans="1:3" x14ac:dyDescent="0.3">
      <c r="A269" s="1">
        <v>39101</v>
      </c>
      <c r="B269" t="s">
        <v>738</v>
      </c>
      <c r="C269" t="s">
        <v>350</v>
      </c>
    </row>
    <row r="270" spans="1:3" x14ac:dyDescent="0.3">
      <c r="A270" s="1">
        <v>39099</v>
      </c>
      <c r="B270" t="s">
        <v>739</v>
      </c>
      <c r="C270" t="s">
        <v>98</v>
      </c>
    </row>
    <row r="271" spans="1:3" x14ac:dyDescent="0.3">
      <c r="A271" s="1">
        <v>39099</v>
      </c>
      <c r="B271" t="s">
        <v>740</v>
      </c>
      <c r="C271" t="s">
        <v>98</v>
      </c>
    </row>
    <row r="272" spans="1:3" x14ac:dyDescent="0.3">
      <c r="A272" s="1">
        <v>39100</v>
      </c>
      <c r="B272" t="s">
        <v>741</v>
      </c>
      <c r="C272" t="s">
        <v>84</v>
      </c>
    </row>
    <row r="273" spans="1:3" x14ac:dyDescent="0.3">
      <c r="A273" s="1">
        <v>39097</v>
      </c>
      <c r="B273" t="s">
        <v>742</v>
      </c>
      <c r="C273" t="s">
        <v>147</v>
      </c>
    </row>
    <row r="274" spans="1:3" x14ac:dyDescent="0.3">
      <c r="A274" s="1">
        <v>39097</v>
      </c>
      <c r="B274" t="s">
        <v>743</v>
      </c>
      <c r="C274" t="s">
        <v>122</v>
      </c>
    </row>
    <row r="275" spans="1:3" x14ac:dyDescent="0.3">
      <c r="A275" s="1">
        <v>39097</v>
      </c>
      <c r="B275" t="s">
        <v>744</v>
      </c>
      <c r="C275" t="s">
        <v>122</v>
      </c>
    </row>
    <row r="276" spans="1:3" x14ac:dyDescent="0.3">
      <c r="A276" s="1">
        <v>39096</v>
      </c>
      <c r="B276" t="s">
        <v>745</v>
      </c>
      <c r="C276" t="s">
        <v>116</v>
      </c>
    </row>
    <row r="277" spans="1:3" x14ac:dyDescent="0.3">
      <c r="A277" s="1">
        <v>39096</v>
      </c>
      <c r="B277" t="s">
        <v>746</v>
      </c>
      <c r="C277" t="s">
        <v>116</v>
      </c>
    </row>
    <row r="278" spans="1:3" x14ac:dyDescent="0.3">
      <c r="A278" s="1">
        <v>39097</v>
      </c>
      <c r="B278" t="s">
        <v>747</v>
      </c>
      <c r="C278" t="s">
        <v>147</v>
      </c>
    </row>
    <row r="279" spans="1:3" x14ac:dyDescent="0.3">
      <c r="A279" s="1">
        <v>39094</v>
      </c>
      <c r="B279" t="s">
        <v>748</v>
      </c>
      <c r="C279" t="s">
        <v>188</v>
      </c>
    </row>
    <row r="280" spans="1:3" x14ac:dyDescent="0.3">
      <c r="A280" s="1">
        <v>39095</v>
      </c>
      <c r="B280" t="s">
        <v>749</v>
      </c>
      <c r="C280" t="s">
        <v>396</v>
      </c>
    </row>
    <row r="281" spans="1:3" x14ac:dyDescent="0.3">
      <c r="A281" s="1">
        <v>39095</v>
      </c>
      <c r="B281" t="s">
        <v>750</v>
      </c>
      <c r="C281" t="s">
        <v>396</v>
      </c>
    </row>
    <row r="282" spans="1:3" x14ac:dyDescent="0.3">
      <c r="A282" s="1">
        <v>39093</v>
      </c>
      <c r="B282" t="s">
        <v>751</v>
      </c>
      <c r="C282" t="s">
        <v>305</v>
      </c>
    </row>
    <row r="283" spans="1:3" x14ac:dyDescent="0.3">
      <c r="A283" s="1">
        <v>39093</v>
      </c>
      <c r="B283" t="s">
        <v>752</v>
      </c>
      <c r="C283" t="s">
        <v>305</v>
      </c>
    </row>
    <row r="284" spans="1:3" x14ac:dyDescent="0.3">
      <c r="A284" s="1">
        <v>39094</v>
      </c>
      <c r="B284" t="s">
        <v>753</v>
      </c>
      <c r="C284" t="s">
        <v>188</v>
      </c>
    </row>
    <row r="285" spans="1:3" x14ac:dyDescent="0.3">
      <c r="A285" s="1">
        <v>39090</v>
      </c>
      <c r="B285" t="s">
        <v>754</v>
      </c>
      <c r="C285" t="s">
        <v>358</v>
      </c>
    </row>
    <row r="286" spans="1:3" x14ac:dyDescent="0.3">
      <c r="A286" s="1">
        <v>39092</v>
      </c>
      <c r="B286" t="s">
        <v>755</v>
      </c>
      <c r="C286" t="s">
        <v>419</v>
      </c>
    </row>
    <row r="287" spans="1:3" x14ac:dyDescent="0.3">
      <c r="A287" s="1">
        <v>39092</v>
      </c>
      <c r="B287" t="s">
        <v>756</v>
      </c>
      <c r="C287" t="s">
        <v>419</v>
      </c>
    </row>
    <row r="288" spans="1:3" x14ac:dyDescent="0.3">
      <c r="A288" s="1">
        <v>38807</v>
      </c>
      <c r="B288" t="s">
        <v>757</v>
      </c>
      <c r="C288" t="s">
        <v>320</v>
      </c>
    </row>
    <row r="289" spans="1:3" x14ac:dyDescent="0.3">
      <c r="A289" s="1">
        <v>38807</v>
      </c>
      <c r="B289" t="s">
        <v>758</v>
      </c>
      <c r="C289" t="s">
        <v>320</v>
      </c>
    </row>
    <row r="290" spans="1:3" x14ac:dyDescent="0.3">
      <c r="A290" s="1">
        <v>39083</v>
      </c>
      <c r="B290" t="s">
        <v>759</v>
      </c>
      <c r="C290" t="s">
        <v>419</v>
      </c>
    </row>
    <row r="291" spans="1:3" x14ac:dyDescent="0.3">
      <c r="A291" s="1">
        <v>38806</v>
      </c>
      <c r="B291" t="s">
        <v>760</v>
      </c>
      <c r="C291" t="s">
        <v>358</v>
      </c>
    </row>
    <row r="292" spans="1:3" x14ac:dyDescent="0.3">
      <c r="A292" s="1">
        <v>38807</v>
      </c>
      <c r="B292" t="s">
        <v>761</v>
      </c>
      <c r="C292" t="s">
        <v>376</v>
      </c>
    </row>
    <row r="293" spans="1:3" x14ac:dyDescent="0.3">
      <c r="A293" s="1">
        <v>38807</v>
      </c>
      <c r="B293" t="s">
        <v>762</v>
      </c>
      <c r="C293" t="s">
        <v>376</v>
      </c>
    </row>
    <row r="294" spans="1:3" x14ac:dyDescent="0.3">
      <c r="A294" s="1">
        <v>38805</v>
      </c>
      <c r="B294" t="s">
        <v>763</v>
      </c>
      <c r="C294" t="s">
        <v>188</v>
      </c>
    </row>
    <row r="295" spans="1:3" x14ac:dyDescent="0.3">
      <c r="A295" s="1">
        <v>38805</v>
      </c>
      <c r="B295" t="s">
        <v>764</v>
      </c>
      <c r="C295" t="s">
        <v>188</v>
      </c>
    </row>
    <row r="296" spans="1:3" x14ac:dyDescent="0.3">
      <c r="A296" s="1">
        <v>38806</v>
      </c>
      <c r="B296" t="s">
        <v>765</v>
      </c>
      <c r="C296" t="s">
        <v>358</v>
      </c>
    </row>
    <row r="297" spans="1:3" x14ac:dyDescent="0.3">
      <c r="A297" s="1">
        <v>38803</v>
      </c>
      <c r="B297" t="s">
        <v>766</v>
      </c>
      <c r="C297" t="s">
        <v>358</v>
      </c>
    </row>
    <row r="298" spans="1:3" x14ac:dyDescent="0.3">
      <c r="A298" s="1">
        <v>38804</v>
      </c>
      <c r="B298" t="s">
        <v>767</v>
      </c>
      <c r="C298" t="s">
        <v>358</v>
      </c>
    </row>
    <row r="299" spans="1:3" x14ac:dyDescent="0.3">
      <c r="A299" s="1">
        <v>38804</v>
      </c>
      <c r="B299" t="s">
        <v>768</v>
      </c>
      <c r="C299" t="s">
        <v>358</v>
      </c>
    </row>
    <row r="300" spans="1:3" x14ac:dyDescent="0.3">
      <c r="A300" s="1">
        <v>38802</v>
      </c>
      <c r="B300" t="s">
        <v>769</v>
      </c>
      <c r="C300" t="s">
        <v>305</v>
      </c>
    </row>
    <row r="301" spans="1:3" x14ac:dyDescent="0.3">
      <c r="A301" s="1">
        <v>38802</v>
      </c>
      <c r="B301" t="s">
        <v>770</v>
      </c>
      <c r="C301" t="s">
        <v>305</v>
      </c>
    </row>
    <row r="302" spans="1:3" x14ac:dyDescent="0.3">
      <c r="A302" s="1">
        <v>38803</v>
      </c>
      <c r="B302" t="s">
        <v>771</v>
      </c>
      <c r="C302" t="s">
        <v>358</v>
      </c>
    </row>
    <row r="303" spans="1:3" x14ac:dyDescent="0.3">
      <c r="A303" s="1">
        <v>38800</v>
      </c>
      <c r="B303" t="s">
        <v>772</v>
      </c>
      <c r="C303" t="s">
        <v>350</v>
      </c>
    </row>
    <row r="304" spans="1:3" x14ac:dyDescent="0.3">
      <c r="A304" s="1">
        <v>38801</v>
      </c>
      <c r="B304" t="s">
        <v>773</v>
      </c>
      <c r="C304" t="s">
        <v>188</v>
      </c>
    </row>
    <row r="305" spans="1:3" x14ac:dyDescent="0.3">
      <c r="A305" s="1">
        <v>38801</v>
      </c>
      <c r="B305" t="s">
        <v>774</v>
      </c>
      <c r="C305" t="s">
        <v>188</v>
      </c>
    </row>
    <row r="306" spans="1:3" x14ac:dyDescent="0.3">
      <c r="A306" s="1">
        <v>38799</v>
      </c>
      <c r="B306" t="s">
        <v>775</v>
      </c>
      <c r="C306" t="s">
        <v>84</v>
      </c>
    </row>
    <row r="307" spans="1:3" x14ac:dyDescent="0.3">
      <c r="A307" s="1">
        <v>38799</v>
      </c>
      <c r="B307" t="s">
        <v>776</v>
      </c>
      <c r="C307" t="s">
        <v>84</v>
      </c>
    </row>
    <row r="308" spans="1:3" x14ac:dyDescent="0.3">
      <c r="A308" s="1">
        <v>38800</v>
      </c>
      <c r="B308" t="s">
        <v>777</v>
      </c>
      <c r="C308" t="s">
        <v>350</v>
      </c>
    </row>
    <row r="309" spans="1:3" x14ac:dyDescent="0.3">
      <c r="A309" s="1">
        <v>38797</v>
      </c>
      <c r="B309" t="s">
        <v>778</v>
      </c>
      <c r="C309" t="s">
        <v>122</v>
      </c>
    </row>
    <row r="310" spans="1:3" x14ac:dyDescent="0.3">
      <c r="A310" s="1">
        <v>38798</v>
      </c>
      <c r="B310" t="s">
        <v>779</v>
      </c>
      <c r="C310" t="s">
        <v>98</v>
      </c>
    </row>
    <row r="311" spans="1:3" x14ac:dyDescent="0.3">
      <c r="A311" s="1">
        <v>38798</v>
      </c>
      <c r="B311" t="s">
        <v>780</v>
      </c>
      <c r="C311" t="s">
        <v>98</v>
      </c>
    </row>
    <row r="312" spans="1:3" x14ac:dyDescent="0.3">
      <c r="A312" s="1">
        <v>38796</v>
      </c>
      <c r="B312" t="s">
        <v>781</v>
      </c>
      <c r="C312" t="s">
        <v>320</v>
      </c>
    </row>
    <row r="313" spans="1:3" x14ac:dyDescent="0.3">
      <c r="A313" s="1">
        <v>38796</v>
      </c>
      <c r="B313" t="s">
        <v>782</v>
      </c>
      <c r="C313" t="s">
        <v>320</v>
      </c>
    </row>
    <row r="314" spans="1:3" x14ac:dyDescent="0.3">
      <c r="A314" s="1">
        <v>38797</v>
      </c>
      <c r="B314" t="s">
        <v>783</v>
      </c>
      <c r="C314" t="s">
        <v>122</v>
      </c>
    </row>
    <row r="315" spans="1:3" x14ac:dyDescent="0.3">
      <c r="A315" s="1">
        <v>38794</v>
      </c>
      <c r="B315" t="s">
        <v>784</v>
      </c>
      <c r="C315" t="s">
        <v>320</v>
      </c>
    </row>
    <row r="316" spans="1:3" x14ac:dyDescent="0.3">
      <c r="A316" s="1">
        <v>38795</v>
      </c>
      <c r="B316" t="s">
        <v>785</v>
      </c>
      <c r="C316" t="s">
        <v>376</v>
      </c>
    </row>
    <row r="317" spans="1:3" x14ac:dyDescent="0.3">
      <c r="A317" s="1">
        <v>38795</v>
      </c>
      <c r="B317" t="s">
        <v>786</v>
      </c>
      <c r="C317" t="s">
        <v>376</v>
      </c>
    </row>
    <row r="318" spans="1:3" x14ac:dyDescent="0.3">
      <c r="A318" s="1">
        <v>38794</v>
      </c>
      <c r="B318" t="s">
        <v>787</v>
      </c>
      <c r="C318" t="s">
        <v>188</v>
      </c>
    </row>
    <row r="319" spans="1:3" x14ac:dyDescent="0.3">
      <c r="A319" s="1">
        <v>38794</v>
      </c>
      <c r="B319" t="s">
        <v>788</v>
      </c>
      <c r="C319" t="s">
        <v>188</v>
      </c>
    </row>
    <row r="320" spans="1:3" x14ac:dyDescent="0.3">
      <c r="A320" s="1">
        <v>38794</v>
      </c>
      <c r="B320" t="s">
        <v>789</v>
      </c>
      <c r="C320" t="s">
        <v>320</v>
      </c>
    </row>
    <row r="321" spans="1:3" x14ac:dyDescent="0.3">
      <c r="A321" s="1">
        <v>38793</v>
      </c>
      <c r="B321" t="s">
        <v>790</v>
      </c>
      <c r="C321" t="s">
        <v>147</v>
      </c>
    </row>
    <row r="322" spans="1:3" x14ac:dyDescent="0.3">
      <c r="A322" s="1">
        <v>38794</v>
      </c>
      <c r="B322" t="s">
        <v>791</v>
      </c>
      <c r="C322" t="s">
        <v>350</v>
      </c>
    </row>
    <row r="323" spans="1:3" x14ac:dyDescent="0.3">
      <c r="A323" s="1">
        <v>38794</v>
      </c>
      <c r="B323" t="s">
        <v>792</v>
      </c>
      <c r="C323" t="s">
        <v>350</v>
      </c>
    </row>
    <row r="324" spans="1:3" x14ac:dyDescent="0.3">
      <c r="A324" s="1">
        <v>38793</v>
      </c>
      <c r="B324" t="s">
        <v>793</v>
      </c>
      <c r="C324" t="s">
        <v>116</v>
      </c>
    </row>
    <row r="325" spans="1:3" x14ac:dyDescent="0.3">
      <c r="A325" s="1">
        <v>38793</v>
      </c>
      <c r="B325" t="s">
        <v>794</v>
      </c>
      <c r="C325" t="s">
        <v>116</v>
      </c>
    </row>
    <row r="326" spans="1:3" x14ac:dyDescent="0.3">
      <c r="A326" s="1">
        <v>38793</v>
      </c>
      <c r="B326" t="s">
        <v>795</v>
      </c>
      <c r="C326" t="s">
        <v>147</v>
      </c>
    </row>
    <row r="327" spans="1:3" x14ac:dyDescent="0.3">
      <c r="A327" s="1">
        <v>38791</v>
      </c>
      <c r="B327" t="s">
        <v>796</v>
      </c>
      <c r="C327" t="s">
        <v>182</v>
      </c>
    </row>
    <row r="328" spans="1:3" x14ac:dyDescent="0.3">
      <c r="A328" s="1">
        <v>38792</v>
      </c>
      <c r="B328" t="s">
        <v>797</v>
      </c>
      <c r="C328" t="s">
        <v>396</v>
      </c>
    </row>
    <row r="329" spans="1:3" x14ac:dyDescent="0.3">
      <c r="A329" s="1">
        <v>38792</v>
      </c>
      <c r="B329" t="s">
        <v>798</v>
      </c>
      <c r="C329" t="s">
        <v>396</v>
      </c>
    </row>
    <row r="330" spans="1:3" x14ac:dyDescent="0.3">
      <c r="A330" s="1">
        <v>38790</v>
      </c>
      <c r="B330" t="s">
        <v>799</v>
      </c>
      <c r="C330" t="s">
        <v>358</v>
      </c>
    </row>
    <row r="331" spans="1:3" x14ac:dyDescent="0.3">
      <c r="A331" s="1">
        <v>38790</v>
      </c>
      <c r="B331" t="s">
        <v>800</v>
      </c>
      <c r="C331" t="s">
        <v>358</v>
      </c>
    </row>
    <row r="332" spans="1:3" x14ac:dyDescent="0.3">
      <c r="A332" s="1">
        <v>38791</v>
      </c>
      <c r="B332" t="s">
        <v>801</v>
      </c>
      <c r="C332" t="s">
        <v>182</v>
      </c>
    </row>
    <row r="333" spans="1:3" x14ac:dyDescent="0.3">
      <c r="A333" s="1">
        <v>38789</v>
      </c>
      <c r="B333" t="s">
        <v>802</v>
      </c>
      <c r="C333" t="s">
        <v>305</v>
      </c>
    </row>
    <row r="334" spans="1:3" x14ac:dyDescent="0.3">
      <c r="A334" s="1">
        <v>38790</v>
      </c>
      <c r="B334" t="s">
        <v>803</v>
      </c>
      <c r="C334" t="s">
        <v>358</v>
      </c>
    </row>
    <row r="335" spans="1:3" x14ac:dyDescent="0.3">
      <c r="A335" s="1">
        <v>38790</v>
      </c>
      <c r="B335" t="s">
        <v>804</v>
      </c>
      <c r="C335" t="s">
        <v>358</v>
      </c>
    </row>
    <row r="336" spans="1:3" x14ac:dyDescent="0.3">
      <c r="A336" s="1">
        <v>38788</v>
      </c>
      <c r="B336" t="s">
        <v>805</v>
      </c>
      <c r="C336" t="s">
        <v>188</v>
      </c>
    </row>
    <row r="337" spans="1:3" x14ac:dyDescent="0.3">
      <c r="A337" s="1">
        <v>38788</v>
      </c>
      <c r="B337" t="s">
        <v>806</v>
      </c>
      <c r="C337" t="s">
        <v>188</v>
      </c>
    </row>
    <row r="338" spans="1:3" x14ac:dyDescent="0.3">
      <c r="A338" s="1">
        <v>38789</v>
      </c>
      <c r="B338" t="s">
        <v>807</v>
      </c>
      <c r="C338" t="s">
        <v>305</v>
      </c>
    </row>
    <row r="339" spans="1:3" x14ac:dyDescent="0.3">
      <c r="A339" s="1">
        <v>38787</v>
      </c>
      <c r="B339" t="s">
        <v>808</v>
      </c>
      <c r="C339" t="s">
        <v>84</v>
      </c>
    </row>
    <row r="340" spans="1:3" x14ac:dyDescent="0.3">
      <c r="A340" s="1">
        <v>38787</v>
      </c>
      <c r="B340" t="s">
        <v>809</v>
      </c>
      <c r="C340" t="s">
        <v>350</v>
      </c>
    </row>
    <row r="341" spans="1:3" x14ac:dyDescent="0.3">
      <c r="A341" s="1">
        <v>38787</v>
      </c>
      <c r="B341" t="s">
        <v>810</v>
      </c>
      <c r="C341" t="s">
        <v>350</v>
      </c>
    </row>
    <row r="342" spans="1:3" x14ac:dyDescent="0.3">
      <c r="A342" s="1">
        <v>38787</v>
      </c>
      <c r="B342" t="s">
        <v>811</v>
      </c>
      <c r="C342" t="s">
        <v>98</v>
      </c>
    </row>
    <row r="343" spans="1:3" x14ac:dyDescent="0.3">
      <c r="A343" s="1">
        <v>38787</v>
      </c>
      <c r="B343" t="s">
        <v>812</v>
      </c>
      <c r="C343" t="s">
        <v>98</v>
      </c>
    </row>
    <row r="344" spans="1:3" x14ac:dyDescent="0.3">
      <c r="A344" s="1">
        <v>38787</v>
      </c>
      <c r="B344" t="s">
        <v>813</v>
      </c>
      <c r="C344" t="s">
        <v>84</v>
      </c>
    </row>
    <row r="345" spans="1:3" x14ac:dyDescent="0.3">
      <c r="A345" s="1">
        <v>38785</v>
      </c>
      <c r="B345" t="s">
        <v>814</v>
      </c>
      <c r="C345" t="s">
        <v>350</v>
      </c>
    </row>
    <row r="346" spans="1:3" x14ac:dyDescent="0.3">
      <c r="A346" s="1">
        <v>38786</v>
      </c>
      <c r="B346" t="s">
        <v>815</v>
      </c>
      <c r="C346" t="s">
        <v>122</v>
      </c>
    </row>
    <row r="347" spans="1:3" x14ac:dyDescent="0.3">
      <c r="A347" s="1">
        <v>38786</v>
      </c>
      <c r="B347" t="s">
        <v>816</v>
      </c>
      <c r="C347" t="s">
        <v>122</v>
      </c>
    </row>
    <row r="348" spans="1:3" x14ac:dyDescent="0.3">
      <c r="A348" s="1">
        <v>38784</v>
      </c>
      <c r="B348" t="s">
        <v>817</v>
      </c>
      <c r="C348" t="s">
        <v>147</v>
      </c>
    </row>
    <row r="349" spans="1:3" x14ac:dyDescent="0.3">
      <c r="A349" s="1">
        <v>38784</v>
      </c>
      <c r="B349" t="s">
        <v>818</v>
      </c>
      <c r="C349" t="s">
        <v>147</v>
      </c>
    </row>
    <row r="350" spans="1:3" x14ac:dyDescent="0.3">
      <c r="A350" s="1">
        <v>38785</v>
      </c>
      <c r="B350" t="s">
        <v>819</v>
      </c>
      <c r="C350" t="s">
        <v>350</v>
      </c>
    </row>
    <row r="351" spans="1:3" x14ac:dyDescent="0.3">
      <c r="A351" s="1">
        <v>38782</v>
      </c>
      <c r="B351" t="s">
        <v>820</v>
      </c>
      <c r="C351" t="s">
        <v>396</v>
      </c>
    </row>
    <row r="352" spans="1:3" x14ac:dyDescent="0.3">
      <c r="A352" s="1">
        <v>38783</v>
      </c>
      <c r="B352" t="s">
        <v>821</v>
      </c>
      <c r="C352" t="s">
        <v>116</v>
      </c>
    </row>
    <row r="353" spans="1:3" x14ac:dyDescent="0.3">
      <c r="A353" s="1">
        <v>38783</v>
      </c>
      <c r="B353" t="s">
        <v>822</v>
      </c>
      <c r="C353" t="s">
        <v>116</v>
      </c>
    </row>
    <row r="354" spans="1:3" x14ac:dyDescent="0.3">
      <c r="A354" s="1">
        <v>38781</v>
      </c>
      <c r="B354" t="s">
        <v>823</v>
      </c>
      <c r="C354" t="s">
        <v>188</v>
      </c>
    </row>
    <row r="355" spans="1:3" x14ac:dyDescent="0.3">
      <c r="A355" s="1">
        <v>38781</v>
      </c>
      <c r="B355" t="s">
        <v>824</v>
      </c>
      <c r="C355" t="s">
        <v>188</v>
      </c>
    </row>
    <row r="356" spans="1:3" x14ac:dyDescent="0.3">
      <c r="A356" s="1">
        <v>38782</v>
      </c>
      <c r="B356" t="s">
        <v>825</v>
      </c>
      <c r="C356" t="s">
        <v>396</v>
      </c>
    </row>
    <row r="357" spans="1:3" x14ac:dyDescent="0.3">
      <c r="A357" s="1">
        <v>38780</v>
      </c>
      <c r="B357" t="s">
        <v>826</v>
      </c>
      <c r="C357" t="s">
        <v>358</v>
      </c>
    </row>
    <row r="358" spans="1:3" x14ac:dyDescent="0.3">
      <c r="A358" s="1">
        <v>38780</v>
      </c>
      <c r="B358" t="s">
        <v>827</v>
      </c>
      <c r="C358" t="s">
        <v>358</v>
      </c>
    </row>
    <row r="359" spans="1:3" x14ac:dyDescent="0.3">
      <c r="A359" s="1">
        <v>38780</v>
      </c>
      <c r="B359" t="s">
        <v>828</v>
      </c>
      <c r="C359" t="s">
        <v>358</v>
      </c>
    </row>
    <row r="360" spans="1:3" x14ac:dyDescent="0.3">
      <c r="A360" s="1">
        <v>38780</v>
      </c>
      <c r="B360" t="s">
        <v>829</v>
      </c>
      <c r="C360" t="s">
        <v>305</v>
      </c>
    </row>
    <row r="361" spans="1:3" x14ac:dyDescent="0.3">
      <c r="A361" s="1">
        <v>38780</v>
      </c>
      <c r="B361" t="s">
        <v>830</v>
      </c>
      <c r="C361" t="s">
        <v>305</v>
      </c>
    </row>
    <row r="362" spans="1:3" x14ac:dyDescent="0.3">
      <c r="A362" s="1">
        <v>38780</v>
      </c>
      <c r="B362" t="s">
        <v>831</v>
      </c>
      <c r="C362" t="s">
        <v>358</v>
      </c>
    </row>
    <row r="363" spans="1:3" x14ac:dyDescent="0.3">
      <c r="A363" s="1">
        <v>38779</v>
      </c>
      <c r="B363" t="s">
        <v>832</v>
      </c>
      <c r="C363" t="s">
        <v>350</v>
      </c>
    </row>
    <row r="364" spans="1:3" x14ac:dyDescent="0.3">
      <c r="A364" s="1">
        <v>38780</v>
      </c>
      <c r="B364" t="s">
        <v>833</v>
      </c>
      <c r="C364" t="s">
        <v>188</v>
      </c>
    </row>
    <row r="365" spans="1:3" x14ac:dyDescent="0.3">
      <c r="A365" s="1">
        <v>38780</v>
      </c>
      <c r="B365" t="s">
        <v>834</v>
      </c>
      <c r="C365" t="s">
        <v>188</v>
      </c>
    </row>
    <row r="366" spans="1:3" x14ac:dyDescent="0.3">
      <c r="A366" s="1">
        <v>38779</v>
      </c>
      <c r="B366" t="s">
        <v>835</v>
      </c>
      <c r="C366" t="s">
        <v>84</v>
      </c>
    </row>
    <row r="367" spans="1:3" x14ac:dyDescent="0.3">
      <c r="A367" s="1">
        <v>38779</v>
      </c>
      <c r="B367" t="s">
        <v>836</v>
      </c>
      <c r="C367" t="s">
        <v>84</v>
      </c>
    </row>
    <row r="368" spans="1:3" x14ac:dyDescent="0.3">
      <c r="A368" s="1">
        <v>38779</v>
      </c>
      <c r="B368" t="s">
        <v>837</v>
      </c>
      <c r="C368" t="s">
        <v>350</v>
      </c>
    </row>
    <row r="369" spans="1:3" x14ac:dyDescent="0.3">
      <c r="A369" s="1">
        <v>38778</v>
      </c>
      <c r="B369" t="s">
        <v>838</v>
      </c>
      <c r="C369" t="s">
        <v>122</v>
      </c>
    </row>
    <row r="370" spans="1:3" x14ac:dyDescent="0.3">
      <c r="A370" s="1">
        <v>38778</v>
      </c>
      <c r="B370" t="s">
        <v>839</v>
      </c>
      <c r="C370" t="s">
        <v>98</v>
      </c>
    </row>
    <row r="371" spans="1:3" x14ac:dyDescent="0.3">
      <c r="A371" s="1">
        <v>38778</v>
      </c>
      <c r="B371" t="s">
        <v>840</v>
      </c>
      <c r="C371" t="s">
        <v>98</v>
      </c>
    </row>
    <row r="372" spans="1:3" x14ac:dyDescent="0.3">
      <c r="A372" s="1">
        <v>38777</v>
      </c>
      <c r="B372" t="s">
        <v>841</v>
      </c>
      <c r="C372" t="s">
        <v>147</v>
      </c>
    </row>
    <row r="373" spans="1:3" x14ac:dyDescent="0.3">
      <c r="A373" s="1">
        <v>38777</v>
      </c>
      <c r="B373" t="s">
        <v>842</v>
      </c>
      <c r="C373" t="s">
        <v>147</v>
      </c>
    </row>
    <row r="374" spans="1:3" x14ac:dyDescent="0.3">
      <c r="A374" s="1">
        <v>38778</v>
      </c>
      <c r="B374" t="s">
        <v>843</v>
      </c>
      <c r="C374" t="s">
        <v>122</v>
      </c>
    </row>
    <row r="375" spans="1:3" x14ac:dyDescent="0.3">
      <c r="A375" s="1">
        <v>38776</v>
      </c>
      <c r="B375" t="s">
        <v>844</v>
      </c>
      <c r="C375" t="s">
        <v>396</v>
      </c>
    </row>
    <row r="376" spans="1:3" x14ac:dyDescent="0.3">
      <c r="A376" s="1">
        <v>38776</v>
      </c>
      <c r="B376" t="s">
        <v>845</v>
      </c>
      <c r="C376" t="s">
        <v>116</v>
      </c>
    </row>
    <row r="377" spans="1:3" x14ac:dyDescent="0.3">
      <c r="A377" s="1">
        <v>38776</v>
      </c>
      <c r="B377" t="s">
        <v>846</v>
      </c>
      <c r="C377" t="s">
        <v>116</v>
      </c>
    </row>
    <row r="378" spans="1:3" x14ac:dyDescent="0.3">
      <c r="A378" s="1">
        <v>38775</v>
      </c>
      <c r="B378" t="s">
        <v>847</v>
      </c>
      <c r="C378" t="s">
        <v>188</v>
      </c>
    </row>
    <row r="379" spans="1:3" x14ac:dyDescent="0.3">
      <c r="A379" s="1">
        <v>38775</v>
      </c>
      <c r="B379" t="s">
        <v>848</v>
      </c>
      <c r="C379" t="s">
        <v>188</v>
      </c>
    </row>
    <row r="380" spans="1:3" x14ac:dyDescent="0.3">
      <c r="A380" s="1">
        <v>38776</v>
      </c>
      <c r="B380" t="s">
        <v>849</v>
      </c>
      <c r="C380" t="s">
        <v>396</v>
      </c>
    </row>
    <row r="381" spans="1:3" x14ac:dyDescent="0.3">
      <c r="A381" s="1">
        <v>38773</v>
      </c>
      <c r="B381" t="s">
        <v>850</v>
      </c>
      <c r="C381" t="s">
        <v>419</v>
      </c>
    </row>
    <row r="382" spans="1:3" x14ac:dyDescent="0.3">
      <c r="A382" s="1">
        <v>38774</v>
      </c>
      <c r="B382" t="s">
        <v>851</v>
      </c>
      <c r="C382" t="s">
        <v>305</v>
      </c>
    </row>
    <row r="383" spans="1:3" x14ac:dyDescent="0.3">
      <c r="A383" s="1">
        <v>38774</v>
      </c>
      <c r="B383" t="s">
        <v>852</v>
      </c>
      <c r="C383" t="s">
        <v>305</v>
      </c>
    </row>
    <row r="384" spans="1:3" x14ac:dyDescent="0.3">
      <c r="A384" s="1">
        <v>38773</v>
      </c>
      <c r="B384" t="s">
        <v>853</v>
      </c>
      <c r="C384" t="s">
        <v>358</v>
      </c>
    </row>
    <row r="385" spans="1:3" x14ac:dyDescent="0.3">
      <c r="A385" s="1">
        <v>38773</v>
      </c>
      <c r="B385" t="s">
        <v>854</v>
      </c>
      <c r="C385" t="s">
        <v>358</v>
      </c>
    </row>
    <row r="386" spans="1:3" x14ac:dyDescent="0.3">
      <c r="A386" s="1">
        <v>38773</v>
      </c>
      <c r="B386" t="s">
        <v>855</v>
      </c>
      <c r="C386" t="s">
        <v>419</v>
      </c>
    </row>
    <row r="387" spans="1:3" x14ac:dyDescent="0.3">
      <c r="A387" s="1">
        <v>38771</v>
      </c>
      <c r="B387" t="s">
        <v>856</v>
      </c>
      <c r="C387" t="s">
        <v>376</v>
      </c>
    </row>
    <row r="388" spans="1:3" x14ac:dyDescent="0.3">
      <c r="A388" s="1">
        <v>38772</v>
      </c>
      <c r="B388" t="s">
        <v>857</v>
      </c>
      <c r="C388" t="s">
        <v>320</v>
      </c>
    </row>
    <row r="389" spans="1:3" x14ac:dyDescent="0.3">
      <c r="A389" s="1">
        <v>38772</v>
      </c>
      <c r="B389" t="s">
        <v>858</v>
      </c>
      <c r="C389" t="s">
        <v>320</v>
      </c>
    </row>
    <row r="390" spans="1:3" x14ac:dyDescent="0.3">
      <c r="A390" s="1">
        <v>38771</v>
      </c>
      <c r="B390" t="s">
        <v>859</v>
      </c>
      <c r="C390" t="s">
        <v>320</v>
      </c>
    </row>
    <row r="391" spans="1:3" x14ac:dyDescent="0.3">
      <c r="A391" s="1">
        <v>38771</v>
      </c>
      <c r="B391" t="s">
        <v>860</v>
      </c>
      <c r="C391" t="s">
        <v>320</v>
      </c>
    </row>
    <row r="392" spans="1:3" x14ac:dyDescent="0.3">
      <c r="A392" s="1">
        <v>38771</v>
      </c>
      <c r="B392" t="s">
        <v>861</v>
      </c>
      <c r="C392" t="s">
        <v>376</v>
      </c>
    </row>
    <row r="393" spans="1:3" x14ac:dyDescent="0.3">
      <c r="A393" s="1">
        <v>38770</v>
      </c>
      <c r="B393" t="s">
        <v>862</v>
      </c>
      <c r="C393" t="s">
        <v>350</v>
      </c>
    </row>
    <row r="394" spans="1:3" x14ac:dyDescent="0.3">
      <c r="A394" s="1">
        <v>38770</v>
      </c>
      <c r="B394" t="s">
        <v>863</v>
      </c>
      <c r="C394" t="s">
        <v>188</v>
      </c>
    </row>
    <row r="395" spans="1:3" x14ac:dyDescent="0.3">
      <c r="A395" s="1">
        <v>38770</v>
      </c>
      <c r="B395" t="s">
        <v>864</v>
      </c>
      <c r="C395" t="s">
        <v>188</v>
      </c>
    </row>
    <row r="396" spans="1:3" x14ac:dyDescent="0.3">
      <c r="A396" s="1">
        <v>38770</v>
      </c>
      <c r="B396" t="s">
        <v>865</v>
      </c>
      <c r="C396" t="s">
        <v>147</v>
      </c>
    </row>
    <row r="397" spans="1:3" x14ac:dyDescent="0.3">
      <c r="A397" s="1">
        <v>38770</v>
      </c>
      <c r="B397" t="s">
        <v>866</v>
      </c>
      <c r="C397" t="s">
        <v>147</v>
      </c>
    </row>
    <row r="398" spans="1:3" x14ac:dyDescent="0.3">
      <c r="A398" s="1">
        <v>38770</v>
      </c>
      <c r="B398" t="s">
        <v>867</v>
      </c>
      <c r="C398" t="s">
        <v>350</v>
      </c>
    </row>
    <row r="399" spans="1:3" x14ac:dyDescent="0.3">
      <c r="A399" s="1">
        <v>38768</v>
      </c>
      <c r="B399" t="s">
        <v>868</v>
      </c>
      <c r="C399" t="s">
        <v>396</v>
      </c>
    </row>
    <row r="400" spans="1:3" x14ac:dyDescent="0.3">
      <c r="A400" s="1">
        <v>38769</v>
      </c>
      <c r="B400" t="s">
        <v>869</v>
      </c>
      <c r="C400" t="s">
        <v>116</v>
      </c>
    </row>
    <row r="401" spans="1:3" x14ac:dyDescent="0.3">
      <c r="A401" s="1">
        <v>38769</v>
      </c>
      <c r="B401" t="s">
        <v>870</v>
      </c>
      <c r="C401" t="s">
        <v>116</v>
      </c>
    </row>
    <row r="402" spans="1:3" x14ac:dyDescent="0.3">
      <c r="A402" s="1">
        <v>38768</v>
      </c>
      <c r="B402" t="s">
        <v>871</v>
      </c>
      <c r="C402" t="s">
        <v>188</v>
      </c>
    </row>
    <row r="403" spans="1:3" x14ac:dyDescent="0.3">
      <c r="A403" s="1">
        <v>38768</v>
      </c>
      <c r="B403" t="s">
        <v>872</v>
      </c>
      <c r="C403" t="s">
        <v>188</v>
      </c>
    </row>
    <row r="404" spans="1:3" x14ac:dyDescent="0.3">
      <c r="A404" s="1">
        <v>38768</v>
      </c>
      <c r="B404" t="s">
        <v>873</v>
      </c>
      <c r="C404" t="s">
        <v>396</v>
      </c>
    </row>
    <row r="405" spans="1:3" x14ac:dyDescent="0.3">
      <c r="A405" s="1">
        <v>38767</v>
      </c>
      <c r="B405" t="s">
        <v>874</v>
      </c>
      <c r="C405" t="s">
        <v>358</v>
      </c>
    </row>
    <row r="406" spans="1:3" x14ac:dyDescent="0.3">
      <c r="A406" s="1">
        <v>38767</v>
      </c>
      <c r="B406" t="s">
        <v>875</v>
      </c>
      <c r="C406" t="s">
        <v>358</v>
      </c>
    </row>
    <row r="407" spans="1:3" x14ac:dyDescent="0.3">
      <c r="A407" s="1">
        <v>38767</v>
      </c>
      <c r="B407" t="s">
        <v>876</v>
      </c>
      <c r="C407" t="s">
        <v>358</v>
      </c>
    </row>
    <row r="408" spans="1:3" x14ac:dyDescent="0.3">
      <c r="A408" s="1">
        <v>38766</v>
      </c>
      <c r="B408" t="s">
        <v>877</v>
      </c>
      <c r="C408" t="s">
        <v>305</v>
      </c>
    </row>
    <row r="409" spans="1:3" x14ac:dyDescent="0.3">
      <c r="A409" s="1">
        <v>38766</v>
      </c>
      <c r="B409" t="s">
        <v>878</v>
      </c>
      <c r="C409" t="s">
        <v>305</v>
      </c>
    </row>
    <row r="410" spans="1:3" x14ac:dyDescent="0.3">
      <c r="A410" s="1">
        <v>38767</v>
      </c>
      <c r="B410" t="s">
        <v>879</v>
      </c>
      <c r="C410" t="s">
        <v>358</v>
      </c>
    </row>
    <row r="411" spans="1:3" x14ac:dyDescent="0.3">
      <c r="A411" s="1">
        <v>38765</v>
      </c>
      <c r="B411" t="s">
        <v>880</v>
      </c>
      <c r="C411" t="s">
        <v>350</v>
      </c>
    </row>
    <row r="412" spans="1:3" x14ac:dyDescent="0.3">
      <c r="A412" s="1">
        <v>38766</v>
      </c>
      <c r="B412" t="s">
        <v>881</v>
      </c>
      <c r="C412" t="s">
        <v>188</v>
      </c>
    </row>
    <row r="413" spans="1:3" x14ac:dyDescent="0.3">
      <c r="A413" s="1">
        <v>38766</v>
      </c>
      <c r="B413" t="s">
        <v>882</v>
      </c>
      <c r="C413" t="s">
        <v>188</v>
      </c>
    </row>
    <row r="414" spans="1:3" x14ac:dyDescent="0.3">
      <c r="A414" s="1">
        <v>38765</v>
      </c>
      <c r="B414" t="s">
        <v>883</v>
      </c>
      <c r="C414" t="s">
        <v>84</v>
      </c>
    </row>
    <row r="415" spans="1:3" x14ac:dyDescent="0.3">
      <c r="A415" s="1">
        <v>38765</v>
      </c>
      <c r="B415" t="s">
        <v>884</v>
      </c>
      <c r="C415" t="s">
        <v>84</v>
      </c>
    </row>
    <row r="416" spans="1:3" x14ac:dyDescent="0.3">
      <c r="A416" s="1">
        <v>38765</v>
      </c>
      <c r="B416" t="s">
        <v>885</v>
      </c>
      <c r="C416" t="s">
        <v>350</v>
      </c>
    </row>
    <row r="417" spans="1:3" x14ac:dyDescent="0.3">
      <c r="A417" s="1">
        <v>38763</v>
      </c>
      <c r="B417" t="s">
        <v>886</v>
      </c>
      <c r="C417" t="s">
        <v>122</v>
      </c>
    </row>
    <row r="418" spans="1:3" x14ac:dyDescent="0.3">
      <c r="A418" s="1">
        <v>38764</v>
      </c>
      <c r="B418" t="s">
        <v>887</v>
      </c>
      <c r="C418" t="s">
        <v>98</v>
      </c>
    </row>
    <row r="419" spans="1:3" x14ac:dyDescent="0.3">
      <c r="A419" s="1">
        <v>38764</v>
      </c>
      <c r="B419" t="s">
        <v>888</v>
      </c>
      <c r="C419" t="s">
        <v>98</v>
      </c>
    </row>
    <row r="420" spans="1:3" x14ac:dyDescent="0.3">
      <c r="A420" s="1">
        <v>38762</v>
      </c>
      <c r="B420" t="s">
        <v>889</v>
      </c>
      <c r="C420" t="s">
        <v>147</v>
      </c>
    </row>
    <row r="421" spans="1:3" x14ac:dyDescent="0.3">
      <c r="A421" s="1">
        <v>38762</v>
      </c>
      <c r="B421" t="s">
        <v>890</v>
      </c>
      <c r="C421" t="s">
        <v>147</v>
      </c>
    </row>
    <row r="422" spans="1:3" x14ac:dyDescent="0.3">
      <c r="A422" s="1">
        <v>38763</v>
      </c>
      <c r="B422" t="s">
        <v>891</v>
      </c>
      <c r="C422" t="s">
        <v>122</v>
      </c>
    </row>
    <row r="423" spans="1:3" x14ac:dyDescent="0.3">
      <c r="A423" s="1">
        <v>38758</v>
      </c>
      <c r="B423" t="s">
        <v>892</v>
      </c>
      <c r="C423" t="s">
        <v>396</v>
      </c>
    </row>
    <row r="424" spans="1:3" x14ac:dyDescent="0.3">
      <c r="A424" s="1">
        <v>38759</v>
      </c>
      <c r="B424" t="s">
        <v>893</v>
      </c>
      <c r="C424" t="s">
        <v>116</v>
      </c>
    </row>
    <row r="425" spans="1:3" x14ac:dyDescent="0.3">
      <c r="A425" s="1">
        <v>38759</v>
      </c>
      <c r="B425" t="s">
        <v>894</v>
      </c>
      <c r="C425" t="s">
        <v>116</v>
      </c>
    </row>
    <row r="426" spans="1:3" x14ac:dyDescent="0.3">
      <c r="A426" s="1">
        <v>38755</v>
      </c>
      <c r="B426" t="s">
        <v>895</v>
      </c>
      <c r="C426" t="s">
        <v>358</v>
      </c>
    </row>
    <row r="427" spans="1:3" x14ac:dyDescent="0.3">
      <c r="A427" s="1">
        <v>38755</v>
      </c>
      <c r="B427" t="s">
        <v>896</v>
      </c>
      <c r="C427" t="s">
        <v>358</v>
      </c>
    </row>
    <row r="428" spans="1:3" x14ac:dyDescent="0.3">
      <c r="A428" s="1">
        <v>38756</v>
      </c>
      <c r="B428" t="s">
        <v>897</v>
      </c>
      <c r="C428" t="s">
        <v>419</v>
      </c>
    </row>
    <row r="429" spans="1:3" x14ac:dyDescent="0.3">
      <c r="A429" s="1">
        <v>38753</v>
      </c>
      <c r="B429" t="s">
        <v>898</v>
      </c>
      <c r="C429" t="s">
        <v>188</v>
      </c>
    </row>
    <row r="430" spans="1:3" x14ac:dyDescent="0.3">
      <c r="A430" s="1">
        <v>38754</v>
      </c>
      <c r="B430" t="s">
        <v>899</v>
      </c>
      <c r="C430" t="s">
        <v>305</v>
      </c>
    </row>
    <row r="431" spans="1:3" x14ac:dyDescent="0.3">
      <c r="A431" s="1">
        <v>38754</v>
      </c>
      <c r="B431" t="s">
        <v>900</v>
      </c>
      <c r="C431" t="s">
        <v>305</v>
      </c>
    </row>
    <row r="432" spans="1:3" x14ac:dyDescent="0.3">
      <c r="A432" s="1">
        <v>38752</v>
      </c>
      <c r="B432" t="s">
        <v>901</v>
      </c>
      <c r="C432" t="s">
        <v>350</v>
      </c>
    </row>
    <row r="433" spans="1:3" x14ac:dyDescent="0.3">
      <c r="A433" s="1">
        <v>38752</v>
      </c>
      <c r="B433" t="s">
        <v>902</v>
      </c>
      <c r="C433" t="s">
        <v>350</v>
      </c>
    </row>
    <row r="434" spans="1:3" x14ac:dyDescent="0.3">
      <c r="A434" s="1">
        <v>38753</v>
      </c>
      <c r="B434" t="s">
        <v>903</v>
      </c>
      <c r="C434" t="s">
        <v>188</v>
      </c>
    </row>
    <row r="435" spans="1:3" x14ac:dyDescent="0.3">
      <c r="A435" s="1">
        <v>38751</v>
      </c>
      <c r="B435" t="s">
        <v>904</v>
      </c>
      <c r="C435" t="s">
        <v>98</v>
      </c>
    </row>
    <row r="436" spans="1:3" x14ac:dyDescent="0.3">
      <c r="A436" s="1">
        <v>38751</v>
      </c>
      <c r="B436" t="s">
        <v>905</v>
      </c>
      <c r="C436" t="s">
        <v>84</v>
      </c>
    </row>
    <row r="437" spans="1:3" x14ac:dyDescent="0.3">
      <c r="A437" s="1">
        <v>38751</v>
      </c>
      <c r="B437" t="s">
        <v>906</v>
      </c>
      <c r="C437" t="s">
        <v>84</v>
      </c>
    </row>
    <row r="438" spans="1:3" x14ac:dyDescent="0.3">
      <c r="A438" s="1">
        <v>38780</v>
      </c>
      <c r="B438" t="s">
        <v>907</v>
      </c>
      <c r="C438" t="s">
        <v>122</v>
      </c>
    </row>
    <row r="439" spans="1:3" x14ac:dyDescent="0.3">
      <c r="A439" s="1">
        <v>38751</v>
      </c>
      <c r="B439" t="s">
        <v>908</v>
      </c>
      <c r="C439" t="s">
        <v>122</v>
      </c>
    </row>
    <row r="440" spans="1:3" x14ac:dyDescent="0.3">
      <c r="A440" s="1">
        <v>38751</v>
      </c>
      <c r="B440" t="s">
        <v>909</v>
      </c>
      <c r="C440" t="s">
        <v>122</v>
      </c>
    </row>
    <row r="441" spans="1:3" x14ac:dyDescent="0.3">
      <c r="A441" s="1">
        <v>38750</v>
      </c>
      <c r="B441" t="s">
        <v>910</v>
      </c>
      <c r="C441" t="s">
        <v>147</v>
      </c>
    </row>
    <row r="442" spans="1:3" x14ac:dyDescent="0.3">
      <c r="A442" s="1">
        <v>38750</v>
      </c>
      <c r="B442" t="s">
        <v>911</v>
      </c>
      <c r="C442" t="s">
        <v>147</v>
      </c>
    </row>
    <row r="443" spans="1:3" x14ac:dyDescent="0.3">
      <c r="A443" s="1">
        <v>38751</v>
      </c>
      <c r="B443" t="s">
        <v>912</v>
      </c>
      <c r="C443" t="s">
        <v>98</v>
      </c>
    </row>
    <row r="444" spans="1:3" x14ac:dyDescent="0.3">
      <c r="A444" s="1">
        <v>38748</v>
      </c>
      <c r="B444" t="s">
        <v>913</v>
      </c>
      <c r="C444" t="s">
        <v>396</v>
      </c>
    </row>
    <row r="445" spans="1:3" x14ac:dyDescent="0.3">
      <c r="A445" s="1">
        <v>38749</v>
      </c>
      <c r="B445" t="s">
        <v>914</v>
      </c>
      <c r="C445" t="s">
        <v>116</v>
      </c>
    </row>
    <row r="446" spans="1:3" x14ac:dyDescent="0.3">
      <c r="A446" s="1">
        <v>38749</v>
      </c>
      <c r="B446" t="s">
        <v>915</v>
      </c>
      <c r="C446" t="s">
        <v>116</v>
      </c>
    </row>
    <row r="447" spans="1:3" x14ac:dyDescent="0.3">
      <c r="A447" s="1">
        <v>38747</v>
      </c>
      <c r="B447" t="s">
        <v>916</v>
      </c>
      <c r="C447" t="s">
        <v>188</v>
      </c>
    </row>
    <row r="448" spans="1:3" x14ac:dyDescent="0.3">
      <c r="A448" s="1">
        <v>38747</v>
      </c>
      <c r="B448" t="s">
        <v>917</v>
      </c>
      <c r="C448" t="s">
        <v>188</v>
      </c>
    </row>
    <row r="449" spans="1:3" x14ac:dyDescent="0.3">
      <c r="A449" s="1">
        <v>38748</v>
      </c>
      <c r="B449" t="s">
        <v>918</v>
      </c>
      <c r="C449" t="s">
        <v>396</v>
      </c>
    </row>
    <row r="450" spans="1:3" x14ac:dyDescent="0.3">
      <c r="A450" s="1">
        <v>38757</v>
      </c>
      <c r="B450" t="s">
        <v>919</v>
      </c>
      <c r="C450" t="s">
        <v>188</v>
      </c>
    </row>
    <row r="451" spans="1:3" x14ac:dyDescent="0.3">
      <c r="A451" s="1">
        <v>38757</v>
      </c>
      <c r="B451" t="s">
        <v>920</v>
      </c>
      <c r="C451" t="s">
        <v>188</v>
      </c>
    </row>
    <row r="452" spans="1:3" x14ac:dyDescent="0.3">
      <c r="A452" s="1">
        <v>38758</v>
      </c>
      <c r="B452" t="s">
        <v>921</v>
      </c>
      <c r="C452" t="s">
        <v>396</v>
      </c>
    </row>
    <row r="453" spans="1:3" x14ac:dyDescent="0.3">
      <c r="A453" s="1">
        <v>38756</v>
      </c>
      <c r="B453" t="s">
        <v>922</v>
      </c>
      <c r="C453" t="s">
        <v>419</v>
      </c>
    </row>
    <row r="454" spans="1:3" x14ac:dyDescent="0.3">
      <c r="A454" s="1">
        <v>38757</v>
      </c>
      <c r="B454" t="s">
        <v>923</v>
      </c>
      <c r="C454" t="s">
        <v>305</v>
      </c>
    </row>
    <row r="455" spans="1:3" x14ac:dyDescent="0.3">
      <c r="A455" s="1">
        <v>38757</v>
      </c>
      <c r="B455" t="s">
        <v>924</v>
      </c>
      <c r="C455" t="s">
        <v>305</v>
      </c>
    </row>
    <row r="456" spans="1:3" x14ac:dyDescent="0.3">
      <c r="A456" s="1">
        <v>38745</v>
      </c>
      <c r="B456" t="s">
        <v>925</v>
      </c>
      <c r="C456" t="s">
        <v>419</v>
      </c>
    </row>
    <row r="457" spans="1:3" x14ac:dyDescent="0.3">
      <c r="A457" s="1">
        <v>38746</v>
      </c>
      <c r="B457" t="s">
        <v>926</v>
      </c>
      <c r="C457" t="s">
        <v>305</v>
      </c>
    </row>
    <row r="458" spans="1:3" x14ac:dyDescent="0.3">
      <c r="A458" s="1">
        <v>38746</v>
      </c>
      <c r="B458" t="s">
        <v>927</v>
      </c>
      <c r="C458" t="s">
        <v>305</v>
      </c>
    </row>
    <row r="459" spans="1:3" x14ac:dyDescent="0.3">
      <c r="A459" s="1">
        <v>38744</v>
      </c>
      <c r="B459" t="s">
        <v>928</v>
      </c>
      <c r="C459" t="s">
        <v>358</v>
      </c>
    </row>
    <row r="460" spans="1:3" x14ac:dyDescent="0.3">
      <c r="A460" s="1">
        <v>38744</v>
      </c>
      <c r="B460" t="s">
        <v>929</v>
      </c>
      <c r="C460" t="s">
        <v>358</v>
      </c>
    </row>
    <row r="461" spans="1:3" x14ac:dyDescent="0.3">
      <c r="A461" s="1">
        <v>38745</v>
      </c>
      <c r="B461" t="s">
        <v>930</v>
      </c>
      <c r="C461" t="s">
        <v>419</v>
      </c>
    </row>
    <row r="462" spans="1:3" x14ac:dyDescent="0.3">
      <c r="A462" s="1">
        <v>38742</v>
      </c>
      <c r="B462" t="s">
        <v>931</v>
      </c>
      <c r="C462" t="s">
        <v>364</v>
      </c>
    </row>
    <row r="463" spans="1:3" x14ac:dyDescent="0.3">
      <c r="A463" s="1">
        <v>38743</v>
      </c>
      <c r="B463" t="s">
        <v>932</v>
      </c>
      <c r="C463" t="s">
        <v>358</v>
      </c>
    </row>
    <row r="464" spans="1:3" x14ac:dyDescent="0.3">
      <c r="A464" s="1">
        <v>38743</v>
      </c>
      <c r="B464" t="s">
        <v>933</v>
      </c>
      <c r="C464" t="s">
        <v>358</v>
      </c>
    </row>
    <row r="465" spans="1:3" x14ac:dyDescent="0.3">
      <c r="A465" s="1">
        <v>38741</v>
      </c>
      <c r="B465" t="s">
        <v>934</v>
      </c>
      <c r="C465" t="s">
        <v>358</v>
      </c>
    </row>
    <row r="466" spans="1:3" x14ac:dyDescent="0.3">
      <c r="A466" s="1">
        <v>38741</v>
      </c>
      <c r="B466" t="s">
        <v>935</v>
      </c>
      <c r="C466" t="s">
        <v>358</v>
      </c>
    </row>
    <row r="467" spans="1:3" x14ac:dyDescent="0.3">
      <c r="A467" s="1">
        <v>38742</v>
      </c>
      <c r="B467" t="s">
        <v>936</v>
      </c>
      <c r="C467" t="s">
        <v>364</v>
      </c>
    </row>
    <row r="468" spans="1:3" x14ac:dyDescent="0.3">
      <c r="A468" s="1">
        <v>38739</v>
      </c>
      <c r="B468" t="s">
        <v>937</v>
      </c>
      <c r="C468" t="s">
        <v>305</v>
      </c>
    </row>
    <row r="469" spans="1:3" x14ac:dyDescent="0.3">
      <c r="A469" s="1">
        <v>38740</v>
      </c>
      <c r="B469" t="s">
        <v>938</v>
      </c>
      <c r="C469" t="s">
        <v>358</v>
      </c>
    </row>
    <row r="470" spans="1:3" x14ac:dyDescent="0.3">
      <c r="A470" s="1">
        <v>38740</v>
      </c>
      <c r="B470" t="s">
        <v>939</v>
      </c>
      <c r="C470" t="s">
        <v>358</v>
      </c>
    </row>
    <row r="471" spans="1:3" x14ac:dyDescent="0.3">
      <c r="A471" s="1">
        <v>38738</v>
      </c>
      <c r="B471" t="s">
        <v>940</v>
      </c>
      <c r="C471" t="s">
        <v>188</v>
      </c>
    </row>
    <row r="472" spans="1:3" x14ac:dyDescent="0.3">
      <c r="A472" s="1">
        <v>38738</v>
      </c>
      <c r="B472" t="s">
        <v>941</v>
      </c>
      <c r="C472" t="s">
        <v>188</v>
      </c>
    </row>
    <row r="473" spans="1:3" x14ac:dyDescent="0.3">
      <c r="A473" s="1">
        <v>38739</v>
      </c>
      <c r="B473" t="s">
        <v>942</v>
      </c>
      <c r="C473" t="s">
        <v>305</v>
      </c>
    </row>
    <row r="474" spans="1:3" x14ac:dyDescent="0.3">
      <c r="A474" s="1">
        <v>39090</v>
      </c>
      <c r="B474" t="s">
        <v>943</v>
      </c>
      <c r="C474" t="s">
        <v>358</v>
      </c>
    </row>
    <row r="475" spans="1:3" x14ac:dyDescent="0.3">
      <c r="A475" s="1">
        <v>39090</v>
      </c>
      <c r="B475" t="s">
        <v>944</v>
      </c>
      <c r="C475" t="s">
        <v>358</v>
      </c>
    </row>
    <row r="476" spans="1:3" x14ac:dyDescent="0.3">
      <c r="A476" s="1">
        <v>39090</v>
      </c>
      <c r="B476" t="s">
        <v>945</v>
      </c>
      <c r="C476" t="s">
        <v>358</v>
      </c>
    </row>
    <row r="477" spans="1:3" x14ac:dyDescent="0.3">
      <c r="A477" s="1">
        <v>39089</v>
      </c>
      <c r="B477" t="s">
        <v>946</v>
      </c>
      <c r="C477" t="s">
        <v>107</v>
      </c>
    </row>
    <row r="478" spans="1:3" x14ac:dyDescent="0.3">
      <c r="A478" s="1">
        <v>39089</v>
      </c>
      <c r="B478" t="s">
        <v>947</v>
      </c>
      <c r="C478" t="s">
        <v>358</v>
      </c>
    </row>
    <row r="479" spans="1:3" x14ac:dyDescent="0.3">
      <c r="A479" s="1">
        <v>39089</v>
      </c>
      <c r="B479" t="s">
        <v>948</v>
      </c>
      <c r="C479" t="s">
        <v>358</v>
      </c>
    </row>
    <row r="480" spans="1:3" x14ac:dyDescent="0.3">
      <c r="A480" s="1">
        <v>39088</v>
      </c>
      <c r="B480" t="s">
        <v>949</v>
      </c>
      <c r="C480" t="s">
        <v>61</v>
      </c>
    </row>
    <row r="481" spans="1:3" x14ac:dyDescent="0.3">
      <c r="A481" s="1">
        <v>39088</v>
      </c>
      <c r="B481" t="s">
        <v>950</v>
      </c>
      <c r="C481" t="s">
        <v>61</v>
      </c>
    </row>
    <row r="482" spans="1:3" x14ac:dyDescent="0.3">
      <c r="A482" s="1">
        <v>39089</v>
      </c>
      <c r="B482" t="s">
        <v>951</v>
      </c>
      <c r="C482" t="s">
        <v>107</v>
      </c>
    </row>
    <row r="483" spans="1:3" x14ac:dyDescent="0.3">
      <c r="A483" s="1">
        <v>39087</v>
      </c>
      <c r="B483" t="s">
        <v>952</v>
      </c>
      <c r="C483" t="s">
        <v>358</v>
      </c>
    </row>
    <row r="484" spans="1:3" x14ac:dyDescent="0.3">
      <c r="A484" s="1">
        <v>39088</v>
      </c>
      <c r="B484" t="s">
        <v>953</v>
      </c>
      <c r="C484" t="s">
        <v>188</v>
      </c>
    </row>
    <row r="485" spans="1:3" x14ac:dyDescent="0.3">
      <c r="A485" s="1">
        <v>39088</v>
      </c>
      <c r="B485" t="s">
        <v>954</v>
      </c>
      <c r="C485" t="s">
        <v>188</v>
      </c>
    </row>
    <row r="486" spans="1:3" x14ac:dyDescent="0.3">
      <c r="A486" s="1">
        <v>39087</v>
      </c>
      <c r="B486" t="s">
        <v>955</v>
      </c>
      <c r="C486" t="s">
        <v>358</v>
      </c>
    </row>
    <row r="487" spans="1:3" x14ac:dyDescent="0.3">
      <c r="A487" s="1">
        <v>39087</v>
      </c>
      <c r="B487" t="s">
        <v>956</v>
      </c>
      <c r="C487" t="s">
        <v>358</v>
      </c>
    </row>
    <row r="488" spans="1:3" x14ac:dyDescent="0.3">
      <c r="A488" s="1">
        <v>39087</v>
      </c>
      <c r="B488" t="s">
        <v>957</v>
      </c>
      <c r="C488" t="s">
        <v>358</v>
      </c>
    </row>
    <row r="489" spans="1:3" x14ac:dyDescent="0.3">
      <c r="A489" s="1">
        <v>39085</v>
      </c>
      <c r="B489" t="s">
        <v>958</v>
      </c>
      <c r="C489" t="s">
        <v>324</v>
      </c>
    </row>
    <row r="490" spans="1:3" x14ac:dyDescent="0.3">
      <c r="A490" s="1">
        <v>39086</v>
      </c>
      <c r="B490" t="s">
        <v>959</v>
      </c>
      <c r="C490" t="s">
        <v>224</v>
      </c>
    </row>
    <row r="491" spans="1:3" x14ac:dyDescent="0.3">
      <c r="A491" s="1">
        <v>39086</v>
      </c>
      <c r="B491" t="s">
        <v>960</v>
      </c>
      <c r="C491" t="s">
        <v>224</v>
      </c>
    </row>
    <row r="492" spans="1:3" x14ac:dyDescent="0.3">
      <c r="A492" s="1">
        <v>39085</v>
      </c>
      <c r="B492" t="s">
        <v>961</v>
      </c>
      <c r="C492" t="s">
        <v>358</v>
      </c>
    </row>
    <row r="493" spans="1:3" x14ac:dyDescent="0.3">
      <c r="A493" s="1">
        <v>39085</v>
      </c>
      <c r="B493" t="s">
        <v>962</v>
      </c>
      <c r="C493" t="s">
        <v>324</v>
      </c>
    </row>
    <row r="494" spans="1:3" x14ac:dyDescent="0.3">
      <c r="A494" s="1">
        <v>39085</v>
      </c>
      <c r="B494" t="s">
        <v>963</v>
      </c>
      <c r="C494" t="s">
        <v>358</v>
      </c>
    </row>
    <row r="495" spans="1:3" x14ac:dyDescent="0.3">
      <c r="A495" s="1">
        <v>39083</v>
      </c>
      <c r="B495" t="s">
        <v>964</v>
      </c>
      <c r="C495" t="s">
        <v>419</v>
      </c>
    </row>
    <row r="496" spans="1:3" x14ac:dyDescent="0.3">
      <c r="A496" s="1">
        <v>39084</v>
      </c>
      <c r="B496" t="s">
        <v>965</v>
      </c>
      <c r="C496" t="s">
        <v>380</v>
      </c>
    </row>
    <row r="497" spans="1:3" x14ac:dyDescent="0.3">
      <c r="A497" s="1">
        <v>39084</v>
      </c>
      <c r="B497" t="s">
        <v>966</v>
      </c>
      <c r="C497" t="s">
        <v>380</v>
      </c>
    </row>
    <row r="498" spans="1:3" x14ac:dyDescent="0.3">
      <c r="A498" s="1">
        <v>38122</v>
      </c>
      <c r="B498" t="s">
        <v>967</v>
      </c>
      <c r="C498" t="s">
        <v>419</v>
      </c>
    </row>
    <row r="499" spans="1:3" x14ac:dyDescent="0.3">
      <c r="A499" s="1">
        <v>38176</v>
      </c>
      <c r="B499" t="s">
        <v>968</v>
      </c>
      <c r="C499" t="s">
        <v>423</v>
      </c>
    </row>
    <row r="500" spans="1:3" x14ac:dyDescent="0.3">
      <c r="A500" s="1">
        <v>38176</v>
      </c>
      <c r="B500" t="s">
        <v>969</v>
      </c>
      <c r="C500" t="s">
        <v>328</v>
      </c>
    </row>
    <row r="501" spans="1:3" x14ac:dyDescent="0.3">
      <c r="A501" s="1">
        <v>38116</v>
      </c>
      <c r="B501" t="s">
        <v>970</v>
      </c>
      <c r="C501" t="s">
        <v>373</v>
      </c>
    </row>
    <row r="502" spans="1:3" x14ac:dyDescent="0.3">
      <c r="A502" s="1">
        <v>38118</v>
      </c>
      <c r="B502" t="s">
        <v>971</v>
      </c>
      <c r="C502" t="s">
        <v>396</v>
      </c>
    </row>
    <row r="503" spans="1:3" x14ac:dyDescent="0.3">
      <c r="A503" s="1">
        <v>38118</v>
      </c>
      <c r="B503" t="s">
        <v>972</v>
      </c>
      <c r="C503" t="s">
        <v>376</v>
      </c>
    </row>
    <row r="504" spans="1:3" x14ac:dyDescent="0.3">
      <c r="A504" s="1">
        <v>38735</v>
      </c>
      <c r="B504" t="s">
        <v>973</v>
      </c>
      <c r="C504" t="s">
        <v>84</v>
      </c>
    </row>
    <row r="505" spans="1:3" x14ac:dyDescent="0.3">
      <c r="A505" s="1">
        <v>38736</v>
      </c>
      <c r="B505" t="s">
        <v>974</v>
      </c>
      <c r="C505" t="s">
        <v>350</v>
      </c>
    </row>
    <row r="506" spans="1:3" x14ac:dyDescent="0.3">
      <c r="A506" s="1">
        <v>38736</v>
      </c>
      <c r="B506" t="s">
        <v>975</v>
      </c>
      <c r="C506" t="s">
        <v>350</v>
      </c>
    </row>
    <row r="507" spans="1:3" x14ac:dyDescent="0.3">
      <c r="A507" s="1">
        <v>38734</v>
      </c>
      <c r="B507" t="s">
        <v>976</v>
      </c>
      <c r="C507" t="s">
        <v>98</v>
      </c>
    </row>
    <row r="508" spans="1:3" x14ac:dyDescent="0.3">
      <c r="A508" s="1">
        <v>38734</v>
      </c>
      <c r="B508" t="s">
        <v>977</v>
      </c>
      <c r="C508" t="s">
        <v>98</v>
      </c>
    </row>
    <row r="509" spans="1:3" x14ac:dyDescent="0.3">
      <c r="A509" s="1">
        <v>38735</v>
      </c>
      <c r="B509" t="s">
        <v>978</v>
      </c>
      <c r="C509" t="s">
        <v>84</v>
      </c>
    </row>
    <row r="510" spans="1:3" x14ac:dyDescent="0.3">
      <c r="A510" s="1">
        <v>38732</v>
      </c>
      <c r="B510" t="s">
        <v>979</v>
      </c>
      <c r="C510" t="s">
        <v>147</v>
      </c>
    </row>
    <row r="511" spans="1:3" x14ac:dyDescent="0.3">
      <c r="A511" s="1">
        <v>38733</v>
      </c>
      <c r="B511" t="s">
        <v>980</v>
      </c>
      <c r="C511" t="s">
        <v>122</v>
      </c>
    </row>
    <row r="512" spans="1:3" x14ac:dyDescent="0.3">
      <c r="A512" s="1">
        <v>38733</v>
      </c>
      <c r="B512" t="s">
        <v>981</v>
      </c>
      <c r="C512" t="s">
        <v>122</v>
      </c>
    </row>
    <row r="513" spans="1:3" x14ac:dyDescent="0.3">
      <c r="A513" s="1">
        <v>38731</v>
      </c>
      <c r="B513" t="s">
        <v>982</v>
      </c>
      <c r="C513" t="s">
        <v>116</v>
      </c>
    </row>
    <row r="514" spans="1:3" x14ac:dyDescent="0.3">
      <c r="A514" s="1">
        <v>38731</v>
      </c>
      <c r="B514" t="s">
        <v>983</v>
      </c>
      <c r="C514" t="s">
        <v>116</v>
      </c>
    </row>
    <row r="515" spans="1:3" x14ac:dyDescent="0.3">
      <c r="A515" s="1">
        <v>38732</v>
      </c>
      <c r="B515" t="s">
        <v>984</v>
      </c>
      <c r="C515" t="s">
        <v>147</v>
      </c>
    </row>
    <row r="516" spans="1:3" x14ac:dyDescent="0.3">
      <c r="A516" s="1">
        <v>38729</v>
      </c>
      <c r="B516" t="s">
        <v>985</v>
      </c>
      <c r="C516" t="s">
        <v>188</v>
      </c>
    </row>
    <row r="517" spans="1:3" x14ac:dyDescent="0.3">
      <c r="A517" s="1">
        <v>38730</v>
      </c>
      <c r="B517" t="s">
        <v>986</v>
      </c>
      <c r="C517" t="s">
        <v>396</v>
      </c>
    </row>
    <row r="518" spans="1:3" x14ac:dyDescent="0.3">
      <c r="A518" s="1">
        <v>38730</v>
      </c>
      <c r="B518" t="s">
        <v>987</v>
      </c>
      <c r="C518" t="s">
        <v>396</v>
      </c>
    </row>
    <row r="519" spans="1:3" x14ac:dyDescent="0.3">
      <c r="A519" s="1">
        <v>38728</v>
      </c>
      <c r="B519" t="s">
        <v>988</v>
      </c>
      <c r="C519" t="s">
        <v>305</v>
      </c>
    </row>
    <row r="520" spans="1:3" x14ac:dyDescent="0.3">
      <c r="A520" s="1">
        <v>38728</v>
      </c>
      <c r="B520" t="s">
        <v>989</v>
      </c>
      <c r="C520" t="s">
        <v>305</v>
      </c>
    </row>
    <row r="521" spans="1:3" x14ac:dyDescent="0.3">
      <c r="A521" s="1">
        <v>38729</v>
      </c>
      <c r="B521" t="s">
        <v>990</v>
      </c>
      <c r="C521" t="s">
        <v>188</v>
      </c>
    </row>
    <row r="522" spans="1:3" x14ac:dyDescent="0.3">
      <c r="A522" s="1">
        <v>38726</v>
      </c>
      <c r="B522" t="s">
        <v>991</v>
      </c>
      <c r="C522" t="s">
        <v>73</v>
      </c>
    </row>
    <row r="523" spans="1:3" x14ac:dyDescent="0.3">
      <c r="A523" s="1">
        <v>38727</v>
      </c>
      <c r="B523" t="s">
        <v>992</v>
      </c>
      <c r="C523" t="s">
        <v>419</v>
      </c>
    </row>
    <row r="524" spans="1:3" x14ac:dyDescent="0.3">
      <c r="A524" s="1">
        <v>38727</v>
      </c>
      <c r="B524" t="s">
        <v>993</v>
      </c>
      <c r="C524" t="s">
        <v>419</v>
      </c>
    </row>
    <row r="525" spans="1:3" x14ac:dyDescent="0.3">
      <c r="A525" s="1">
        <v>38725</v>
      </c>
      <c r="B525" t="s">
        <v>994</v>
      </c>
      <c r="C525" t="s">
        <v>358</v>
      </c>
    </row>
    <row r="526" spans="1:3" x14ac:dyDescent="0.3">
      <c r="A526" s="1">
        <v>38725</v>
      </c>
      <c r="B526" t="s">
        <v>995</v>
      </c>
      <c r="C526" t="s">
        <v>358</v>
      </c>
    </row>
    <row r="527" spans="1:3" x14ac:dyDescent="0.3">
      <c r="A527" s="1">
        <v>38726</v>
      </c>
      <c r="B527" t="s">
        <v>996</v>
      </c>
      <c r="C527" t="s">
        <v>73</v>
      </c>
    </row>
    <row r="528" spans="1:3" x14ac:dyDescent="0.3">
      <c r="A528" s="1">
        <v>38724</v>
      </c>
      <c r="B528" t="s">
        <v>997</v>
      </c>
      <c r="C528" t="s">
        <v>358</v>
      </c>
    </row>
    <row r="529" spans="1:3" x14ac:dyDescent="0.3">
      <c r="A529" s="1">
        <v>38725</v>
      </c>
      <c r="B529" t="s">
        <v>998</v>
      </c>
      <c r="C529" t="s">
        <v>358</v>
      </c>
    </row>
    <row r="530" spans="1:3" x14ac:dyDescent="0.3">
      <c r="A530" s="1">
        <v>38725</v>
      </c>
      <c r="B530" t="s">
        <v>999</v>
      </c>
      <c r="C530" t="s">
        <v>358</v>
      </c>
    </row>
    <row r="531" spans="1:3" x14ac:dyDescent="0.3">
      <c r="A531" s="1">
        <v>38724</v>
      </c>
      <c r="B531" t="s">
        <v>1000</v>
      </c>
      <c r="C531" t="s">
        <v>107</v>
      </c>
    </row>
    <row r="532" spans="1:3" x14ac:dyDescent="0.3">
      <c r="A532" s="1">
        <v>38724</v>
      </c>
      <c r="B532" t="s">
        <v>1001</v>
      </c>
      <c r="C532" t="s">
        <v>107</v>
      </c>
    </row>
    <row r="533" spans="1:3" x14ac:dyDescent="0.3">
      <c r="A533" s="1">
        <v>38724</v>
      </c>
      <c r="B533" t="s">
        <v>1002</v>
      </c>
      <c r="C533" t="s">
        <v>358</v>
      </c>
    </row>
    <row r="534" spans="1:3" x14ac:dyDescent="0.3">
      <c r="A534" s="1">
        <v>38723</v>
      </c>
      <c r="B534" t="s">
        <v>1003</v>
      </c>
      <c r="C534" t="s">
        <v>188</v>
      </c>
    </row>
    <row r="535" spans="1:3" x14ac:dyDescent="0.3">
      <c r="A535" s="1">
        <v>38723</v>
      </c>
      <c r="B535" t="s">
        <v>1004</v>
      </c>
      <c r="C535" t="s">
        <v>61</v>
      </c>
    </row>
    <row r="536" spans="1:3" x14ac:dyDescent="0.3">
      <c r="A536" s="1">
        <v>38723</v>
      </c>
      <c r="B536" t="s">
        <v>1005</v>
      </c>
      <c r="C536" t="s">
        <v>61</v>
      </c>
    </row>
    <row r="537" spans="1:3" x14ac:dyDescent="0.3">
      <c r="A537" s="1">
        <v>38722</v>
      </c>
      <c r="B537" t="s">
        <v>1006</v>
      </c>
      <c r="C537" t="s">
        <v>358</v>
      </c>
    </row>
    <row r="538" spans="1:3" x14ac:dyDescent="0.3">
      <c r="A538" s="1">
        <v>38722</v>
      </c>
      <c r="B538" t="s">
        <v>1007</v>
      </c>
      <c r="C538" t="s">
        <v>358</v>
      </c>
    </row>
    <row r="539" spans="1:3" x14ac:dyDescent="0.3">
      <c r="A539" s="1">
        <v>38723</v>
      </c>
      <c r="B539" t="s">
        <v>1008</v>
      </c>
      <c r="C539" t="s">
        <v>188</v>
      </c>
    </row>
    <row r="540" spans="1:3" x14ac:dyDescent="0.3">
      <c r="A540" s="1">
        <v>38721</v>
      </c>
      <c r="B540" t="s">
        <v>1009</v>
      </c>
      <c r="C540" t="s">
        <v>224</v>
      </c>
    </row>
    <row r="541" spans="1:3" x14ac:dyDescent="0.3">
      <c r="A541" s="1">
        <v>38722</v>
      </c>
      <c r="B541" t="s">
        <v>1010</v>
      </c>
      <c r="C541" t="s">
        <v>358</v>
      </c>
    </row>
    <row r="542" spans="1:3" x14ac:dyDescent="0.3">
      <c r="A542" s="1">
        <v>38117</v>
      </c>
      <c r="B542" t="s">
        <v>1011</v>
      </c>
      <c r="C542" t="s">
        <v>320</v>
      </c>
    </row>
    <row r="543" spans="1:3" x14ac:dyDescent="0.3">
      <c r="A543" s="1">
        <v>38117</v>
      </c>
      <c r="B543" t="s">
        <v>1012</v>
      </c>
      <c r="C543" t="s">
        <v>98</v>
      </c>
    </row>
    <row r="544" spans="1:3" x14ac:dyDescent="0.3">
      <c r="A544" s="1">
        <v>38117</v>
      </c>
      <c r="B544" t="s">
        <v>1013</v>
      </c>
      <c r="C544" t="s">
        <v>84</v>
      </c>
    </row>
    <row r="545" spans="1:3" x14ac:dyDescent="0.3">
      <c r="A545" s="1">
        <v>38137</v>
      </c>
      <c r="B545" t="s">
        <v>1014</v>
      </c>
      <c r="C545" t="s">
        <v>305</v>
      </c>
    </row>
    <row r="546" spans="1:3" x14ac:dyDescent="0.3">
      <c r="A546" s="1">
        <v>38117</v>
      </c>
      <c r="B546" t="s">
        <v>1015</v>
      </c>
      <c r="C546" t="s">
        <v>116</v>
      </c>
    </row>
    <row r="547" spans="1:3" x14ac:dyDescent="0.3">
      <c r="A547" s="1">
        <v>38117</v>
      </c>
      <c r="B547" t="s">
        <v>1016</v>
      </c>
      <c r="C547" t="s">
        <v>396</v>
      </c>
    </row>
    <row r="548" spans="1:3" x14ac:dyDescent="0.3">
      <c r="A548" s="1">
        <v>38117</v>
      </c>
      <c r="B548" t="s">
        <v>1017</v>
      </c>
      <c r="C548" t="s">
        <v>122</v>
      </c>
    </row>
    <row r="549" spans="1:3" x14ac:dyDescent="0.3">
      <c r="A549" s="1">
        <v>38722</v>
      </c>
      <c r="B549" t="s">
        <v>1018</v>
      </c>
      <c r="C549" t="s">
        <v>358</v>
      </c>
    </row>
    <row r="550" spans="1:3" x14ac:dyDescent="0.3">
      <c r="A550" s="1">
        <v>38720</v>
      </c>
      <c r="B550" t="s">
        <v>1019</v>
      </c>
      <c r="C550" t="s">
        <v>324</v>
      </c>
    </row>
    <row r="551" spans="1:3" x14ac:dyDescent="0.3">
      <c r="A551" s="1">
        <v>38720</v>
      </c>
      <c r="B551" t="s">
        <v>1020</v>
      </c>
      <c r="C551" t="s">
        <v>324</v>
      </c>
    </row>
    <row r="552" spans="1:3" x14ac:dyDescent="0.3">
      <c r="A552" s="1">
        <v>38721</v>
      </c>
      <c r="B552" t="s">
        <v>1021</v>
      </c>
      <c r="C552" t="s">
        <v>224</v>
      </c>
    </row>
    <row r="553" spans="1:3" x14ac:dyDescent="0.3">
      <c r="A553" s="1">
        <v>38719</v>
      </c>
      <c r="B553" t="s">
        <v>1022</v>
      </c>
      <c r="C553" t="s">
        <v>380</v>
      </c>
    </row>
    <row r="554" spans="1:3" x14ac:dyDescent="0.3">
      <c r="A554" s="1">
        <v>38720</v>
      </c>
      <c r="B554" t="s">
        <v>1023</v>
      </c>
      <c r="C554" t="s">
        <v>358</v>
      </c>
    </row>
    <row r="555" spans="1:3" x14ac:dyDescent="0.3">
      <c r="A555" s="1">
        <v>38720</v>
      </c>
      <c r="B555" t="s">
        <v>1024</v>
      </c>
      <c r="C555" t="s">
        <v>358</v>
      </c>
    </row>
    <row r="556" spans="1:3" x14ac:dyDescent="0.3">
      <c r="A556" s="1">
        <v>38718</v>
      </c>
      <c r="B556" t="s">
        <v>1025</v>
      </c>
      <c r="C556" t="s">
        <v>419</v>
      </c>
    </row>
    <row r="557" spans="1:3" x14ac:dyDescent="0.3">
      <c r="A557" s="1">
        <v>38718</v>
      </c>
      <c r="B557" t="s">
        <v>1026</v>
      </c>
      <c r="C557" t="s">
        <v>419</v>
      </c>
    </row>
    <row r="558" spans="1:3" x14ac:dyDescent="0.3">
      <c r="A558" s="1">
        <v>38719</v>
      </c>
      <c r="B558" t="s">
        <v>1027</v>
      </c>
      <c r="C558" t="s">
        <v>380</v>
      </c>
    </row>
    <row r="559" spans="1:3" x14ac:dyDescent="0.3">
      <c r="A559" s="1">
        <v>38113</v>
      </c>
      <c r="B559" t="s">
        <v>1028</v>
      </c>
      <c r="C559" t="s">
        <v>350</v>
      </c>
    </row>
    <row r="560" spans="1:3" x14ac:dyDescent="0.3">
      <c r="A560" s="1">
        <v>38121</v>
      </c>
      <c r="B560" t="s">
        <v>1029</v>
      </c>
      <c r="C560" t="s">
        <v>400</v>
      </c>
    </row>
    <row r="561" spans="1:3" x14ac:dyDescent="0.3">
      <c r="A561" s="1">
        <v>38113</v>
      </c>
      <c r="B561" t="s">
        <v>1030</v>
      </c>
      <c r="C561" t="s">
        <v>50</v>
      </c>
    </row>
    <row r="562" spans="1:3" x14ac:dyDescent="0.3">
      <c r="A562" s="1">
        <v>38118</v>
      </c>
      <c r="B562" t="s">
        <v>1031</v>
      </c>
      <c r="C562" t="s">
        <v>98</v>
      </c>
    </row>
    <row r="563" spans="1:3" x14ac:dyDescent="0.3">
      <c r="A563" s="1">
        <v>38120</v>
      </c>
      <c r="B563" t="s">
        <v>1032</v>
      </c>
      <c r="C563" t="s"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4"/>
  <sheetViews>
    <sheetView workbookViewId="0">
      <selection activeCell="E1" sqref="E1"/>
    </sheetView>
  </sheetViews>
  <sheetFormatPr defaultRowHeight="14.4" x14ac:dyDescent="0.3"/>
  <cols>
    <col min="1" max="1" width="18.33203125" bestFit="1" customWidth="1"/>
    <col min="2" max="3" width="10.88671875" customWidth="1"/>
    <col min="4" max="4" width="11.44140625" customWidth="1"/>
  </cols>
  <sheetData>
    <row r="1" spans="1:4" x14ac:dyDescent="0.3">
      <c r="A1" s="3" t="s">
        <v>1043</v>
      </c>
      <c r="B1" s="3" t="s">
        <v>1044</v>
      </c>
      <c r="C1" s="3" t="s">
        <v>1045</v>
      </c>
      <c r="D1" s="3" t="s">
        <v>1046</v>
      </c>
    </row>
    <row r="2" spans="1:4" x14ac:dyDescent="0.3">
      <c r="A2" t="s">
        <v>556</v>
      </c>
      <c r="B2">
        <v>1</v>
      </c>
      <c r="C2">
        <v>59.29</v>
      </c>
      <c r="D2">
        <v>119.95</v>
      </c>
    </row>
    <row r="3" spans="1:4" x14ac:dyDescent="0.3">
      <c r="A3" t="s">
        <v>534</v>
      </c>
      <c r="B3">
        <v>1</v>
      </c>
      <c r="C3">
        <v>3290.55</v>
      </c>
      <c r="D3">
        <v>6589.95</v>
      </c>
    </row>
    <row r="4" spans="1:4" x14ac:dyDescent="0.3">
      <c r="A4" t="s">
        <v>484</v>
      </c>
      <c r="B4">
        <v>10</v>
      </c>
      <c r="C4">
        <v>35</v>
      </c>
      <c r="D4">
        <v>34.950000000000003</v>
      </c>
    </row>
    <row r="5" spans="1:4" x14ac:dyDescent="0.3">
      <c r="A5" t="s">
        <v>563</v>
      </c>
      <c r="B5">
        <v>50</v>
      </c>
      <c r="C5">
        <v>91.59</v>
      </c>
      <c r="D5">
        <v>189.95</v>
      </c>
    </row>
    <row r="6" spans="1:4" x14ac:dyDescent="0.3">
      <c r="A6" t="s">
        <v>565</v>
      </c>
      <c r="B6">
        <v>1</v>
      </c>
      <c r="C6">
        <v>59.29</v>
      </c>
      <c r="D6">
        <v>119.95</v>
      </c>
    </row>
    <row r="7" spans="1:4" x14ac:dyDescent="0.3">
      <c r="A7" t="s">
        <v>553</v>
      </c>
      <c r="B7">
        <v>1</v>
      </c>
      <c r="C7">
        <v>674.5</v>
      </c>
      <c r="D7">
        <v>1349.95</v>
      </c>
    </row>
    <row r="8" spans="1:4" x14ac:dyDescent="0.3">
      <c r="A8" t="s">
        <v>548</v>
      </c>
      <c r="B8">
        <v>1</v>
      </c>
      <c r="C8">
        <v>91.25</v>
      </c>
      <c r="D8">
        <v>189.95</v>
      </c>
    </row>
    <row r="9" spans="1:4" x14ac:dyDescent="0.3">
      <c r="A9" t="s">
        <v>549</v>
      </c>
      <c r="B9">
        <v>1</v>
      </c>
      <c r="C9">
        <v>303.85000000000002</v>
      </c>
      <c r="D9">
        <v>609.95000000000005</v>
      </c>
    </row>
    <row r="10" spans="1:4" x14ac:dyDescent="0.3">
      <c r="A10" t="s">
        <v>567</v>
      </c>
      <c r="B10">
        <v>1</v>
      </c>
      <c r="C10">
        <v>59.29</v>
      </c>
      <c r="D10">
        <v>119.95</v>
      </c>
    </row>
    <row r="11" spans="1:4" x14ac:dyDescent="0.3">
      <c r="A11" t="s">
        <v>562</v>
      </c>
      <c r="B11">
        <v>1</v>
      </c>
      <c r="C11">
        <v>59.29</v>
      </c>
      <c r="D11">
        <v>119.95</v>
      </c>
    </row>
    <row r="12" spans="1:4" x14ac:dyDescent="0.3">
      <c r="A12" t="s">
        <v>1015</v>
      </c>
      <c r="B12">
        <v>1</v>
      </c>
      <c r="C12">
        <v>179.85</v>
      </c>
      <c r="D12">
        <v>359.95</v>
      </c>
    </row>
    <row r="13" spans="1:4" x14ac:dyDescent="0.3">
      <c r="A13" t="s">
        <v>554</v>
      </c>
      <c r="B13">
        <v>1</v>
      </c>
      <c r="C13">
        <v>3.29</v>
      </c>
      <c r="D13">
        <v>9.9499999999999993</v>
      </c>
    </row>
    <row r="14" spans="1:4" x14ac:dyDescent="0.3">
      <c r="A14" t="s">
        <v>1017</v>
      </c>
      <c r="B14">
        <v>1</v>
      </c>
      <c r="C14">
        <v>2998.15</v>
      </c>
      <c r="D14">
        <v>5999.95</v>
      </c>
    </row>
    <row r="15" spans="1:4" x14ac:dyDescent="0.3">
      <c r="A15" t="s">
        <v>518</v>
      </c>
      <c r="B15">
        <v>1</v>
      </c>
      <c r="C15">
        <v>34550</v>
      </c>
      <c r="D15">
        <v>69109.95</v>
      </c>
    </row>
    <row r="16" spans="1:4" x14ac:dyDescent="0.3">
      <c r="A16" t="s">
        <v>509</v>
      </c>
      <c r="B16">
        <v>10</v>
      </c>
      <c r="C16">
        <v>41.98</v>
      </c>
      <c r="D16">
        <v>89.95</v>
      </c>
    </row>
    <row r="17" spans="1:4" x14ac:dyDescent="0.3">
      <c r="A17" t="s">
        <v>516</v>
      </c>
      <c r="B17">
        <v>3</v>
      </c>
      <c r="C17">
        <v>4.55</v>
      </c>
      <c r="D17">
        <v>9.9499999999999993</v>
      </c>
    </row>
    <row r="18" spans="1:4" x14ac:dyDescent="0.3">
      <c r="A18" t="s">
        <v>555</v>
      </c>
      <c r="B18">
        <v>4</v>
      </c>
      <c r="C18">
        <v>93.55</v>
      </c>
      <c r="D18">
        <v>189.95</v>
      </c>
    </row>
    <row r="19" spans="1:4" x14ac:dyDescent="0.3">
      <c r="A19" t="s">
        <v>1014</v>
      </c>
      <c r="B19">
        <v>10</v>
      </c>
      <c r="C19">
        <v>1197</v>
      </c>
      <c r="D19">
        <v>2399.9499999999998</v>
      </c>
    </row>
    <row r="20" spans="1:4" x14ac:dyDescent="0.3">
      <c r="A20" t="s">
        <v>544</v>
      </c>
      <c r="B20">
        <v>5</v>
      </c>
      <c r="C20">
        <v>93.55</v>
      </c>
      <c r="D20">
        <v>189.95</v>
      </c>
    </row>
    <row r="21" spans="1:4" x14ac:dyDescent="0.3">
      <c r="A21" t="s">
        <v>1016</v>
      </c>
      <c r="B21">
        <v>3</v>
      </c>
      <c r="C21">
        <v>3.29</v>
      </c>
      <c r="D21">
        <v>9.9499999999999993</v>
      </c>
    </row>
    <row r="22" spans="1:4" x14ac:dyDescent="0.3">
      <c r="A22" t="s">
        <v>550</v>
      </c>
      <c r="B22">
        <v>1</v>
      </c>
      <c r="C22">
        <v>92.59</v>
      </c>
      <c r="D22">
        <v>189.95</v>
      </c>
    </row>
    <row r="23" spans="1:4" x14ac:dyDescent="0.3">
      <c r="A23" t="s">
        <v>551</v>
      </c>
      <c r="B23">
        <v>4</v>
      </c>
      <c r="C23">
        <v>4.55</v>
      </c>
      <c r="D23">
        <v>9.9499999999999993</v>
      </c>
    </row>
    <row r="24" spans="1:4" x14ac:dyDescent="0.3">
      <c r="A24" t="s">
        <v>1011</v>
      </c>
      <c r="B24">
        <v>2</v>
      </c>
      <c r="C24">
        <v>27.98</v>
      </c>
      <c r="D24">
        <v>59.95</v>
      </c>
    </row>
    <row r="25" spans="1:4" x14ac:dyDescent="0.3">
      <c r="A25" t="s">
        <v>1012</v>
      </c>
      <c r="B25">
        <v>25</v>
      </c>
      <c r="C25">
        <v>0.16</v>
      </c>
      <c r="D25">
        <v>0.35</v>
      </c>
    </row>
    <row r="26" spans="1:4" x14ac:dyDescent="0.3">
      <c r="A26" t="s">
        <v>1013</v>
      </c>
      <c r="B26">
        <v>1</v>
      </c>
      <c r="C26">
        <v>674.5</v>
      </c>
      <c r="D26">
        <v>1349.95</v>
      </c>
    </row>
    <row r="27" spans="1:4" x14ac:dyDescent="0.3">
      <c r="A27" t="s">
        <v>547</v>
      </c>
      <c r="B27">
        <v>1</v>
      </c>
      <c r="C27">
        <v>303.85000000000002</v>
      </c>
      <c r="D27">
        <v>609.95000000000005</v>
      </c>
    </row>
    <row r="28" spans="1:4" x14ac:dyDescent="0.3">
      <c r="A28" t="s">
        <v>511</v>
      </c>
      <c r="B28">
        <v>1</v>
      </c>
      <c r="C28">
        <v>50.25</v>
      </c>
      <c r="D28">
        <v>109.95</v>
      </c>
    </row>
    <row r="29" spans="1:4" x14ac:dyDescent="0.3">
      <c r="A29" t="s">
        <v>529</v>
      </c>
      <c r="B29">
        <v>5</v>
      </c>
      <c r="C29">
        <v>9.81</v>
      </c>
      <c r="D29">
        <v>19.95</v>
      </c>
    </row>
    <row r="30" spans="1:4" x14ac:dyDescent="0.3">
      <c r="A30" t="s">
        <v>476</v>
      </c>
      <c r="B30">
        <v>1</v>
      </c>
      <c r="C30">
        <v>59.29</v>
      </c>
      <c r="D30">
        <v>119.95</v>
      </c>
    </row>
    <row r="31" spans="1:4" x14ac:dyDescent="0.3">
      <c r="A31" t="s">
        <v>477</v>
      </c>
      <c r="B31">
        <v>1</v>
      </c>
      <c r="C31">
        <v>50.25</v>
      </c>
      <c r="D31">
        <v>109.95</v>
      </c>
    </row>
    <row r="32" spans="1:4" x14ac:dyDescent="0.3">
      <c r="A32" t="s">
        <v>546</v>
      </c>
      <c r="B32">
        <v>1</v>
      </c>
      <c r="C32">
        <v>5.98</v>
      </c>
      <c r="D32">
        <v>19.95</v>
      </c>
    </row>
    <row r="33" spans="1:4" x14ac:dyDescent="0.3">
      <c r="A33" t="s">
        <v>517</v>
      </c>
      <c r="B33">
        <v>1</v>
      </c>
      <c r="C33">
        <v>59.29</v>
      </c>
      <c r="D33">
        <v>119.95</v>
      </c>
    </row>
    <row r="34" spans="1:4" x14ac:dyDescent="0.3">
      <c r="A34" t="s">
        <v>515</v>
      </c>
      <c r="B34">
        <v>2</v>
      </c>
      <c r="C34">
        <v>18.649999999999999</v>
      </c>
      <c r="D34">
        <v>39.950000000000003</v>
      </c>
    </row>
    <row r="35" spans="1:4" x14ac:dyDescent="0.3">
      <c r="A35" t="s">
        <v>552</v>
      </c>
      <c r="B35">
        <v>2</v>
      </c>
      <c r="C35">
        <v>93.55</v>
      </c>
      <c r="D35">
        <v>189.95</v>
      </c>
    </row>
    <row r="36" spans="1:4" x14ac:dyDescent="0.3">
      <c r="A36" t="s">
        <v>552</v>
      </c>
      <c r="B36">
        <v>1</v>
      </c>
      <c r="C36">
        <v>395.1</v>
      </c>
      <c r="D36">
        <v>854.5</v>
      </c>
    </row>
    <row r="37" spans="1:4" x14ac:dyDescent="0.3">
      <c r="A37" t="s">
        <v>475</v>
      </c>
      <c r="B37">
        <v>1</v>
      </c>
      <c r="C37">
        <v>3.29</v>
      </c>
      <c r="D37">
        <v>9.9499999999999993</v>
      </c>
    </row>
    <row r="38" spans="1:4" x14ac:dyDescent="0.3">
      <c r="A38" t="s">
        <v>542</v>
      </c>
      <c r="B38">
        <v>1</v>
      </c>
      <c r="C38">
        <v>35000</v>
      </c>
      <c r="D38">
        <v>70009.95</v>
      </c>
    </row>
    <row r="39" spans="1:4" x14ac:dyDescent="0.3">
      <c r="A39" t="s">
        <v>520</v>
      </c>
      <c r="B39">
        <v>1</v>
      </c>
      <c r="C39">
        <v>34550</v>
      </c>
      <c r="D39">
        <v>69109.95</v>
      </c>
    </row>
    <row r="40" spans="1:4" x14ac:dyDescent="0.3">
      <c r="A40" t="s">
        <v>545</v>
      </c>
      <c r="B40">
        <v>4</v>
      </c>
      <c r="C40">
        <v>93.55</v>
      </c>
      <c r="D40">
        <v>189.95</v>
      </c>
    </row>
    <row r="41" spans="1:4" x14ac:dyDescent="0.3">
      <c r="A41" t="s">
        <v>541</v>
      </c>
      <c r="B41">
        <v>1</v>
      </c>
      <c r="C41">
        <v>50.25</v>
      </c>
      <c r="D41">
        <v>109.95</v>
      </c>
    </row>
    <row r="42" spans="1:4" x14ac:dyDescent="0.3">
      <c r="A42" t="s">
        <v>490</v>
      </c>
      <c r="B42">
        <v>1</v>
      </c>
      <c r="C42">
        <v>4.55</v>
      </c>
      <c r="D42">
        <v>9.9499999999999993</v>
      </c>
    </row>
    <row r="43" spans="1:4" x14ac:dyDescent="0.3">
      <c r="A43" t="s">
        <v>487</v>
      </c>
      <c r="B43">
        <v>1</v>
      </c>
      <c r="C43">
        <v>40.5</v>
      </c>
      <c r="D43">
        <v>49.95</v>
      </c>
    </row>
    <row r="44" spans="1:4" x14ac:dyDescent="0.3">
      <c r="A44" t="s">
        <v>487</v>
      </c>
      <c r="B44">
        <v>1</v>
      </c>
      <c r="C44">
        <v>49.5</v>
      </c>
      <c r="D44">
        <v>49.95</v>
      </c>
    </row>
    <row r="45" spans="1:4" x14ac:dyDescent="0.3">
      <c r="A45" t="s">
        <v>499</v>
      </c>
      <c r="B45">
        <v>100</v>
      </c>
      <c r="C45">
        <v>184.5</v>
      </c>
      <c r="D45">
        <v>189.95</v>
      </c>
    </row>
    <row r="46" spans="1:4" x14ac:dyDescent="0.3">
      <c r="A46" t="s">
        <v>488</v>
      </c>
      <c r="B46">
        <v>100</v>
      </c>
      <c r="C46">
        <v>184.5</v>
      </c>
      <c r="D46">
        <v>189.95</v>
      </c>
    </row>
    <row r="47" spans="1:4" x14ac:dyDescent="0.3">
      <c r="A47" t="s">
        <v>489</v>
      </c>
      <c r="B47">
        <v>100</v>
      </c>
      <c r="C47">
        <v>224.1</v>
      </c>
      <c r="D47">
        <v>224.99</v>
      </c>
    </row>
    <row r="48" spans="1:4" x14ac:dyDescent="0.3">
      <c r="A48" t="s">
        <v>489</v>
      </c>
      <c r="B48">
        <v>15</v>
      </c>
      <c r="C48">
        <v>238.5</v>
      </c>
      <c r="D48">
        <v>239.95</v>
      </c>
    </row>
    <row r="49" spans="1:4" x14ac:dyDescent="0.3">
      <c r="A49" t="s">
        <v>490</v>
      </c>
      <c r="B49">
        <v>10</v>
      </c>
      <c r="C49">
        <v>238.5</v>
      </c>
      <c r="D49">
        <v>239.95</v>
      </c>
    </row>
    <row r="50" spans="1:4" x14ac:dyDescent="0.3">
      <c r="A50" t="s">
        <v>1033</v>
      </c>
      <c r="B50">
        <v>10</v>
      </c>
      <c r="C50">
        <v>238.5</v>
      </c>
      <c r="D50">
        <v>239.95</v>
      </c>
    </row>
    <row r="51" spans="1:4" x14ac:dyDescent="0.3">
      <c r="A51" t="s">
        <v>1033</v>
      </c>
      <c r="B51">
        <v>1</v>
      </c>
      <c r="C51">
        <v>4.55</v>
      </c>
      <c r="D51">
        <v>9.9499999999999993</v>
      </c>
    </row>
    <row r="52" spans="1:4" x14ac:dyDescent="0.3">
      <c r="A52" t="s">
        <v>494</v>
      </c>
      <c r="B52">
        <v>100</v>
      </c>
      <c r="C52">
        <v>224.1</v>
      </c>
      <c r="D52">
        <v>224.99</v>
      </c>
    </row>
    <row r="53" spans="1:4" x14ac:dyDescent="0.3">
      <c r="A53" t="s">
        <v>494</v>
      </c>
      <c r="B53">
        <v>15</v>
      </c>
      <c r="C53">
        <v>238.5</v>
      </c>
      <c r="D53">
        <v>239.95</v>
      </c>
    </row>
    <row r="54" spans="1:4" x14ac:dyDescent="0.3">
      <c r="A54" t="s">
        <v>1034</v>
      </c>
      <c r="B54">
        <v>100</v>
      </c>
      <c r="C54">
        <v>184.5</v>
      </c>
      <c r="D54">
        <v>189.95</v>
      </c>
    </row>
    <row r="55" spans="1:4" x14ac:dyDescent="0.3">
      <c r="A55" t="s">
        <v>502</v>
      </c>
      <c r="B55">
        <v>1</v>
      </c>
      <c r="C55">
        <v>4.55</v>
      </c>
      <c r="D55">
        <v>9.9499999999999993</v>
      </c>
    </row>
    <row r="56" spans="1:4" x14ac:dyDescent="0.3">
      <c r="A56" t="s">
        <v>501</v>
      </c>
      <c r="B56">
        <v>1</v>
      </c>
      <c r="C56">
        <v>40.5</v>
      </c>
      <c r="D56">
        <v>49.95</v>
      </c>
    </row>
    <row r="57" spans="1:4" x14ac:dyDescent="0.3">
      <c r="A57" t="s">
        <v>501</v>
      </c>
      <c r="B57">
        <v>1</v>
      </c>
      <c r="C57">
        <v>49.5</v>
      </c>
      <c r="D57">
        <v>49.95</v>
      </c>
    </row>
    <row r="58" spans="1:4" x14ac:dyDescent="0.3">
      <c r="A58" t="s">
        <v>495</v>
      </c>
      <c r="B58">
        <v>1</v>
      </c>
      <c r="C58">
        <v>40.5</v>
      </c>
      <c r="D58">
        <v>49.95</v>
      </c>
    </row>
    <row r="59" spans="1:4" x14ac:dyDescent="0.3">
      <c r="A59" t="s">
        <v>495</v>
      </c>
      <c r="B59">
        <v>1</v>
      </c>
      <c r="C59">
        <v>49.5</v>
      </c>
      <c r="D59">
        <v>49.95</v>
      </c>
    </row>
    <row r="60" spans="1:4" x14ac:dyDescent="0.3">
      <c r="A60" t="s">
        <v>493</v>
      </c>
      <c r="B60">
        <v>100</v>
      </c>
      <c r="C60">
        <v>184.5</v>
      </c>
      <c r="D60">
        <v>189.95</v>
      </c>
    </row>
    <row r="61" spans="1:4" x14ac:dyDescent="0.3">
      <c r="A61" t="s">
        <v>498</v>
      </c>
      <c r="B61">
        <v>100</v>
      </c>
      <c r="C61">
        <v>184.5</v>
      </c>
      <c r="D61">
        <v>189.95</v>
      </c>
    </row>
    <row r="62" spans="1:4" x14ac:dyDescent="0.3">
      <c r="A62" t="s">
        <v>497</v>
      </c>
      <c r="B62">
        <v>100</v>
      </c>
      <c r="C62">
        <v>224.1</v>
      </c>
      <c r="D62">
        <v>224.99</v>
      </c>
    </row>
    <row r="63" spans="1:4" x14ac:dyDescent="0.3">
      <c r="A63" t="s">
        <v>497</v>
      </c>
      <c r="B63">
        <v>15</v>
      </c>
      <c r="C63">
        <v>238.5</v>
      </c>
      <c r="D63">
        <v>239.95</v>
      </c>
    </row>
    <row r="64" spans="1:4" x14ac:dyDescent="0.3">
      <c r="A64" t="s">
        <v>502</v>
      </c>
      <c r="B64">
        <v>10</v>
      </c>
      <c r="C64">
        <v>238.5</v>
      </c>
      <c r="D64">
        <v>239.95</v>
      </c>
    </row>
    <row r="65" spans="1:4" x14ac:dyDescent="0.3">
      <c r="A65" t="s">
        <v>496</v>
      </c>
      <c r="B65">
        <v>1</v>
      </c>
      <c r="C65">
        <v>49.5</v>
      </c>
      <c r="D65">
        <v>49.95</v>
      </c>
    </row>
    <row r="66" spans="1:4" x14ac:dyDescent="0.3">
      <c r="A66" t="s">
        <v>491</v>
      </c>
      <c r="B66">
        <v>10</v>
      </c>
      <c r="C66">
        <v>238.5</v>
      </c>
      <c r="D66">
        <v>239.95</v>
      </c>
    </row>
    <row r="67" spans="1:4" x14ac:dyDescent="0.3">
      <c r="A67" t="s">
        <v>491</v>
      </c>
      <c r="B67">
        <v>1</v>
      </c>
      <c r="C67">
        <v>4.55</v>
      </c>
      <c r="D67">
        <v>9.9499999999999993</v>
      </c>
    </row>
    <row r="68" spans="1:4" x14ac:dyDescent="0.3">
      <c r="A68" t="s">
        <v>492</v>
      </c>
      <c r="B68">
        <v>100</v>
      </c>
      <c r="C68">
        <v>224.1</v>
      </c>
      <c r="D68">
        <v>224.99</v>
      </c>
    </row>
    <row r="69" spans="1:4" x14ac:dyDescent="0.3">
      <c r="A69" t="s">
        <v>492</v>
      </c>
      <c r="B69">
        <v>15</v>
      </c>
      <c r="C69">
        <v>238.5</v>
      </c>
      <c r="D69">
        <v>239.95</v>
      </c>
    </row>
    <row r="70" spans="1:4" x14ac:dyDescent="0.3">
      <c r="A70" t="s">
        <v>504</v>
      </c>
      <c r="B70">
        <v>1</v>
      </c>
      <c r="C70">
        <v>4.55</v>
      </c>
      <c r="D70">
        <v>9.9499999999999993</v>
      </c>
    </row>
    <row r="71" spans="1:4" x14ac:dyDescent="0.3">
      <c r="A71" t="s">
        <v>505</v>
      </c>
      <c r="B71">
        <v>100</v>
      </c>
      <c r="C71">
        <v>224.1</v>
      </c>
      <c r="D71">
        <v>224.99</v>
      </c>
    </row>
    <row r="72" spans="1:4" x14ac:dyDescent="0.3">
      <c r="A72" t="s">
        <v>505</v>
      </c>
      <c r="B72">
        <v>15</v>
      </c>
      <c r="C72">
        <v>238.5</v>
      </c>
      <c r="D72">
        <v>239.95</v>
      </c>
    </row>
    <row r="73" spans="1:4" x14ac:dyDescent="0.3">
      <c r="A73" t="s">
        <v>500</v>
      </c>
      <c r="B73">
        <v>100</v>
      </c>
      <c r="C73">
        <v>184.5</v>
      </c>
      <c r="D73">
        <v>189.95</v>
      </c>
    </row>
    <row r="74" spans="1:4" x14ac:dyDescent="0.3">
      <c r="A74" t="s">
        <v>496</v>
      </c>
      <c r="B74">
        <v>1</v>
      </c>
      <c r="C74">
        <v>40.5</v>
      </c>
      <c r="D74">
        <v>49.95</v>
      </c>
    </row>
    <row r="75" spans="1:4" x14ac:dyDescent="0.3">
      <c r="A75" t="s">
        <v>557</v>
      </c>
      <c r="B75">
        <v>1</v>
      </c>
      <c r="C75">
        <v>5.98</v>
      </c>
      <c r="D75">
        <v>19.95</v>
      </c>
    </row>
    <row r="76" spans="1:4" x14ac:dyDescent="0.3">
      <c r="A76" t="s">
        <v>557</v>
      </c>
      <c r="B76">
        <v>3</v>
      </c>
      <c r="C76">
        <v>41.98</v>
      </c>
      <c r="D76">
        <v>89.95</v>
      </c>
    </row>
    <row r="77" spans="1:4" x14ac:dyDescent="0.3">
      <c r="A77" t="s">
        <v>503</v>
      </c>
      <c r="B77">
        <v>1</v>
      </c>
      <c r="C77">
        <v>40.5</v>
      </c>
      <c r="D77">
        <v>49.95</v>
      </c>
    </row>
    <row r="78" spans="1:4" x14ac:dyDescent="0.3">
      <c r="A78" t="s">
        <v>503</v>
      </c>
      <c r="B78">
        <v>1</v>
      </c>
      <c r="C78">
        <v>49.5</v>
      </c>
      <c r="D78">
        <v>49.95</v>
      </c>
    </row>
    <row r="79" spans="1:4" x14ac:dyDescent="0.3">
      <c r="A79" t="s">
        <v>504</v>
      </c>
      <c r="B79">
        <v>10</v>
      </c>
      <c r="C79">
        <v>238.5</v>
      </c>
      <c r="D79">
        <v>239.95</v>
      </c>
    </row>
    <row r="80" spans="1:4" x14ac:dyDescent="0.3">
      <c r="A80" t="s">
        <v>566</v>
      </c>
      <c r="B80">
        <v>2</v>
      </c>
      <c r="C80">
        <v>38.590000000000003</v>
      </c>
      <c r="D80">
        <v>79.95</v>
      </c>
    </row>
    <row r="81" spans="1:4" x14ac:dyDescent="0.3">
      <c r="A81" t="s">
        <v>566</v>
      </c>
      <c r="B81">
        <v>1</v>
      </c>
      <c r="C81">
        <v>41.98</v>
      </c>
      <c r="D81">
        <v>89.95</v>
      </c>
    </row>
    <row r="82" spans="1:4" x14ac:dyDescent="0.3">
      <c r="A82" t="s">
        <v>565</v>
      </c>
      <c r="B82">
        <v>4</v>
      </c>
      <c r="C82">
        <v>4.55</v>
      </c>
      <c r="D82">
        <v>9.9499999999999993</v>
      </c>
    </row>
    <row r="83" spans="1:4" x14ac:dyDescent="0.3">
      <c r="A83" t="s">
        <v>532</v>
      </c>
      <c r="B83">
        <v>2</v>
      </c>
      <c r="C83">
        <v>89</v>
      </c>
      <c r="D83">
        <v>179.95</v>
      </c>
    </row>
    <row r="84" spans="1:4" x14ac:dyDescent="0.3">
      <c r="A84" t="s">
        <v>528</v>
      </c>
      <c r="B84">
        <v>1</v>
      </c>
      <c r="C84">
        <v>50.25</v>
      </c>
      <c r="D84">
        <v>109.95</v>
      </c>
    </row>
    <row r="85" spans="1:4" x14ac:dyDescent="0.3">
      <c r="A85" t="s">
        <v>528</v>
      </c>
      <c r="B85">
        <v>9</v>
      </c>
      <c r="C85">
        <v>4.55</v>
      </c>
      <c r="D85">
        <v>9.9499999999999993</v>
      </c>
    </row>
    <row r="86" spans="1:4" x14ac:dyDescent="0.3">
      <c r="A86" t="s">
        <v>533</v>
      </c>
      <c r="B86">
        <v>1</v>
      </c>
      <c r="C86">
        <v>91.59</v>
      </c>
      <c r="D86">
        <v>189.95</v>
      </c>
    </row>
    <row r="87" spans="1:4" x14ac:dyDescent="0.3">
      <c r="A87" t="s">
        <v>533</v>
      </c>
      <c r="B87">
        <v>1</v>
      </c>
      <c r="C87">
        <v>149.94999999999999</v>
      </c>
      <c r="D87">
        <v>295.64999999999998</v>
      </c>
    </row>
    <row r="88" spans="1:4" x14ac:dyDescent="0.3">
      <c r="A88" t="s">
        <v>536</v>
      </c>
      <c r="B88">
        <v>1</v>
      </c>
      <c r="C88">
        <v>303.85000000000002</v>
      </c>
      <c r="D88">
        <v>609.95000000000005</v>
      </c>
    </row>
    <row r="89" spans="1:4" x14ac:dyDescent="0.3">
      <c r="A89" t="s">
        <v>481</v>
      </c>
      <c r="B89">
        <v>1</v>
      </c>
      <c r="C89">
        <v>2998.15</v>
      </c>
      <c r="D89">
        <v>5999.95</v>
      </c>
    </row>
    <row r="90" spans="1:4" x14ac:dyDescent="0.3">
      <c r="A90" t="s">
        <v>1031</v>
      </c>
      <c r="B90">
        <v>25</v>
      </c>
      <c r="C90">
        <v>0.16</v>
      </c>
      <c r="D90">
        <v>0.35</v>
      </c>
    </row>
    <row r="91" spans="1:4" x14ac:dyDescent="0.3">
      <c r="A91" t="s">
        <v>1032</v>
      </c>
      <c r="B91">
        <v>1</v>
      </c>
      <c r="C91">
        <v>674.5</v>
      </c>
      <c r="D91">
        <v>1349.95</v>
      </c>
    </row>
    <row r="92" spans="1:4" x14ac:dyDescent="0.3">
      <c r="A92" t="s">
        <v>537</v>
      </c>
      <c r="B92">
        <v>2</v>
      </c>
      <c r="C92">
        <v>115.85</v>
      </c>
      <c r="D92">
        <v>239.95</v>
      </c>
    </row>
    <row r="93" spans="1:4" x14ac:dyDescent="0.3">
      <c r="A93" t="s">
        <v>486</v>
      </c>
      <c r="B93">
        <v>1</v>
      </c>
      <c r="C93">
        <v>50.25</v>
      </c>
      <c r="D93">
        <v>109.95</v>
      </c>
    </row>
    <row r="94" spans="1:4" x14ac:dyDescent="0.3">
      <c r="A94" t="s">
        <v>535</v>
      </c>
      <c r="B94">
        <v>1</v>
      </c>
      <c r="C94">
        <v>18.649999999999999</v>
      </c>
      <c r="D94">
        <v>39.950000000000003</v>
      </c>
    </row>
    <row r="95" spans="1:4" x14ac:dyDescent="0.3">
      <c r="A95" t="s">
        <v>522</v>
      </c>
      <c r="B95">
        <v>1</v>
      </c>
      <c r="C95">
        <v>59.29</v>
      </c>
      <c r="D95">
        <v>119.95</v>
      </c>
    </row>
    <row r="96" spans="1:4" x14ac:dyDescent="0.3">
      <c r="A96" t="s">
        <v>514</v>
      </c>
      <c r="B96">
        <v>2</v>
      </c>
      <c r="C96">
        <v>18.649999999999999</v>
      </c>
      <c r="D96">
        <v>39.950000000000003</v>
      </c>
    </row>
    <row r="97" spans="1:4" x14ac:dyDescent="0.3">
      <c r="A97" t="s">
        <v>536</v>
      </c>
      <c r="B97">
        <v>1</v>
      </c>
      <c r="C97">
        <v>18.649999999999999</v>
      </c>
      <c r="D97">
        <v>39.950000000000003</v>
      </c>
    </row>
    <row r="98" spans="1:4" x14ac:dyDescent="0.3">
      <c r="A98" t="s">
        <v>539</v>
      </c>
      <c r="B98">
        <v>100</v>
      </c>
      <c r="C98">
        <v>0.54</v>
      </c>
      <c r="D98">
        <v>0</v>
      </c>
    </row>
    <row r="99" spans="1:4" x14ac:dyDescent="0.3">
      <c r="A99" t="s">
        <v>539</v>
      </c>
      <c r="B99">
        <v>80</v>
      </c>
      <c r="C99">
        <v>35</v>
      </c>
      <c r="D99">
        <v>0</v>
      </c>
    </row>
    <row r="100" spans="1:4" x14ac:dyDescent="0.3">
      <c r="A100" t="s">
        <v>540</v>
      </c>
      <c r="B100">
        <v>1</v>
      </c>
      <c r="C100">
        <v>18.649999999999999</v>
      </c>
      <c r="D100">
        <v>39.950000000000003</v>
      </c>
    </row>
    <row r="101" spans="1:4" x14ac:dyDescent="0.3">
      <c r="A101" t="s">
        <v>478</v>
      </c>
      <c r="B101">
        <v>2</v>
      </c>
      <c r="C101">
        <v>93.55</v>
      </c>
      <c r="D101">
        <v>189.95</v>
      </c>
    </row>
    <row r="102" spans="1:4" x14ac:dyDescent="0.3">
      <c r="A102" t="s">
        <v>485</v>
      </c>
      <c r="B102">
        <v>1</v>
      </c>
      <c r="C102">
        <v>303.85000000000002</v>
      </c>
      <c r="D102">
        <v>609.95000000000005</v>
      </c>
    </row>
    <row r="103" spans="1:4" x14ac:dyDescent="0.3">
      <c r="A103" t="s">
        <v>538</v>
      </c>
      <c r="B103">
        <v>5</v>
      </c>
      <c r="C103">
        <v>9.81</v>
      </c>
      <c r="D103">
        <v>19.95</v>
      </c>
    </row>
    <row r="104" spans="1:4" x14ac:dyDescent="0.3">
      <c r="A104" t="s">
        <v>539</v>
      </c>
      <c r="B104">
        <v>1</v>
      </c>
      <c r="C104">
        <v>35.89</v>
      </c>
      <c r="D104">
        <v>79.95</v>
      </c>
    </row>
    <row r="105" spans="1:4" x14ac:dyDescent="0.3">
      <c r="A105" t="s">
        <v>539</v>
      </c>
      <c r="B105">
        <v>1</v>
      </c>
      <c r="C105">
        <v>5072.3</v>
      </c>
      <c r="D105">
        <v>10149.950000000001</v>
      </c>
    </row>
    <row r="106" spans="1:4" x14ac:dyDescent="0.3">
      <c r="A106" t="s">
        <v>539</v>
      </c>
      <c r="B106">
        <v>10</v>
      </c>
      <c r="C106">
        <v>41.98</v>
      </c>
      <c r="D106">
        <v>0</v>
      </c>
    </row>
    <row r="107" spans="1:4" x14ac:dyDescent="0.3">
      <c r="A107" t="s">
        <v>539</v>
      </c>
      <c r="B107">
        <v>10</v>
      </c>
      <c r="C107">
        <v>179.85</v>
      </c>
      <c r="D107">
        <v>0</v>
      </c>
    </row>
    <row r="108" spans="1:4" x14ac:dyDescent="0.3">
      <c r="A108" t="s">
        <v>928</v>
      </c>
      <c r="B108">
        <v>2</v>
      </c>
      <c r="C108">
        <v>55.5</v>
      </c>
      <c r="D108">
        <v>59.95</v>
      </c>
    </row>
    <row r="109" spans="1:4" x14ac:dyDescent="0.3">
      <c r="A109" t="s">
        <v>930</v>
      </c>
      <c r="B109">
        <v>5</v>
      </c>
      <c r="C109">
        <v>55.5</v>
      </c>
      <c r="D109">
        <v>59.95</v>
      </c>
    </row>
    <row r="110" spans="1:4" x14ac:dyDescent="0.3">
      <c r="A110" t="s">
        <v>573</v>
      </c>
      <c r="B110">
        <v>1</v>
      </c>
      <c r="C110">
        <v>50.25</v>
      </c>
      <c r="D110">
        <v>109.95</v>
      </c>
    </row>
    <row r="111" spans="1:4" x14ac:dyDescent="0.3">
      <c r="A111" t="s">
        <v>568</v>
      </c>
      <c r="B111">
        <v>1</v>
      </c>
      <c r="C111">
        <v>1197</v>
      </c>
      <c r="D111">
        <v>2399.9499999999998</v>
      </c>
    </row>
    <row r="112" spans="1:4" x14ac:dyDescent="0.3">
      <c r="A112" t="s">
        <v>483</v>
      </c>
      <c r="B112">
        <v>1</v>
      </c>
      <c r="C112">
        <v>34550</v>
      </c>
      <c r="D112">
        <v>69109.95</v>
      </c>
    </row>
    <row r="113" spans="1:4" x14ac:dyDescent="0.3">
      <c r="A113" t="s">
        <v>942</v>
      </c>
      <c r="B113">
        <v>10</v>
      </c>
      <c r="C113">
        <v>1197</v>
      </c>
      <c r="D113">
        <v>2399.9499999999998</v>
      </c>
    </row>
    <row r="114" spans="1:4" x14ac:dyDescent="0.3">
      <c r="A114" t="s">
        <v>938</v>
      </c>
      <c r="B114">
        <v>1</v>
      </c>
      <c r="C114">
        <v>59.29</v>
      </c>
      <c r="D114">
        <v>119.95</v>
      </c>
    </row>
    <row r="115" spans="1:4" x14ac:dyDescent="0.3">
      <c r="A115" t="s">
        <v>934</v>
      </c>
      <c r="B115">
        <v>1</v>
      </c>
      <c r="C115">
        <v>50.25</v>
      </c>
      <c r="D115">
        <v>109.95</v>
      </c>
    </row>
    <row r="116" spans="1:4" x14ac:dyDescent="0.3">
      <c r="A116" t="s">
        <v>936</v>
      </c>
      <c r="B116">
        <v>10</v>
      </c>
      <c r="C116">
        <v>55.5</v>
      </c>
      <c r="D116">
        <v>59.95</v>
      </c>
    </row>
    <row r="117" spans="1:4" x14ac:dyDescent="0.3">
      <c r="A117" t="s">
        <v>932</v>
      </c>
      <c r="B117">
        <v>10</v>
      </c>
      <c r="C117">
        <v>55.5</v>
      </c>
      <c r="D117">
        <v>59.95</v>
      </c>
    </row>
    <row r="118" spans="1:4" x14ac:dyDescent="0.3">
      <c r="A118" t="s">
        <v>980</v>
      </c>
      <c r="B118">
        <v>2</v>
      </c>
      <c r="C118">
        <v>2998.15</v>
      </c>
      <c r="D118">
        <v>5999.95</v>
      </c>
    </row>
    <row r="119" spans="1:4" x14ac:dyDescent="0.3">
      <c r="A119" t="s">
        <v>976</v>
      </c>
      <c r="B119">
        <v>1</v>
      </c>
      <c r="C119">
        <v>2998.15</v>
      </c>
      <c r="D119">
        <v>5999.95</v>
      </c>
    </row>
    <row r="120" spans="1:4" x14ac:dyDescent="0.3">
      <c r="A120" t="s">
        <v>978</v>
      </c>
      <c r="B120">
        <v>1</v>
      </c>
      <c r="C120">
        <v>674.5</v>
      </c>
      <c r="D120">
        <v>1349.95</v>
      </c>
    </row>
    <row r="121" spans="1:4" x14ac:dyDescent="0.3">
      <c r="A121" t="s">
        <v>974</v>
      </c>
      <c r="B121">
        <v>3</v>
      </c>
      <c r="C121">
        <v>4.55</v>
      </c>
      <c r="D121">
        <v>9.9499999999999993</v>
      </c>
    </row>
    <row r="122" spans="1:4" x14ac:dyDescent="0.3">
      <c r="A122" t="s">
        <v>940</v>
      </c>
      <c r="B122">
        <v>4</v>
      </c>
      <c r="C122">
        <v>93.55</v>
      </c>
      <c r="D122">
        <v>189.95</v>
      </c>
    </row>
    <row r="123" spans="1:4" x14ac:dyDescent="0.3">
      <c r="A123" t="s">
        <v>988</v>
      </c>
      <c r="B123">
        <v>1</v>
      </c>
      <c r="C123">
        <v>303.85000000000002</v>
      </c>
      <c r="D123">
        <v>609.95000000000005</v>
      </c>
    </row>
    <row r="124" spans="1:4" x14ac:dyDescent="0.3">
      <c r="A124" t="s">
        <v>990</v>
      </c>
      <c r="B124">
        <v>5</v>
      </c>
      <c r="C124">
        <v>93.55</v>
      </c>
      <c r="D124">
        <v>189.95</v>
      </c>
    </row>
    <row r="125" spans="1:4" x14ac:dyDescent="0.3">
      <c r="A125" t="s">
        <v>986</v>
      </c>
      <c r="B125">
        <v>3</v>
      </c>
      <c r="C125">
        <v>3.29</v>
      </c>
      <c r="D125">
        <v>9.9499999999999993</v>
      </c>
    </row>
    <row r="126" spans="1:4" x14ac:dyDescent="0.3">
      <c r="A126" t="s">
        <v>982</v>
      </c>
      <c r="B126">
        <v>2</v>
      </c>
      <c r="C126">
        <v>179.85</v>
      </c>
      <c r="D126">
        <v>359.95</v>
      </c>
    </row>
    <row r="127" spans="1:4" x14ac:dyDescent="0.3">
      <c r="A127" t="s">
        <v>984</v>
      </c>
      <c r="B127">
        <v>3</v>
      </c>
      <c r="C127">
        <v>3.29</v>
      </c>
      <c r="D127">
        <v>9.9499999999999993</v>
      </c>
    </row>
    <row r="128" spans="1:4" x14ac:dyDescent="0.3">
      <c r="A128" t="s">
        <v>1002</v>
      </c>
      <c r="B128">
        <v>2</v>
      </c>
      <c r="C128">
        <v>93.55</v>
      </c>
      <c r="D128">
        <v>189.95</v>
      </c>
    </row>
    <row r="129" spans="1:4" x14ac:dyDescent="0.3">
      <c r="A129" t="s">
        <v>998</v>
      </c>
      <c r="B129">
        <v>5</v>
      </c>
      <c r="C129">
        <v>3.29</v>
      </c>
      <c r="D129">
        <v>9.9499999999999993</v>
      </c>
    </row>
    <row r="130" spans="1:4" x14ac:dyDescent="0.3">
      <c r="A130" t="s">
        <v>994</v>
      </c>
      <c r="B130">
        <v>5</v>
      </c>
      <c r="C130">
        <v>4.55</v>
      </c>
      <c r="D130">
        <v>9.9499999999999993</v>
      </c>
    </row>
    <row r="131" spans="1:4" x14ac:dyDescent="0.3">
      <c r="A131" t="s">
        <v>996</v>
      </c>
      <c r="B131">
        <v>1</v>
      </c>
      <c r="C131">
        <v>674.5</v>
      </c>
      <c r="D131">
        <v>1349.95</v>
      </c>
    </row>
    <row r="132" spans="1:4" x14ac:dyDescent="0.3">
      <c r="A132" t="s">
        <v>992</v>
      </c>
      <c r="B132">
        <v>1</v>
      </c>
      <c r="C132">
        <v>92.59</v>
      </c>
      <c r="D132">
        <v>189.95</v>
      </c>
    </row>
    <row r="133" spans="1:4" x14ac:dyDescent="0.3">
      <c r="A133" t="s">
        <v>1010</v>
      </c>
      <c r="B133">
        <v>1</v>
      </c>
      <c r="C133">
        <v>479.05</v>
      </c>
      <c r="D133">
        <v>959.95</v>
      </c>
    </row>
    <row r="134" spans="1:4" x14ac:dyDescent="0.3">
      <c r="A134" t="s">
        <v>1006</v>
      </c>
      <c r="B134">
        <v>5</v>
      </c>
      <c r="C134">
        <v>35.89</v>
      </c>
      <c r="D134">
        <v>79.95</v>
      </c>
    </row>
    <row r="135" spans="1:4" x14ac:dyDescent="0.3">
      <c r="A135" t="s">
        <v>1008</v>
      </c>
      <c r="B135">
        <v>2</v>
      </c>
      <c r="C135">
        <v>75.150000000000006</v>
      </c>
      <c r="D135">
        <v>149.94999999999999</v>
      </c>
    </row>
    <row r="136" spans="1:4" x14ac:dyDescent="0.3">
      <c r="A136" t="s">
        <v>1004</v>
      </c>
      <c r="B136">
        <v>3</v>
      </c>
      <c r="C136">
        <v>59.5</v>
      </c>
      <c r="D136">
        <v>119.95</v>
      </c>
    </row>
    <row r="137" spans="1:4" x14ac:dyDescent="0.3">
      <c r="A137" t="s">
        <v>1000</v>
      </c>
      <c r="B137">
        <v>2</v>
      </c>
      <c r="C137">
        <v>5.98</v>
      </c>
      <c r="D137">
        <v>19.95</v>
      </c>
    </row>
    <row r="138" spans="1:4" x14ac:dyDescent="0.3">
      <c r="A138" t="s">
        <v>1025</v>
      </c>
      <c r="B138">
        <v>5</v>
      </c>
      <c r="C138">
        <v>303.85000000000002</v>
      </c>
      <c r="D138">
        <v>609.95000000000005</v>
      </c>
    </row>
    <row r="139" spans="1:4" x14ac:dyDescent="0.3">
      <c r="A139" t="s">
        <v>1027</v>
      </c>
      <c r="B139">
        <v>6</v>
      </c>
      <c r="C139">
        <v>93.55</v>
      </c>
      <c r="D139">
        <v>189.95</v>
      </c>
    </row>
    <row r="140" spans="1:4" x14ac:dyDescent="0.3">
      <c r="A140" t="s">
        <v>1023</v>
      </c>
      <c r="B140">
        <v>6</v>
      </c>
      <c r="C140">
        <v>92.59</v>
      </c>
      <c r="D140">
        <v>189.95</v>
      </c>
    </row>
    <row r="141" spans="1:4" x14ac:dyDescent="0.3">
      <c r="A141" t="s">
        <v>1019</v>
      </c>
      <c r="B141">
        <v>4</v>
      </c>
      <c r="C141">
        <v>27.98</v>
      </c>
      <c r="D141">
        <v>119.95</v>
      </c>
    </row>
    <row r="142" spans="1:4" x14ac:dyDescent="0.3">
      <c r="A142" t="s">
        <v>1021</v>
      </c>
      <c r="B142">
        <v>2</v>
      </c>
      <c r="C142">
        <v>92.59</v>
      </c>
      <c r="D142">
        <v>189.95</v>
      </c>
    </row>
    <row r="143" spans="1:4" x14ac:dyDescent="0.3">
      <c r="A143" t="s">
        <v>471</v>
      </c>
      <c r="B143">
        <v>4</v>
      </c>
      <c r="C143">
        <v>0</v>
      </c>
      <c r="D143">
        <v>9.9499999999999993</v>
      </c>
    </row>
    <row r="144" spans="1:4" x14ac:dyDescent="0.3">
      <c r="A144" t="s">
        <v>471</v>
      </c>
      <c r="B144">
        <v>5</v>
      </c>
      <c r="C144">
        <v>879.05</v>
      </c>
      <c r="D144">
        <v>1759.95</v>
      </c>
    </row>
    <row r="145" spans="1:4" x14ac:dyDescent="0.3">
      <c r="A145" t="s">
        <v>473</v>
      </c>
      <c r="B145">
        <v>3</v>
      </c>
      <c r="C145">
        <v>879.05</v>
      </c>
      <c r="D145">
        <v>1759.95</v>
      </c>
    </row>
    <row r="146" spans="1:4" x14ac:dyDescent="0.3">
      <c r="A146" t="s">
        <v>473</v>
      </c>
      <c r="B146">
        <v>5</v>
      </c>
      <c r="C146">
        <v>4.55</v>
      </c>
      <c r="D146">
        <v>9.9499999999999993</v>
      </c>
    </row>
    <row r="147" spans="1:4" x14ac:dyDescent="0.3">
      <c r="A147" t="s">
        <v>473</v>
      </c>
      <c r="B147">
        <v>2</v>
      </c>
      <c r="C147">
        <v>38.590000000000003</v>
      </c>
      <c r="D147">
        <v>79.95</v>
      </c>
    </row>
    <row r="148" spans="1:4" x14ac:dyDescent="0.3">
      <c r="A148" t="s">
        <v>847</v>
      </c>
      <c r="B148">
        <v>3</v>
      </c>
      <c r="C148">
        <v>92.59</v>
      </c>
      <c r="D148">
        <v>189.95</v>
      </c>
    </row>
    <row r="149" spans="1:4" x14ac:dyDescent="0.3">
      <c r="A149" t="s">
        <v>849</v>
      </c>
      <c r="B149">
        <v>6</v>
      </c>
      <c r="C149">
        <v>91.59</v>
      </c>
      <c r="D149">
        <v>189.95</v>
      </c>
    </row>
    <row r="150" spans="1:4" x14ac:dyDescent="0.3">
      <c r="A150" t="s">
        <v>512</v>
      </c>
      <c r="B150">
        <v>3</v>
      </c>
      <c r="C150">
        <v>4.55</v>
      </c>
      <c r="D150">
        <v>9.9499999999999993</v>
      </c>
    </row>
    <row r="151" spans="1:4" x14ac:dyDescent="0.3">
      <c r="A151" t="s">
        <v>512</v>
      </c>
      <c r="B151">
        <v>1</v>
      </c>
      <c r="C151">
        <v>41.98</v>
      </c>
      <c r="D151">
        <v>89.95</v>
      </c>
    </row>
    <row r="152" spans="1:4" x14ac:dyDescent="0.3">
      <c r="A152" t="s">
        <v>471</v>
      </c>
      <c r="B152">
        <v>1</v>
      </c>
      <c r="C152">
        <v>5.98</v>
      </c>
      <c r="D152">
        <v>19.95</v>
      </c>
    </row>
    <row r="153" spans="1:4" x14ac:dyDescent="0.3">
      <c r="A153" t="s">
        <v>861</v>
      </c>
      <c r="B153">
        <v>2</v>
      </c>
      <c r="C153">
        <v>4.55</v>
      </c>
      <c r="D153">
        <v>9.9499999999999993</v>
      </c>
    </row>
    <row r="154" spans="1:4" x14ac:dyDescent="0.3">
      <c r="A154" t="s">
        <v>857</v>
      </c>
      <c r="B154">
        <v>4</v>
      </c>
      <c r="C154">
        <v>27.98</v>
      </c>
      <c r="D154">
        <v>59.95</v>
      </c>
    </row>
    <row r="155" spans="1:4" x14ac:dyDescent="0.3">
      <c r="A155" t="s">
        <v>853</v>
      </c>
      <c r="B155">
        <v>2</v>
      </c>
      <c r="C155">
        <v>93.55</v>
      </c>
      <c r="D155">
        <v>189.95</v>
      </c>
    </row>
    <row r="156" spans="1:4" x14ac:dyDescent="0.3">
      <c r="A156" t="s">
        <v>855</v>
      </c>
      <c r="B156">
        <v>1</v>
      </c>
      <c r="C156">
        <v>303.85000000000002</v>
      </c>
      <c r="D156">
        <v>609.95000000000005</v>
      </c>
    </row>
    <row r="157" spans="1:4" x14ac:dyDescent="0.3">
      <c r="A157" t="s">
        <v>851</v>
      </c>
      <c r="B157">
        <v>1</v>
      </c>
      <c r="C157">
        <v>50.25</v>
      </c>
      <c r="D157">
        <v>109.95</v>
      </c>
    </row>
    <row r="158" spans="1:4" x14ac:dyDescent="0.3">
      <c r="A158" t="s">
        <v>869</v>
      </c>
      <c r="B158">
        <v>4</v>
      </c>
      <c r="C158">
        <v>55.5</v>
      </c>
      <c r="D158">
        <v>59.95</v>
      </c>
    </row>
    <row r="159" spans="1:4" x14ac:dyDescent="0.3">
      <c r="A159" t="s">
        <v>865</v>
      </c>
      <c r="B159">
        <v>1</v>
      </c>
      <c r="C159">
        <v>55.5</v>
      </c>
      <c r="D159">
        <v>59.95</v>
      </c>
    </row>
    <row r="160" spans="1:4" x14ac:dyDescent="0.3">
      <c r="A160" t="s">
        <v>867</v>
      </c>
      <c r="B160">
        <v>1</v>
      </c>
      <c r="C160">
        <v>669</v>
      </c>
      <c r="D160">
        <v>1339.95</v>
      </c>
    </row>
    <row r="161" spans="1:4" x14ac:dyDescent="0.3">
      <c r="A161" t="s">
        <v>863</v>
      </c>
      <c r="B161">
        <v>5.5</v>
      </c>
      <c r="C161">
        <v>0</v>
      </c>
      <c r="D161">
        <v>34.950000000000003</v>
      </c>
    </row>
    <row r="162" spans="1:4" x14ac:dyDescent="0.3">
      <c r="A162" t="s">
        <v>859</v>
      </c>
      <c r="B162">
        <v>1</v>
      </c>
      <c r="C162">
        <v>92.59</v>
      </c>
      <c r="D162">
        <v>189.95</v>
      </c>
    </row>
    <row r="163" spans="1:4" x14ac:dyDescent="0.3">
      <c r="A163" t="s">
        <v>877</v>
      </c>
      <c r="B163">
        <v>2</v>
      </c>
      <c r="C163">
        <v>38.590000000000003</v>
      </c>
      <c r="D163">
        <v>79.95</v>
      </c>
    </row>
    <row r="164" spans="1:4" x14ac:dyDescent="0.3">
      <c r="A164" t="s">
        <v>879</v>
      </c>
      <c r="B164">
        <v>1</v>
      </c>
      <c r="C164">
        <v>1197</v>
      </c>
      <c r="D164">
        <v>2399.9499999999998</v>
      </c>
    </row>
    <row r="165" spans="1:4" x14ac:dyDescent="0.3">
      <c r="A165" t="s">
        <v>875</v>
      </c>
      <c r="B165">
        <v>4</v>
      </c>
      <c r="C165">
        <v>38.590000000000003</v>
      </c>
      <c r="D165">
        <v>79.95</v>
      </c>
    </row>
    <row r="166" spans="1:4" x14ac:dyDescent="0.3">
      <c r="A166" t="s">
        <v>871</v>
      </c>
      <c r="B166">
        <v>1</v>
      </c>
      <c r="C166">
        <v>1197</v>
      </c>
      <c r="D166">
        <v>2399.9499999999998</v>
      </c>
    </row>
    <row r="167" spans="1:4" x14ac:dyDescent="0.3">
      <c r="A167" t="s">
        <v>873</v>
      </c>
      <c r="B167">
        <v>1</v>
      </c>
      <c r="C167">
        <v>1197</v>
      </c>
      <c r="D167">
        <v>2399.9499999999998</v>
      </c>
    </row>
    <row r="168" spans="1:4" x14ac:dyDescent="0.3">
      <c r="A168" t="s">
        <v>891</v>
      </c>
      <c r="B168">
        <v>1</v>
      </c>
      <c r="C168">
        <v>1197</v>
      </c>
      <c r="D168">
        <v>2399.9499999999998</v>
      </c>
    </row>
    <row r="169" spans="1:4" x14ac:dyDescent="0.3">
      <c r="A169" t="s">
        <v>887</v>
      </c>
      <c r="B169">
        <v>2</v>
      </c>
      <c r="C169">
        <v>1197</v>
      </c>
      <c r="D169">
        <v>2399.9499999999998</v>
      </c>
    </row>
    <row r="170" spans="1:4" x14ac:dyDescent="0.3">
      <c r="A170" t="s">
        <v>883</v>
      </c>
      <c r="B170">
        <v>1</v>
      </c>
      <c r="C170">
        <v>1197</v>
      </c>
      <c r="D170">
        <v>2399.9499999999998</v>
      </c>
    </row>
    <row r="171" spans="1:4" x14ac:dyDescent="0.3">
      <c r="A171" t="s">
        <v>885</v>
      </c>
      <c r="B171">
        <v>1</v>
      </c>
      <c r="C171">
        <v>3.29</v>
      </c>
      <c r="D171">
        <v>9.9499999999999993</v>
      </c>
    </row>
    <row r="172" spans="1:4" x14ac:dyDescent="0.3">
      <c r="A172" t="s">
        <v>881</v>
      </c>
      <c r="B172">
        <v>1</v>
      </c>
      <c r="C172">
        <v>1197</v>
      </c>
      <c r="D172">
        <v>2399.9499999999998</v>
      </c>
    </row>
    <row r="173" spans="1:4" x14ac:dyDescent="0.3">
      <c r="A173" t="s">
        <v>923</v>
      </c>
      <c r="B173">
        <v>2</v>
      </c>
      <c r="C173">
        <v>1197</v>
      </c>
      <c r="D173">
        <v>2399.9499999999998</v>
      </c>
    </row>
    <row r="174" spans="1:4" x14ac:dyDescent="0.3">
      <c r="A174" t="s">
        <v>919</v>
      </c>
      <c r="B174">
        <v>1</v>
      </c>
      <c r="C174">
        <v>1197</v>
      </c>
      <c r="D174">
        <v>2399.9499999999998</v>
      </c>
    </row>
    <row r="175" spans="1:4" x14ac:dyDescent="0.3">
      <c r="A175" t="s">
        <v>921</v>
      </c>
      <c r="B175">
        <v>2</v>
      </c>
      <c r="C175">
        <v>1197</v>
      </c>
      <c r="D175">
        <v>2399.9499999999998</v>
      </c>
    </row>
    <row r="176" spans="1:4" x14ac:dyDescent="0.3">
      <c r="A176" t="s">
        <v>893</v>
      </c>
      <c r="B176">
        <v>2</v>
      </c>
      <c r="C176">
        <v>1197</v>
      </c>
      <c r="D176">
        <v>2399.9499999999998</v>
      </c>
    </row>
    <row r="177" spans="1:4" x14ac:dyDescent="0.3">
      <c r="A177" t="s">
        <v>889</v>
      </c>
      <c r="B177">
        <v>1</v>
      </c>
      <c r="C177">
        <v>1197</v>
      </c>
      <c r="D177">
        <v>2399.9499999999998</v>
      </c>
    </row>
    <row r="178" spans="1:4" x14ac:dyDescent="0.3">
      <c r="A178" t="s">
        <v>901</v>
      </c>
      <c r="B178">
        <v>1</v>
      </c>
      <c r="C178">
        <v>3.29</v>
      </c>
      <c r="D178">
        <v>9.9499999999999993</v>
      </c>
    </row>
    <row r="179" spans="1:4" x14ac:dyDescent="0.3">
      <c r="A179" t="s">
        <v>903</v>
      </c>
      <c r="B179">
        <v>1</v>
      </c>
      <c r="C179">
        <v>3.29</v>
      </c>
      <c r="D179">
        <v>9.9499999999999993</v>
      </c>
    </row>
    <row r="180" spans="1:4" x14ac:dyDescent="0.3">
      <c r="A180" t="s">
        <v>899</v>
      </c>
      <c r="B180">
        <v>2</v>
      </c>
      <c r="C180">
        <v>55.5</v>
      </c>
      <c r="D180">
        <v>59.95</v>
      </c>
    </row>
    <row r="181" spans="1:4" x14ac:dyDescent="0.3">
      <c r="A181" t="s">
        <v>895</v>
      </c>
      <c r="B181">
        <v>5</v>
      </c>
      <c r="C181">
        <v>55.5</v>
      </c>
      <c r="D181">
        <v>59.95</v>
      </c>
    </row>
    <row r="182" spans="1:4" x14ac:dyDescent="0.3">
      <c r="A182" t="s">
        <v>897</v>
      </c>
      <c r="B182">
        <v>1</v>
      </c>
      <c r="C182">
        <v>59.29</v>
      </c>
      <c r="D182">
        <v>119.95</v>
      </c>
    </row>
    <row r="183" spans="1:4" x14ac:dyDescent="0.3">
      <c r="A183" t="s">
        <v>914</v>
      </c>
      <c r="B183">
        <v>10</v>
      </c>
      <c r="C183">
        <v>55.5</v>
      </c>
      <c r="D183">
        <v>59.95</v>
      </c>
    </row>
    <row r="184" spans="1:4" x14ac:dyDescent="0.3">
      <c r="A184" t="s">
        <v>910</v>
      </c>
      <c r="B184">
        <v>5</v>
      </c>
      <c r="C184">
        <v>3.29</v>
      </c>
      <c r="D184">
        <v>9.9499999999999993</v>
      </c>
    </row>
    <row r="185" spans="1:4" x14ac:dyDescent="0.3">
      <c r="A185" t="s">
        <v>908</v>
      </c>
      <c r="B185">
        <v>2</v>
      </c>
      <c r="C185">
        <v>3.29</v>
      </c>
      <c r="D185">
        <v>9.9499999999999993</v>
      </c>
    </row>
    <row r="186" spans="1:4" x14ac:dyDescent="0.3">
      <c r="A186" t="s">
        <v>912</v>
      </c>
      <c r="B186">
        <v>1</v>
      </c>
      <c r="C186">
        <v>3.29</v>
      </c>
      <c r="D186">
        <v>9.9499999999999993</v>
      </c>
    </row>
    <row r="187" spans="1:4" x14ac:dyDescent="0.3">
      <c r="A187" t="s">
        <v>905</v>
      </c>
      <c r="B187">
        <v>2</v>
      </c>
      <c r="C187">
        <v>3.29</v>
      </c>
      <c r="D187">
        <v>9.9499999999999993</v>
      </c>
    </row>
    <row r="188" spans="1:4" x14ac:dyDescent="0.3">
      <c r="A188" t="s">
        <v>771</v>
      </c>
      <c r="B188">
        <v>1</v>
      </c>
      <c r="C188">
        <v>92.59</v>
      </c>
      <c r="D188">
        <v>189.95</v>
      </c>
    </row>
    <row r="189" spans="1:4" x14ac:dyDescent="0.3">
      <c r="A189" t="s">
        <v>767</v>
      </c>
      <c r="B189">
        <v>4</v>
      </c>
      <c r="C189">
        <v>4.55</v>
      </c>
      <c r="D189">
        <v>9.9499999999999993</v>
      </c>
    </row>
    <row r="190" spans="1:4" x14ac:dyDescent="0.3">
      <c r="A190" t="s">
        <v>926</v>
      </c>
      <c r="B190">
        <v>1</v>
      </c>
      <c r="C190">
        <v>55.5</v>
      </c>
      <c r="D190">
        <v>59.95</v>
      </c>
    </row>
    <row r="191" spans="1:4" x14ac:dyDescent="0.3">
      <c r="A191" t="s">
        <v>916</v>
      </c>
      <c r="B191">
        <v>2</v>
      </c>
      <c r="C191">
        <v>59.29</v>
      </c>
      <c r="D191">
        <v>119.95</v>
      </c>
    </row>
    <row r="192" spans="1:4" x14ac:dyDescent="0.3">
      <c r="A192" t="s">
        <v>918</v>
      </c>
      <c r="B192">
        <v>5</v>
      </c>
      <c r="C192">
        <v>55.5</v>
      </c>
      <c r="D192">
        <v>59.95</v>
      </c>
    </row>
    <row r="193" spans="1:4" x14ac:dyDescent="0.3">
      <c r="A193" t="s">
        <v>779</v>
      </c>
      <c r="B193">
        <v>2</v>
      </c>
      <c r="C193">
        <v>1197</v>
      </c>
      <c r="D193">
        <v>2399.9499999999998</v>
      </c>
    </row>
    <row r="194" spans="1:4" x14ac:dyDescent="0.3">
      <c r="A194" t="s">
        <v>775</v>
      </c>
      <c r="B194">
        <v>1</v>
      </c>
      <c r="C194">
        <v>55.5</v>
      </c>
      <c r="D194">
        <v>59.95</v>
      </c>
    </row>
    <row r="195" spans="1:4" x14ac:dyDescent="0.3">
      <c r="A195" t="s">
        <v>777</v>
      </c>
      <c r="B195">
        <v>8</v>
      </c>
      <c r="C195">
        <v>55.5</v>
      </c>
      <c r="D195">
        <v>59.95</v>
      </c>
    </row>
    <row r="196" spans="1:4" x14ac:dyDescent="0.3">
      <c r="A196" t="s">
        <v>773</v>
      </c>
      <c r="B196">
        <v>1</v>
      </c>
      <c r="C196">
        <v>669</v>
      </c>
      <c r="D196">
        <v>1339.95</v>
      </c>
    </row>
    <row r="197" spans="1:4" x14ac:dyDescent="0.3">
      <c r="A197" t="s">
        <v>769</v>
      </c>
      <c r="B197">
        <v>12</v>
      </c>
      <c r="C197">
        <v>0</v>
      </c>
      <c r="D197">
        <v>34.950000000000003</v>
      </c>
    </row>
    <row r="198" spans="1:4" x14ac:dyDescent="0.3">
      <c r="A198" t="s">
        <v>787</v>
      </c>
      <c r="B198">
        <v>6</v>
      </c>
      <c r="C198">
        <v>669</v>
      </c>
      <c r="D198">
        <v>1339.95</v>
      </c>
    </row>
    <row r="199" spans="1:4" x14ac:dyDescent="0.3">
      <c r="A199" t="s">
        <v>789</v>
      </c>
      <c r="B199">
        <v>3</v>
      </c>
      <c r="C199">
        <v>38.590000000000003</v>
      </c>
      <c r="D199">
        <v>79.95</v>
      </c>
    </row>
    <row r="200" spans="1:4" x14ac:dyDescent="0.3">
      <c r="A200" t="s">
        <v>785</v>
      </c>
      <c r="B200">
        <v>9</v>
      </c>
      <c r="C200">
        <v>1197</v>
      </c>
      <c r="D200">
        <v>2399.9499999999998</v>
      </c>
    </row>
    <row r="201" spans="1:4" x14ac:dyDescent="0.3">
      <c r="A201" t="s">
        <v>781</v>
      </c>
      <c r="B201">
        <v>10</v>
      </c>
      <c r="C201">
        <v>38.590000000000003</v>
      </c>
      <c r="D201">
        <v>79.95</v>
      </c>
    </row>
    <row r="202" spans="1:4" x14ac:dyDescent="0.3">
      <c r="A202" t="s">
        <v>783</v>
      </c>
      <c r="B202">
        <v>12</v>
      </c>
      <c r="C202">
        <v>1197</v>
      </c>
      <c r="D202">
        <v>2399.9499999999998</v>
      </c>
    </row>
    <row r="203" spans="1:4" x14ac:dyDescent="0.3">
      <c r="A203" t="s">
        <v>801</v>
      </c>
      <c r="B203">
        <v>4</v>
      </c>
      <c r="C203">
        <v>3.29</v>
      </c>
      <c r="D203">
        <v>9.9499999999999993</v>
      </c>
    </row>
    <row r="204" spans="1:4" x14ac:dyDescent="0.3">
      <c r="A204" t="s">
        <v>797</v>
      </c>
      <c r="B204">
        <v>2</v>
      </c>
      <c r="C204">
        <v>59.5</v>
      </c>
      <c r="D204">
        <v>119.95</v>
      </c>
    </row>
    <row r="205" spans="1:4" x14ac:dyDescent="0.3">
      <c r="A205" t="s">
        <v>793</v>
      </c>
      <c r="B205">
        <v>10</v>
      </c>
      <c r="C205">
        <v>50.25</v>
      </c>
      <c r="D205">
        <v>109.95</v>
      </c>
    </row>
    <row r="206" spans="1:4" x14ac:dyDescent="0.3">
      <c r="A206" t="s">
        <v>795</v>
      </c>
      <c r="B206">
        <v>4</v>
      </c>
      <c r="C206">
        <v>18.649999999999999</v>
      </c>
      <c r="D206">
        <v>39.950000000000003</v>
      </c>
    </row>
    <row r="207" spans="1:4" x14ac:dyDescent="0.3">
      <c r="A207" t="s">
        <v>791</v>
      </c>
      <c r="B207">
        <v>2</v>
      </c>
      <c r="C207">
        <v>5.98</v>
      </c>
      <c r="D207">
        <v>19.95</v>
      </c>
    </row>
    <row r="208" spans="1:4" x14ac:dyDescent="0.3">
      <c r="A208" t="s">
        <v>809</v>
      </c>
      <c r="B208">
        <v>1</v>
      </c>
      <c r="C208">
        <v>59.5</v>
      </c>
      <c r="D208">
        <v>119.95</v>
      </c>
    </row>
    <row r="209" spans="1:4" x14ac:dyDescent="0.3">
      <c r="A209" t="s">
        <v>805</v>
      </c>
      <c r="B209">
        <v>4</v>
      </c>
      <c r="C209">
        <v>6921.88</v>
      </c>
      <c r="D209">
        <v>13849.95</v>
      </c>
    </row>
    <row r="210" spans="1:4" x14ac:dyDescent="0.3">
      <c r="A210" t="s">
        <v>807</v>
      </c>
      <c r="B210">
        <v>3</v>
      </c>
      <c r="C210">
        <v>50.25</v>
      </c>
      <c r="D210">
        <v>109.95</v>
      </c>
    </row>
    <row r="211" spans="1:4" x14ac:dyDescent="0.3">
      <c r="A211" t="s">
        <v>803</v>
      </c>
      <c r="B211">
        <v>12</v>
      </c>
      <c r="C211">
        <v>4.55</v>
      </c>
      <c r="D211">
        <v>9.9499999999999993</v>
      </c>
    </row>
    <row r="212" spans="1:4" x14ac:dyDescent="0.3">
      <c r="A212" t="s">
        <v>799</v>
      </c>
      <c r="B212">
        <v>36</v>
      </c>
      <c r="C212">
        <v>4.55</v>
      </c>
      <c r="D212">
        <v>9.9499999999999993</v>
      </c>
    </row>
    <row r="213" spans="1:4" x14ac:dyDescent="0.3">
      <c r="A213" t="s">
        <v>817</v>
      </c>
      <c r="B213">
        <v>3</v>
      </c>
      <c r="C213">
        <v>90.25</v>
      </c>
      <c r="D213">
        <v>189.95</v>
      </c>
    </row>
    <row r="214" spans="1:4" x14ac:dyDescent="0.3">
      <c r="A214" t="s">
        <v>819</v>
      </c>
      <c r="B214">
        <v>3</v>
      </c>
      <c r="C214">
        <v>6921.88</v>
      </c>
      <c r="D214">
        <v>13849.95</v>
      </c>
    </row>
    <row r="215" spans="1:4" x14ac:dyDescent="0.3">
      <c r="A215" t="s">
        <v>815</v>
      </c>
      <c r="B215">
        <v>4</v>
      </c>
      <c r="C215">
        <v>91.59</v>
      </c>
      <c r="D215">
        <v>189.95</v>
      </c>
    </row>
    <row r="216" spans="1:4" x14ac:dyDescent="0.3">
      <c r="A216" t="s">
        <v>811</v>
      </c>
      <c r="B216">
        <v>3</v>
      </c>
      <c r="C216">
        <v>90.25</v>
      </c>
      <c r="D216">
        <v>189.95</v>
      </c>
    </row>
    <row r="217" spans="1:4" x14ac:dyDescent="0.3">
      <c r="A217" t="s">
        <v>813</v>
      </c>
      <c r="B217">
        <v>2</v>
      </c>
      <c r="C217">
        <v>479.05</v>
      </c>
      <c r="D217">
        <v>959.95</v>
      </c>
    </row>
    <row r="218" spans="1:4" x14ac:dyDescent="0.3">
      <c r="A218" t="s">
        <v>831</v>
      </c>
      <c r="B218">
        <v>2</v>
      </c>
      <c r="C218">
        <v>59.5</v>
      </c>
      <c r="D218">
        <v>119.95</v>
      </c>
    </row>
    <row r="219" spans="1:4" x14ac:dyDescent="0.3">
      <c r="A219" t="s">
        <v>827</v>
      </c>
      <c r="B219">
        <v>2</v>
      </c>
      <c r="C219">
        <v>50.25</v>
      </c>
      <c r="D219">
        <v>109.95</v>
      </c>
    </row>
    <row r="220" spans="1:4" x14ac:dyDescent="0.3">
      <c r="A220" t="s">
        <v>823</v>
      </c>
      <c r="B220">
        <v>4</v>
      </c>
      <c r="C220">
        <v>18.649999999999999</v>
      </c>
      <c r="D220">
        <v>39.950000000000003</v>
      </c>
    </row>
    <row r="221" spans="1:4" x14ac:dyDescent="0.3">
      <c r="A221" t="s">
        <v>825</v>
      </c>
      <c r="B221">
        <v>1</v>
      </c>
      <c r="C221">
        <v>5.98</v>
      </c>
      <c r="D221">
        <v>19.95</v>
      </c>
    </row>
    <row r="222" spans="1:4" x14ac:dyDescent="0.3">
      <c r="A222" t="s">
        <v>821</v>
      </c>
      <c r="B222">
        <v>2</v>
      </c>
      <c r="C222">
        <v>669</v>
      </c>
      <c r="D222">
        <v>1339.95</v>
      </c>
    </row>
    <row r="223" spans="1:4" x14ac:dyDescent="0.3">
      <c r="A223" t="s">
        <v>839</v>
      </c>
      <c r="B223">
        <v>2</v>
      </c>
      <c r="C223">
        <v>6921.88</v>
      </c>
      <c r="D223">
        <v>13849.95</v>
      </c>
    </row>
    <row r="224" spans="1:4" x14ac:dyDescent="0.3">
      <c r="A224" t="s">
        <v>835</v>
      </c>
      <c r="B224">
        <v>1</v>
      </c>
      <c r="C224">
        <v>50.25</v>
      </c>
      <c r="D224">
        <v>109.95</v>
      </c>
    </row>
    <row r="225" spans="1:4" x14ac:dyDescent="0.3">
      <c r="A225" t="s">
        <v>837</v>
      </c>
      <c r="B225">
        <v>5</v>
      </c>
      <c r="C225">
        <v>4.55</v>
      </c>
      <c r="D225">
        <v>9.9499999999999993</v>
      </c>
    </row>
    <row r="226" spans="1:4" x14ac:dyDescent="0.3">
      <c r="A226" t="s">
        <v>833</v>
      </c>
      <c r="B226">
        <v>3</v>
      </c>
      <c r="C226">
        <v>4.55</v>
      </c>
      <c r="D226">
        <v>9.9499999999999993</v>
      </c>
    </row>
    <row r="227" spans="1:4" x14ac:dyDescent="0.3">
      <c r="A227" t="s">
        <v>829</v>
      </c>
      <c r="B227">
        <v>2</v>
      </c>
      <c r="C227">
        <v>3.29</v>
      </c>
      <c r="D227">
        <v>9.9499999999999993</v>
      </c>
    </row>
    <row r="228" spans="1:4" x14ac:dyDescent="0.3">
      <c r="A228" t="s">
        <v>713</v>
      </c>
      <c r="B228">
        <v>1</v>
      </c>
      <c r="C228">
        <v>59.29</v>
      </c>
      <c r="D228">
        <v>119.95</v>
      </c>
    </row>
    <row r="229" spans="1:4" x14ac:dyDescent="0.3">
      <c r="A229" t="s">
        <v>709</v>
      </c>
      <c r="B229">
        <v>1</v>
      </c>
      <c r="C229">
        <v>1400</v>
      </c>
      <c r="D229">
        <v>2809.95</v>
      </c>
    </row>
    <row r="230" spans="1:4" x14ac:dyDescent="0.3">
      <c r="A230" t="s">
        <v>845</v>
      </c>
      <c r="B230">
        <v>4</v>
      </c>
      <c r="C230">
        <v>90.25</v>
      </c>
      <c r="D230">
        <v>189.95</v>
      </c>
    </row>
    <row r="231" spans="1:4" x14ac:dyDescent="0.3">
      <c r="A231" t="s">
        <v>841</v>
      </c>
      <c r="B231">
        <v>2</v>
      </c>
      <c r="C231">
        <v>479.05</v>
      </c>
      <c r="D231">
        <v>959.95</v>
      </c>
    </row>
    <row r="232" spans="1:4" x14ac:dyDescent="0.3">
      <c r="A232" t="s">
        <v>843</v>
      </c>
      <c r="B232">
        <v>3</v>
      </c>
      <c r="C232">
        <v>59.5</v>
      </c>
      <c r="D232">
        <v>119.95</v>
      </c>
    </row>
    <row r="233" spans="1:4" x14ac:dyDescent="0.3">
      <c r="A233" t="s">
        <v>721</v>
      </c>
      <c r="B233">
        <v>2</v>
      </c>
      <c r="C233">
        <v>3.29</v>
      </c>
      <c r="D233">
        <v>9.9499999999999993</v>
      </c>
    </row>
    <row r="234" spans="1:4" x14ac:dyDescent="0.3">
      <c r="A234" t="s">
        <v>723</v>
      </c>
      <c r="B234">
        <v>1</v>
      </c>
      <c r="C234">
        <v>3.29</v>
      </c>
      <c r="D234">
        <v>9.9499999999999993</v>
      </c>
    </row>
    <row r="235" spans="1:4" x14ac:dyDescent="0.3">
      <c r="A235" t="s">
        <v>719</v>
      </c>
      <c r="B235">
        <v>2</v>
      </c>
      <c r="C235">
        <v>3.29</v>
      </c>
      <c r="D235">
        <v>9.9499999999999993</v>
      </c>
    </row>
    <row r="236" spans="1:4" x14ac:dyDescent="0.3">
      <c r="A236" t="s">
        <v>715</v>
      </c>
      <c r="B236">
        <v>1</v>
      </c>
      <c r="C236">
        <v>3.29</v>
      </c>
      <c r="D236">
        <v>9.9499999999999993</v>
      </c>
    </row>
    <row r="237" spans="1:4" x14ac:dyDescent="0.3">
      <c r="A237" t="s">
        <v>717</v>
      </c>
      <c r="B237">
        <v>1</v>
      </c>
      <c r="C237">
        <v>3.29</v>
      </c>
      <c r="D237">
        <v>9.9499999999999993</v>
      </c>
    </row>
    <row r="238" spans="1:4" x14ac:dyDescent="0.3">
      <c r="A238" t="s">
        <v>735</v>
      </c>
      <c r="B238">
        <v>10</v>
      </c>
      <c r="C238">
        <v>1400</v>
      </c>
      <c r="D238">
        <v>2809.95</v>
      </c>
    </row>
    <row r="239" spans="1:4" x14ac:dyDescent="0.3">
      <c r="A239" t="s">
        <v>731</v>
      </c>
      <c r="B239">
        <v>1</v>
      </c>
      <c r="C239">
        <v>59.29</v>
      </c>
      <c r="D239">
        <v>119.95</v>
      </c>
    </row>
    <row r="240" spans="1:4" x14ac:dyDescent="0.3">
      <c r="A240" t="s">
        <v>727</v>
      </c>
      <c r="B240">
        <v>1</v>
      </c>
      <c r="C240">
        <v>50.25</v>
      </c>
      <c r="D240">
        <v>109.95</v>
      </c>
    </row>
    <row r="241" spans="1:4" x14ac:dyDescent="0.3">
      <c r="A241" t="s">
        <v>729</v>
      </c>
      <c r="B241">
        <v>2</v>
      </c>
      <c r="C241">
        <v>59.29</v>
      </c>
      <c r="D241">
        <v>119.95</v>
      </c>
    </row>
    <row r="242" spans="1:4" x14ac:dyDescent="0.3">
      <c r="A242" t="s">
        <v>725</v>
      </c>
      <c r="B242">
        <v>5</v>
      </c>
      <c r="C242">
        <v>3.29</v>
      </c>
      <c r="D242">
        <v>9.9499999999999993</v>
      </c>
    </row>
    <row r="243" spans="1:4" x14ac:dyDescent="0.3">
      <c r="A243" t="s">
        <v>743</v>
      </c>
      <c r="B243">
        <v>2</v>
      </c>
      <c r="C243">
        <v>2998.15</v>
      </c>
      <c r="D243">
        <v>5999.95</v>
      </c>
    </row>
    <row r="244" spans="1:4" x14ac:dyDescent="0.3">
      <c r="A244" t="s">
        <v>739</v>
      </c>
      <c r="B244">
        <v>1</v>
      </c>
      <c r="C244">
        <v>3463.73</v>
      </c>
      <c r="D244">
        <v>6929.95</v>
      </c>
    </row>
    <row r="245" spans="1:4" x14ac:dyDescent="0.3">
      <c r="A245" t="s">
        <v>741</v>
      </c>
      <c r="B245">
        <v>1</v>
      </c>
      <c r="C245">
        <v>674.5</v>
      </c>
      <c r="D245">
        <v>1349.95</v>
      </c>
    </row>
    <row r="246" spans="1:4" x14ac:dyDescent="0.3">
      <c r="A246" t="s">
        <v>737</v>
      </c>
      <c r="B246">
        <v>3</v>
      </c>
      <c r="C246">
        <v>4.55</v>
      </c>
      <c r="D246">
        <v>9.9499999999999993</v>
      </c>
    </row>
    <row r="247" spans="1:4" x14ac:dyDescent="0.3">
      <c r="A247" t="s">
        <v>733</v>
      </c>
      <c r="B247">
        <v>4</v>
      </c>
      <c r="C247">
        <v>93.55</v>
      </c>
      <c r="D247">
        <v>189.95</v>
      </c>
    </row>
    <row r="248" spans="1:4" x14ac:dyDescent="0.3">
      <c r="A248" t="s">
        <v>751</v>
      </c>
      <c r="B248">
        <v>1</v>
      </c>
      <c r="C248">
        <v>303.85000000000002</v>
      </c>
      <c r="D248">
        <v>609.95000000000005</v>
      </c>
    </row>
    <row r="249" spans="1:4" x14ac:dyDescent="0.3">
      <c r="A249" t="s">
        <v>753</v>
      </c>
      <c r="B249">
        <v>5</v>
      </c>
      <c r="C249">
        <v>93.55</v>
      </c>
      <c r="D249">
        <v>189.95</v>
      </c>
    </row>
    <row r="250" spans="1:4" x14ac:dyDescent="0.3">
      <c r="A250" t="s">
        <v>749</v>
      </c>
      <c r="B250">
        <v>3</v>
      </c>
      <c r="C250">
        <v>3.29</v>
      </c>
      <c r="D250">
        <v>9.9499999999999993</v>
      </c>
    </row>
    <row r="251" spans="1:4" x14ac:dyDescent="0.3">
      <c r="A251" t="s">
        <v>745</v>
      </c>
      <c r="B251">
        <v>2</v>
      </c>
      <c r="C251">
        <v>179.85</v>
      </c>
      <c r="D251">
        <v>359.95</v>
      </c>
    </row>
    <row r="252" spans="1:4" x14ac:dyDescent="0.3">
      <c r="A252" t="s">
        <v>747</v>
      </c>
      <c r="B252">
        <v>3</v>
      </c>
      <c r="C252">
        <v>3.29</v>
      </c>
      <c r="D252">
        <v>9.9499999999999993</v>
      </c>
    </row>
    <row r="253" spans="1:4" x14ac:dyDescent="0.3">
      <c r="A253" t="s">
        <v>951</v>
      </c>
      <c r="B253">
        <v>2</v>
      </c>
      <c r="C253">
        <v>5.98</v>
      </c>
      <c r="D253">
        <v>19.95</v>
      </c>
    </row>
    <row r="254" spans="1:4" x14ac:dyDescent="0.3">
      <c r="A254" t="s">
        <v>947</v>
      </c>
      <c r="B254">
        <v>2</v>
      </c>
      <c r="C254">
        <v>93.55</v>
      </c>
      <c r="D254">
        <v>189.95</v>
      </c>
    </row>
    <row r="255" spans="1:4" x14ac:dyDescent="0.3">
      <c r="A255" t="s">
        <v>943</v>
      </c>
      <c r="B255">
        <v>5</v>
      </c>
      <c r="C255">
        <v>3.29</v>
      </c>
      <c r="D255">
        <v>9.9499999999999993</v>
      </c>
    </row>
    <row r="256" spans="1:4" x14ac:dyDescent="0.3">
      <c r="A256" t="s">
        <v>945</v>
      </c>
      <c r="B256">
        <v>5</v>
      </c>
      <c r="C256">
        <v>4.55</v>
      </c>
      <c r="D256">
        <v>9.9499999999999993</v>
      </c>
    </row>
    <row r="257" spans="1:4" x14ac:dyDescent="0.3">
      <c r="A257" t="s">
        <v>755</v>
      </c>
      <c r="B257">
        <v>1</v>
      </c>
      <c r="C257">
        <v>92.59</v>
      </c>
      <c r="D257">
        <v>189.95</v>
      </c>
    </row>
    <row r="258" spans="1:4" x14ac:dyDescent="0.3">
      <c r="A258" t="s">
        <v>959</v>
      </c>
      <c r="B258">
        <v>2</v>
      </c>
      <c r="C258">
        <v>92.59</v>
      </c>
      <c r="D258">
        <v>189.95</v>
      </c>
    </row>
    <row r="259" spans="1:4" x14ac:dyDescent="0.3">
      <c r="A259" t="s">
        <v>955</v>
      </c>
      <c r="B259">
        <v>1</v>
      </c>
      <c r="C259">
        <v>479.05</v>
      </c>
      <c r="D259">
        <v>959.95</v>
      </c>
    </row>
    <row r="260" spans="1:4" x14ac:dyDescent="0.3">
      <c r="A260" t="s">
        <v>957</v>
      </c>
      <c r="B260">
        <v>5</v>
      </c>
      <c r="C260">
        <v>35.89</v>
      </c>
      <c r="D260">
        <v>79.95</v>
      </c>
    </row>
    <row r="261" spans="1:4" x14ac:dyDescent="0.3">
      <c r="A261" t="s">
        <v>953</v>
      </c>
      <c r="B261">
        <v>2</v>
      </c>
      <c r="C261">
        <v>75.150000000000006</v>
      </c>
      <c r="D261">
        <v>159.94999999999999</v>
      </c>
    </row>
    <row r="262" spans="1:4" x14ac:dyDescent="0.3">
      <c r="A262" t="s">
        <v>949</v>
      </c>
      <c r="B262">
        <v>3</v>
      </c>
      <c r="C262">
        <v>59.5</v>
      </c>
      <c r="D262">
        <v>119.95</v>
      </c>
    </row>
    <row r="263" spans="1:4" x14ac:dyDescent="0.3">
      <c r="A263" t="s">
        <v>757</v>
      </c>
      <c r="B263">
        <v>1</v>
      </c>
      <c r="C263">
        <v>50.25</v>
      </c>
      <c r="D263">
        <v>109.95</v>
      </c>
    </row>
    <row r="264" spans="1:4" x14ac:dyDescent="0.3">
      <c r="A264" t="s">
        <v>759</v>
      </c>
      <c r="B264">
        <v>5</v>
      </c>
      <c r="C264">
        <v>303.85000000000002</v>
      </c>
      <c r="D264">
        <v>609.95000000000005</v>
      </c>
    </row>
    <row r="265" spans="1:4" x14ac:dyDescent="0.3">
      <c r="A265" t="s">
        <v>965</v>
      </c>
      <c r="B265">
        <v>6</v>
      </c>
      <c r="C265">
        <v>90.25</v>
      </c>
      <c r="D265">
        <v>189.95</v>
      </c>
    </row>
    <row r="266" spans="1:4" x14ac:dyDescent="0.3">
      <c r="A266" t="s">
        <v>961</v>
      </c>
      <c r="B266">
        <v>6</v>
      </c>
      <c r="C266">
        <v>92.59</v>
      </c>
      <c r="D266">
        <v>189.95</v>
      </c>
    </row>
    <row r="267" spans="1:4" x14ac:dyDescent="0.3">
      <c r="A267" t="s">
        <v>962</v>
      </c>
      <c r="B267">
        <v>4</v>
      </c>
      <c r="C267">
        <v>27.98</v>
      </c>
      <c r="D267">
        <v>59.95</v>
      </c>
    </row>
    <row r="268" spans="1:4" x14ac:dyDescent="0.3">
      <c r="A268" t="s">
        <v>635</v>
      </c>
      <c r="B268">
        <v>2</v>
      </c>
      <c r="C268">
        <v>669</v>
      </c>
      <c r="D268">
        <v>1339.95</v>
      </c>
    </row>
    <row r="269" spans="1:4" x14ac:dyDescent="0.3">
      <c r="A269" t="s">
        <v>631</v>
      </c>
      <c r="B269">
        <v>3</v>
      </c>
      <c r="C269">
        <v>90.25</v>
      </c>
      <c r="D269">
        <v>189.95</v>
      </c>
    </row>
    <row r="270" spans="1:4" x14ac:dyDescent="0.3">
      <c r="A270" t="s">
        <v>763</v>
      </c>
      <c r="B270">
        <v>6</v>
      </c>
      <c r="C270">
        <v>27.98</v>
      </c>
      <c r="D270">
        <v>59.95</v>
      </c>
    </row>
    <row r="271" spans="1:4" x14ac:dyDescent="0.3">
      <c r="A271" t="s">
        <v>765</v>
      </c>
      <c r="B271">
        <v>3</v>
      </c>
      <c r="C271">
        <v>90.25</v>
      </c>
      <c r="D271">
        <v>189.95</v>
      </c>
    </row>
    <row r="272" spans="1:4" x14ac:dyDescent="0.3">
      <c r="A272" t="s">
        <v>761</v>
      </c>
      <c r="B272">
        <v>2</v>
      </c>
      <c r="C272">
        <v>303.85000000000002</v>
      </c>
      <c r="D272">
        <v>609.95000000000005</v>
      </c>
    </row>
    <row r="273" spans="1:4" x14ac:dyDescent="0.3">
      <c r="A273" t="s">
        <v>643</v>
      </c>
      <c r="B273">
        <v>2</v>
      </c>
      <c r="C273">
        <v>3.29</v>
      </c>
      <c r="D273">
        <v>9.9499999999999993</v>
      </c>
    </row>
    <row r="274" spans="1:4" x14ac:dyDescent="0.3">
      <c r="A274" t="s">
        <v>645</v>
      </c>
      <c r="B274">
        <v>2</v>
      </c>
      <c r="C274">
        <v>59.5</v>
      </c>
      <c r="D274">
        <v>119.95</v>
      </c>
    </row>
    <row r="275" spans="1:4" x14ac:dyDescent="0.3">
      <c r="A275" t="s">
        <v>641</v>
      </c>
      <c r="B275">
        <v>2</v>
      </c>
      <c r="C275">
        <v>50.25</v>
      </c>
      <c r="D275">
        <v>109.95</v>
      </c>
    </row>
    <row r="276" spans="1:4" x14ac:dyDescent="0.3">
      <c r="A276" t="s">
        <v>637</v>
      </c>
      <c r="B276">
        <v>4</v>
      </c>
      <c r="C276">
        <v>18.649999999999999</v>
      </c>
      <c r="D276">
        <v>39.950000000000003</v>
      </c>
    </row>
    <row r="277" spans="1:4" x14ac:dyDescent="0.3">
      <c r="A277" t="s">
        <v>639</v>
      </c>
      <c r="B277">
        <v>1</v>
      </c>
      <c r="C277">
        <v>5.98</v>
      </c>
      <c r="D277">
        <v>19.95</v>
      </c>
    </row>
    <row r="278" spans="1:4" x14ac:dyDescent="0.3">
      <c r="A278" t="s">
        <v>657</v>
      </c>
      <c r="B278">
        <v>3</v>
      </c>
      <c r="C278">
        <v>59.5</v>
      </c>
      <c r="D278">
        <v>119.95</v>
      </c>
    </row>
    <row r="279" spans="1:4" x14ac:dyDescent="0.3">
      <c r="A279" t="s">
        <v>653</v>
      </c>
      <c r="B279">
        <v>2</v>
      </c>
      <c r="C279">
        <v>6921.88</v>
      </c>
      <c r="D279">
        <v>13849.95</v>
      </c>
    </row>
    <row r="280" spans="1:4" x14ac:dyDescent="0.3">
      <c r="A280" t="s">
        <v>649</v>
      </c>
      <c r="B280">
        <v>1</v>
      </c>
      <c r="C280">
        <v>50.25</v>
      </c>
      <c r="D280">
        <v>109.95</v>
      </c>
    </row>
    <row r="281" spans="1:4" x14ac:dyDescent="0.3">
      <c r="A281" t="s">
        <v>651</v>
      </c>
      <c r="B281">
        <v>5</v>
      </c>
      <c r="C281">
        <v>4.55</v>
      </c>
      <c r="D281">
        <v>9.9499999999999993</v>
      </c>
    </row>
    <row r="282" spans="1:4" x14ac:dyDescent="0.3">
      <c r="A282" t="s">
        <v>647</v>
      </c>
      <c r="B282">
        <v>3</v>
      </c>
      <c r="C282">
        <v>4.55</v>
      </c>
      <c r="D282">
        <v>9.9499999999999993</v>
      </c>
    </row>
    <row r="283" spans="1:4" x14ac:dyDescent="0.3">
      <c r="A283" t="s">
        <v>665</v>
      </c>
      <c r="B283">
        <v>1</v>
      </c>
      <c r="C283">
        <v>50.25</v>
      </c>
      <c r="D283">
        <v>109.95</v>
      </c>
    </row>
    <row r="284" spans="1:4" x14ac:dyDescent="0.3">
      <c r="A284" t="s">
        <v>661</v>
      </c>
      <c r="B284">
        <v>3</v>
      </c>
      <c r="C284">
        <v>92.59</v>
      </c>
      <c r="D284">
        <v>189.95</v>
      </c>
    </row>
    <row r="285" spans="1:4" x14ac:dyDescent="0.3">
      <c r="A285" t="s">
        <v>663</v>
      </c>
      <c r="B285">
        <v>6</v>
      </c>
      <c r="C285">
        <v>91.59</v>
      </c>
      <c r="D285">
        <v>189.95</v>
      </c>
    </row>
    <row r="286" spans="1:4" x14ac:dyDescent="0.3">
      <c r="A286" t="s">
        <v>659</v>
      </c>
      <c r="B286">
        <v>4</v>
      </c>
      <c r="C286">
        <v>90.25</v>
      </c>
      <c r="D286">
        <v>189.95</v>
      </c>
    </row>
    <row r="287" spans="1:4" x14ac:dyDescent="0.3">
      <c r="A287" t="s">
        <v>655</v>
      </c>
      <c r="B287">
        <v>2</v>
      </c>
      <c r="C287">
        <v>479.05</v>
      </c>
      <c r="D287">
        <v>959.95</v>
      </c>
    </row>
    <row r="288" spans="1:4" x14ac:dyDescent="0.3">
      <c r="A288" t="s">
        <v>673</v>
      </c>
      <c r="B288">
        <v>1</v>
      </c>
      <c r="C288">
        <v>92.59</v>
      </c>
      <c r="D288">
        <v>189.95</v>
      </c>
    </row>
    <row r="289" spans="1:4" x14ac:dyDescent="0.3">
      <c r="A289" t="s">
        <v>675</v>
      </c>
      <c r="B289">
        <v>2</v>
      </c>
      <c r="C289">
        <v>4.55</v>
      </c>
      <c r="D289">
        <v>9.9499999999999993</v>
      </c>
    </row>
    <row r="290" spans="1:4" x14ac:dyDescent="0.3">
      <c r="A290" t="s">
        <v>671</v>
      </c>
      <c r="B290">
        <v>4</v>
      </c>
      <c r="C290">
        <v>27.98</v>
      </c>
      <c r="D290">
        <v>59.95</v>
      </c>
    </row>
    <row r="291" spans="1:4" x14ac:dyDescent="0.3">
      <c r="A291" t="s">
        <v>667</v>
      </c>
      <c r="B291">
        <v>2</v>
      </c>
      <c r="C291">
        <v>93.55</v>
      </c>
      <c r="D291">
        <v>189.95</v>
      </c>
    </row>
    <row r="292" spans="1:4" x14ac:dyDescent="0.3">
      <c r="A292" t="s">
        <v>669</v>
      </c>
      <c r="B292">
        <v>1</v>
      </c>
      <c r="C292">
        <v>303.85000000000002</v>
      </c>
      <c r="D292">
        <v>609.95000000000005</v>
      </c>
    </row>
    <row r="293" spans="1:4" x14ac:dyDescent="0.3">
      <c r="A293" t="s">
        <v>687</v>
      </c>
      <c r="B293">
        <v>1</v>
      </c>
      <c r="C293">
        <v>1197</v>
      </c>
      <c r="D293">
        <v>2399.9499999999998</v>
      </c>
    </row>
    <row r="294" spans="1:4" x14ac:dyDescent="0.3">
      <c r="A294" t="s">
        <v>683</v>
      </c>
      <c r="B294">
        <v>4</v>
      </c>
      <c r="C294">
        <v>55.5</v>
      </c>
      <c r="D294">
        <v>59.95</v>
      </c>
    </row>
    <row r="295" spans="1:4" x14ac:dyDescent="0.3">
      <c r="A295" t="s">
        <v>679</v>
      </c>
      <c r="B295">
        <v>1</v>
      </c>
      <c r="C295">
        <v>55.5</v>
      </c>
      <c r="D295">
        <v>59.95</v>
      </c>
    </row>
    <row r="296" spans="1:4" x14ac:dyDescent="0.3">
      <c r="A296" t="s">
        <v>681</v>
      </c>
      <c r="B296">
        <v>1</v>
      </c>
      <c r="C296">
        <v>669</v>
      </c>
      <c r="D296">
        <v>1339.95</v>
      </c>
    </row>
    <row r="297" spans="1:4" x14ac:dyDescent="0.3">
      <c r="A297" t="s">
        <v>677</v>
      </c>
      <c r="B297">
        <v>5.5</v>
      </c>
      <c r="C297">
        <v>0</v>
      </c>
      <c r="D297">
        <v>34.950000000000003</v>
      </c>
    </row>
    <row r="298" spans="1:4" x14ac:dyDescent="0.3">
      <c r="A298" t="s">
        <v>691</v>
      </c>
      <c r="B298">
        <v>1</v>
      </c>
      <c r="C298">
        <v>1197</v>
      </c>
      <c r="D298">
        <v>2399.9499999999998</v>
      </c>
    </row>
    <row r="299" spans="1:4" x14ac:dyDescent="0.3">
      <c r="A299" t="s">
        <v>693</v>
      </c>
      <c r="B299">
        <v>2</v>
      </c>
      <c r="C299">
        <v>38.590000000000003</v>
      </c>
      <c r="D299">
        <v>79.95</v>
      </c>
    </row>
    <row r="300" spans="1:4" x14ac:dyDescent="0.3">
      <c r="A300" t="s">
        <v>689</v>
      </c>
      <c r="B300">
        <v>4</v>
      </c>
      <c r="C300">
        <v>38.590000000000003</v>
      </c>
      <c r="D300">
        <v>79.95</v>
      </c>
    </row>
    <row r="301" spans="1:4" x14ac:dyDescent="0.3">
      <c r="A301" t="s">
        <v>689</v>
      </c>
      <c r="B301">
        <v>1</v>
      </c>
      <c r="C301">
        <v>1197</v>
      </c>
      <c r="D301">
        <v>2399.9499999999998</v>
      </c>
    </row>
    <row r="302" spans="1:4" x14ac:dyDescent="0.3">
      <c r="A302" t="s">
        <v>685</v>
      </c>
      <c r="B302">
        <v>1</v>
      </c>
      <c r="C302">
        <v>1197</v>
      </c>
      <c r="D302">
        <v>2399.9499999999998</v>
      </c>
    </row>
    <row r="303" spans="1:4" x14ac:dyDescent="0.3">
      <c r="A303" t="s">
        <v>705</v>
      </c>
      <c r="B303">
        <v>1</v>
      </c>
      <c r="C303">
        <v>1197</v>
      </c>
      <c r="D303">
        <v>2399.9499999999998</v>
      </c>
    </row>
    <row r="304" spans="1:4" x14ac:dyDescent="0.3">
      <c r="A304" t="s">
        <v>701</v>
      </c>
      <c r="B304">
        <v>1</v>
      </c>
      <c r="C304">
        <v>1197</v>
      </c>
      <c r="D304">
        <v>2399.9499999999998</v>
      </c>
    </row>
    <row r="305" spans="1:4" x14ac:dyDescent="0.3">
      <c r="A305" t="s">
        <v>697</v>
      </c>
      <c r="B305">
        <v>2</v>
      </c>
      <c r="C305">
        <v>1197</v>
      </c>
      <c r="D305">
        <v>2399.9499999999998</v>
      </c>
    </row>
    <row r="306" spans="1:4" x14ac:dyDescent="0.3">
      <c r="A306" t="s">
        <v>699</v>
      </c>
      <c r="B306">
        <v>1</v>
      </c>
      <c r="C306">
        <v>1197</v>
      </c>
      <c r="D306">
        <v>2399.9499999999998</v>
      </c>
    </row>
    <row r="307" spans="1:4" x14ac:dyDescent="0.3">
      <c r="A307" t="s">
        <v>695</v>
      </c>
      <c r="B307">
        <v>1</v>
      </c>
      <c r="C307">
        <v>3.29</v>
      </c>
      <c r="D307">
        <v>9.9499999999999993</v>
      </c>
    </row>
    <row r="308" spans="1:4" x14ac:dyDescent="0.3">
      <c r="A308" t="s">
        <v>968</v>
      </c>
      <c r="B308">
        <v>1</v>
      </c>
      <c r="C308">
        <v>59.29</v>
      </c>
      <c r="D308">
        <v>119.95</v>
      </c>
    </row>
    <row r="309" spans="1:4" x14ac:dyDescent="0.3">
      <c r="A309" t="s">
        <v>969</v>
      </c>
      <c r="B309">
        <v>1</v>
      </c>
      <c r="C309">
        <v>5.98</v>
      </c>
      <c r="D309">
        <v>19.95</v>
      </c>
    </row>
    <row r="310" spans="1:4" x14ac:dyDescent="0.3">
      <c r="A310" t="s">
        <v>711</v>
      </c>
      <c r="B310">
        <v>1</v>
      </c>
      <c r="C310">
        <v>1400</v>
      </c>
      <c r="D310">
        <v>2809.95</v>
      </c>
    </row>
    <row r="311" spans="1:4" x14ac:dyDescent="0.3">
      <c r="A311" t="s">
        <v>707</v>
      </c>
      <c r="B311">
        <v>2</v>
      </c>
      <c r="C311">
        <v>1400</v>
      </c>
      <c r="D311">
        <v>2809.95</v>
      </c>
    </row>
    <row r="312" spans="1:4" x14ac:dyDescent="0.3">
      <c r="A312" t="s">
        <v>703</v>
      </c>
      <c r="B312">
        <v>2</v>
      </c>
      <c r="C312">
        <v>1400</v>
      </c>
      <c r="D312">
        <v>2809.95</v>
      </c>
    </row>
    <row r="313" spans="1:4" x14ac:dyDescent="0.3">
      <c r="A313" t="s">
        <v>970</v>
      </c>
      <c r="B313">
        <v>1</v>
      </c>
      <c r="C313">
        <v>303.85000000000002</v>
      </c>
      <c r="D313">
        <v>609.95000000000005</v>
      </c>
    </row>
    <row r="314" spans="1:4" x14ac:dyDescent="0.3">
      <c r="A314" t="s">
        <v>971</v>
      </c>
      <c r="B314">
        <v>3</v>
      </c>
      <c r="C314">
        <v>3.29</v>
      </c>
      <c r="D314">
        <v>9.9499999999999993</v>
      </c>
    </row>
    <row r="315" spans="1:4" x14ac:dyDescent="0.3">
      <c r="A315" t="s">
        <v>972</v>
      </c>
      <c r="B315">
        <v>4</v>
      </c>
      <c r="C315">
        <v>4.55</v>
      </c>
      <c r="D315">
        <v>9.9499999999999993</v>
      </c>
    </row>
    <row r="316" spans="1:4" x14ac:dyDescent="0.3">
      <c r="A316" t="s">
        <v>967</v>
      </c>
      <c r="B316">
        <v>1</v>
      </c>
      <c r="C316">
        <v>50.25</v>
      </c>
      <c r="D316">
        <v>109.95</v>
      </c>
    </row>
    <row r="317" spans="1:4" x14ac:dyDescent="0.3">
      <c r="A317" t="s">
        <v>558</v>
      </c>
      <c r="B317">
        <v>5</v>
      </c>
      <c r="C317">
        <v>67.55</v>
      </c>
      <c r="D317">
        <v>139.94999999999999</v>
      </c>
    </row>
    <row r="318" spans="1:4" x14ac:dyDescent="0.3">
      <c r="A318" t="s">
        <v>575</v>
      </c>
      <c r="B318">
        <v>2</v>
      </c>
      <c r="C318">
        <v>303.85000000000002</v>
      </c>
      <c r="D318">
        <v>609.95000000000005</v>
      </c>
    </row>
    <row r="319" spans="1:4" x14ac:dyDescent="0.3">
      <c r="A319" t="s">
        <v>571</v>
      </c>
      <c r="B319">
        <v>1</v>
      </c>
      <c r="C319">
        <v>50.25</v>
      </c>
      <c r="D319">
        <v>109.95</v>
      </c>
    </row>
    <row r="320" spans="1:4" x14ac:dyDescent="0.3">
      <c r="A320" t="s">
        <v>1028</v>
      </c>
      <c r="B320">
        <v>3</v>
      </c>
      <c r="C320">
        <v>4.55</v>
      </c>
      <c r="D320">
        <v>9.9499999999999993</v>
      </c>
    </row>
    <row r="321" spans="1:4" x14ac:dyDescent="0.3">
      <c r="A321" t="s">
        <v>1029</v>
      </c>
      <c r="B321">
        <v>10</v>
      </c>
      <c r="C321">
        <v>35</v>
      </c>
      <c r="D321">
        <v>34.950000000000003</v>
      </c>
    </row>
    <row r="322" spans="1:4" x14ac:dyDescent="0.3">
      <c r="A322" t="s">
        <v>1030</v>
      </c>
      <c r="B322">
        <v>2</v>
      </c>
      <c r="C322">
        <v>93.55</v>
      </c>
      <c r="D322">
        <v>189.95</v>
      </c>
    </row>
    <row r="323" spans="1:4" x14ac:dyDescent="0.3">
      <c r="A323" t="s">
        <v>583</v>
      </c>
      <c r="B323">
        <v>12</v>
      </c>
      <c r="C323">
        <v>0</v>
      </c>
      <c r="D323">
        <v>34.950000000000003</v>
      </c>
    </row>
    <row r="324" spans="1:4" x14ac:dyDescent="0.3">
      <c r="A324" t="s">
        <v>585</v>
      </c>
      <c r="B324">
        <v>1</v>
      </c>
      <c r="C324">
        <v>92.59</v>
      </c>
      <c r="D324">
        <v>189.95</v>
      </c>
    </row>
    <row r="325" spans="1:4" x14ac:dyDescent="0.3">
      <c r="A325" t="s">
        <v>581</v>
      </c>
      <c r="B325">
        <v>4</v>
      </c>
      <c r="C325">
        <v>4.55</v>
      </c>
      <c r="D325">
        <v>9.9499999999999993</v>
      </c>
    </row>
    <row r="326" spans="1:4" x14ac:dyDescent="0.3">
      <c r="A326" t="s">
        <v>577</v>
      </c>
      <c r="B326">
        <v>6</v>
      </c>
      <c r="C326">
        <v>27.98</v>
      </c>
      <c r="D326">
        <v>59.95</v>
      </c>
    </row>
    <row r="327" spans="1:4" x14ac:dyDescent="0.3">
      <c r="A327" t="s">
        <v>579</v>
      </c>
      <c r="B327">
        <v>3</v>
      </c>
      <c r="C327">
        <v>93.55</v>
      </c>
      <c r="D327">
        <v>189.95</v>
      </c>
    </row>
    <row r="328" spans="1:4" x14ac:dyDescent="0.3">
      <c r="A328" t="s">
        <v>597</v>
      </c>
      <c r="B328">
        <v>12</v>
      </c>
      <c r="C328">
        <v>1197</v>
      </c>
      <c r="D328">
        <v>2399.9499999999998</v>
      </c>
    </row>
    <row r="329" spans="1:4" x14ac:dyDescent="0.3">
      <c r="A329" t="s">
        <v>593</v>
      </c>
      <c r="B329">
        <v>2</v>
      </c>
      <c r="C329">
        <v>1197</v>
      </c>
      <c r="D329">
        <v>2399.9499999999998</v>
      </c>
    </row>
    <row r="330" spans="1:4" x14ac:dyDescent="0.3">
      <c r="A330" t="s">
        <v>589</v>
      </c>
      <c r="B330">
        <v>1</v>
      </c>
      <c r="C330">
        <v>55.5</v>
      </c>
      <c r="D330">
        <v>59.95</v>
      </c>
    </row>
    <row r="331" spans="1:4" x14ac:dyDescent="0.3">
      <c r="A331" t="s">
        <v>591</v>
      </c>
      <c r="B331">
        <v>8</v>
      </c>
      <c r="C331">
        <v>55.5</v>
      </c>
      <c r="D331">
        <v>59.95</v>
      </c>
    </row>
    <row r="332" spans="1:4" x14ac:dyDescent="0.3">
      <c r="A332" t="s">
        <v>587</v>
      </c>
      <c r="B332">
        <v>1</v>
      </c>
      <c r="C332">
        <v>669</v>
      </c>
      <c r="D332">
        <v>1339.95</v>
      </c>
    </row>
    <row r="333" spans="1:4" x14ac:dyDescent="0.3">
      <c r="A333" t="s">
        <v>605</v>
      </c>
      <c r="B333">
        <v>2</v>
      </c>
      <c r="C333">
        <v>5.98</v>
      </c>
      <c r="D333">
        <v>19.95</v>
      </c>
    </row>
    <row r="334" spans="1:4" x14ac:dyDescent="0.3">
      <c r="A334" t="s">
        <v>601</v>
      </c>
      <c r="B334">
        <v>6</v>
      </c>
      <c r="C334">
        <v>669</v>
      </c>
      <c r="D334">
        <v>1339.95</v>
      </c>
    </row>
    <row r="335" spans="1:4" x14ac:dyDescent="0.3">
      <c r="A335" t="s">
        <v>603</v>
      </c>
      <c r="B335">
        <v>3</v>
      </c>
      <c r="C335">
        <v>38.590000000000003</v>
      </c>
      <c r="D335">
        <v>79.95</v>
      </c>
    </row>
    <row r="336" spans="1:4" x14ac:dyDescent="0.3">
      <c r="A336" t="s">
        <v>599</v>
      </c>
      <c r="B336">
        <v>9</v>
      </c>
      <c r="C336">
        <v>1197</v>
      </c>
      <c r="D336">
        <v>2399.9499999999998</v>
      </c>
    </row>
    <row r="337" spans="1:4" x14ac:dyDescent="0.3">
      <c r="A337" t="s">
        <v>595</v>
      </c>
      <c r="B337">
        <v>10</v>
      </c>
      <c r="C337">
        <v>38.590000000000003</v>
      </c>
      <c r="D337">
        <v>79.95</v>
      </c>
    </row>
    <row r="338" spans="1:4" x14ac:dyDescent="0.3">
      <c r="A338" t="s">
        <v>613</v>
      </c>
      <c r="B338">
        <v>36</v>
      </c>
      <c r="C338">
        <v>4.55</v>
      </c>
      <c r="D338">
        <v>9.9499999999999993</v>
      </c>
    </row>
    <row r="339" spans="1:4" x14ac:dyDescent="0.3">
      <c r="A339" t="s">
        <v>615</v>
      </c>
      <c r="B339">
        <v>4</v>
      </c>
      <c r="C339">
        <v>3.29</v>
      </c>
      <c r="D339">
        <v>9.9499999999999993</v>
      </c>
    </row>
    <row r="340" spans="1:4" x14ac:dyDescent="0.3">
      <c r="A340" t="s">
        <v>611</v>
      </c>
      <c r="B340">
        <v>2</v>
      </c>
      <c r="C340">
        <v>59.5</v>
      </c>
      <c r="D340">
        <v>119.95</v>
      </c>
    </row>
    <row r="341" spans="1:4" x14ac:dyDescent="0.3">
      <c r="A341" t="s">
        <v>607</v>
      </c>
      <c r="B341">
        <v>10</v>
      </c>
      <c r="C341">
        <v>50.25</v>
      </c>
      <c r="D341">
        <v>109.95</v>
      </c>
    </row>
    <row r="342" spans="1:4" x14ac:dyDescent="0.3">
      <c r="A342" t="s">
        <v>609</v>
      </c>
      <c r="B342">
        <v>4</v>
      </c>
      <c r="C342">
        <v>18.649999999999999</v>
      </c>
      <c r="D342">
        <v>39.950000000000003</v>
      </c>
    </row>
    <row r="343" spans="1:4" x14ac:dyDescent="0.3">
      <c r="A343" t="s">
        <v>627</v>
      </c>
      <c r="B343">
        <v>2</v>
      </c>
      <c r="C343">
        <v>479.05</v>
      </c>
      <c r="D343">
        <v>959.95</v>
      </c>
    </row>
    <row r="344" spans="1:4" x14ac:dyDescent="0.3">
      <c r="A344" t="s">
        <v>623</v>
      </c>
      <c r="B344">
        <v>1</v>
      </c>
      <c r="C344">
        <v>59.5</v>
      </c>
      <c r="D344">
        <v>119.95</v>
      </c>
    </row>
    <row r="345" spans="1:4" x14ac:dyDescent="0.3">
      <c r="A345" t="s">
        <v>619</v>
      </c>
      <c r="B345">
        <v>4</v>
      </c>
      <c r="C345">
        <v>6921.88</v>
      </c>
      <c r="D345">
        <v>13849.95</v>
      </c>
    </row>
    <row r="346" spans="1:4" x14ac:dyDescent="0.3">
      <c r="A346" t="s">
        <v>621</v>
      </c>
      <c r="B346">
        <v>3</v>
      </c>
      <c r="C346">
        <v>50.25</v>
      </c>
      <c r="D346">
        <v>109.95</v>
      </c>
    </row>
    <row r="347" spans="1:4" x14ac:dyDescent="0.3">
      <c r="A347" t="s">
        <v>617</v>
      </c>
      <c r="B347">
        <v>12</v>
      </c>
      <c r="C347">
        <v>4.55</v>
      </c>
      <c r="D347">
        <v>9.9499999999999993</v>
      </c>
    </row>
    <row r="348" spans="1:4" x14ac:dyDescent="0.3">
      <c r="A348" t="s">
        <v>907</v>
      </c>
      <c r="B348">
        <v>2</v>
      </c>
      <c r="C348">
        <v>3.29</v>
      </c>
      <c r="D348">
        <v>9.9499999999999993</v>
      </c>
    </row>
    <row r="349" spans="1:4" x14ac:dyDescent="0.3">
      <c r="A349" t="s">
        <v>909</v>
      </c>
      <c r="B349">
        <v>2</v>
      </c>
      <c r="C349">
        <v>3.29</v>
      </c>
      <c r="D349">
        <v>9.9499999999999993</v>
      </c>
    </row>
    <row r="350" spans="1:4" x14ac:dyDescent="0.3">
      <c r="A350" t="s">
        <v>633</v>
      </c>
      <c r="B350">
        <v>3</v>
      </c>
      <c r="C350">
        <v>6921.88</v>
      </c>
      <c r="D350">
        <v>13849.95</v>
      </c>
    </row>
    <row r="351" spans="1:4" x14ac:dyDescent="0.3">
      <c r="A351" t="s">
        <v>629</v>
      </c>
      <c r="B351">
        <v>4</v>
      </c>
      <c r="C351">
        <v>91.59</v>
      </c>
      <c r="D351">
        <v>189.95</v>
      </c>
    </row>
    <row r="352" spans="1:4" x14ac:dyDescent="0.3">
      <c r="A352" t="s">
        <v>625</v>
      </c>
      <c r="B352">
        <v>3</v>
      </c>
      <c r="C352">
        <v>90.25</v>
      </c>
      <c r="D352">
        <v>189.95</v>
      </c>
    </row>
    <row r="353" spans="1:4" x14ac:dyDescent="0.3">
      <c r="A353" t="s">
        <v>927</v>
      </c>
      <c r="B353">
        <v>1</v>
      </c>
      <c r="C353">
        <v>55.5</v>
      </c>
      <c r="D353">
        <v>59.95</v>
      </c>
    </row>
    <row r="354" spans="1:4" x14ac:dyDescent="0.3">
      <c r="A354" t="s">
        <v>917</v>
      </c>
      <c r="B354">
        <v>2</v>
      </c>
      <c r="C354">
        <v>59.29</v>
      </c>
      <c r="D354">
        <v>119.95</v>
      </c>
    </row>
    <row r="355" spans="1:4" x14ac:dyDescent="0.3">
      <c r="A355" t="s">
        <v>913</v>
      </c>
      <c r="B355">
        <v>5</v>
      </c>
      <c r="C355">
        <v>55.5</v>
      </c>
      <c r="D355">
        <v>59.95</v>
      </c>
    </row>
    <row r="356" spans="1:4" x14ac:dyDescent="0.3">
      <c r="A356" t="s">
        <v>915</v>
      </c>
      <c r="B356">
        <v>10</v>
      </c>
      <c r="C356">
        <v>55.5</v>
      </c>
      <c r="D356">
        <v>59.95</v>
      </c>
    </row>
    <row r="357" spans="1:4" x14ac:dyDescent="0.3">
      <c r="A357" t="s">
        <v>911</v>
      </c>
      <c r="B357">
        <v>5</v>
      </c>
      <c r="C357">
        <v>3.29</v>
      </c>
      <c r="D357">
        <v>9.9499999999999993</v>
      </c>
    </row>
    <row r="358" spans="1:4" x14ac:dyDescent="0.3">
      <c r="A358" t="s">
        <v>935</v>
      </c>
      <c r="B358">
        <v>1</v>
      </c>
      <c r="C358">
        <v>50.25</v>
      </c>
      <c r="D358">
        <v>109.95</v>
      </c>
    </row>
    <row r="359" spans="1:4" x14ac:dyDescent="0.3">
      <c r="A359" t="s">
        <v>931</v>
      </c>
      <c r="B359">
        <v>10</v>
      </c>
      <c r="C359">
        <v>55.5</v>
      </c>
      <c r="D359">
        <v>59.95</v>
      </c>
    </row>
    <row r="360" spans="1:4" x14ac:dyDescent="0.3">
      <c r="A360" t="s">
        <v>933</v>
      </c>
      <c r="B360">
        <v>10</v>
      </c>
      <c r="C360">
        <v>55.5</v>
      </c>
      <c r="D360">
        <v>59.95</v>
      </c>
    </row>
    <row r="361" spans="1:4" x14ac:dyDescent="0.3">
      <c r="A361" t="s">
        <v>929</v>
      </c>
      <c r="B361">
        <v>2</v>
      </c>
      <c r="C361">
        <v>55.5</v>
      </c>
      <c r="D361">
        <v>59.95</v>
      </c>
    </row>
    <row r="362" spans="1:4" x14ac:dyDescent="0.3">
      <c r="A362" t="s">
        <v>925</v>
      </c>
      <c r="B362">
        <v>5</v>
      </c>
      <c r="C362">
        <v>55.5</v>
      </c>
      <c r="D362">
        <v>59.95</v>
      </c>
    </row>
    <row r="363" spans="1:4" x14ac:dyDescent="0.3">
      <c r="A363" t="s">
        <v>973</v>
      </c>
      <c r="B363">
        <v>1</v>
      </c>
      <c r="C363">
        <v>674.5</v>
      </c>
      <c r="D363">
        <v>1349.95</v>
      </c>
    </row>
    <row r="364" spans="1:4" x14ac:dyDescent="0.3">
      <c r="A364" t="s">
        <v>975</v>
      </c>
      <c r="B364">
        <v>3</v>
      </c>
      <c r="C364">
        <v>4.55</v>
      </c>
      <c r="D364">
        <v>9.9499999999999993</v>
      </c>
    </row>
    <row r="365" spans="1:4" x14ac:dyDescent="0.3">
      <c r="A365" t="s">
        <v>941</v>
      </c>
      <c r="B365">
        <v>4</v>
      </c>
      <c r="C365">
        <v>93.55</v>
      </c>
      <c r="D365">
        <v>189.95</v>
      </c>
    </row>
    <row r="366" spans="1:4" x14ac:dyDescent="0.3">
      <c r="A366" t="s">
        <v>937</v>
      </c>
      <c r="B366">
        <v>10</v>
      </c>
      <c r="C366">
        <v>1197</v>
      </c>
      <c r="D366">
        <v>2399.9499999999998</v>
      </c>
    </row>
    <row r="367" spans="1:4" x14ac:dyDescent="0.3">
      <c r="A367" t="s">
        <v>939</v>
      </c>
      <c r="B367">
        <v>1</v>
      </c>
      <c r="C367">
        <v>59.29</v>
      </c>
      <c r="D367">
        <v>119.95</v>
      </c>
    </row>
    <row r="368" spans="1:4" x14ac:dyDescent="0.3">
      <c r="A368" t="s">
        <v>987</v>
      </c>
      <c r="B368">
        <v>3</v>
      </c>
      <c r="C368">
        <v>3.29</v>
      </c>
      <c r="D368">
        <v>9.9499999999999993</v>
      </c>
    </row>
    <row r="369" spans="1:4" x14ac:dyDescent="0.3">
      <c r="A369" t="s">
        <v>983</v>
      </c>
      <c r="B369">
        <v>2</v>
      </c>
      <c r="C369">
        <v>165.85</v>
      </c>
      <c r="D369">
        <v>359.95</v>
      </c>
    </row>
    <row r="370" spans="1:4" x14ac:dyDescent="0.3">
      <c r="A370" t="s">
        <v>979</v>
      </c>
      <c r="B370">
        <v>3</v>
      </c>
      <c r="C370">
        <v>3.29</v>
      </c>
      <c r="D370">
        <v>9.9499999999999993</v>
      </c>
    </row>
    <row r="371" spans="1:4" x14ac:dyDescent="0.3">
      <c r="A371" t="s">
        <v>981</v>
      </c>
      <c r="B371">
        <v>2</v>
      </c>
      <c r="C371">
        <v>3188.47</v>
      </c>
      <c r="D371">
        <v>5999.95</v>
      </c>
    </row>
    <row r="372" spans="1:4" x14ac:dyDescent="0.3">
      <c r="A372" t="s">
        <v>977</v>
      </c>
      <c r="B372">
        <v>1</v>
      </c>
      <c r="C372">
        <v>2998.15</v>
      </c>
      <c r="D372">
        <v>5999.95</v>
      </c>
    </row>
    <row r="373" spans="1:4" x14ac:dyDescent="0.3">
      <c r="A373" t="s">
        <v>995</v>
      </c>
      <c r="B373">
        <v>5</v>
      </c>
      <c r="C373">
        <v>4.3099999999999996</v>
      </c>
      <c r="D373">
        <v>9.9499999999999993</v>
      </c>
    </row>
    <row r="374" spans="1:4" x14ac:dyDescent="0.3">
      <c r="A374" t="s">
        <v>991</v>
      </c>
      <c r="B374">
        <v>1</v>
      </c>
      <c r="C374">
        <v>674.5</v>
      </c>
      <c r="D374">
        <v>1349.95</v>
      </c>
    </row>
    <row r="375" spans="1:4" x14ac:dyDescent="0.3">
      <c r="A375" t="s">
        <v>993</v>
      </c>
      <c r="B375">
        <v>1</v>
      </c>
      <c r="C375">
        <v>92.59</v>
      </c>
      <c r="D375">
        <v>189.95</v>
      </c>
    </row>
    <row r="376" spans="1:4" x14ac:dyDescent="0.3">
      <c r="A376" t="s">
        <v>989</v>
      </c>
      <c r="B376">
        <v>1</v>
      </c>
      <c r="C376">
        <v>301.54000000000002</v>
      </c>
      <c r="D376">
        <v>609.95000000000005</v>
      </c>
    </row>
    <row r="377" spans="1:4" x14ac:dyDescent="0.3">
      <c r="A377" t="s">
        <v>985</v>
      </c>
      <c r="B377">
        <v>5</v>
      </c>
      <c r="C377">
        <v>93.36</v>
      </c>
      <c r="D377">
        <v>189.95</v>
      </c>
    </row>
    <row r="378" spans="1:4" x14ac:dyDescent="0.3">
      <c r="A378" t="s">
        <v>1003</v>
      </c>
      <c r="B378">
        <v>2</v>
      </c>
      <c r="C378">
        <v>75.150000000000006</v>
      </c>
      <c r="D378">
        <v>149.94999999999999</v>
      </c>
    </row>
    <row r="379" spans="1:4" x14ac:dyDescent="0.3">
      <c r="A379" t="s">
        <v>1005</v>
      </c>
      <c r="B379">
        <v>3</v>
      </c>
      <c r="C379">
        <v>29.75</v>
      </c>
      <c r="D379">
        <v>119.95</v>
      </c>
    </row>
    <row r="380" spans="1:4" x14ac:dyDescent="0.3">
      <c r="A380" t="s">
        <v>1001</v>
      </c>
      <c r="B380">
        <v>2</v>
      </c>
      <c r="C380">
        <v>5.98</v>
      </c>
      <c r="D380">
        <v>19.95</v>
      </c>
    </row>
    <row r="381" spans="1:4" x14ac:dyDescent="0.3">
      <c r="A381" t="s">
        <v>997</v>
      </c>
      <c r="B381">
        <v>2</v>
      </c>
      <c r="C381">
        <v>93.55</v>
      </c>
      <c r="D381">
        <v>189.95</v>
      </c>
    </row>
    <row r="382" spans="1:4" x14ac:dyDescent="0.3">
      <c r="A382" t="s">
        <v>999</v>
      </c>
      <c r="B382">
        <v>5</v>
      </c>
      <c r="C382">
        <v>3.29</v>
      </c>
      <c r="D382">
        <v>9.9499999999999993</v>
      </c>
    </row>
    <row r="383" spans="1:4" x14ac:dyDescent="0.3">
      <c r="A383" t="s">
        <v>1024</v>
      </c>
      <c r="B383">
        <v>6</v>
      </c>
      <c r="C383">
        <v>92.59</v>
      </c>
      <c r="D383">
        <v>189.95</v>
      </c>
    </row>
    <row r="384" spans="1:4" x14ac:dyDescent="0.3">
      <c r="A384" t="s">
        <v>1020</v>
      </c>
      <c r="B384">
        <v>4</v>
      </c>
      <c r="C384">
        <v>27.98</v>
      </c>
      <c r="D384">
        <v>119.95</v>
      </c>
    </row>
    <row r="385" spans="1:4" x14ac:dyDescent="0.3">
      <c r="A385" t="s">
        <v>1009</v>
      </c>
      <c r="B385">
        <v>2</v>
      </c>
      <c r="C385">
        <v>92.59</v>
      </c>
      <c r="D385">
        <v>189.95</v>
      </c>
    </row>
    <row r="386" spans="1:4" x14ac:dyDescent="0.3">
      <c r="A386" t="s">
        <v>1018</v>
      </c>
      <c r="B386">
        <v>1</v>
      </c>
      <c r="C386">
        <v>479.05</v>
      </c>
      <c r="D386">
        <v>959.95</v>
      </c>
    </row>
    <row r="387" spans="1:4" x14ac:dyDescent="0.3">
      <c r="A387" t="s">
        <v>1007</v>
      </c>
      <c r="B387">
        <v>5</v>
      </c>
      <c r="C387">
        <v>34.590000000000003</v>
      </c>
      <c r="D387">
        <v>79.95</v>
      </c>
    </row>
    <row r="388" spans="1:4" x14ac:dyDescent="0.3">
      <c r="A388" t="s">
        <v>836</v>
      </c>
      <c r="B388">
        <v>1</v>
      </c>
      <c r="C388">
        <v>50.25</v>
      </c>
      <c r="D388">
        <v>109.95</v>
      </c>
    </row>
    <row r="389" spans="1:4" x14ac:dyDescent="0.3">
      <c r="A389" t="s">
        <v>832</v>
      </c>
      <c r="B389">
        <v>5</v>
      </c>
      <c r="C389">
        <v>4.55</v>
      </c>
      <c r="D389">
        <v>9.9499999999999993</v>
      </c>
    </row>
    <row r="390" spans="1:4" x14ac:dyDescent="0.3">
      <c r="A390" t="s">
        <v>969</v>
      </c>
      <c r="B390">
        <v>3</v>
      </c>
      <c r="C390">
        <v>41.98</v>
      </c>
      <c r="D390">
        <v>89.95</v>
      </c>
    </row>
    <row r="391" spans="1:4" x14ac:dyDescent="0.3">
      <c r="A391" t="s">
        <v>1026</v>
      </c>
      <c r="B391">
        <v>5</v>
      </c>
      <c r="C391">
        <v>301.54000000000002</v>
      </c>
      <c r="D391">
        <v>609.95000000000005</v>
      </c>
    </row>
    <row r="392" spans="1:4" x14ac:dyDescent="0.3">
      <c r="A392" t="s">
        <v>1022</v>
      </c>
      <c r="B392">
        <v>6</v>
      </c>
      <c r="C392">
        <v>92.59</v>
      </c>
      <c r="D392">
        <v>189.95</v>
      </c>
    </row>
    <row r="393" spans="1:4" x14ac:dyDescent="0.3">
      <c r="A393" t="s">
        <v>844</v>
      </c>
      <c r="B393">
        <v>6</v>
      </c>
      <c r="C393">
        <v>91.59</v>
      </c>
      <c r="D393">
        <v>189.95</v>
      </c>
    </row>
    <row r="394" spans="1:4" x14ac:dyDescent="0.3">
      <c r="A394" t="s">
        <v>846</v>
      </c>
      <c r="B394">
        <v>4</v>
      </c>
      <c r="C394">
        <v>91.59</v>
      </c>
      <c r="D394">
        <v>189.95</v>
      </c>
    </row>
    <row r="395" spans="1:4" x14ac:dyDescent="0.3">
      <c r="A395" t="s">
        <v>842</v>
      </c>
      <c r="B395">
        <v>2</v>
      </c>
      <c r="C395">
        <v>479.05</v>
      </c>
      <c r="D395">
        <v>959.95</v>
      </c>
    </row>
    <row r="396" spans="1:4" x14ac:dyDescent="0.3">
      <c r="A396" t="s">
        <v>838</v>
      </c>
      <c r="B396">
        <v>3</v>
      </c>
      <c r="C396">
        <v>27.98</v>
      </c>
      <c r="D396">
        <v>119.95</v>
      </c>
    </row>
    <row r="397" spans="1:4" x14ac:dyDescent="0.3">
      <c r="A397" t="s">
        <v>840</v>
      </c>
      <c r="B397">
        <v>2</v>
      </c>
      <c r="C397">
        <v>6921.88</v>
      </c>
      <c r="D397">
        <v>13849.95</v>
      </c>
    </row>
    <row r="398" spans="1:4" x14ac:dyDescent="0.3">
      <c r="A398" t="s">
        <v>858</v>
      </c>
      <c r="B398">
        <v>4</v>
      </c>
      <c r="C398">
        <v>29.75</v>
      </c>
      <c r="D398">
        <v>59.95</v>
      </c>
    </row>
    <row r="399" spans="1:4" x14ac:dyDescent="0.3">
      <c r="A399" t="s">
        <v>854</v>
      </c>
      <c r="B399">
        <v>2</v>
      </c>
      <c r="C399">
        <v>93.55</v>
      </c>
      <c r="D399">
        <v>189.95</v>
      </c>
    </row>
    <row r="400" spans="1:4" x14ac:dyDescent="0.3">
      <c r="A400" t="s">
        <v>850</v>
      </c>
      <c r="B400">
        <v>1</v>
      </c>
      <c r="C400">
        <v>301.54000000000002</v>
      </c>
      <c r="D400">
        <v>609.95000000000005</v>
      </c>
    </row>
    <row r="401" spans="1:4" x14ac:dyDescent="0.3">
      <c r="A401" t="s">
        <v>852</v>
      </c>
      <c r="B401">
        <v>1</v>
      </c>
      <c r="C401">
        <v>50.25</v>
      </c>
      <c r="D401">
        <v>109.95</v>
      </c>
    </row>
    <row r="402" spans="1:4" x14ac:dyDescent="0.3">
      <c r="A402" t="s">
        <v>848</v>
      </c>
      <c r="B402">
        <v>3</v>
      </c>
      <c r="C402">
        <v>90.88</v>
      </c>
      <c r="D402">
        <v>189.95</v>
      </c>
    </row>
    <row r="403" spans="1:4" x14ac:dyDescent="0.3">
      <c r="A403" t="s">
        <v>866</v>
      </c>
      <c r="B403">
        <v>1</v>
      </c>
      <c r="C403">
        <v>55.5</v>
      </c>
      <c r="D403">
        <v>59.95</v>
      </c>
    </row>
    <row r="404" spans="1:4" x14ac:dyDescent="0.3">
      <c r="A404" t="s">
        <v>862</v>
      </c>
      <c r="B404">
        <v>1</v>
      </c>
      <c r="C404">
        <v>698.12</v>
      </c>
      <c r="D404">
        <v>1339.95</v>
      </c>
    </row>
    <row r="405" spans="1:4" x14ac:dyDescent="0.3">
      <c r="A405" t="s">
        <v>864</v>
      </c>
      <c r="B405">
        <v>5.5</v>
      </c>
      <c r="C405">
        <v>0</v>
      </c>
      <c r="D405">
        <v>34.950000000000003</v>
      </c>
    </row>
    <row r="406" spans="1:4" x14ac:dyDescent="0.3">
      <c r="A406" t="s">
        <v>860</v>
      </c>
      <c r="B406">
        <v>1</v>
      </c>
      <c r="C406">
        <v>92.59</v>
      </c>
      <c r="D406">
        <v>189.95</v>
      </c>
    </row>
    <row r="407" spans="1:4" x14ac:dyDescent="0.3">
      <c r="A407" t="s">
        <v>856</v>
      </c>
      <c r="B407">
        <v>2</v>
      </c>
      <c r="C407">
        <v>4.55</v>
      </c>
      <c r="D407">
        <v>9.9499999999999993</v>
      </c>
    </row>
    <row r="408" spans="1:4" x14ac:dyDescent="0.3">
      <c r="A408" t="s">
        <v>874</v>
      </c>
      <c r="B408">
        <v>1</v>
      </c>
      <c r="C408">
        <v>1197</v>
      </c>
      <c r="D408">
        <v>2399.9499999999998</v>
      </c>
    </row>
    <row r="409" spans="1:4" x14ac:dyDescent="0.3">
      <c r="A409" t="s">
        <v>876</v>
      </c>
      <c r="B409">
        <v>4</v>
      </c>
      <c r="C409">
        <v>38.590000000000003</v>
      </c>
      <c r="D409">
        <v>79.95</v>
      </c>
    </row>
    <row r="410" spans="1:4" x14ac:dyDescent="0.3">
      <c r="A410" t="s">
        <v>872</v>
      </c>
      <c r="B410">
        <v>1</v>
      </c>
      <c r="C410">
        <v>1197</v>
      </c>
      <c r="D410">
        <v>2399.9499999999998</v>
      </c>
    </row>
    <row r="411" spans="1:4" x14ac:dyDescent="0.3">
      <c r="A411" t="s">
        <v>868</v>
      </c>
      <c r="B411">
        <v>1</v>
      </c>
      <c r="C411">
        <v>1197</v>
      </c>
      <c r="D411">
        <v>2399.9499999999998</v>
      </c>
    </row>
    <row r="412" spans="1:4" x14ac:dyDescent="0.3">
      <c r="A412" t="s">
        <v>870</v>
      </c>
      <c r="B412">
        <v>4</v>
      </c>
      <c r="C412">
        <v>55.5</v>
      </c>
      <c r="D412">
        <v>59.95</v>
      </c>
    </row>
    <row r="413" spans="1:4" x14ac:dyDescent="0.3">
      <c r="A413" t="s">
        <v>888</v>
      </c>
      <c r="B413">
        <v>2</v>
      </c>
      <c r="C413">
        <v>664.96</v>
      </c>
      <c r="D413">
        <v>2399.9499999999998</v>
      </c>
    </row>
    <row r="414" spans="1:4" x14ac:dyDescent="0.3">
      <c r="A414" t="s">
        <v>884</v>
      </c>
      <c r="B414">
        <v>1</v>
      </c>
      <c r="C414">
        <v>664.96</v>
      </c>
      <c r="D414">
        <v>2399.9499999999998</v>
      </c>
    </row>
    <row r="415" spans="1:4" x14ac:dyDescent="0.3">
      <c r="A415" t="s">
        <v>880</v>
      </c>
      <c r="B415">
        <v>1</v>
      </c>
      <c r="C415">
        <v>3.29</v>
      </c>
      <c r="D415">
        <v>9.9499999999999993</v>
      </c>
    </row>
    <row r="416" spans="1:4" x14ac:dyDescent="0.3">
      <c r="A416" t="s">
        <v>882</v>
      </c>
      <c r="B416">
        <v>1</v>
      </c>
      <c r="C416">
        <v>1197</v>
      </c>
      <c r="D416">
        <v>2399.9499999999998</v>
      </c>
    </row>
    <row r="417" spans="1:4" x14ac:dyDescent="0.3">
      <c r="A417" t="s">
        <v>878</v>
      </c>
      <c r="B417">
        <v>2</v>
      </c>
      <c r="C417">
        <v>38.590000000000003</v>
      </c>
      <c r="D417">
        <v>79.95</v>
      </c>
    </row>
    <row r="418" spans="1:4" x14ac:dyDescent="0.3">
      <c r="A418" t="s">
        <v>920</v>
      </c>
      <c r="B418">
        <v>1</v>
      </c>
      <c r="C418">
        <v>1197</v>
      </c>
      <c r="D418">
        <v>2399.9499999999998</v>
      </c>
    </row>
    <row r="419" spans="1:4" x14ac:dyDescent="0.3">
      <c r="A419" t="s">
        <v>892</v>
      </c>
      <c r="B419">
        <v>2</v>
      </c>
      <c r="C419">
        <v>1197</v>
      </c>
      <c r="D419">
        <v>2399.9499999999998</v>
      </c>
    </row>
    <row r="420" spans="1:4" x14ac:dyDescent="0.3">
      <c r="A420" t="s">
        <v>894</v>
      </c>
      <c r="B420">
        <v>2</v>
      </c>
      <c r="C420">
        <v>1197</v>
      </c>
      <c r="D420">
        <v>2399.9499999999998</v>
      </c>
    </row>
    <row r="421" spans="1:4" x14ac:dyDescent="0.3">
      <c r="A421" t="s">
        <v>890</v>
      </c>
      <c r="B421">
        <v>1</v>
      </c>
      <c r="C421">
        <v>1197</v>
      </c>
      <c r="D421">
        <v>2399.9499999999998</v>
      </c>
    </row>
    <row r="422" spans="1:4" x14ac:dyDescent="0.3">
      <c r="A422" t="s">
        <v>886</v>
      </c>
      <c r="B422">
        <v>1</v>
      </c>
      <c r="C422">
        <v>664.96</v>
      </c>
      <c r="D422">
        <v>2399.9499999999998</v>
      </c>
    </row>
    <row r="423" spans="1:4" x14ac:dyDescent="0.3">
      <c r="A423" t="s">
        <v>898</v>
      </c>
      <c r="B423">
        <v>1</v>
      </c>
      <c r="C423">
        <v>3.29</v>
      </c>
      <c r="D423">
        <v>9.9499999999999993</v>
      </c>
    </row>
    <row r="424" spans="1:4" x14ac:dyDescent="0.3">
      <c r="A424" t="s">
        <v>900</v>
      </c>
      <c r="B424">
        <v>2</v>
      </c>
      <c r="C424">
        <v>55.5</v>
      </c>
      <c r="D424">
        <v>59.95</v>
      </c>
    </row>
    <row r="425" spans="1:4" x14ac:dyDescent="0.3">
      <c r="A425" t="s">
        <v>896</v>
      </c>
      <c r="B425">
        <v>5</v>
      </c>
      <c r="C425">
        <v>55.5</v>
      </c>
      <c r="D425">
        <v>59.95</v>
      </c>
    </row>
    <row r="426" spans="1:4" x14ac:dyDescent="0.3">
      <c r="A426" t="s">
        <v>922</v>
      </c>
      <c r="B426">
        <v>1</v>
      </c>
      <c r="C426">
        <v>59.29</v>
      </c>
      <c r="D426">
        <v>119.95</v>
      </c>
    </row>
    <row r="427" spans="1:4" x14ac:dyDescent="0.3">
      <c r="A427" t="s">
        <v>924</v>
      </c>
      <c r="B427">
        <v>2</v>
      </c>
      <c r="C427">
        <v>1197</v>
      </c>
      <c r="D427">
        <v>2399.9499999999998</v>
      </c>
    </row>
    <row r="428" spans="1:4" x14ac:dyDescent="0.3">
      <c r="A428" t="s">
        <v>964</v>
      </c>
      <c r="B428">
        <v>5</v>
      </c>
      <c r="C428">
        <v>303.85000000000002</v>
      </c>
      <c r="D428">
        <v>609.95000000000005</v>
      </c>
    </row>
    <row r="429" spans="1:4" x14ac:dyDescent="0.3">
      <c r="A429" t="s">
        <v>966</v>
      </c>
      <c r="B429">
        <v>6</v>
      </c>
      <c r="C429">
        <v>92.59</v>
      </c>
      <c r="D429">
        <v>189.95</v>
      </c>
    </row>
    <row r="430" spans="1:4" x14ac:dyDescent="0.3">
      <c r="A430" t="s">
        <v>904</v>
      </c>
      <c r="B430">
        <v>1</v>
      </c>
      <c r="C430">
        <v>3.29</v>
      </c>
      <c r="D430">
        <v>9.9499999999999993</v>
      </c>
    </row>
    <row r="431" spans="1:4" x14ac:dyDescent="0.3">
      <c r="A431" t="s">
        <v>906</v>
      </c>
      <c r="B431">
        <v>2</v>
      </c>
      <c r="C431">
        <v>3.29</v>
      </c>
      <c r="D431">
        <v>9.9499999999999993</v>
      </c>
    </row>
    <row r="432" spans="1:4" x14ac:dyDescent="0.3">
      <c r="A432" t="s">
        <v>902</v>
      </c>
      <c r="B432">
        <v>1</v>
      </c>
      <c r="C432">
        <v>3.29</v>
      </c>
      <c r="D432">
        <v>9.9499999999999993</v>
      </c>
    </row>
    <row r="433" spans="1:4" x14ac:dyDescent="0.3">
      <c r="A433" t="s">
        <v>768</v>
      </c>
      <c r="B433">
        <v>4</v>
      </c>
      <c r="C433">
        <v>4.55</v>
      </c>
      <c r="D433">
        <v>9.9499999999999993</v>
      </c>
    </row>
    <row r="434" spans="1:4" x14ac:dyDescent="0.3">
      <c r="A434" t="s">
        <v>764</v>
      </c>
      <c r="B434">
        <v>6</v>
      </c>
      <c r="C434">
        <v>28.57</v>
      </c>
      <c r="D434">
        <v>59.95</v>
      </c>
    </row>
    <row r="435" spans="1:4" x14ac:dyDescent="0.3">
      <c r="A435" t="s">
        <v>760</v>
      </c>
      <c r="B435">
        <v>3</v>
      </c>
      <c r="C435">
        <v>92.59</v>
      </c>
      <c r="D435">
        <v>189.95</v>
      </c>
    </row>
    <row r="436" spans="1:4" x14ac:dyDescent="0.3">
      <c r="A436" t="s">
        <v>762</v>
      </c>
      <c r="B436">
        <v>2</v>
      </c>
      <c r="C436">
        <v>303.85000000000002</v>
      </c>
      <c r="D436">
        <v>609.95000000000005</v>
      </c>
    </row>
    <row r="437" spans="1:4" x14ac:dyDescent="0.3">
      <c r="A437" t="s">
        <v>758</v>
      </c>
      <c r="B437">
        <v>1</v>
      </c>
      <c r="C437">
        <v>50.25</v>
      </c>
      <c r="D437">
        <v>109.95</v>
      </c>
    </row>
    <row r="438" spans="1:4" x14ac:dyDescent="0.3">
      <c r="A438" t="s">
        <v>776</v>
      </c>
      <c r="B438">
        <v>1</v>
      </c>
      <c r="C438">
        <v>55.5</v>
      </c>
      <c r="D438">
        <v>59.95</v>
      </c>
    </row>
    <row r="439" spans="1:4" x14ac:dyDescent="0.3">
      <c r="A439" t="s">
        <v>772</v>
      </c>
      <c r="B439">
        <v>8</v>
      </c>
      <c r="C439">
        <v>55.5</v>
      </c>
      <c r="D439">
        <v>59.95</v>
      </c>
    </row>
    <row r="440" spans="1:4" x14ac:dyDescent="0.3">
      <c r="A440" t="s">
        <v>774</v>
      </c>
      <c r="B440">
        <v>1</v>
      </c>
      <c r="C440">
        <v>669</v>
      </c>
      <c r="D440">
        <v>1339.95</v>
      </c>
    </row>
    <row r="441" spans="1:4" x14ac:dyDescent="0.3">
      <c r="A441" t="s">
        <v>770</v>
      </c>
      <c r="B441">
        <v>12</v>
      </c>
      <c r="C441">
        <v>0</v>
      </c>
      <c r="D441">
        <v>34.950000000000003</v>
      </c>
    </row>
    <row r="442" spans="1:4" x14ac:dyDescent="0.3">
      <c r="A442" t="s">
        <v>766</v>
      </c>
      <c r="B442">
        <v>1</v>
      </c>
      <c r="C442">
        <v>92.59</v>
      </c>
      <c r="D442">
        <v>189.95</v>
      </c>
    </row>
    <row r="443" spans="1:4" x14ac:dyDescent="0.3">
      <c r="A443" t="s">
        <v>784</v>
      </c>
      <c r="B443">
        <v>3</v>
      </c>
      <c r="C443">
        <v>38.590000000000003</v>
      </c>
      <c r="D443">
        <v>79.95</v>
      </c>
    </row>
    <row r="444" spans="1:4" x14ac:dyDescent="0.3">
      <c r="A444" t="s">
        <v>786</v>
      </c>
      <c r="B444">
        <v>9</v>
      </c>
      <c r="C444">
        <v>1197</v>
      </c>
      <c r="D444">
        <v>2399.9499999999998</v>
      </c>
    </row>
    <row r="445" spans="1:4" x14ac:dyDescent="0.3">
      <c r="A445" t="s">
        <v>782</v>
      </c>
      <c r="B445">
        <v>10</v>
      </c>
      <c r="C445">
        <v>38.590000000000003</v>
      </c>
      <c r="D445">
        <v>79.95</v>
      </c>
    </row>
    <row r="446" spans="1:4" x14ac:dyDescent="0.3">
      <c r="A446" t="s">
        <v>778</v>
      </c>
      <c r="B446">
        <v>12</v>
      </c>
      <c r="C446">
        <v>1197</v>
      </c>
      <c r="D446">
        <v>2399.9499999999998</v>
      </c>
    </row>
    <row r="447" spans="1:4" x14ac:dyDescent="0.3">
      <c r="A447" t="s">
        <v>780</v>
      </c>
      <c r="B447">
        <v>2</v>
      </c>
      <c r="C447">
        <v>1197</v>
      </c>
      <c r="D447">
        <v>2399.9499999999998</v>
      </c>
    </row>
    <row r="448" spans="1:4" x14ac:dyDescent="0.3">
      <c r="A448" t="s">
        <v>798</v>
      </c>
      <c r="B448">
        <v>2</v>
      </c>
      <c r="C448">
        <v>27.98</v>
      </c>
      <c r="D448">
        <v>119.95</v>
      </c>
    </row>
    <row r="449" spans="1:4" x14ac:dyDescent="0.3">
      <c r="A449" t="s">
        <v>794</v>
      </c>
      <c r="B449">
        <v>10</v>
      </c>
      <c r="C449">
        <v>50.25</v>
      </c>
      <c r="D449">
        <v>109.95</v>
      </c>
    </row>
    <row r="450" spans="1:4" x14ac:dyDescent="0.3">
      <c r="A450" t="s">
        <v>790</v>
      </c>
      <c r="B450">
        <v>4</v>
      </c>
      <c r="C450">
        <v>20.45</v>
      </c>
      <c r="D450">
        <v>39.950000000000003</v>
      </c>
    </row>
    <row r="451" spans="1:4" x14ac:dyDescent="0.3">
      <c r="A451" t="s">
        <v>792</v>
      </c>
      <c r="B451">
        <v>2</v>
      </c>
      <c r="C451">
        <v>5.98</v>
      </c>
      <c r="D451">
        <v>19.95</v>
      </c>
    </row>
    <row r="452" spans="1:4" x14ac:dyDescent="0.3">
      <c r="A452" t="s">
        <v>788</v>
      </c>
      <c r="B452">
        <v>6</v>
      </c>
      <c r="C452">
        <v>656.77</v>
      </c>
      <c r="D452">
        <v>1339.95</v>
      </c>
    </row>
    <row r="453" spans="1:4" x14ac:dyDescent="0.3">
      <c r="A453" t="s">
        <v>806</v>
      </c>
      <c r="B453">
        <v>4</v>
      </c>
      <c r="C453">
        <v>6921.88</v>
      </c>
      <c r="D453">
        <v>13849.95</v>
      </c>
    </row>
    <row r="454" spans="1:4" x14ac:dyDescent="0.3">
      <c r="A454" t="s">
        <v>802</v>
      </c>
      <c r="B454">
        <v>3</v>
      </c>
      <c r="C454">
        <v>50.25</v>
      </c>
      <c r="D454">
        <v>109.95</v>
      </c>
    </row>
    <row r="455" spans="1:4" x14ac:dyDescent="0.3">
      <c r="A455" t="s">
        <v>804</v>
      </c>
      <c r="B455">
        <v>12</v>
      </c>
      <c r="C455">
        <v>4.55</v>
      </c>
      <c r="D455">
        <v>9.9499999999999993</v>
      </c>
    </row>
    <row r="456" spans="1:4" x14ac:dyDescent="0.3">
      <c r="A456" t="s">
        <v>800</v>
      </c>
      <c r="B456">
        <v>36</v>
      </c>
      <c r="C456">
        <v>4.55</v>
      </c>
      <c r="D456">
        <v>9.9499999999999993</v>
      </c>
    </row>
    <row r="457" spans="1:4" x14ac:dyDescent="0.3">
      <c r="A457" t="s">
        <v>796</v>
      </c>
      <c r="B457">
        <v>4</v>
      </c>
      <c r="C457">
        <v>3.29</v>
      </c>
      <c r="D457">
        <v>9.9499999999999993</v>
      </c>
    </row>
    <row r="458" spans="1:4" x14ac:dyDescent="0.3">
      <c r="A458" t="s">
        <v>814</v>
      </c>
      <c r="B458">
        <v>3</v>
      </c>
      <c r="C458">
        <v>6921.88</v>
      </c>
      <c r="D458">
        <v>13849.95</v>
      </c>
    </row>
    <row r="459" spans="1:4" x14ac:dyDescent="0.3">
      <c r="A459" t="s">
        <v>816</v>
      </c>
      <c r="B459">
        <v>4</v>
      </c>
      <c r="C459">
        <v>91.59</v>
      </c>
      <c r="D459">
        <v>189.95</v>
      </c>
    </row>
    <row r="460" spans="1:4" x14ac:dyDescent="0.3">
      <c r="A460" t="s">
        <v>812</v>
      </c>
      <c r="B460">
        <v>3</v>
      </c>
      <c r="C460">
        <v>91.59</v>
      </c>
      <c r="D460">
        <v>189.95</v>
      </c>
    </row>
    <row r="461" spans="1:4" x14ac:dyDescent="0.3">
      <c r="A461" t="s">
        <v>808</v>
      </c>
      <c r="B461">
        <v>2</v>
      </c>
      <c r="C461">
        <v>479.05</v>
      </c>
      <c r="D461">
        <v>959.95</v>
      </c>
    </row>
    <row r="462" spans="1:4" x14ac:dyDescent="0.3">
      <c r="A462" t="s">
        <v>810</v>
      </c>
      <c r="B462">
        <v>1</v>
      </c>
      <c r="C462">
        <v>27.98</v>
      </c>
      <c r="D462">
        <v>119.95</v>
      </c>
    </row>
    <row r="463" spans="1:4" x14ac:dyDescent="0.3">
      <c r="A463" t="s">
        <v>828</v>
      </c>
      <c r="B463">
        <v>2</v>
      </c>
      <c r="C463">
        <v>50.25</v>
      </c>
      <c r="D463">
        <v>109.95</v>
      </c>
    </row>
    <row r="464" spans="1:4" x14ac:dyDescent="0.3">
      <c r="A464" t="s">
        <v>824</v>
      </c>
      <c r="B464">
        <v>4</v>
      </c>
      <c r="C464">
        <v>20.45</v>
      </c>
      <c r="D464">
        <v>39.950000000000003</v>
      </c>
    </row>
    <row r="465" spans="1:4" x14ac:dyDescent="0.3">
      <c r="A465" t="s">
        <v>820</v>
      </c>
      <c r="B465">
        <v>1</v>
      </c>
      <c r="C465">
        <v>5.98</v>
      </c>
      <c r="D465">
        <v>19.95</v>
      </c>
    </row>
    <row r="466" spans="1:4" x14ac:dyDescent="0.3">
      <c r="A466" t="s">
        <v>822</v>
      </c>
      <c r="B466">
        <v>2</v>
      </c>
      <c r="C466">
        <v>698.12</v>
      </c>
      <c r="D466">
        <v>1339.95</v>
      </c>
    </row>
    <row r="467" spans="1:4" x14ac:dyDescent="0.3">
      <c r="A467" t="s">
        <v>818</v>
      </c>
      <c r="B467">
        <v>3</v>
      </c>
      <c r="C467">
        <v>91.59</v>
      </c>
      <c r="D467">
        <v>189.95</v>
      </c>
    </row>
    <row r="468" spans="1:4" x14ac:dyDescent="0.3">
      <c r="A468" t="s">
        <v>702</v>
      </c>
      <c r="B468">
        <v>1</v>
      </c>
      <c r="C468">
        <v>1197</v>
      </c>
      <c r="D468">
        <v>2399.9499999999998</v>
      </c>
    </row>
    <row r="469" spans="1:4" x14ac:dyDescent="0.3">
      <c r="A469" t="s">
        <v>698</v>
      </c>
      <c r="B469">
        <v>2</v>
      </c>
      <c r="C469">
        <v>1197</v>
      </c>
      <c r="D469">
        <v>2399.9499999999998</v>
      </c>
    </row>
    <row r="470" spans="1:4" x14ac:dyDescent="0.3">
      <c r="A470" t="s">
        <v>834</v>
      </c>
      <c r="B470">
        <v>3</v>
      </c>
      <c r="C470">
        <v>4.55</v>
      </c>
      <c r="D470">
        <v>9.9499999999999993</v>
      </c>
    </row>
    <row r="471" spans="1:4" x14ac:dyDescent="0.3">
      <c r="A471" t="s">
        <v>830</v>
      </c>
      <c r="B471">
        <v>2</v>
      </c>
      <c r="C471">
        <v>3.29</v>
      </c>
      <c r="D471">
        <v>9.9499999999999993</v>
      </c>
    </row>
    <row r="472" spans="1:4" x14ac:dyDescent="0.3">
      <c r="A472" t="s">
        <v>826</v>
      </c>
      <c r="B472">
        <v>2</v>
      </c>
      <c r="C472">
        <v>27.98</v>
      </c>
      <c r="D472">
        <v>119.95</v>
      </c>
    </row>
    <row r="473" spans="1:4" x14ac:dyDescent="0.3">
      <c r="A473" t="s">
        <v>710</v>
      </c>
      <c r="B473">
        <v>1</v>
      </c>
      <c r="C473">
        <v>1400</v>
      </c>
      <c r="D473">
        <v>2809.95</v>
      </c>
    </row>
    <row r="474" spans="1:4" x14ac:dyDescent="0.3">
      <c r="A474" t="s">
        <v>706</v>
      </c>
      <c r="B474">
        <v>1</v>
      </c>
      <c r="C474">
        <v>1400</v>
      </c>
      <c r="D474">
        <v>2809.95</v>
      </c>
    </row>
    <row r="475" spans="1:4" x14ac:dyDescent="0.3">
      <c r="A475" t="s">
        <v>708</v>
      </c>
      <c r="B475">
        <v>2</v>
      </c>
      <c r="C475">
        <v>1400</v>
      </c>
      <c r="D475">
        <v>2809.95</v>
      </c>
    </row>
    <row r="476" spans="1:4" x14ac:dyDescent="0.3">
      <c r="A476" t="s">
        <v>704</v>
      </c>
      <c r="B476">
        <v>2</v>
      </c>
      <c r="C476">
        <v>1400</v>
      </c>
      <c r="D476">
        <v>2809.95</v>
      </c>
    </row>
    <row r="477" spans="1:4" x14ac:dyDescent="0.3">
      <c r="A477" t="s">
        <v>700</v>
      </c>
      <c r="B477">
        <v>1</v>
      </c>
      <c r="C477">
        <v>1197</v>
      </c>
      <c r="D477">
        <v>2399.9499999999998</v>
      </c>
    </row>
    <row r="478" spans="1:4" x14ac:dyDescent="0.3">
      <c r="A478" t="s">
        <v>718</v>
      </c>
      <c r="B478">
        <v>1</v>
      </c>
      <c r="C478">
        <v>3.29</v>
      </c>
      <c r="D478">
        <v>9.9499999999999993</v>
      </c>
    </row>
    <row r="479" spans="1:4" x14ac:dyDescent="0.3">
      <c r="A479" t="s">
        <v>720</v>
      </c>
      <c r="B479">
        <v>2</v>
      </c>
      <c r="C479">
        <v>3.29</v>
      </c>
      <c r="D479">
        <v>9.9499999999999993</v>
      </c>
    </row>
    <row r="480" spans="1:4" x14ac:dyDescent="0.3">
      <c r="A480" t="s">
        <v>716</v>
      </c>
      <c r="B480">
        <v>1</v>
      </c>
      <c r="C480">
        <v>3.29</v>
      </c>
      <c r="D480">
        <v>9.9499999999999993</v>
      </c>
    </row>
    <row r="481" spans="1:4" x14ac:dyDescent="0.3">
      <c r="A481" t="s">
        <v>712</v>
      </c>
      <c r="B481">
        <v>1</v>
      </c>
      <c r="C481">
        <v>3.29</v>
      </c>
      <c r="D481">
        <v>9.9499999999999993</v>
      </c>
    </row>
    <row r="482" spans="1:4" x14ac:dyDescent="0.3">
      <c r="A482" t="s">
        <v>714</v>
      </c>
      <c r="B482">
        <v>1</v>
      </c>
      <c r="C482">
        <v>59.29</v>
      </c>
      <c r="D482">
        <v>119.95</v>
      </c>
    </row>
    <row r="483" spans="1:4" x14ac:dyDescent="0.3">
      <c r="A483" t="s">
        <v>732</v>
      </c>
      <c r="B483">
        <v>1</v>
      </c>
      <c r="C483">
        <v>59.29</v>
      </c>
      <c r="D483">
        <v>119.95</v>
      </c>
    </row>
    <row r="484" spans="1:4" x14ac:dyDescent="0.3">
      <c r="A484" t="s">
        <v>728</v>
      </c>
      <c r="B484">
        <v>1</v>
      </c>
      <c r="C484">
        <v>50.25</v>
      </c>
      <c r="D484">
        <v>109.95</v>
      </c>
    </row>
    <row r="485" spans="1:4" x14ac:dyDescent="0.3">
      <c r="A485" t="s">
        <v>724</v>
      </c>
      <c r="B485">
        <v>2</v>
      </c>
      <c r="C485">
        <v>59.29</v>
      </c>
      <c r="D485">
        <v>119.95</v>
      </c>
    </row>
    <row r="486" spans="1:4" x14ac:dyDescent="0.3">
      <c r="A486" t="s">
        <v>726</v>
      </c>
      <c r="B486">
        <v>5</v>
      </c>
      <c r="C486">
        <v>3.29</v>
      </c>
      <c r="D486">
        <v>9.9499999999999993</v>
      </c>
    </row>
    <row r="487" spans="1:4" x14ac:dyDescent="0.3">
      <c r="A487" t="s">
        <v>722</v>
      </c>
      <c r="B487">
        <v>2</v>
      </c>
      <c r="C487">
        <v>3.29</v>
      </c>
      <c r="D487">
        <v>9.9499999999999993</v>
      </c>
    </row>
    <row r="488" spans="1:4" x14ac:dyDescent="0.3">
      <c r="A488" t="s">
        <v>740</v>
      </c>
      <c r="B488">
        <v>1</v>
      </c>
      <c r="C488">
        <v>3379.25</v>
      </c>
      <c r="D488">
        <v>6929.95</v>
      </c>
    </row>
    <row r="489" spans="1:4" x14ac:dyDescent="0.3">
      <c r="A489" t="s">
        <v>736</v>
      </c>
      <c r="B489">
        <v>1</v>
      </c>
      <c r="C489">
        <v>674.5</v>
      </c>
      <c r="D489">
        <v>1349.95</v>
      </c>
    </row>
    <row r="490" spans="1:4" x14ac:dyDescent="0.3">
      <c r="A490" t="s">
        <v>738</v>
      </c>
      <c r="B490">
        <v>3</v>
      </c>
      <c r="C490">
        <v>4.55</v>
      </c>
      <c r="D490">
        <v>9.9499999999999993</v>
      </c>
    </row>
    <row r="491" spans="1:4" x14ac:dyDescent="0.3">
      <c r="A491" t="s">
        <v>734</v>
      </c>
      <c r="B491">
        <v>4</v>
      </c>
      <c r="C491">
        <v>93.55</v>
      </c>
      <c r="D491">
        <v>189.95</v>
      </c>
    </row>
    <row r="492" spans="1:4" x14ac:dyDescent="0.3">
      <c r="A492" t="s">
        <v>730</v>
      </c>
      <c r="B492">
        <v>10</v>
      </c>
      <c r="C492">
        <v>1400</v>
      </c>
      <c r="D492">
        <v>2809.95</v>
      </c>
    </row>
    <row r="493" spans="1:4" x14ac:dyDescent="0.3">
      <c r="A493" t="s">
        <v>748</v>
      </c>
      <c r="B493">
        <v>5</v>
      </c>
      <c r="C493">
        <v>93.55</v>
      </c>
      <c r="D493">
        <v>189.95</v>
      </c>
    </row>
    <row r="494" spans="1:4" x14ac:dyDescent="0.3">
      <c r="A494" t="s">
        <v>750</v>
      </c>
      <c r="B494">
        <v>3</v>
      </c>
      <c r="C494">
        <v>3.29</v>
      </c>
      <c r="D494">
        <v>9.9499999999999993</v>
      </c>
    </row>
    <row r="495" spans="1:4" x14ac:dyDescent="0.3">
      <c r="A495" t="s">
        <v>746</v>
      </c>
      <c r="B495">
        <v>2</v>
      </c>
      <c r="C495">
        <v>165.85</v>
      </c>
      <c r="D495">
        <v>359.95</v>
      </c>
    </row>
    <row r="496" spans="1:4" x14ac:dyDescent="0.3">
      <c r="A496" t="s">
        <v>742</v>
      </c>
      <c r="B496">
        <v>3</v>
      </c>
      <c r="C496">
        <v>3.29</v>
      </c>
      <c r="D496">
        <v>9.9499999999999993</v>
      </c>
    </row>
    <row r="497" spans="1:4" x14ac:dyDescent="0.3">
      <c r="A497" t="s">
        <v>744</v>
      </c>
      <c r="B497">
        <v>2</v>
      </c>
      <c r="C497">
        <v>2998.15</v>
      </c>
      <c r="D497">
        <v>5999.95</v>
      </c>
    </row>
    <row r="498" spans="1:4" x14ac:dyDescent="0.3">
      <c r="A498" t="s">
        <v>948</v>
      </c>
      <c r="B498">
        <v>2</v>
      </c>
      <c r="C498">
        <v>93.55</v>
      </c>
      <c r="D498">
        <v>189.95</v>
      </c>
    </row>
    <row r="499" spans="1:4" x14ac:dyDescent="0.3">
      <c r="A499" t="s">
        <v>944</v>
      </c>
      <c r="B499">
        <v>5</v>
      </c>
      <c r="C499">
        <v>3.29</v>
      </c>
      <c r="D499">
        <v>9.9499999999999993</v>
      </c>
    </row>
    <row r="500" spans="1:4" x14ac:dyDescent="0.3">
      <c r="A500" t="s">
        <v>754</v>
      </c>
      <c r="B500">
        <v>5</v>
      </c>
      <c r="C500">
        <v>4.55</v>
      </c>
      <c r="D500">
        <v>9.9499999999999993</v>
      </c>
    </row>
    <row r="501" spans="1:4" x14ac:dyDescent="0.3">
      <c r="A501" t="s">
        <v>756</v>
      </c>
      <c r="B501">
        <v>1</v>
      </c>
      <c r="C501">
        <v>92.59</v>
      </c>
      <c r="D501">
        <v>189.95</v>
      </c>
    </row>
    <row r="502" spans="1:4" x14ac:dyDescent="0.3">
      <c r="A502" t="s">
        <v>752</v>
      </c>
      <c r="B502">
        <v>1</v>
      </c>
      <c r="C502">
        <v>303.85000000000002</v>
      </c>
      <c r="D502">
        <v>609.95000000000005</v>
      </c>
    </row>
    <row r="503" spans="1:4" x14ac:dyDescent="0.3">
      <c r="A503" t="s">
        <v>956</v>
      </c>
      <c r="B503">
        <v>1</v>
      </c>
      <c r="C503">
        <v>479.05</v>
      </c>
      <c r="D503">
        <v>959.95</v>
      </c>
    </row>
    <row r="504" spans="1:4" x14ac:dyDescent="0.3">
      <c r="A504" t="s">
        <v>952</v>
      </c>
      <c r="B504">
        <v>5</v>
      </c>
      <c r="C504">
        <v>35.89</v>
      </c>
      <c r="D504">
        <v>79.95</v>
      </c>
    </row>
    <row r="505" spans="1:4" x14ac:dyDescent="0.3">
      <c r="A505" t="s">
        <v>954</v>
      </c>
      <c r="B505">
        <v>2</v>
      </c>
      <c r="C505">
        <v>75.150000000000006</v>
      </c>
      <c r="D505">
        <v>159.94999999999999</v>
      </c>
    </row>
    <row r="506" spans="1:4" x14ac:dyDescent="0.3">
      <c r="A506" t="s">
        <v>950</v>
      </c>
      <c r="B506">
        <v>3</v>
      </c>
      <c r="C506">
        <v>27.98</v>
      </c>
      <c r="D506">
        <v>119.95</v>
      </c>
    </row>
    <row r="507" spans="1:4" x14ac:dyDescent="0.3">
      <c r="A507" t="s">
        <v>946</v>
      </c>
      <c r="B507">
        <v>2</v>
      </c>
      <c r="C507">
        <v>5.98</v>
      </c>
      <c r="D507">
        <v>19.95</v>
      </c>
    </row>
    <row r="508" spans="1:4" x14ac:dyDescent="0.3">
      <c r="A508" t="s">
        <v>624</v>
      </c>
      <c r="B508">
        <v>1</v>
      </c>
      <c r="C508">
        <v>27.98</v>
      </c>
      <c r="D508">
        <v>119.95</v>
      </c>
    </row>
    <row r="509" spans="1:4" x14ac:dyDescent="0.3">
      <c r="A509" t="s">
        <v>620</v>
      </c>
      <c r="B509">
        <v>4</v>
      </c>
      <c r="C509">
        <v>6921.88</v>
      </c>
      <c r="D509">
        <v>13849.95</v>
      </c>
    </row>
    <row r="510" spans="1:4" x14ac:dyDescent="0.3">
      <c r="A510" t="s">
        <v>963</v>
      </c>
      <c r="B510">
        <v>6</v>
      </c>
      <c r="C510">
        <v>92.59</v>
      </c>
      <c r="D510">
        <v>189.95</v>
      </c>
    </row>
    <row r="511" spans="1:4" x14ac:dyDescent="0.3">
      <c r="A511" t="s">
        <v>958</v>
      </c>
      <c r="B511">
        <v>4</v>
      </c>
      <c r="C511">
        <v>27.98</v>
      </c>
      <c r="D511">
        <v>59.95</v>
      </c>
    </row>
    <row r="512" spans="1:4" x14ac:dyDescent="0.3">
      <c r="A512" t="s">
        <v>960</v>
      </c>
      <c r="B512">
        <v>2</v>
      </c>
      <c r="C512">
        <v>92.59</v>
      </c>
      <c r="D512">
        <v>189.95</v>
      </c>
    </row>
    <row r="513" spans="1:4" x14ac:dyDescent="0.3">
      <c r="A513" t="s">
        <v>632</v>
      </c>
      <c r="B513">
        <v>3</v>
      </c>
      <c r="C513">
        <v>92.25</v>
      </c>
      <c r="D513">
        <v>189.95</v>
      </c>
    </row>
    <row r="514" spans="1:4" x14ac:dyDescent="0.3">
      <c r="A514" t="s">
        <v>628</v>
      </c>
      <c r="B514">
        <v>3</v>
      </c>
      <c r="C514">
        <v>6896.35</v>
      </c>
      <c r="D514">
        <v>13849.95</v>
      </c>
    </row>
    <row r="515" spans="1:4" x14ac:dyDescent="0.3">
      <c r="A515" t="s">
        <v>630</v>
      </c>
      <c r="B515">
        <v>4</v>
      </c>
      <c r="C515">
        <v>92.59</v>
      </c>
      <c r="D515">
        <v>189.95</v>
      </c>
    </row>
    <row r="516" spans="1:4" x14ac:dyDescent="0.3">
      <c r="A516" t="s">
        <v>626</v>
      </c>
      <c r="B516">
        <v>3</v>
      </c>
      <c r="C516">
        <v>90.25</v>
      </c>
      <c r="D516">
        <v>189.95</v>
      </c>
    </row>
    <row r="517" spans="1:4" x14ac:dyDescent="0.3">
      <c r="A517" t="s">
        <v>622</v>
      </c>
      <c r="B517">
        <v>2</v>
      </c>
      <c r="C517">
        <v>479.05</v>
      </c>
      <c r="D517">
        <v>959.95</v>
      </c>
    </row>
    <row r="518" spans="1:4" x14ac:dyDescent="0.3">
      <c r="A518" t="s">
        <v>640</v>
      </c>
      <c r="B518">
        <v>2</v>
      </c>
      <c r="C518">
        <v>59.5</v>
      </c>
      <c r="D518">
        <v>119.95</v>
      </c>
    </row>
    <row r="519" spans="1:4" x14ac:dyDescent="0.3">
      <c r="A519" t="s">
        <v>642</v>
      </c>
      <c r="B519">
        <v>2</v>
      </c>
      <c r="C519">
        <v>50.25</v>
      </c>
      <c r="D519">
        <v>109.95</v>
      </c>
    </row>
    <row r="520" spans="1:4" x14ac:dyDescent="0.3">
      <c r="A520" t="s">
        <v>638</v>
      </c>
      <c r="B520">
        <v>4</v>
      </c>
      <c r="C520">
        <v>20.45</v>
      </c>
      <c r="D520">
        <v>39.950000000000003</v>
      </c>
    </row>
    <row r="521" spans="1:4" x14ac:dyDescent="0.3">
      <c r="A521" t="s">
        <v>634</v>
      </c>
      <c r="B521">
        <v>1</v>
      </c>
      <c r="C521">
        <v>5.98</v>
      </c>
      <c r="D521">
        <v>19.95</v>
      </c>
    </row>
    <row r="522" spans="1:4" x14ac:dyDescent="0.3">
      <c r="A522" t="s">
        <v>636</v>
      </c>
      <c r="B522">
        <v>2</v>
      </c>
      <c r="C522">
        <v>669</v>
      </c>
      <c r="D522">
        <v>1339.95</v>
      </c>
    </row>
    <row r="523" spans="1:4" x14ac:dyDescent="0.3">
      <c r="A523" t="s">
        <v>654</v>
      </c>
      <c r="B523">
        <v>2</v>
      </c>
      <c r="C523">
        <v>6883.59</v>
      </c>
      <c r="D523">
        <v>13849.95</v>
      </c>
    </row>
    <row r="524" spans="1:4" x14ac:dyDescent="0.3">
      <c r="A524" t="s">
        <v>650</v>
      </c>
      <c r="B524">
        <v>1</v>
      </c>
      <c r="C524">
        <v>50.25</v>
      </c>
      <c r="D524">
        <v>109.95</v>
      </c>
    </row>
    <row r="525" spans="1:4" x14ac:dyDescent="0.3">
      <c r="A525" t="s">
        <v>646</v>
      </c>
      <c r="B525">
        <v>5</v>
      </c>
      <c r="C525">
        <v>4.55</v>
      </c>
      <c r="D525">
        <v>9.9499999999999993</v>
      </c>
    </row>
    <row r="526" spans="1:4" x14ac:dyDescent="0.3">
      <c r="A526" t="s">
        <v>648</v>
      </c>
      <c r="B526">
        <v>3</v>
      </c>
      <c r="C526">
        <v>4.55</v>
      </c>
      <c r="D526">
        <v>9.9499999999999993</v>
      </c>
    </row>
    <row r="527" spans="1:4" x14ac:dyDescent="0.3">
      <c r="A527" t="s">
        <v>644</v>
      </c>
      <c r="B527">
        <v>2</v>
      </c>
      <c r="C527">
        <v>3.29</v>
      </c>
      <c r="D527">
        <v>9.9499999999999993</v>
      </c>
    </row>
    <row r="528" spans="1:4" x14ac:dyDescent="0.3">
      <c r="A528" t="s">
        <v>662</v>
      </c>
      <c r="B528">
        <v>3</v>
      </c>
      <c r="C528">
        <v>92.59</v>
      </c>
      <c r="D528">
        <v>189.95</v>
      </c>
    </row>
    <row r="529" spans="1:4" x14ac:dyDescent="0.3">
      <c r="A529" t="s">
        <v>658</v>
      </c>
      <c r="B529">
        <v>6</v>
      </c>
      <c r="C529">
        <v>92.59</v>
      </c>
      <c r="D529">
        <v>189.95</v>
      </c>
    </row>
    <row r="530" spans="1:4" x14ac:dyDescent="0.3">
      <c r="A530" t="s">
        <v>660</v>
      </c>
      <c r="B530">
        <v>4</v>
      </c>
      <c r="C530">
        <v>92.01</v>
      </c>
      <c r="D530">
        <v>189.95</v>
      </c>
    </row>
    <row r="531" spans="1:4" x14ac:dyDescent="0.3">
      <c r="A531" t="s">
        <v>656</v>
      </c>
      <c r="B531">
        <v>2</v>
      </c>
      <c r="C531">
        <v>479.05</v>
      </c>
      <c r="D531">
        <v>959.95</v>
      </c>
    </row>
    <row r="532" spans="1:4" x14ac:dyDescent="0.3">
      <c r="A532" t="s">
        <v>652</v>
      </c>
      <c r="B532">
        <v>3</v>
      </c>
      <c r="C532">
        <v>59.5</v>
      </c>
      <c r="D532">
        <v>119.95</v>
      </c>
    </row>
    <row r="533" spans="1:4" x14ac:dyDescent="0.3">
      <c r="A533" t="s">
        <v>670</v>
      </c>
      <c r="B533">
        <v>2</v>
      </c>
      <c r="C533">
        <v>4.55</v>
      </c>
      <c r="D533">
        <v>9.9499999999999993</v>
      </c>
    </row>
    <row r="534" spans="1:4" x14ac:dyDescent="0.3">
      <c r="A534" t="s">
        <v>672</v>
      </c>
      <c r="B534">
        <v>4</v>
      </c>
      <c r="C534">
        <v>27.98</v>
      </c>
      <c r="D534">
        <v>59.95</v>
      </c>
    </row>
    <row r="535" spans="1:4" x14ac:dyDescent="0.3">
      <c r="A535" t="s">
        <v>668</v>
      </c>
      <c r="B535">
        <v>2</v>
      </c>
      <c r="C535">
        <v>93.55</v>
      </c>
      <c r="D535">
        <v>189.95</v>
      </c>
    </row>
    <row r="536" spans="1:4" x14ac:dyDescent="0.3">
      <c r="A536" t="s">
        <v>664</v>
      </c>
      <c r="B536">
        <v>1</v>
      </c>
      <c r="C536">
        <v>303.85000000000002</v>
      </c>
      <c r="D536">
        <v>609.95000000000005</v>
      </c>
    </row>
    <row r="537" spans="1:4" x14ac:dyDescent="0.3">
      <c r="A537" t="s">
        <v>666</v>
      </c>
      <c r="B537">
        <v>1</v>
      </c>
      <c r="C537">
        <v>50.25</v>
      </c>
      <c r="D537">
        <v>109.95</v>
      </c>
    </row>
    <row r="538" spans="1:4" x14ac:dyDescent="0.3">
      <c r="A538" t="s">
        <v>684</v>
      </c>
      <c r="B538">
        <v>4</v>
      </c>
      <c r="C538">
        <v>55.5</v>
      </c>
      <c r="D538">
        <v>59.95</v>
      </c>
    </row>
    <row r="539" spans="1:4" x14ac:dyDescent="0.3">
      <c r="A539" t="s">
        <v>680</v>
      </c>
      <c r="B539">
        <v>1</v>
      </c>
      <c r="C539">
        <v>55.5</v>
      </c>
      <c r="D539">
        <v>59.95</v>
      </c>
    </row>
    <row r="540" spans="1:4" x14ac:dyDescent="0.3">
      <c r="A540" t="s">
        <v>676</v>
      </c>
      <c r="B540">
        <v>1</v>
      </c>
      <c r="C540">
        <v>669</v>
      </c>
      <c r="D540">
        <v>1339.95</v>
      </c>
    </row>
    <row r="541" spans="1:4" x14ac:dyDescent="0.3">
      <c r="A541" t="s">
        <v>678</v>
      </c>
      <c r="B541">
        <v>5.5</v>
      </c>
      <c r="C541">
        <v>0</v>
      </c>
      <c r="D541">
        <v>34.950000000000003</v>
      </c>
    </row>
    <row r="542" spans="1:4" x14ac:dyDescent="0.3">
      <c r="A542" t="s">
        <v>674</v>
      </c>
      <c r="B542">
        <v>1</v>
      </c>
      <c r="C542">
        <v>92.59</v>
      </c>
      <c r="D542">
        <v>189.95</v>
      </c>
    </row>
    <row r="543" spans="1:4" x14ac:dyDescent="0.3">
      <c r="A543" t="s">
        <v>688</v>
      </c>
      <c r="B543">
        <v>2</v>
      </c>
      <c r="C543">
        <v>38.590000000000003</v>
      </c>
      <c r="D543">
        <v>79.95</v>
      </c>
    </row>
    <row r="544" spans="1:4" x14ac:dyDescent="0.3">
      <c r="A544" t="s">
        <v>690</v>
      </c>
      <c r="B544">
        <v>4</v>
      </c>
      <c r="C544">
        <v>38.590000000000003</v>
      </c>
      <c r="D544">
        <v>79.95</v>
      </c>
    </row>
    <row r="545" spans="1:4" x14ac:dyDescent="0.3">
      <c r="A545" t="s">
        <v>690</v>
      </c>
      <c r="B545">
        <v>1</v>
      </c>
      <c r="C545">
        <v>1197</v>
      </c>
      <c r="D545">
        <v>2399.9499999999998</v>
      </c>
    </row>
    <row r="546" spans="1:4" x14ac:dyDescent="0.3">
      <c r="A546" t="s">
        <v>686</v>
      </c>
      <c r="B546">
        <v>1</v>
      </c>
      <c r="C546">
        <v>1197</v>
      </c>
      <c r="D546">
        <v>2399.9499999999998</v>
      </c>
    </row>
    <row r="547" spans="1:4" x14ac:dyDescent="0.3">
      <c r="A547" t="s">
        <v>682</v>
      </c>
      <c r="B547">
        <v>1</v>
      </c>
      <c r="C547">
        <v>2500</v>
      </c>
      <c r="D547">
        <v>2399.9499999999998</v>
      </c>
    </row>
    <row r="548" spans="1:4" x14ac:dyDescent="0.3">
      <c r="A548" t="s">
        <v>525</v>
      </c>
      <c r="B548">
        <v>4</v>
      </c>
      <c r="C548">
        <v>4.55</v>
      </c>
      <c r="D548">
        <v>9.9499999999999993</v>
      </c>
    </row>
    <row r="549" spans="1:4" x14ac:dyDescent="0.3">
      <c r="A549" t="s">
        <v>521</v>
      </c>
      <c r="B549">
        <v>1</v>
      </c>
      <c r="C549">
        <v>34550</v>
      </c>
      <c r="D549">
        <v>69109.95</v>
      </c>
    </row>
    <row r="550" spans="1:4" x14ac:dyDescent="0.3">
      <c r="A550" t="s">
        <v>694</v>
      </c>
      <c r="B550">
        <v>1</v>
      </c>
      <c r="C550">
        <v>1197</v>
      </c>
      <c r="D550">
        <v>2399.9499999999998</v>
      </c>
    </row>
    <row r="551" spans="1:4" x14ac:dyDescent="0.3">
      <c r="A551" t="s">
        <v>696</v>
      </c>
      <c r="B551">
        <v>1</v>
      </c>
      <c r="C551">
        <v>3.29</v>
      </c>
      <c r="D551">
        <v>9.9499999999999993</v>
      </c>
    </row>
    <row r="552" spans="1:4" x14ac:dyDescent="0.3">
      <c r="A552" t="s">
        <v>692</v>
      </c>
      <c r="B552">
        <v>1</v>
      </c>
      <c r="C552">
        <v>1197</v>
      </c>
      <c r="D552">
        <v>2399.9499999999998</v>
      </c>
    </row>
    <row r="553" spans="1:4" x14ac:dyDescent="0.3">
      <c r="A553" t="s">
        <v>526</v>
      </c>
      <c r="B553">
        <v>1</v>
      </c>
      <c r="C553">
        <v>20.45</v>
      </c>
      <c r="D553">
        <v>39.950000000000003</v>
      </c>
    </row>
    <row r="554" spans="1:4" x14ac:dyDescent="0.3">
      <c r="A554" t="s">
        <v>526</v>
      </c>
      <c r="B554">
        <v>1</v>
      </c>
      <c r="C554">
        <v>303.85000000000002</v>
      </c>
      <c r="D554">
        <v>609.95000000000005</v>
      </c>
    </row>
    <row r="555" spans="1:4" x14ac:dyDescent="0.3">
      <c r="A555" t="s">
        <v>531</v>
      </c>
      <c r="B555">
        <v>2</v>
      </c>
      <c r="C555">
        <v>115.85</v>
      </c>
      <c r="D555">
        <v>239.95</v>
      </c>
    </row>
    <row r="556" spans="1:4" x14ac:dyDescent="0.3">
      <c r="A556" t="s">
        <v>523</v>
      </c>
      <c r="B556">
        <v>1</v>
      </c>
      <c r="C556">
        <v>3290.55</v>
      </c>
      <c r="D556">
        <v>6589.95</v>
      </c>
    </row>
    <row r="557" spans="1:4" x14ac:dyDescent="0.3">
      <c r="A557" t="s">
        <v>524</v>
      </c>
      <c r="B557">
        <v>3</v>
      </c>
      <c r="C557">
        <v>3.29</v>
      </c>
      <c r="D557">
        <v>9.9499999999999993</v>
      </c>
    </row>
    <row r="558" spans="1:4" x14ac:dyDescent="0.3">
      <c r="A558" t="s">
        <v>569</v>
      </c>
      <c r="B558">
        <v>1</v>
      </c>
      <c r="C558">
        <v>3.29</v>
      </c>
      <c r="D558">
        <v>9.9499999999999993</v>
      </c>
    </row>
    <row r="559" spans="1:4" x14ac:dyDescent="0.3">
      <c r="A559" t="s">
        <v>569</v>
      </c>
      <c r="B559">
        <v>1</v>
      </c>
      <c r="C559">
        <v>50.25</v>
      </c>
      <c r="D559">
        <v>109.95</v>
      </c>
    </row>
    <row r="560" spans="1:4" x14ac:dyDescent="0.3">
      <c r="A560" t="s">
        <v>570</v>
      </c>
      <c r="B560">
        <v>1</v>
      </c>
      <c r="C560">
        <v>1197</v>
      </c>
      <c r="D560">
        <v>2399.9499999999998</v>
      </c>
    </row>
    <row r="561" spans="1:4" x14ac:dyDescent="0.3">
      <c r="A561" t="s">
        <v>564</v>
      </c>
      <c r="B561">
        <v>5</v>
      </c>
      <c r="C561">
        <v>91.99</v>
      </c>
      <c r="D561">
        <v>189.95</v>
      </c>
    </row>
    <row r="562" spans="1:4" x14ac:dyDescent="0.3">
      <c r="A562" t="s">
        <v>530</v>
      </c>
      <c r="B562">
        <v>1</v>
      </c>
      <c r="C562">
        <v>35000</v>
      </c>
      <c r="D562">
        <v>70009.95</v>
      </c>
    </row>
    <row r="563" spans="1:4" x14ac:dyDescent="0.3">
      <c r="A563" t="s">
        <v>572</v>
      </c>
      <c r="B563">
        <v>1</v>
      </c>
      <c r="C563">
        <v>50.25</v>
      </c>
      <c r="D563">
        <v>109.95</v>
      </c>
    </row>
    <row r="564" spans="1:4" x14ac:dyDescent="0.3">
      <c r="A564" t="s">
        <v>559</v>
      </c>
      <c r="B564">
        <v>1</v>
      </c>
      <c r="C564">
        <v>41.98</v>
      </c>
      <c r="D564">
        <v>89.95</v>
      </c>
    </row>
    <row r="565" spans="1:4" x14ac:dyDescent="0.3">
      <c r="A565" t="s">
        <v>560</v>
      </c>
      <c r="B565">
        <v>1</v>
      </c>
      <c r="C565">
        <v>5.98</v>
      </c>
      <c r="D565">
        <v>19.95</v>
      </c>
    </row>
    <row r="566" spans="1:4" x14ac:dyDescent="0.3">
      <c r="A566" t="s">
        <v>560</v>
      </c>
      <c r="B566">
        <v>3</v>
      </c>
      <c r="C566">
        <v>879.05</v>
      </c>
      <c r="D566">
        <v>1759.95</v>
      </c>
    </row>
    <row r="567" spans="1:4" x14ac:dyDescent="0.3">
      <c r="A567" t="s">
        <v>561</v>
      </c>
      <c r="B567">
        <v>2</v>
      </c>
      <c r="C567">
        <v>25.71</v>
      </c>
      <c r="D567">
        <v>79.95</v>
      </c>
    </row>
    <row r="568" spans="1:4" x14ac:dyDescent="0.3">
      <c r="A568" t="s">
        <v>580</v>
      </c>
      <c r="B568">
        <v>1</v>
      </c>
      <c r="C568">
        <v>92.59</v>
      </c>
      <c r="D568">
        <v>189.95</v>
      </c>
    </row>
    <row r="569" spans="1:4" x14ac:dyDescent="0.3">
      <c r="A569" t="s">
        <v>582</v>
      </c>
      <c r="B569">
        <v>4</v>
      </c>
      <c r="C569">
        <v>4.55</v>
      </c>
      <c r="D569">
        <v>9.9499999999999993</v>
      </c>
    </row>
    <row r="570" spans="1:4" x14ac:dyDescent="0.3">
      <c r="A570" t="s">
        <v>578</v>
      </c>
      <c r="B570">
        <v>6</v>
      </c>
      <c r="C570">
        <v>27.98</v>
      </c>
      <c r="D570">
        <v>59.95</v>
      </c>
    </row>
    <row r="571" spans="1:4" x14ac:dyDescent="0.3">
      <c r="A571" t="s">
        <v>574</v>
      </c>
      <c r="B571">
        <v>3</v>
      </c>
      <c r="C571">
        <v>93.55</v>
      </c>
      <c r="D571">
        <v>189.95</v>
      </c>
    </row>
    <row r="572" spans="1:4" x14ac:dyDescent="0.3">
      <c r="A572" t="s">
        <v>576</v>
      </c>
      <c r="B572">
        <v>2</v>
      </c>
      <c r="C572">
        <v>303.85000000000002</v>
      </c>
      <c r="D572">
        <v>609.95000000000005</v>
      </c>
    </row>
    <row r="573" spans="1:4" x14ac:dyDescent="0.3">
      <c r="A573" t="s">
        <v>594</v>
      </c>
      <c r="B573">
        <v>2</v>
      </c>
      <c r="C573">
        <v>1197</v>
      </c>
      <c r="D573">
        <v>2399.9499999999998</v>
      </c>
    </row>
    <row r="574" spans="1:4" x14ac:dyDescent="0.3">
      <c r="A574" t="s">
        <v>590</v>
      </c>
      <c r="B574">
        <v>1</v>
      </c>
      <c r="C574">
        <v>55.5</v>
      </c>
      <c r="D574">
        <v>59.95</v>
      </c>
    </row>
    <row r="575" spans="1:4" x14ac:dyDescent="0.3">
      <c r="A575" t="s">
        <v>586</v>
      </c>
      <c r="B575">
        <v>8</v>
      </c>
      <c r="C575">
        <v>55.5</v>
      </c>
      <c r="D575">
        <v>59.95</v>
      </c>
    </row>
    <row r="576" spans="1:4" x14ac:dyDescent="0.3">
      <c r="A576" t="s">
        <v>588</v>
      </c>
      <c r="B576">
        <v>1</v>
      </c>
      <c r="C576">
        <v>669</v>
      </c>
      <c r="D576">
        <v>1339.95</v>
      </c>
    </row>
    <row r="577" spans="1:4" x14ac:dyDescent="0.3">
      <c r="A577" t="s">
        <v>584</v>
      </c>
      <c r="B577">
        <v>12</v>
      </c>
      <c r="C577">
        <v>0</v>
      </c>
      <c r="D577">
        <v>34.950000000000003</v>
      </c>
    </row>
    <row r="578" spans="1:4" x14ac:dyDescent="0.3">
      <c r="A578" t="s">
        <v>602</v>
      </c>
      <c r="B578">
        <v>6</v>
      </c>
      <c r="C578">
        <v>669</v>
      </c>
      <c r="D578">
        <v>1339.95</v>
      </c>
    </row>
    <row r="579" spans="1:4" x14ac:dyDescent="0.3">
      <c r="A579" t="s">
        <v>598</v>
      </c>
      <c r="B579">
        <v>3</v>
      </c>
      <c r="C579">
        <v>25.73</v>
      </c>
      <c r="D579">
        <v>79.95</v>
      </c>
    </row>
    <row r="580" spans="1:4" x14ac:dyDescent="0.3">
      <c r="A580" t="s">
        <v>600</v>
      </c>
      <c r="B580">
        <v>9</v>
      </c>
      <c r="C580">
        <v>1631.33</v>
      </c>
      <c r="D580">
        <v>2399.9499999999998</v>
      </c>
    </row>
    <row r="581" spans="1:4" x14ac:dyDescent="0.3">
      <c r="A581" t="s">
        <v>596</v>
      </c>
      <c r="B581">
        <v>10</v>
      </c>
      <c r="C581">
        <v>25.73</v>
      </c>
      <c r="D581">
        <v>79.95</v>
      </c>
    </row>
    <row r="582" spans="1:4" x14ac:dyDescent="0.3">
      <c r="A582" t="s">
        <v>592</v>
      </c>
      <c r="B582">
        <v>12</v>
      </c>
      <c r="C582">
        <v>1197</v>
      </c>
      <c r="D582">
        <v>2399.9499999999998</v>
      </c>
    </row>
    <row r="583" spans="1:4" x14ac:dyDescent="0.3">
      <c r="A583" t="s">
        <v>610</v>
      </c>
      <c r="B583">
        <v>4</v>
      </c>
      <c r="C583">
        <v>3.29</v>
      </c>
      <c r="D583">
        <v>9.9499999999999993</v>
      </c>
    </row>
    <row r="584" spans="1:4" x14ac:dyDescent="0.3">
      <c r="A584" t="s">
        <v>612</v>
      </c>
      <c r="B584">
        <v>2</v>
      </c>
      <c r="C584">
        <v>27.98</v>
      </c>
      <c r="D584">
        <v>119.95</v>
      </c>
    </row>
    <row r="585" spans="1:4" x14ac:dyDescent="0.3">
      <c r="A585" t="s">
        <v>608</v>
      </c>
      <c r="B585">
        <v>10</v>
      </c>
      <c r="C585">
        <v>50.25</v>
      </c>
      <c r="D585">
        <v>109.95</v>
      </c>
    </row>
    <row r="586" spans="1:4" x14ac:dyDescent="0.3">
      <c r="A586" t="s">
        <v>604</v>
      </c>
      <c r="B586">
        <v>4</v>
      </c>
      <c r="C586">
        <v>20.45</v>
      </c>
      <c r="D586">
        <v>39.950000000000003</v>
      </c>
    </row>
    <row r="587" spans="1:4" x14ac:dyDescent="0.3">
      <c r="A587" t="s">
        <v>606</v>
      </c>
      <c r="B587">
        <v>2</v>
      </c>
      <c r="C587">
        <v>5.98</v>
      </c>
      <c r="D587">
        <v>19.95</v>
      </c>
    </row>
    <row r="588" spans="1:4" x14ac:dyDescent="0.3">
      <c r="A588" t="s">
        <v>510</v>
      </c>
      <c r="B588">
        <v>10</v>
      </c>
      <c r="C588">
        <v>41.98</v>
      </c>
      <c r="D588">
        <v>89.95</v>
      </c>
    </row>
    <row r="589" spans="1:4" x14ac:dyDescent="0.3">
      <c r="A589" t="s">
        <v>506</v>
      </c>
      <c r="B589">
        <v>2</v>
      </c>
      <c r="C589">
        <v>899</v>
      </c>
      <c r="D589">
        <v>1759.95</v>
      </c>
    </row>
    <row r="590" spans="1:4" x14ac:dyDescent="0.3">
      <c r="A590" t="s">
        <v>616</v>
      </c>
      <c r="B590">
        <v>3</v>
      </c>
      <c r="C590">
        <v>50.25</v>
      </c>
      <c r="D590">
        <v>109.95</v>
      </c>
    </row>
    <row r="591" spans="1:4" x14ac:dyDescent="0.3">
      <c r="A591" t="s">
        <v>618</v>
      </c>
      <c r="B591">
        <v>12</v>
      </c>
      <c r="C591">
        <v>4.55</v>
      </c>
      <c r="D591">
        <v>9.9499999999999993</v>
      </c>
    </row>
    <row r="592" spans="1:4" x14ac:dyDescent="0.3">
      <c r="A592" t="s">
        <v>614</v>
      </c>
      <c r="B592">
        <v>36</v>
      </c>
      <c r="C592">
        <v>4.55</v>
      </c>
      <c r="D592">
        <v>9.9499999999999993</v>
      </c>
    </row>
    <row r="593" spans="1:4" x14ac:dyDescent="0.3">
      <c r="A593" t="s">
        <v>519</v>
      </c>
      <c r="B593">
        <v>1</v>
      </c>
      <c r="C593">
        <v>34550</v>
      </c>
      <c r="D593">
        <v>69109.95</v>
      </c>
    </row>
    <row r="594" spans="1:4" x14ac:dyDescent="0.3">
      <c r="A594" t="s">
        <v>513</v>
      </c>
      <c r="B594">
        <v>3</v>
      </c>
      <c r="C594">
        <v>4.55</v>
      </c>
      <c r="D594">
        <v>9.9499999999999993</v>
      </c>
    </row>
    <row r="595" spans="1:4" x14ac:dyDescent="0.3">
      <c r="A595" t="s">
        <v>472</v>
      </c>
      <c r="B595">
        <v>4</v>
      </c>
      <c r="C595">
        <v>75</v>
      </c>
      <c r="D595">
        <v>9.9499999999999993</v>
      </c>
    </row>
    <row r="596" spans="1:4" x14ac:dyDescent="0.3">
      <c r="A596" t="s">
        <v>474</v>
      </c>
      <c r="B596">
        <v>3</v>
      </c>
      <c r="C596">
        <v>899</v>
      </c>
      <c r="D596">
        <v>1759.95</v>
      </c>
    </row>
    <row r="597" spans="1:4" x14ac:dyDescent="0.3">
      <c r="A597" t="s">
        <v>474</v>
      </c>
      <c r="B597">
        <v>5</v>
      </c>
      <c r="C597">
        <v>4.55</v>
      </c>
      <c r="D597">
        <v>9.9499999999999993</v>
      </c>
    </row>
    <row r="598" spans="1:4" x14ac:dyDescent="0.3">
      <c r="A598" t="s">
        <v>527</v>
      </c>
      <c r="B598">
        <v>1</v>
      </c>
      <c r="C598">
        <v>303.85000000000002</v>
      </c>
      <c r="D598">
        <v>609.95000000000005</v>
      </c>
    </row>
    <row r="599" spans="1:4" x14ac:dyDescent="0.3">
      <c r="A599" t="s">
        <v>527</v>
      </c>
      <c r="B599">
        <v>5</v>
      </c>
      <c r="C599">
        <v>3.29</v>
      </c>
      <c r="D599">
        <v>9.9499999999999993</v>
      </c>
    </row>
    <row r="600" spans="1:4" x14ac:dyDescent="0.3">
      <c r="A600" t="s">
        <v>543</v>
      </c>
      <c r="B600">
        <v>1</v>
      </c>
      <c r="C600">
        <v>3290.55</v>
      </c>
      <c r="D600">
        <v>6589.95</v>
      </c>
    </row>
    <row r="601" spans="1:4" x14ac:dyDescent="0.3">
      <c r="A601" t="s">
        <v>482</v>
      </c>
      <c r="B601">
        <v>3</v>
      </c>
      <c r="C601">
        <v>4.55</v>
      </c>
      <c r="D601">
        <v>9.9499999999999993</v>
      </c>
    </row>
    <row r="602" spans="1:4" x14ac:dyDescent="0.3">
      <c r="A602" t="s">
        <v>573</v>
      </c>
      <c r="B602">
        <v>1</v>
      </c>
      <c r="C602">
        <v>3.29</v>
      </c>
      <c r="D602">
        <v>9.9499999999999993</v>
      </c>
    </row>
    <row r="603" spans="1:4" x14ac:dyDescent="0.3">
      <c r="A603" t="s">
        <v>479</v>
      </c>
      <c r="B603">
        <v>1</v>
      </c>
      <c r="C603">
        <v>179.85</v>
      </c>
      <c r="D603">
        <v>359.95</v>
      </c>
    </row>
    <row r="604" spans="1:4" x14ac:dyDescent="0.3">
      <c r="A604" t="s">
        <v>480</v>
      </c>
      <c r="B604">
        <v>2</v>
      </c>
      <c r="C604">
        <v>27.98</v>
      </c>
      <c r="D604">
        <v>59.95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3"/>
  <sheetViews>
    <sheetView showGridLines="0" workbookViewId="0">
      <selection activeCell="E13" sqref="E13"/>
    </sheetView>
  </sheetViews>
  <sheetFormatPr defaultRowHeight="14.4" x14ac:dyDescent="0.3"/>
  <cols>
    <col min="2" max="2" width="28.88671875" customWidth="1"/>
    <col min="3" max="4" width="11.109375" customWidth="1"/>
    <col min="5" max="5" width="11.6640625" customWidth="1"/>
    <col min="6" max="10" width="5" customWidth="1"/>
    <col min="11" max="11" width="7.33203125" customWidth="1"/>
    <col min="12" max="12" width="11.33203125" bestFit="1" customWidth="1"/>
  </cols>
  <sheetData>
    <row r="2" spans="2:5" x14ac:dyDescent="0.3">
      <c r="B2" s="5" t="s">
        <v>1036</v>
      </c>
      <c r="C2" t="s">
        <v>1079</v>
      </c>
      <c r="D2" t="s">
        <v>1080</v>
      </c>
      <c r="E2" t="s">
        <v>1081</v>
      </c>
    </row>
    <row r="3" spans="2:5" x14ac:dyDescent="0.3">
      <c r="B3" t="s">
        <v>1047</v>
      </c>
      <c r="C3" s="6">
        <v>3238.8</v>
      </c>
      <c r="D3" s="6">
        <v>7921.78</v>
      </c>
      <c r="E3" s="6">
        <v>-4682.9799999999996</v>
      </c>
    </row>
    <row r="4" spans="2:5" x14ac:dyDescent="0.3">
      <c r="B4" t="s">
        <v>1048</v>
      </c>
      <c r="C4" s="6">
        <v>1243.53</v>
      </c>
      <c r="D4" s="6">
        <v>1308</v>
      </c>
      <c r="E4" s="6">
        <v>-64.470000000000027</v>
      </c>
    </row>
    <row r="5" spans="2:5" x14ac:dyDescent="0.3">
      <c r="B5" t="s">
        <v>1049</v>
      </c>
      <c r="C5" s="6">
        <v>55.96</v>
      </c>
      <c r="D5" s="6">
        <v>55.96</v>
      </c>
      <c r="E5" s="6">
        <v>0</v>
      </c>
    </row>
    <row r="6" spans="2:5" x14ac:dyDescent="0.3">
      <c r="B6" t="s">
        <v>1050</v>
      </c>
      <c r="C6" s="6">
        <v>224.82</v>
      </c>
      <c r="D6" s="6">
        <v>186.14</v>
      </c>
      <c r="E6" s="6">
        <v>38.680000000000007</v>
      </c>
    </row>
    <row r="7" spans="2:5" x14ac:dyDescent="0.3">
      <c r="B7" t="s">
        <v>1051</v>
      </c>
      <c r="C7" s="6">
        <v>324.3</v>
      </c>
      <c r="D7" s="6"/>
      <c r="E7" s="6">
        <v>324.3</v>
      </c>
    </row>
    <row r="8" spans="2:5" x14ac:dyDescent="0.3">
      <c r="B8" t="s">
        <v>1052</v>
      </c>
      <c r="C8" s="6">
        <v>14060.03</v>
      </c>
      <c r="D8" s="6">
        <v>16790.68</v>
      </c>
      <c r="E8" s="6">
        <v>-2730.6499999999996</v>
      </c>
    </row>
    <row r="9" spans="2:5" x14ac:dyDescent="0.3">
      <c r="B9" t="s">
        <v>1053</v>
      </c>
      <c r="C9" s="6">
        <v>1859.03</v>
      </c>
      <c r="D9" s="6"/>
      <c r="E9" s="6">
        <v>1859.03</v>
      </c>
    </row>
    <row r="10" spans="2:5" x14ac:dyDescent="0.3">
      <c r="B10" t="s">
        <v>1054</v>
      </c>
      <c r="C10" s="6">
        <v>2525.1799999999998</v>
      </c>
      <c r="D10" s="6">
        <v>6781.14</v>
      </c>
      <c r="E10" s="6">
        <v>-4255.9600000000009</v>
      </c>
    </row>
    <row r="11" spans="2:5" x14ac:dyDescent="0.3">
      <c r="B11" t="s">
        <v>1055</v>
      </c>
      <c r="C11" s="6">
        <v>3436.03</v>
      </c>
      <c r="D11" s="6">
        <v>3019.9</v>
      </c>
      <c r="E11" s="6">
        <v>416.13000000000011</v>
      </c>
    </row>
    <row r="12" spans="2:5" x14ac:dyDescent="0.3">
      <c r="B12" t="s">
        <v>1056</v>
      </c>
      <c r="C12" s="6">
        <v>2906.02</v>
      </c>
      <c r="D12" s="6">
        <v>9069.3799999999992</v>
      </c>
      <c r="E12" s="6">
        <v>-6163.3599999999988</v>
      </c>
    </row>
    <row r="13" spans="2:5" x14ac:dyDescent="0.3">
      <c r="B13" t="s">
        <v>1057</v>
      </c>
      <c r="C13" s="6">
        <v>7.84</v>
      </c>
      <c r="D13" s="6"/>
      <c r="E13" s="6">
        <v>7.84</v>
      </c>
    </row>
    <row r="14" spans="2:5" x14ac:dyDescent="0.3">
      <c r="B14" t="s">
        <v>1058</v>
      </c>
      <c r="C14" s="6">
        <v>59.29</v>
      </c>
      <c r="D14" s="6"/>
      <c r="E14" s="6">
        <v>59.29</v>
      </c>
    </row>
    <row r="15" spans="2:5" x14ac:dyDescent="0.3">
      <c r="B15" t="s">
        <v>1059</v>
      </c>
      <c r="C15" s="6">
        <v>35461.46</v>
      </c>
      <c r="D15" s="6">
        <v>2233.2399999999998</v>
      </c>
      <c r="E15" s="6">
        <v>33228.22</v>
      </c>
    </row>
    <row r="16" spans="2:5" x14ac:dyDescent="0.3">
      <c r="B16" t="s">
        <v>1060</v>
      </c>
      <c r="C16" s="6">
        <v>18.649999999999999</v>
      </c>
      <c r="D16" s="6"/>
      <c r="E16" s="6">
        <v>18.649999999999999</v>
      </c>
    </row>
    <row r="17" spans="2:5" x14ac:dyDescent="0.3">
      <c r="B17" t="s">
        <v>1061</v>
      </c>
      <c r="C17" s="6">
        <v>229.14</v>
      </c>
      <c r="D17" s="6">
        <v>738.91</v>
      </c>
      <c r="E17" s="6">
        <v>-509.77</v>
      </c>
    </row>
    <row r="18" spans="2:5" x14ac:dyDescent="0.3">
      <c r="B18" t="s">
        <v>1062</v>
      </c>
      <c r="C18" s="6"/>
      <c r="D18" s="6">
        <v>1349</v>
      </c>
      <c r="E18" s="6">
        <v>-1349</v>
      </c>
    </row>
    <row r="19" spans="2:5" x14ac:dyDescent="0.3">
      <c r="B19" t="s">
        <v>1063</v>
      </c>
      <c r="C19" s="6">
        <v>11933.91</v>
      </c>
      <c r="D19" s="6">
        <v>38089.910000000003</v>
      </c>
      <c r="E19" s="6">
        <v>-26156.000000000004</v>
      </c>
    </row>
    <row r="20" spans="2:5" x14ac:dyDescent="0.3">
      <c r="B20" t="s">
        <v>1064</v>
      </c>
      <c r="C20" s="6">
        <v>91.99</v>
      </c>
      <c r="D20" s="6"/>
      <c r="E20" s="6">
        <v>91.99</v>
      </c>
    </row>
    <row r="21" spans="2:5" x14ac:dyDescent="0.3">
      <c r="B21" t="s">
        <v>1065</v>
      </c>
      <c r="C21" s="6">
        <v>87.48</v>
      </c>
      <c r="D21" s="6">
        <v>89.25</v>
      </c>
      <c r="E21" s="6">
        <v>-1.769999999999996</v>
      </c>
    </row>
    <row r="22" spans="2:5" x14ac:dyDescent="0.3">
      <c r="B22" t="s">
        <v>1066</v>
      </c>
      <c r="C22" s="6">
        <v>4584.2</v>
      </c>
      <c r="D22" s="6">
        <v>4904.42</v>
      </c>
      <c r="E22" s="6">
        <v>-320.22000000000025</v>
      </c>
    </row>
    <row r="23" spans="2:5" x14ac:dyDescent="0.3">
      <c r="B23" t="s">
        <v>1067</v>
      </c>
      <c r="C23" s="6">
        <v>9778.06</v>
      </c>
      <c r="D23" s="6">
        <v>12039.11</v>
      </c>
      <c r="E23" s="6">
        <v>-2261.0500000000011</v>
      </c>
    </row>
    <row r="24" spans="2:5" x14ac:dyDescent="0.3">
      <c r="B24" t="s">
        <v>1068</v>
      </c>
      <c r="C24" s="6">
        <v>6398.36</v>
      </c>
      <c r="D24" s="6">
        <v>4287.25</v>
      </c>
      <c r="E24" s="6">
        <v>2111.1099999999997</v>
      </c>
    </row>
    <row r="25" spans="2:5" x14ac:dyDescent="0.3">
      <c r="B25" t="s">
        <v>1069</v>
      </c>
      <c r="C25" s="6">
        <v>11.96</v>
      </c>
      <c r="D25" s="6">
        <v>11.96</v>
      </c>
      <c r="E25" s="6">
        <v>0</v>
      </c>
    </row>
    <row r="26" spans="2:5" x14ac:dyDescent="0.3">
      <c r="B26" t="s">
        <v>1070</v>
      </c>
      <c r="C26" s="6">
        <v>35000</v>
      </c>
      <c r="D26" s="6"/>
      <c r="E26" s="6">
        <v>35000</v>
      </c>
    </row>
    <row r="27" spans="2:5" x14ac:dyDescent="0.3">
      <c r="B27" t="s">
        <v>1071</v>
      </c>
      <c r="C27" s="6"/>
      <c r="D27" s="6">
        <v>6.58</v>
      </c>
      <c r="E27" s="6">
        <v>-6.58</v>
      </c>
    </row>
    <row r="28" spans="2:5" x14ac:dyDescent="0.3">
      <c r="B28" t="s">
        <v>1072</v>
      </c>
      <c r="C28" s="6">
        <v>20080.16</v>
      </c>
      <c r="D28" s="6">
        <v>29600.400000000001</v>
      </c>
      <c r="E28" s="6">
        <v>-9520.2400000000016</v>
      </c>
    </row>
    <row r="29" spans="2:5" x14ac:dyDescent="0.3">
      <c r="B29" t="s">
        <v>1073</v>
      </c>
      <c r="C29" s="6">
        <v>185.18</v>
      </c>
      <c r="D29" s="6">
        <v>185.18</v>
      </c>
      <c r="E29" s="6">
        <v>0</v>
      </c>
    </row>
    <row r="30" spans="2:5" x14ac:dyDescent="0.3">
      <c r="B30" t="s">
        <v>1074</v>
      </c>
      <c r="C30" s="6">
        <v>6314.78</v>
      </c>
      <c r="D30" s="6">
        <v>6077.83</v>
      </c>
      <c r="E30" s="6">
        <v>236.94999999999982</v>
      </c>
    </row>
    <row r="31" spans="2:5" x14ac:dyDescent="0.3">
      <c r="B31" t="s">
        <v>1075</v>
      </c>
      <c r="C31" s="6">
        <v>34550</v>
      </c>
      <c r="D31" s="6"/>
      <c r="E31" s="6">
        <v>34550</v>
      </c>
    </row>
    <row r="32" spans="2:5" x14ac:dyDescent="0.3">
      <c r="B32" t="s">
        <v>1076</v>
      </c>
      <c r="C32" s="6">
        <v>9.81</v>
      </c>
      <c r="D32" s="6"/>
      <c r="E32" s="6">
        <v>9.81</v>
      </c>
    </row>
    <row r="33" spans="2:5" x14ac:dyDescent="0.3">
      <c r="B33" t="s">
        <v>1077</v>
      </c>
      <c r="C33" s="6">
        <v>194675.97</v>
      </c>
      <c r="D33" s="6">
        <v>144746.01999999999</v>
      </c>
      <c r="E33" s="6">
        <v>49929.950000000012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F33"/>
  <sheetViews>
    <sheetView showGridLines="0" tabSelected="1" workbookViewId="0">
      <selection activeCell="H5" sqref="H5"/>
    </sheetView>
  </sheetViews>
  <sheetFormatPr defaultRowHeight="14.4" x14ac:dyDescent="0.3"/>
  <cols>
    <col min="3" max="3" width="28.88671875" customWidth="1"/>
    <col min="4" max="5" width="11.109375" customWidth="1"/>
    <col min="6" max="6" width="11.6640625" customWidth="1"/>
    <col min="7" max="11" width="5" customWidth="1"/>
    <col min="12" max="12" width="7.33203125" customWidth="1"/>
    <col min="13" max="13" width="11.33203125" bestFit="1" customWidth="1"/>
  </cols>
  <sheetData>
    <row r="2" spans="3:6" x14ac:dyDescent="0.3">
      <c r="C2" t="s">
        <v>1036</v>
      </c>
      <c r="D2" t="str" vm="24">
        <f>CUBEMEMBER("ThisWorkbookDataModel","[Measures].[2007 Cost]")</f>
        <v>2007 Cost</v>
      </c>
      <c r="E2" t="str" vm="9">
        <f>CUBEMEMBER("ThisWorkbookDataModel","[Measures].[2006 Cost]")</f>
        <v>2006 Cost</v>
      </c>
      <c r="F2" t="str" vm="22">
        <f>CUBEMEMBER("ThisWorkbookDataModel","[Measures].[2007 vs 2006]")</f>
        <v>2007 vs 2006</v>
      </c>
    </row>
    <row r="3" spans="3:6" x14ac:dyDescent="0.3">
      <c r="C3" t="str" vm="28">
        <f>CUBEMEMBER("ThisWorkbookDataModel","[Customers].[CustomerName].&amp;[Aaron Fitz Electrical]")</f>
        <v>Aaron Fitz Electrical</v>
      </c>
      <c r="D3" vm="68">
        <f>CUBEVALUE("ThisWorkbookDataModel",$C3,D$2)</f>
        <v>3238.8</v>
      </c>
      <c r="E3" vm="58">
        <f>CUBEVALUE("ThisWorkbookDataModel",$C3,E$2)</f>
        <v>7921.78</v>
      </c>
      <c r="F3" vm="41">
        <f>CUBEVALUE("ThisWorkbookDataModel",$C3,F$2)</f>
        <v>-4682.9799999999996</v>
      </c>
    </row>
    <row r="4" spans="3:6" x14ac:dyDescent="0.3">
      <c r="C4" t="str" vm="16">
        <f>CUBEMEMBER("ThisWorkbookDataModel","[Customers].[CustomerName].&amp;[Adam Park Resort]")</f>
        <v>Adam Park Resort</v>
      </c>
      <c r="D4" vm="113">
        <f>CUBEVALUE("ThisWorkbookDataModel",$C4,D$2)</f>
        <v>1243.53</v>
      </c>
      <c r="E4" vm="49">
        <f>CUBEVALUE("ThisWorkbookDataModel",$C4,E$2)</f>
        <v>1308</v>
      </c>
      <c r="F4" vm="107">
        <f>CUBEVALUE("ThisWorkbookDataModel",$C4,F$2)</f>
        <v>-64.470000000000027</v>
      </c>
    </row>
    <row r="5" spans="3:6" x14ac:dyDescent="0.3">
      <c r="C5" t="str" vm="8">
        <f>CUBEMEMBER("ThisWorkbookDataModel","[Customers].[CustomerName].&amp;[Advanced Paper Co.]")</f>
        <v>Advanced Paper Co.</v>
      </c>
      <c r="D5" vm="120">
        <f>CUBEVALUE("ThisWorkbookDataModel",$C5,D$2)</f>
        <v>55.96</v>
      </c>
      <c r="E5" vm="96">
        <f>CUBEVALUE("ThisWorkbookDataModel",$C5,E$2)</f>
        <v>55.96</v>
      </c>
      <c r="F5" vm="67">
        <f>CUBEVALUE("ThisWorkbookDataModel",$C5,F$2)</f>
        <v>0</v>
      </c>
    </row>
    <row r="6" spans="3:6" x14ac:dyDescent="0.3">
      <c r="C6" t="str" vm="21">
        <f>CUBEMEMBER("ThisWorkbookDataModel","[Customers].[CustomerName].&amp;[American Science Museum]")</f>
        <v>American Science Museum</v>
      </c>
      <c r="D6" vm="39">
        <f>CUBEVALUE("ThisWorkbookDataModel",$C6,D$2)</f>
        <v>224.82</v>
      </c>
      <c r="E6" vm="71">
        <f>CUBEVALUE("ThisWorkbookDataModel",$C6,E$2)</f>
        <v>186.14</v>
      </c>
      <c r="F6" vm="72">
        <f>CUBEVALUE("ThisWorkbookDataModel",$C6,F$2)</f>
        <v>38.680000000000007</v>
      </c>
    </row>
    <row r="7" spans="3:6" x14ac:dyDescent="0.3">
      <c r="C7" t="str" vm="18">
        <f>CUBEMEMBER("ThisWorkbookDataModel","[Customers].[CustomerName].&amp;[Associated Insurance Company]")</f>
        <v>Associated Insurance Company</v>
      </c>
      <c r="D7" vm="111">
        <f>CUBEVALUE("ThisWorkbookDataModel",$C7,D$2)</f>
        <v>324.3</v>
      </c>
      <c r="E7" t="str" vm="57">
        <f>CUBEVALUE("ThisWorkbookDataModel",$C7,E$2)</f>
        <v/>
      </c>
      <c r="F7" vm="105">
        <f>CUBEVALUE("ThisWorkbookDataModel",$C7,F$2)</f>
        <v>324.3</v>
      </c>
    </row>
    <row r="8" spans="3:6" x14ac:dyDescent="0.3">
      <c r="C8" t="str" vm="15">
        <f>CUBEMEMBER("ThisWorkbookDataModel","[Customers].[CustomerName].&amp;[Astor Suites]")</f>
        <v>Astor Suites</v>
      </c>
      <c r="D8" vm="114">
        <f>CUBEVALUE("ThisWorkbookDataModel",$C8,D$2)</f>
        <v>14060.03</v>
      </c>
      <c r="E8" vm="48">
        <f>CUBEVALUE("ThisWorkbookDataModel",$C8,E$2)</f>
        <v>16790.68</v>
      </c>
      <c r="F8" vm="108">
        <f>CUBEVALUE("ThisWorkbookDataModel",$C8,F$2)</f>
        <v>-2730.6499999999996</v>
      </c>
    </row>
    <row r="9" spans="3:6" x14ac:dyDescent="0.3">
      <c r="C9" t="str" vm="7">
        <f>CUBEMEMBER("ThisWorkbookDataModel","[Customers].[CustomerName].&amp;[Baker's Emporium Inc.]")</f>
        <v>Baker's Emporium Inc.</v>
      </c>
      <c r="D9" vm="121">
        <f>CUBEVALUE("ThisWorkbookDataModel",$C9,D$2)</f>
        <v>1859.03</v>
      </c>
      <c r="E9" t="str" vm="97">
        <f>CUBEVALUE("ThisWorkbookDataModel",$C9,E$2)</f>
        <v/>
      </c>
      <c r="F9" vm="66">
        <f>CUBEVALUE("ThisWorkbookDataModel",$C9,F$2)</f>
        <v>1859.03</v>
      </c>
    </row>
    <row r="10" spans="3:6" x14ac:dyDescent="0.3">
      <c r="C10" t="str" vm="30">
        <f>CUBEMEMBER("ThisWorkbookDataModel","[Customers].[CustomerName].&amp;[Blue Yonder Airlines]")</f>
        <v>Blue Yonder Airlines</v>
      </c>
      <c r="D10" vm="82">
        <f>CUBEVALUE("ThisWorkbookDataModel",$C10,D$2)</f>
        <v>2525.1799999999998</v>
      </c>
      <c r="E10" vm="83">
        <f>CUBEVALUE("ThisWorkbookDataModel",$C10,E$2)</f>
        <v>6781.14</v>
      </c>
      <c r="F10" vm="84">
        <f>CUBEVALUE("ThisWorkbookDataModel",$C10,F$2)</f>
        <v>-4255.9600000000009</v>
      </c>
    </row>
    <row r="11" spans="3:6" x14ac:dyDescent="0.3">
      <c r="C11" t="str" vm="27">
        <f>CUBEMEMBER("ThisWorkbookDataModel","[Customers].[CustomerName].&amp;[Breakthrough Telemarketing]")</f>
        <v>Breakthrough Telemarketing</v>
      </c>
      <c r="D11" vm="47">
        <f>CUBEVALUE("ThisWorkbookDataModel",$C11,D$2)</f>
        <v>3436.03</v>
      </c>
      <c r="E11" vm="56">
        <f>CUBEVALUE("ThisWorkbookDataModel",$C11,E$2)</f>
        <v>3019.9</v>
      </c>
      <c r="F11" vm="40">
        <f>CUBEVALUE("ThisWorkbookDataModel",$C11,F$2)</f>
        <v>416.13000000000011</v>
      </c>
    </row>
    <row r="12" spans="3:6" x14ac:dyDescent="0.3">
      <c r="C12" t="str" vm="14">
        <f>CUBEMEMBER("ThisWorkbookDataModel","[Customers].[CustomerName].&amp;[Central Communications LTD]")</f>
        <v>Central Communications LTD</v>
      </c>
      <c r="D12" vm="115">
        <f>CUBEVALUE("ThisWorkbookDataModel",$C12,D$2)</f>
        <v>2906.02</v>
      </c>
      <c r="E12" vm="36">
        <f>CUBEVALUE("ThisWorkbookDataModel",$C12,E$2)</f>
        <v>9069.3799999999992</v>
      </c>
      <c r="F12" vm="109">
        <f>CUBEVALUE("ThisWorkbookDataModel",$C12,F$2)</f>
        <v>-6163.3599999999988</v>
      </c>
    </row>
    <row r="13" spans="3:6" x14ac:dyDescent="0.3">
      <c r="C13" t="str" vm="6">
        <f>CUBEMEMBER("ThisWorkbookDataModel","[Customers].[CustomerName].&amp;[Communication Connections]")</f>
        <v>Communication Connections</v>
      </c>
      <c r="D13" vm="122">
        <f>CUBEVALUE("ThisWorkbookDataModel",$C13,D$2)</f>
        <v>7.84</v>
      </c>
      <c r="E13" t="str" vm="98">
        <f>CUBEVALUE("ThisWorkbookDataModel",$C13,E$2)</f>
        <v/>
      </c>
      <c r="F13" vm="65">
        <f>CUBEVALUE("ThisWorkbookDataModel",$C13,F$2)</f>
        <v>7.84</v>
      </c>
    </row>
    <row r="14" spans="3:6" x14ac:dyDescent="0.3">
      <c r="C14" t="str" vm="34">
        <f>CUBEMEMBER("ThisWorkbookDataModel","[Customers].[CustomerName].&amp;[Computerized Phone Systems]")</f>
        <v>Computerized Phone Systems</v>
      </c>
      <c r="D14" vm="93">
        <f>CUBEVALUE("ThisWorkbookDataModel",$C14,D$2)</f>
        <v>59.29</v>
      </c>
      <c r="E14" t="str" vm="94">
        <f>CUBEVALUE("ThisWorkbookDataModel",$C14,E$2)</f>
        <v/>
      </c>
      <c r="F14" vm="95">
        <f>CUBEVALUE("ThisWorkbookDataModel",$C14,F$2)</f>
        <v>59.29</v>
      </c>
    </row>
    <row r="15" spans="3:6" x14ac:dyDescent="0.3">
      <c r="C15" t="str" vm="32">
        <f>CUBEMEMBER("ThisWorkbookDataModel","[Customers].[CustomerName].&amp;[Contoso, Ltd.]")</f>
        <v>Contoso, Ltd.</v>
      </c>
      <c r="D15" vm="88">
        <f>CUBEVALUE("ThisWorkbookDataModel",$C15,D$2)</f>
        <v>35461.46</v>
      </c>
      <c r="E15" vm="87">
        <f>CUBEVALUE("ThisWorkbookDataModel",$C15,E$2)</f>
        <v>2233.2399999999998</v>
      </c>
      <c r="F15" vm="89">
        <f>CUBEVALUE("ThisWorkbookDataModel",$C15,F$2)</f>
        <v>33228.22</v>
      </c>
    </row>
    <row r="16" spans="3:6" x14ac:dyDescent="0.3">
      <c r="C16" t="str" vm="23">
        <f>CUBEMEMBER("ThisWorkbookDataModel","[Customers].[CustomerName].&amp;[Country View Estates]")</f>
        <v>Country View Estates</v>
      </c>
      <c r="D16" vm="74">
        <f>CUBEVALUE("ThisWorkbookDataModel",$C16,D$2)</f>
        <v>18.649999999999999</v>
      </c>
      <c r="E16" t="str" vm="64">
        <f>CUBEVALUE("ThisWorkbookDataModel",$C16,E$2)</f>
        <v/>
      </c>
      <c r="F16" vm="73">
        <f>CUBEVALUE("ThisWorkbookDataModel",$C16,F$2)</f>
        <v>18.649999999999999</v>
      </c>
    </row>
    <row r="17" spans="3:6" x14ac:dyDescent="0.3">
      <c r="C17" t="str" vm="5">
        <f>CUBEMEMBER("ThisWorkbookDataModel","[Customers].[CustomerName].&amp;[Holling Communications Inc.]")</f>
        <v>Holling Communications Inc.</v>
      </c>
      <c r="D17" vm="123">
        <f>CUBEVALUE("ThisWorkbookDataModel",$C17,D$2)</f>
        <v>229.14</v>
      </c>
      <c r="E17" vm="99">
        <f>CUBEVALUE("ThisWorkbookDataModel",$C17,E$2)</f>
        <v>738.91</v>
      </c>
      <c r="F17" vm="46">
        <f>CUBEVALUE("ThisWorkbookDataModel",$C17,F$2)</f>
        <v>-509.77</v>
      </c>
    </row>
    <row r="18" spans="3:6" x14ac:dyDescent="0.3">
      <c r="C18" t="str" vm="20">
        <f>CUBEMEMBER("ThisWorkbookDataModel","[Customers].[CustomerName].&amp;[ISN Industries]")</f>
        <v>ISN Industries</v>
      </c>
      <c r="D18" t="str" vm="38">
        <f>CUBEVALUE("ThisWorkbookDataModel",$C18,D$2)</f>
        <v/>
      </c>
      <c r="E18" vm="37">
        <f>CUBEVALUE("ThisWorkbookDataModel",$C18,E$2)</f>
        <v>1349</v>
      </c>
      <c r="F18" vm="104">
        <f>CUBEVALUE("ThisWorkbookDataModel",$C18,F$2)</f>
        <v>-1349</v>
      </c>
    </row>
    <row r="19" spans="3:6" x14ac:dyDescent="0.3">
      <c r="C19" t="str" vm="17">
        <f>CUBEMEMBER("ThisWorkbookDataModel","[Customers].[CustomerName].&amp;[Lawrence Telemarketing]")</f>
        <v>Lawrence Telemarketing</v>
      </c>
      <c r="D19" vm="112">
        <f>CUBEVALUE("ThisWorkbookDataModel",$C19,D$2)</f>
        <v>11933.91</v>
      </c>
      <c r="E19" vm="55">
        <f>CUBEVALUE("ThisWorkbookDataModel",$C19,E$2)</f>
        <v>38089.910000000003</v>
      </c>
      <c r="F19" vm="106">
        <f>CUBEVALUE("ThisWorkbookDataModel",$C19,F$2)</f>
        <v>-26156.000000000004</v>
      </c>
    </row>
    <row r="20" spans="3:6" x14ac:dyDescent="0.3">
      <c r="C20" t="str" vm="13">
        <f>CUBEMEMBER("ThisWorkbookDataModel","[Customers].[CustomerName].&amp;[Leisure &amp; Travel Consultants]")</f>
        <v>Leisure &amp; Travel Consultants</v>
      </c>
      <c r="D20" vm="116">
        <f>CUBEVALUE("ThisWorkbookDataModel",$C20,D$2)</f>
        <v>91.99</v>
      </c>
      <c r="E20" t="str" vm="63">
        <f>CUBEVALUE("ThisWorkbookDataModel",$C20,E$2)</f>
        <v/>
      </c>
      <c r="F20" vm="110">
        <f>CUBEVALUE("ThisWorkbookDataModel",$C20,F$2)</f>
        <v>91.99</v>
      </c>
    </row>
    <row r="21" spans="3:6" x14ac:dyDescent="0.3">
      <c r="C21" t="str" vm="4">
        <f>CUBEMEMBER("ThisWorkbookDataModel","[Customers].[CustomerName].&amp;[Londonberry Nursing Home]")</f>
        <v>Londonberry Nursing Home</v>
      </c>
      <c r="D21" vm="124">
        <f>CUBEVALUE("ThisWorkbookDataModel",$C21,D$2)</f>
        <v>87.48</v>
      </c>
      <c r="E21" vm="100">
        <f>CUBEVALUE("ThisWorkbookDataModel",$C21,E$2)</f>
        <v>89.25</v>
      </c>
      <c r="F21" vm="45">
        <f>CUBEVALUE("ThisWorkbookDataModel",$C21,F$2)</f>
        <v>-1.769999999999996</v>
      </c>
    </row>
    <row r="22" spans="3:6" x14ac:dyDescent="0.3">
      <c r="C22" t="str" vm="33">
        <f>CUBEMEMBER("ThisWorkbookDataModel","[Customers].[CustomerName].&amp;[Magnificent Office Images]")</f>
        <v>Magnificent Office Images</v>
      </c>
      <c r="D22" vm="90">
        <f>CUBEVALUE("ThisWorkbookDataModel",$C22,D$2)</f>
        <v>4584.2</v>
      </c>
      <c r="E22" vm="91">
        <f>CUBEVALUE("ThisWorkbookDataModel",$C22,E$2)</f>
        <v>4904.42</v>
      </c>
      <c r="F22" vm="92">
        <f>CUBEVALUE("ThisWorkbookDataModel",$C22,F$2)</f>
        <v>-320.22000000000025</v>
      </c>
    </row>
    <row r="23" spans="3:6" x14ac:dyDescent="0.3">
      <c r="C23" t="str" vm="26">
        <f>CUBEMEMBER("ThisWorkbookDataModel","[Customers].[CustomerName].&amp;[Mahler State University]")</f>
        <v>Mahler State University</v>
      </c>
      <c r="D23" vm="62">
        <f>CUBEVALUE("ThisWorkbookDataModel",$C23,D$2)</f>
        <v>9778.06</v>
      </c>
      <c r="E23" vm="77">
        <f>CUBEVALUE("ThisWorkbookDataModel",$C23,E$2)</f>
        <v>12039.11</v>
      </c>
      <c r="F23" vm="78">
        <f>CUBEVALUE("ThisWorkbookDataModel",$C23,F$2)</f>
        <v>-2261.0500000000011</v>
      </c>
    </row>
    <row r="24" spans="3:6" x14ac:dyDescent="0.3">
      <c r="C24" t="str" vm="12">
        <f>CUBEMEMBER("ThisWorkbookDataModel","[Customers].[CustomerName].&amp;[Metropolitan Fiber Systems]")</f>
        <v>Metropolitan Fiber Systems</v>
      </c>
      <c r="D24" vm="117">
        <f>CUBEVALUE("ThisWorkbookDataModel",$C24,D$2)</f>
        <v>6398.36</v>
      </c>
      <c r="E24" vm="35">
        <f>CUBEVALUE("ThisWorkbookDataModel",$C24,E$2)</f>
        <v>4287.25</v>
      </c>
      <c r="F24" vm="54">
        <f>CUBEVALUE("ThisWorkbookDataModel",$C24,F$2)</f>
        <v>2111.1099999999997</v>
      </c>
    </row>
    <row r="25" spans="3:6" x14ac:dyDescent="0.3">
      <c r="C25" t="str" vm="3">
        <f>CUBEMEMBER("ThisWorkbookDataModel","[Customers].[CustomerName].&amp;[Midland Construction]")</f>
        <v>Midland Construction</v>
      </c>
      <c r="D25" vm="125">
        <f>CUBEVALUE("ThisWorkbookDataModel",$C25,D$2)</f>
        <v>11.96</v>
      </c>
      <c r="E25" vm="101">
        <f>CUBEVALUE("ThisWorkbookDataModel",$C25,E$2)</f>
        <v>11.96</v>
      </c>
      <c r="F25" vm="44">
        <f>CUBEVALUE("ThisWorkbookDataModel",$C25,F$2)</f>
        <v>0</v>
      </c>
    </row>
    <row r="26" spans="3:6" x14ac:dyDescent="0.3">
      <c r="C26" t="str" vm="29">
        <f>CUBEMEMBER("ThisWorkbookDataModel","[Customers].[CustomerName].&amp;[Office Design Systems Ltd]")</f>
        <v>Office Design Systems Ltd</v>
      </c>
      <c r="D26" vm="79">
        <f>CUBEVALUE("ThisWorkbookDataModel",$C26,D$2)</f>
        <v>35000</v>
      </c>
      <c r="E26" t="str" vm="80">
        <f>CUBEVALUE("ThisWorkbookDataModel",$C26,E$2)</f>
        <v/>
      </c>
      <c r="F26" vm="81">
        <f>CUBEVALUE("ThisWorkbookDataModel",$C26,F$2)</f>
        <v>35000</v>
      </c>
    </row>
    <row r="27" spans="3:6" x14ac:dyDescent="0.3">
      <c r="C27" t="str" vm="31">
        <f>CUBEMEMBER("ThisWorkbookDataModel","[Customers].[CustomerName].&amp;[Place One Suites]")</f>
        <v>Place One Suites</v>
      </c>
      <c r="D27" t="str" vm="61">
        <f>CUBEVALUE("ThisWorkbookDataModel",$C27,D$2)</f>
        <v/>
      </c>
      <c r="E27" vm="85">
        <f>CUBEVALUE("ThisWorkbookDataModel",$C27,E$2)</f>
        <v>6.58</v>
      </c>
      <c r="F27" vm="86">
        <f>CUBEVALUE("ThisWorkbookDataModel",$C27,F$2)</f>
        <v>-6.58</v>
      </c>
    </row>
    <row r="28" spans="3:6" x14ac:dyDescent="0.3">
      <c r="C28" t="str" vm="11">
        <f>CUBEMEMBER("ThisWorkbookDataModel","[Customers].[CustomerName].&amp;[Plaza One]")</f>
        <v>Plaza One</v>
      </c>
      <c r="D28" vm="118">
        <f>CUBEVALUE("ThisWorkbookDataModel",$C28,D$2)</f>
        <v>20080.16</v>
      </c>
      <c r="E28" vm="43">
        <f>CUBEVALUE("ThisWorkbookDataModel",$C28,E$2)</f>
        <v>29600.400000000001</v>
      </c>
      <c r="F28" vm="53">
        <f>CUBEVALUE("ThisWorkbookDataModel",$C28,F$2)</f>
        <v>-9520.2400000000016</v>
      </c>
    </row>
    <row r="29" spans="3:6" x14ac:dyDescent="0.3">
      <c r="C29" t="str" vm="2">
        <f>CUBEMEMBER("ThisWorkbookDataModel","[Customers].[CustomerName].&amp;[Riverside University]")</f>
        <v>Riverside University</v>
      </c>
      <c r="D29" vm="126">
        <f>CUBEVALUE("ThisWorkbookDataModel",$C29,D$2)</f>
        <v>185.18</v>
      </c>
      <c r="E29" vm="102">
        <f>CUBEVALUE("ThisWorkbookDataModel",$C29,E$2)</f>
        <v>185.18</v>
      </c>
      <c r="F29" vm="60">
        <f>CUBEVALUE("ThisWorkbookDataModel",$C29,F$2)</f>
        <v>0</v>
      </c>
    </row>
    <row r="30" spans="3:6" x14ac:dyDescent="0.3">
      <c r="C30" t="str" vm="19">
        <f>CUBEMEMBER("ThisWorkbookDataModel","[Customers].[CustomerName].&amp;[Vancouver Resort Hotels]")</f>
        <v>Vancouver Resort Hotels</v>
      </c>
      <c r="D30" vm="52">
        <f>CUBEVALUE("ThisWorkbookDataModel",$C30,D$2)</f>
        <v>6314.78</v>
      </c>
      <c r="E30" vm="69">
        <f>CUBEVALUE("ThisWorkbookDataModel",$C30,E$2)</f>
        <v>6077.83</v>
      </c>
      <c r="F30" vm="70">
        <f>CUBEVALUE("ThisWorkbookDataModel",$C30,F$2)</f>
        <v>236.94999999999982</v>
      </c>
    </row>
    <row r="31" spans="3:6" x14ac:dyDescent="0.3">
      <c r="C31" t="str" vm="25">
        <f>CUBEMEMBER("ThisWorkbookDataModel","[Customers].[CustomerName].&amp;[Vision Inc.]")</f>
        <v>Vision Inc.</v>
      </c>
      <c r="D31" vm="75">
        <f>CUBEVALUE("ThisWorkbookDataModel",$C31,D$2)</f>
        <v>34550</v>
      </c>
      <c r="E31" t="str" vm="51">
        <f>CUBEVALUE("ThisWorkbookDataModel",$C31,E$2)</f>
        <v/>
      </c>
      <c r="F31" vm="76">
        <f>CUBEVALUE("ThisWorkbookDataModel",$C31,F$2)</f>
        <v>34550</v>
      </c>
    </row>
    <row r="32" spans="3:6" x14ac:dyDescent="0.3">
      <c r="C32" t="str" vm="10">
        <f>CUBEMEMBER("ThisWorkbookDataModel","[Customers].[CustomerName].&amp;[West Central Distributors]")</f>
        <v>West Central Distributors</v>
      </c>
      <c r="D32" vm="119">
        <f>CUBEVALUE("ThisWorkbookDataModel",$C32,D$2)</f>
        <v>9.81</v>
      </c>
      <c r="E32" t="str" vm="42">
        <f>CUBEVALUE("ThisWorkbookDataModel",$C32,E$2)</f>
        <v/>
      </c>
      <c r="F32" vm="50">
        <f>CUBEVALUE("ThisWorkbookDataModel",$C32,F$2)</f>
        <v>9.81</v>
      </c>
    </row>
    <row r="33" spans="3:6" x14ac:dyDescent="0.3">
      <c r="C33" t="str" vm="1">
        <f>CUBEMEMBER("ThisWorkbookDataModel","[Customers].[CustomerName].[All]","Grand Total")</f>
        <v>Grand Total</v>
      </c>
      <c r="D33" vm="127">
        <f>CUBEVALUE("ThisWorkbookDataModel",$C33,D$2)</f>
        <v>194675.97</v>
      </c>
      <c r="E33" vm="103">
        <f>CUBEVALUE("ThisWorkbookDataModel",$C33,E$2)</f>
        <v>144746.01999999999</v>
      </c>
      <c r="F33" vm="59">
        <f>CUBEVALUE("ThisWorkbookDataModel",$C33,F$2)</f>
        <v>49929.950000000012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D e t a i l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 i : t y p e = " S a n d b o x E d i t o r T a b l e W i d g e t V i e w M o d e l K e y " & g t ; & l t ; T a b l e N a m e & g t ; I n v o i c e D e t a i l s & l t ; / T a b l e N a m e & g t ; & l t ; / K e y & g t ; & l t ; M a i n t a i n e r 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H e a d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 i : t y p e = " S a n d b o x E d i t o r T a b l e W i d g e t V i e w M o d e l K e y " & g t ; & l t ; T a b l e N a m e & g t ; I n v o i c e H e a d e r & l t ; / T a b l e N a m e & g t ; & l t ; / K e y & g t ; & l t ; M a i n t a i n e r 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C u s t o m e r N a m e & l t ; / K e y & g t ; & l t ; / D i a g r a m O b j e c t K e y & g t ; & l t ; D i a g r a m O b j e c t K e y & g t ; & l t ; K e y & g t ; C o l u m n s \ D i s c o u n t   A m o u n t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Z i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6 & l t ; / F o c u s C o l u m n & g t ; & l t ; F o c u s R o w & g t ; 2 & l t ; / F o c u s R o w & g t ; & l t ; S e l e c t i o n E n d C o l u m n & g t ; 6 & l t ; / S e l e c t i o n E n d C o l u m n & g t ; & l t ; S e l e c t i o n E n d R o w & g t ; 2 & l t ; / S e l e c t i o n E n d R o w & g t ; & l t ; S e l e c t i o n S t a r t C o l u m n & g t ; 6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T a b l e s \ & a m p ; l t ; T a b l e s \ I n v o i c e D e t a i l s & a m p ; g t ;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C u s t o m e r I D & l t ; / K e y & g t ; & l t ; / D i a g r a m O b j e c t K e y & g t ; & l t ; D i a g r a m O b j e c t K e y & g t ; & l t ; K e y & g t ; T a b l e s \ C u s t o m e r s \ C o l u m n s \ C u s t o m e r N a m e & l t ; / K e y & g t ; & l t ; / D i a g r a m O b j e c t K e y & g t ; & l t ; D i a g r a m O b j e c t K e y & g t ; & l t ; K e y & g t ; T a b l e s \ C u s t o m e r s \ C o l u m n s \ A d d r e s s & l t ; / K e y & g t ; & l t ; / D i a g r a m O b j e c t K e y & g t ; & l t ; D i a g r a m O b j e c t K e y & g t ; & l t ; K e y & g t ; T a b l e s \ C u s t o m e r s \ C o l u m n s \ C o u n t r y & l t ; / K e y & g t ; & l t ; / D i a g r a m O b j e c t K e y & g t ; & l t ; D i a g r a m O b j e c t K e y & g t ; & l t ; K e y & g t ; T a b l e s \ C u s t o m e r s \ C o l u m n s \ C i t y & l t ; / K e y & g t ; & l t ; / D i a g r a m O b j e c t K e y & g t ; & l t ; D i a g r a m O b j e c t K e y & g t ; & l t ; K e y & g t ; T a b l e s \ C u s t o m e r s \ C o l u m n s \ S t a t e & l t ; / K e y & g t ; & l t ; / D i a g r a m O b j e c t K e y & g t ; & l t ; D i a g r a m O b j e c t K e y & g t ; & l t ; K e y & g t ; T a b l e s \ C u s t o m e r s \ C o l u m n s \ Z i p & l t ; / K e y & g t ; & l t ; / D i a g r a m O b j e c t K e y & g t ; & l t ; D i a g r a m O b j e c t K e y & g t ; & l t ; K e y & g t ; T a b l e s \ I n v o i c e D e t a i l s & l t ; / K e y & g t ; & l t ; / D i a g r a m O b j e c t K e y & g t ; & l t ; D i a g r a m O b j e c t K e y & g t ; & l t ; K e y & g t ; T a b l e s \ I n v o i c e D e t a i l s \ C o l u m n s \ I n v o i c e N u m b e r & l t ; / K e y & g t ; & l t ; / D i a g r a m O b j e c t K e y & g t ; & l t ; D i a g r a m O b j e c t K e y & g t ; & l t ; K e y & g t ; T a b l e s \ I n v o i c e D e t a i l s \ C o l u m n s \ Q u a n t i t y & l t ; / K e y & g t ; & l t ; / D i a g r a m O b j e c t K e y & g t ; & l t ; D i a g r a m O b j e c t K e y & g t ; & l t ; K e y & g t ; T a b l e s \ I n v o i c e D e t a i l s \ C o l u m n s \ U n i t C o s t & l t ; / K e y & g t ; & l t ; / D i a g r a m O b j e c t K e y & g t ; & l t ; D i a g r a m O b j e c t K e y & g t ; & l t ; K e y & g t ; T a b l e s \ I n v o i c e D e t a i l s \ C o l u m n s \ U n i t P r i c e & l t ; / K e y & g t ; & l t ; / D i a g r a m O b j e c t K e y & g t ; & l t ; D i a g r a m O b j e c t K e y & g t ; & l t ; K e y & g t ; T a b l e s \ I n v o i c e H e a d e r & l t ; / K e y & g t ; & l t ; / D i a g r a m O b j e c t K e y & g t ; & l t ; D i a g r a m O b j e c t K e y & g t ; & l t ; K e y & g t ; D y n a m i c   T a g s \ T a b l e s \ & a m p ; l t ; T a b l e s \ I n v o i c e H e a d e r & a m p ; g t ; & l t ; / K e y & g t ; & l t ; / D i a g r a m O b j e c t K e y & g t ; & l t ; D i a g r a m O b j e c t K e y & g t ; & l t ; K e y & g t ; T a b l e s \ I n v o i c e H e a d e r \ C o l u m n s \ I n v o i c e D a t e & l t ; / K e y & g t ; & l t ; / D i a g r a m O b j e c t K e y & g t ; & l t ; D i a g r a m O b j e c t K e y & g t ; & l t ; K e y & g t ; T a b l e s \ I n v o i c e H e a d e r \ C o l u m n s \ I n v o i c e N u m b e r & l t ; / K e y & g t ; & l t ; / D i a g r a m O b j e c t K e y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& l t ; / K e y & g t ; & l t ; / D i a g r a m O b j e c t K e y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F K & l t ; / K e y & g t ; & l t ; / D i a g r a m O b j e c t K e y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P K & l t ; / K e y & g t ; & l t ; / D i a g r a m O b j e c t K e y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C r o s s F i l t e r & l t ; / K e y & g t ; & l t ; / D i a g r a m O b j e c t K e y & g t ; & l t ; D i a g r a m O b j e c t K e y & g t ; & l t ; K e y & g t ; T a b l e s \ I n v o i c e H e a d e r \ C o l u m n s \ C u s t o m e r I D & l t ; / K e y & g t ; & l t ; / D i a g r a m O b j e c t K e y & g t ; & l t ; D i a g r a m O b j e c t K e y & g t ; & l t ; K e y & g t ; R e l a t i o n s h i p s \ & a m p ; l t ; T a b l e s \ I n v o i c e H e a d e r \ C o l u m n s \ C u s t o m e r I D & a m p ; g t ; - & a m p ; l t ; T a b l e s \ C u s t o m e r s \ C o l u m n s \ C u s t o m e r I D & a m p ; g t ; & l t ; / K e y & g t ; & l t ; / D i a g r a m O b j e c t K e y & g t ; & l t ; D i a g r a m O b j e c t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F K & l t ; / K e y & g t ; & l t ; / D i a g r a m O b j e c t K e y & g t ; & l t ; D i a g r a m O b j e c t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P K & l t ; / K e y & g t ; & l t ; / D i a g r a m O b j e c t K e y & g t ; & l t ; D i a g r a m O b j e c t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H e a d e r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 T a g s \ T a b l e s \ & a m p ; l t ; T a b l e s \ I n v o i c e D e t a i l s & a m p ; g t ; & l t ; / K e y & g t ; & l t ; / a : K e y & g t ; & l t ; a : V a l u e 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H e a d e r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& l t ; / K e y & g t ; & l t ; / a : K e y & g t ; & l t ; a : V a l u e   i : t y p e = " D i a g r a m D i s p l a y L i n k V i e w S t a t e " & g t ; & l t ; A u t o m a t i o n P r o p e r t y H e l p e r T e x t & g t ; E n d   p o i n t   1 :   ( 6 4 3 . 8 0 7 6 2 1 1 3 5 3 3 2 , 7 5 ) .   E n d   p o i n t   2 :   ( 5 4 5 . 9 0 3 8 1 0 5 6 7 6 6 6 , 7 5 ) 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3 . 8 0 7 6 2 1 1 3 5 3 3 1 6 & l t ; / b : _ x & g t ; & l t ; b : _ y & g t ; 7 5 & l t ; / b : _ y & g t ; & l t ; / b : P o i n t & g t ; & l t ; b : P o i n t & g t ; & l t ; b : _ x & g t ; 5 4 5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\ C o l u m n s \ U n i t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\ C o l u m n s \ U n i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H e a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4 3 . 8 0 7 6 2 1 1 3 5 3 3 1 6 & l t ; / b : _ x & g t ; & l t ; b : _ y & g t ; 7 5 & l t ; / b : _ y & g t ; & l t ; / b : P o i n t & g t ; & l t ; b : P o i n t & g t ; & l t ; b : _ x & g t ; 5 4 5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H e a d e r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H e a d e r \ C o l u m n s \ C u s t o m e r I D & a m p ; g t ; - & a m p ; l t ; T a b l e s \ C u s t o m e r s \ C o l u m n s \ C u s t o m e r I D & a m p ; g t ; & l t ; / K e y & g t ; & l t ; / a : K e y & g t ; & l t ; a : V a l u e   i : t y p e = " D i a g r a m D i s p l a y L i n k V i e w S t a t e " & g t ; & l t ; A u t o m a t i o n P r o p e r t y H e l p e r T e x t & g t ; E n d   p o i n t   1 :   ( 3 1 3 . 9 0 3 8 1 0 5 6 7 6 6 6 , 7 5 ) . 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 T a g s \ T a b l e s \ & a m p ; l t ; T a b l e s \ I n v o i c e H e a d e r & a m p ; g t ; & l t ; / K e y & g t ; & l t ; / a : K e y & g t ; & l t ; a : V a l u e 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D e t a i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 i : t y p e = " S a n d b o x E d i t o r M e a s u r e G r i d K e y " & g t ; & l t ; T a b l e N a m e & g t ; I n v o i c e D e t a i l s & l t ; / T a b l e N a m e & g t ; & l t ; / K e y & g t ; & l t ; M a i n t a i n e r 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 r e a d o n l y & l t ; / K e y & g t ; & l t ; / D i a g r a m O b j e c t K e y & g t ; & l t ; D i a g r a m O b j e c t K e y & g t ; & l t ; K e y & g t ; M e a s u r e s \ 2 0 0 7   C o s t & l t ; / K e y & g t ; & l t ; / D i a g r a m O b j e c t K e y & g t ; & l t ; D i a g r a m O b j e c t K e y & g t ; & l t ; K e y & g t ; M e a s u r e s \ 2 0 0 7   C o s t \ T a g I n f o \ F o r m u l a & l t ; / K e y & g t ; & l t ; / D i a g r a m O b j e c t K e y & g t ; & l t ; D i a g r a m O b j e c t K e y & g t ; & l t ; K e y & g t ; M e a s u r e s \ 2 0 0 7   C o s t \ T a g I n f o \ V a l u e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C o s t & l t ; / K e y & g t ; & l t ; / D i a g r a m O b j e c t K e y & g t ; & l t ; D i a g r a m O b j e c t K e y & g t ; & l t ; K e y & g t ; C o l u m n s \ U n i t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2 0 0 7   C o s t & l t ; / K e y & g t ; & l t ; / a : K e y & g t ; & l t ; a : V a l u e 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2 0 0 7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2 0 0 7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C o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H e a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 i : t y p e = " S a n d b o x E d i t o r M e a s u r e G r i d K e y " & g t ; & l t ; T a b l e N a m e & g t ; I n v o i c e H e a d e r & l t ; / T a b l e N a m e & g t ; & l t ; / K e y & g t ; & l t ; M a i n t a i n e r 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C u s t o m e r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H e a d e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D e t a i l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I D & l t ; / s t r i n g & g t ; & l t ; / k e y & g t ; & l t ; v a l u e & g t ; & l t ; i n t & g t ; 1 1 5 & l t ; / i n t & g t ; & l t ; / v a l u e & g t ; & l t ; / i t e m & g t ; & l t ; i t e m & g t ; & l t ; k e y & g t ; & l t ; s t r i n g & g t ; C u s t o m e r N a m e & l t ; / s t r i n g & g t ; & l t ; / k e y & g t ; & l t ; v a l u e & g t ; & l t ; i n t & g t ; 1 8 9 & l t ; / i n t & g t ; & l t ; / v a l u e & g t ; & l t ; / i t e m & g t ; & l t ; i t e m & g t ; & l t ; k e y & g t ; & l t ; s t r i n g & g t ; A d d r e s s & l t ; / s t r i n g & g t ; & l t ; / k e y & g t ; & l t ; v a l u e & g t ; & l t ; i n t & g t ; 1 5 2 & l t ; / i n t & g t ; & l t ; / v a l u e & g t ; & l t ; / i t e m & g t ; & l t ; i t e m & g t ; & l t ; k e y & g t ; & l t ; s t r i n g & g t ; C o u n t r y & l t ; / s t r i n g & g t ; & l t ; / k e y & g t ; & l t ; v a l u e & g t ; & l t ; i n t & g t ; 9 0 & l t ; / i n t & g t ; & l t ; / v a l u e & g t ; & l t ; / i t e m & g t ; & l t ; i t e m & g t ; & l t ; k e y & g t ; & l t ; s t r i n g & g t ; C i t y & l t ; / s t r i n g & g t ; & l t ; / k e y & g t ; & l t ; v a l u e & g t ; & l t ; i n t & g t ; 1 1 5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Z i p & l t ; / s t r i n g & g t ; & l t ; / k e y & g t ; & l t ; v a l u e & g t ; & l t ; i n t & g t ; 7 7 & l t ; / i n t & g t ; & l t ; / v a l u e & g t ; & l t ; / i t e m & g t ; & l t ; i t e m & g t ; & l t ; k e y & g t ; & l t ; s t r i n g & g t ; D i s c o u n t   A m o u n t & l t ; / s t r i n g & g t ; & l t ; / k e y & g t ; & l t ; v a l u e & g t ; & l t ; i n t & g t ; 1 4 3 & l t ; / i n t & g t ; & l t ; / v a l u e & g t ; & l t ; / i t e m & g t ; & l t ; / C o l u m n W i d t h s & g t ; & l t ; C o l u m n D i s p l a y I n d e x & g t ; & l t ; i t e m & g t ; & l t ; k e y & g t ; & l t ; s t r i n g & g t ; C u s t o m e r I D & l t ; / s t r i n g & g t ; & l t ; / k e y & g t ; & l t ; v a l u e & g t ; & l t ; i n t & g t ; 0 & l t ; / i n t & g t ; & l t ; / v a l u e & g t ; & l t ; / i t e m & g t ; & l t ; i t e m & g t ; & l t ; k e y & g t ; & l t ; s t r i n g & g t ; C u s t o m e r N a m e & l t ; / s t r i n g & g t ; & l t ; / k e y & g t ; & l t ; v a l u e & g t ; & l t ; i n t & g t ; 1 & l t ; / i n t & g t ; & l t ; / v a l u e & g t ; & l t ; / i t e m & g t ; & l t ; i t e m & g t ; & l t ; k e y & g t ; & l t ; s t r i n g & g t ; A d d r e s s & l t ; / s t r i n g & g t ; & l t ; / k e y & g t ; & l t ; v a l u e & g t ; & l t ; i n t & g t ; 3 & l t ; / i n t & g t ; & l t ; / v a l u e & g t ; & l t ; / i t e m & g t ; & l t ; i t e m & g t ; & l t ; k e y & g t ; & l t ; s t r i n g & g t ; C o u n t r y & l t ; / s t r i n g & g t ; & l t ; / k e y & g t ; & l t ; v a l u e & g t ; & l t ; i n t & g t ; 4 & l t ; / i n t & g t ; & l t ; / v a l u e & g t ; & l t ; / i t e m & g t ; & l t ; i t e m & g t ; & l t ; k e y & g t ; & l t ; s t r i n g & g t ; C i t y & l t ; / s t r i n g & g t ; & l t ; / k e y & g t ; & l t ; v a l u e & g t ; & l t ; i n t & g t ; 5 & l t ; / i n t & g t ; & l t ; / v a l u e & g t ; & l t ; / i t e m & g t ; & l t ; i t e m & g t ; & l t ; k e y & g t ; & l t ; s t r i n g & g t ; S t a t e & l t ; / s t r i n g & g t ; & l t ; / k e y & g t ; & l t ; v a l u e & g t ; & l t ; i n t & g t ; 6 & l t ; / i n t & g t ; & l t ; / v a l u e & g t ; & l t ; / i t e m & g t ; & l t ; i t e m & g t ; & l t ; k e y & g t ; & l t ; s t r i n g & g t ; Z i p & l t ; / s t r i n g & g t ; & l t ; / k e y & g t ; & l t ; v a l u e & g t ; & l t ; i n t & g t ; 7 & l t ; / i n t & g t ; & l t ; / v a l u e & g t ; & l t ; / i t e m & g t ; & l t ; i t e m & g t ; & l t ; k e y & g t ; & l t ; s t r i n g & g t ; D i s c o u n t   A m o u n t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 I n v o i c e H e a d e r < / C u s t o m C o n t e n t > < / G e m i n i > 
</file>

<file path=customXml/item15.xml>��< ? x m l   v e r s i o n = " 1 . 0 "   e n c o d i n g = " U T F - 1 6 " ? > < G e m i n i   x m l n s = " h t t p : / / g e m i n i / p i v o t c u s t o m i z a t i o n / 7 2 8 2 6 6 3 8 - 2 d b 6 - 4 4 0 7 - b c c d - 7 5 2 9 2 2 a 0 8 0 4 d " > < C u s t o m C o n t e n t > < ! [ C D A T A [ < ? x m l   v e r s i o n = " 1 . 0 "   e n c o d i n g = " u t f - 1 6 " ? > < S e t t i n g s > < C a l c u l a t e d F i e l d s > < i t e m > < M e a s u r e N a m e > 2 0 0 7   C o s t < / M e a s u r e N a m e > < D i s p l a y N a m e > 2 0 0 7   C o s t < / D i s p l a y N a m e > < V i s i b l e > T r u e < / V i s i b l e > < / i t e m > < i t e m > < M e a s u r e N a m e > 2 0 0 6   C o s t < / M e a s u r e N a m e > < D i s p l a y N a m e > 2 0 0 6   C o s t < / D i s p l a y N a m e > < V i s i b l e > T r u e < / V i s i b l e > < / i t e m > < i t e m > < M e a s u r e N a m e > 2 0 0 7   v s   2 0 0 6 < / M e a s u r e N a m e > < D i s p l a y N a m e > 2 0 0 7   v s   2 0 0 6 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9 d 2 6 5 5 f - 9 c e 2 - 4 1 3 d - a 2 e f - 7 e e 8 e 2 0 e 8 d 0 9 " > < C u s t o m C o n t e n t > < ! [ C D A T A [ < ? x m l   v e r s i o n = " 1 . 0 "   e n c o d i n g = " u t f - 1 6 " ? > < S e t t i n g s > < C a l c u l a t e d F i e l d s > < i t e m > < M e a s u r e N a m e > 2 0 0 7   C o s t < / M e a s u r e N a m e > < D i s p l a y N a m e > 2 0 0 7   C o s t < / D i s p l a y N a m e > < V i s i b l e > T r u e < / V i s i b l e > < / i t e m > < i t e m > < M e a s u r e N a m e > 2 0 0 6   C o s t < / M e a s u r e N a m e > < D i s p l a y N a m e > 2 0 0 6   C o s t < / D i s p l a y N a m e > < V i s i b l e > T r u e < / V i s i b l e > < / i t e m > < i t e m > < M e a s u r e N a m e > 2 0 0 7   v s   2 0 0 6 < / M e a s u r e N a m e > < D i s p l a y N a m e > 2 0 0 7   v s   2 0 0 6 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2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 C u s t o m e r s < / E x c e l T a b l e N a m e > < G e m i n i T a b l e I d > C u s t o m e r s 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 I n v o i c e H e a d e r < / E x c e l T a b l e N a m e > < G e m i n i T a b l e I d > I n v o i c e H e a d e r 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 I n v o i c e D e t a i l s < / E x c e l T a b l e N a m e > < G e m i n i T a b l e I d > I n v o i c e D e t a i l s 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 2 0 1 8 - 0 8 - 1 3 T 0 7 : 2 4 : 2 5 . 9 2 3 2 7 2 8 - 0 5 : 0 0 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n v o i c e H e a d e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D a t e & l t ; / s t r i n g & g t ; & l t ; / k e y & g t ; & l t ; v a l u e & g t ; & l t ; i n t & g t ; 1 6 2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4 7 & l t ; / i n t & g t ; & l t ; / v a l u e & g t ; & l t ; / i t e m & g t ; & l t ; i t e m & g t ; & l t ; k e y & g t ; & l t ; s t r i n g & g t ; C u s t o m e r I D & l t ; / s t r i n g & g t ; & l t ; / k e y & g t ; & l t ; v a l u e & g t ; & l t ; i n t & g t ; 1 2 5 & l t ; / i n t & g t ; & l t ; / v a l u e & g t ; & l t ; / i t e m & g t ; & l t ; / C o l u m n W i d t h s & g t ; & l t ; C o l u m n D i s p l a y I n d e x & g t ; & l t ; i t e m & g t ; & l t ; k e y & g t ; & l t ; s t r i n g & g t ; I n v o i c e D a t e & l t ; / s t r i n g & g t ; & l t ; / k e y & g t ; & l t ; v a l u e & g t ; & l t ; i n t & g t ; 0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& l t ; / i n t & g t ; & l t ; / v a l u e & g t ; & l t ; / i t e m & g t ; & l t ; i t e m & g t ; & l t ; k e y & g t ; & l t ; s t r i n g & g t ; C u s t o m e r I D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I n v o i c e D e t a i l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N u m b e r & l t ; / s t r i n g & g t ; & l t ; / k e y & g t ; & l t ; v a l u e & g t ; & l t ; i n t & g t ; 1 5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C o s t & l t ; / s t r i n g & g t ; & l t ; / k e y & g t ; & l t ; v a l u e & g t ; & l t ; i n t & g t ; 8 9 & l t ; / i n t & g t ; & l t ; / v a l u e & g t ; & l t ; / i t e m & g t ; & l t ; i t e m & g t ; & l t ; k e y & g t ; & l t ; s t r i n g & g t ; U n i t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I n v o i c e N u m b e r & l t ; / s t r i n g & g t ; & l t ; / k e y & g t ; & l t ; v a l u e & g t ; & l t ; i n t & g t ; 0 & l t ; / i n t & g t ; & l t ; / v a l u e & g t ; & l t ; / i t e m & g t ; & l t ; i t e m & g t ; & l t ; k e y & g t ; & l t ; s t r i n g & g t ; Q u a n t i t y & l t ; / s t r i n g & g t ; & l t ; / k e y & g t ; & l t ; v a l u e & g t ; & l t ; i n t & g t ; 1 & l t ; / i n t & g t ; & l t ; / v a l u e & g t ; & l t ; / i t e m & g t ; & l t ; i t e m & g t ; & l t ; k e y & g t ; & l t ; s t r i n g & g t ; U n i t C o s t & l t ; / s t r i n g & g t ; & l t ; / k e y & g t ; & l t ; v a l u e & g t ; & l t ; i n t & g t ; 2 & l t ; / i n t & g t ; & l t ; / v a l u e & g t ; & l t ; / i t e m & g t ; & l t ; i t e m & g t ; & l t ; k e y & g t ; & l t ; s t r i n g & g t ; U n i t P r i c e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u s t o m e r s , I n v o i c e H e a d e r , I n v o i c e D e t a i l s ] ] > < / C u s t o m C o n t e n t > < / G e m i n i > 
</file>

<file path=customXml/itemProps1.xml><?xml version="1.0" encoding="utf-8"?>
<ds:datastoreItem xmlns:ds="http://schemas.openxmlformats.org/officeDocument/2006/customXml" ds:itemID="{6EE54A4E-3244-4178-A11A-B056F204B788}">
  <ds:schemaRefs/>
</ds:datastoreItem>
</file>

<file path=customXml/itemProps10.xml><?xml version="1.0" encoding="utf-8"?>
<ds:datastoreItem xmlns:ds="http://schemas.openxmlformats.org/officeDocument/2006/customXml" ds:itemID="{E1344D15-8CBB-4649-8A07-FB9A882B3897}">
  <ds:schemaRefs/>
</ds:datastoreItem>
</file>

<file path=customXml/itemProps11.xml><?xml version="1.0" encoding="utf-8"?>
<ds:datastoreItem xmlns:ds="http://schemas.openxmlformats.org/officeDocument/2006/customXml" ds:itemID="{AD2D4DBB-19FE-4404-8214-8A2D4040DD88}">
  <ds:schemaRefs/>
</ds:datastoreItem>
</file>

<file path=customXml/itemProps12.xml><?xml version="1.0" encoding="utf-8"?>
<ds:datastoreItem xmlns:ds="http://schemas.openxmlformats.org/officeDocument/2006/customXml" ds:itemID="{E747F3A2-2853-4D1B-BE7D-4001B31C45CE}">
  <ds:schemaRefs/>
</ds:datastoreItem>
</file>

<file path=customXml/itemProps13.xml><?xml version="1.0" encoding="utf-8"?>
<ds:datastoreItem xmlns:ds="http://schemas.openxmlformats.org/officeDocument/2006/customXml" ds:itemID="{F783A551-0EED-495C-8EDA-17CDB348F255}">
  <ds:schemaRefs/>
</ds:datastoreItem>
</file>

<file path=customXml/itemProps14.xml><?xml version="1.0" encoding="utf-8"?>
<ds:datastoreItem xmlns:ds="http://schemas.openxmlformats.org/officeDocument/2006/customXml" ds:itemID="{57AD38CB-E481-4D73-B015-83D98C78BC1F}">
  <ds:schemaRefs/>
</ds:datastoreItem>
</file>

<file path=customXml/itemProps15.xml><?xml version="1.0" encoding="utf-8"?>
<ds:datastoreItem xmlns:ds="http://schemas.openxmlformats.org/officeDocument/2006/customXml" ds:itemID="{7465D16E-DD5B-4377-A787-A7D768D4914A}">
  <ds:schemaRefs/>
</ds:datastoreItem>
</file>

<file path=customXml/itemProps16.xml><?xml version="1.0" encoding="utf-8"?>
<ds:datastoreItem xmlns:ds="http://schemas.openxmlformats.org/officeDocument/2006/customXml" ds:itemID="{6FD7353C-9331-4C79-9184-8E454ECB0FAB}">
  <ds:schemaRefs/>
</ds:datastoreItem>
</file>

<file path=customXml/itemProps17.xml><?xml version="1.0" encoding="utf-8"?>
<ds:datastoreItem xmlns:ds="http://schemas.openxmlformats.org/officeDocument/2006/customXml" ds:itemID="{A1CCB236-B616-4F87-8EC1-D4082830A025}">
  <ds:schemaRefs/>
</ds:datastoreItem>
</file>

<file path=customXml/itemProps18.xml><?xml version="1.0" encoding="utf-8"?>
<ds:datastoreItem xmlns:ds="http://schemas.openxmlformats.org/officeDocument/2006/customXml" ds:itemID="{478335BA-E39F-4BBA-8DD3-D4F4ED3AB5FD}">
  <ds:schemaRefs/>
</ds:datastoreItem>
</file>

<file path=customXml/itemProps19.xml><?xml version="1.0" encoding="utf-8"?>
<ds:datastoreItem xmlns:ds="http://schemas.openxmlformats.org/officeDocument/2006/customXml" ds:itemID="{73CE6B0F-8311-4D58-9605-FA187418FCF3}">
  <ds:schemaRefs/>
</ds:datastoreItem>
</file>

<file path=customXml/itemProps2.xml><?xml version="1.0" encoding="utf-8"?>
<ds:datastoreItem xmlns:ds="http://schemas.openxmlformats.org/officeDocument/2006/customXml" ds:itemID="{20EB68A4-89FF-42F2-8CF7-030AC2DBDF10}">
  <ds:schemaRefs/>
</ds:datastoreItem>
</file>

<file path=customXml/itemProps20.xml><?xml version="1.0" encoding="utf-8"?>
<ds:datastoreItem xmlns:ds="http://schemas.openxmlformats.org/officeDocument/2006/customXml" ds:itemID="{11E10FBE-5313-4EFA-907C-69C915E67085}">
  <ds:schemaRefs/>
</ds:datastoreItem>
</file>

<file path=customXml/itemProps21.xml><?xml version="1.0" encoding="utf-8"?>
<ds:datastoreItem xmlns:ds="http://schemas.openxmlformats.org/officeDocument/2006/customXml" ds:itemID="{2EA88982-53B1-45D7-A1C0-F801F574CB1D}">
  <ds:schemaRefs/>
</ds:datastoreItem>
</file>

<file path=customXml/itemProps22.xml><?xml version="1.0" encoding="utf-8"?>
<ds:datastoreItem xmlns:ds="http://schemas.openxmlformats.org/officeDocument/2006/customXml" ds:itemID="{6BE68D9D-0136-4269-B91B-A756DDF7EBC7}">
  <ds:schemaRefs/>
</ds:datastoreItem>
</file>

<file path=customXml/itemProps3.xml><?xml version="1.0" encoding="utf-8"?>
<ds:datastoreItem xmlns:ds="http://schemas.openxmlformats.org/officeDocument/2006/customXml" ds:itemID="{F8D159E8-ACB5-4B7C-8C77-784ADFFF9DD7}">
  <ds:schemaRefs/>
</ds:datastoreItem>
</file>

<file path=customXml/itemProps4.xml><?xml version="1.0" encoding="utf-8"?>
<ds:datastoreItem xmlns:ds="http://schemas.openxmlformats.org/officeDocument/2006/customXml" ds:itemID="{D25CEE73-71B8-4282-AA1D-6CB0F71BF210}">
  <ds:schemaRefs/>
</ds:datastoreItem>
</file>

<file path=customXml/itemProps5.xml><?xml version="1.0" encoding="utf-8"?>
<ds:datastoreItem xmlns:ds="http://schemas.openxmlformats.org/officeDocument/2006/customXml" ds:itemID="{3498853B-6C6A-4F61-9063-A12BDA35F3D0}">
  <ds:schemaRefs/>
</ds:datastoreItem>
</file>

<file path=customXml/itemProps6.xml><?xml version="1.0" encoding="utf-8"?>
<ds:datastoreItem xmlns:ds="http://schemas.openxmlformats.org/officeDocument/2006/customXml" ds:itemID="{0F9F998B-9431-45B6-AD6B-74DD832806A9}">
  <ds:schemaRefs/>
</ds:datastoreItem>
</file>

<file path=customXml/itemProps7.xml><?xml version="1.0" encoding="utf-8"?>
<ds:datastoreItem xmlns:ds="http://schemas.openxmlformats.org/officeDocument/2006/customXml" ds:itemID="{824B3781-4C8B-4299-8550-096D7C5E386D}">
  <ds:schemaRefs/>
</ds:datastoreItem>
</file>

<file path=customXml/itemProps8.xml><?xml version="1.0" encoding="utf-8"?>
<ds:datastoreItem xmlns:ds="http://schemas.openxmlformats.org/officeDocument/2006/customXml" ds:itemID="{2402F61E-F078-43F6-8103-B777CF16CC30}">
  <ds:schemaRefs/>
</ds:datastoreItem>
</file>

<file path=customXml/itemProps9.xml><?xml version="1.0" encoding="utf-8"?>
<ds:datastoreItem xmlns:ds="http://schemas.openxmlformats.org/officeDocument/2006/customXml" ds:itemID="{0683421E-3C5F-4933-9BA5-BD4FEF6711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InvoiceHeader</vt:lpstr>
      <vt:lpstr>InvoiceDetails</vt:lpstr>
      <vt:lpstr>Calculated Measures</vt:lpstr>
      <vt:lpstr>Cube Functions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mha105</cp:lastModifiedBy>
  <dcterms:created xsi:type="dcterms:W3CDTF">2013-10-16T20:03:43Z</dcterms:created>
  <dcterms:modified xsi:type="dcterms:W3CDTF">2018-08-13T12:24:27Z</dcterms:modified>
</cp:coreProperties>
</file>