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didalmazi/Dropbox (DIG)/Lucio/Marketing Analytics 22:23/2024/EXAM/Second Call/"/>
    </mc:Choice>
  </mc:AlternateContent>
  <xr:revisionPtr revIDLastSave="0" documentId="13_ncr:1_{DE2EBD1F-BABD-7C4E-9DBF-44331FB999EB}" xr6:coauthVersionLast="47" xr6:coauthVersionMax="47" xr10:uidLastSave="{00000000-0000-0000-0000-000000000000}"/>
  <bookViews>
    <workbookView xWindow="0" yWindow="1400" windowWidth="23620" windowHeight="15360" activeTab="1" xr2:uid="{51D5AF07-9785-9D47-954E-0FA7E900F12B}"/>
  </bookViews>
  <sheets>
    <sheet name="Ex 1" sheetId="1" r:id="rId1"/>
    <sheet name="Ex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 s="1"/>
  <c r="D2" i="2"/>
  <c r="C2" i="2"/>
  <c r="C3" i="2" s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2" i="1"/>
  <c r="I3" i="1" s="1"/>
  <c r="C14" i="1"/>
  <c r="D14" i="1" s="1"/>
  <c r="C15" i="1"/>
  <c r="D15" i="1" s="1"/>
  <c r="C16" i="1"/>
  <c r="D16" i="1" s="1"/>
  <c r="D3" i="1"/>
  <c r="D4" i="1"/>
  <c r="D8" i="1"/>
  <c r="D9" i="1"/>
  <c r="D10" i="1"/>
  <c r="D11" i="1"/>
  <c r="D12" i="1"/>
  <c r="C3" i="1"/>
  <c r="C4" i="1"/>
  <c r="C5" i="1"/>
  <c r="D5" i="1" s="1"/>
  <c r="C6" i="1"/>
  <c r="D6" i="1" s="1"/>
  <c r="C7" i="1"/>
  <c r="D7" i="1" s="1"/>
  <c r="C8" i="1"/>
  <c r="C9" i="1"/>
  <c r="C10" i="1"/>
  <c r="C11" i="1"/>
  <c r="C12" i="1"/>
  <c r="C13" i="1"/>
  <c r="D13" i="1" s="1"/>
  <c r="C2" i="1"/>
  <c r="D2" i="1" s="1"/>
  <c r="D3" i="2" l="1"/>
  <c r="C4" i="2"/>
  <c r="J2" i="1"/>
  <c r="M8" i="1"/>
  <c r="F4" i="1"/>
  <c r="J3" i="1"/>
  <c r="L2" i="2"/>
  <c r="K4" i="2"/>
  <c r="L3" i="2"/>
  <c r="C5" i="2" l="1"/>
  <c r="D5" i="2" s="1"/>
  <c r="F5" i="1"/>
  <c r="I5" i="1" s="1"/>
  <c r="D4" i="2"/>
  <c r="I4" i="1"/>
  <c r="J4" i="1" s="1"/>
  <c r="K5" i="2"/>
  <c r="L4" i="2"/>
  <c r="F6" i="1" l="1"/>
  <c r="I6" i="1" s="1"/>
  <c r="J5" i="1"/>
  <c r="C6" i="2"/>
  <c r="D6" i="2"/>
  <c r="K6" i="2"/>
  <c r="L6" i="2" s="1"/>
  <c r="L5" i="2"/>
  <c r="C7" i="2" l="1"/>
  <c r="F7" i="1"/>
  <c r="I7" i="1"/>
  <c r="J6" i="1"/>
  <c r="K7" i="2"/>
  <c r="F8" i="1" l="1"/>
  <c r="J7" i="1"/>
  <c r="C8" i="2"/>
  <c r="D8" i="2"/>
  <c r="D7" i="2"/>
  <c r="K8" i="2"/>
  <c r="L7" i="2"/>
  <c r="C9" i="2" l="1"/>
  <c r="D9" i="2"/>
  <c r="F9" i="1"/>
  <c r="I9" i="1"/>
  <c r="I8" i="1"/>
  <c r="J8" i="1" s="1"/>
  <c r="K9" i="2"/>
  <c r="L8" i="2"/>
  <c r="F10" i="1" l="1"/>
  <c r="I10" i="1"/>
  <c r="J9" i="1"/>
  <c r="C10" i="2"/>
  <c r="K10" i="2"/>
  <c r="L9" i="2"/>
  <c r="C11" i="2" l="1"/>
  <c r="D11" i="2"/>
  <c r="D10" i="2"/>
  <c r="F11" i="1"/>
  <c r="J10" i="1"/>
  <c r="K11" i="2"/>
  <c r="L11" i="2" s="1"/>
  <c r="L10" i="2"/>
  <c r="F12" i="1" l="1"/>
  <c r="I12" i="1"/>
  <c r="I11" i="1"/>
  <c r="J11" i="1" s="1"/>
  <c r="C12" i="2"/>
  <c r="D12" i="2"/>
  <c r="K12" i="2"/>
  <c r="C13" i="2" l="1"/>
  <c r="D13" i="2"/>
  <c r="F13" i="1"/>
  <c r="I13" i="1"/>
  <c r="J12" i="1"/>
  <c r="K13" i="2"/>
  <c r="L12" i="2"/>
  <c r="F14" i="1" l="1"/>
  <c r="J13" i="1"/>
  <c r="C14" i="2"/>
  <c r="D14" i="2" s="1"/>
  <c r="K14" i="2"/>
  <c r="L13" i="2"/>
  <c r="C15" i="2" l="1"/>
  <c r="D15" i="2"/>
  <c r="F15" i="1"/>
  <c r="J14" i="1"/>
  <c r="K15" i="2"/>
  <c r="L15" i="2"/>
  <c r="L14" i="2"/>
  <c r="F16" i="1" l="1"/>
  <c r="J16" i="1" s="1"/>
  <c r="J15" i="1"/>
  <c r="C16" i="2"/>
  <c r="D16" i="2" s="1"/>
  <c r="K16" i="2"/>
  <c r="C17" i="2" l="1"/>
  <c r="D17" i="2"/>
  <c r="M2" i="1"/>
  <c r="M6" i="1" s="1"/>
  <c r="K17" i="2"/>
  <c r="L16" i="2"/>
  <c r="M5" i="1" l="1"/>
  <c r="M7" i="1"/>
  <c r="C18" i="2"/>
  <c r="D18" i="2" s="1"/>
  <c r="K18" i="2"/>
  <c r="L17" i="2"/>
  <c r="C19" i="2" l="1"/>
  <c r="D19" i="2"/>
  <c r="K19" i="2"/>
  <c r="L18" i="2"/>
  <c r="C20" i="2" l="1"/>
  <c r="D20" i="2"/>
  <c r="K20" i="2"/>
  <c r="L19" i="2"/>
  <c r="C21" i="2" l="1"/>
  <c r="D21" i="2"/>
  <c r="K21" i="2"/>
  <c r="L20" i="2"/>
  <c r="C22" i="2" l="1"/>
  <c r="D22" i="2"/>
  <c r="K22" i="2"/>
  <c r="L22" i="2" s="1"/>
  <c r="L21" i="2"/>
  <c r="C23" i="2" l="1"/>
  <c r="D23" i="2"/>
  <c r="K23" i="2"/>
  <c r="L23" i="2"/>
  <c r="C24" i="2" l="1"/>
  <c r="D24" i="2"/>
  <c r="K24" i="2"/>
  <c r="C25" i="2" l="1"/>
  <c r="D25" i="2"/>
  <c r="K25" i="2"/>
  <c r="L24" i="2"/>
  <c r="C26" i="2" l="1"/>
  <c r="D26" i="2"/>
  <c r="K26" i="2"/>
  <c r="L25" i="2"/>
  <c r="C27" i="2" l="1"/>
  <c r="D27" i="2"/>
  <c r="K27" i="2"/>
  <c r="L27" i="2" s="1"/>
  <c r="L26" i="2"/>
  <c r="C28" i="2" l="1"/>
  <c r="D28" i="2"/>
  <c r="K28" i="2"/>
  <c r="C29" i="2" l="1"/>
  <c r="D29" i="2"/>
  <c r="K29" i="2"/>
  <c r="L28" i="2"/>
  <c r="C30" i="2" l="1"/>
  <c r="D30" i="2"/>
  <c r="K30" i="2"/>
  <c r="L30" i="2"/>
  <c r="L29" i="2"/>
  <c r="C31" i="2" l="1"/>
  <c r="D31" i="2"/>
  <c r="K31" i="2"/>
  <c r="C32" i="2" l="1"/>
  <c r="D32" i="2"/>
  <c r="K32" i="2"/>
  <c r="L31" i="2"/>
  <c r="C33" i="2" l="1"/>
  <c r="D33" i="2"/>
  <c r="K33" i="2"/>
  <c r="L32" i="2"/>
  <c r="C34" i="2" l="1"/>
  <c r="D34" i="2"/>
  <c r="K34" i="2"/>
  <c r="L34" i="2" s="1"/>
  <c r="L33" i="2"/>
  <c r="C35" i="2" l="1"/>
  <c r="D35" i="2"/>
  <c r="K35" i="2"/>
  <c r="C36" i="2" l="1"/>
  <c r="D36" i="2"/>
  <c r="K36" i="2"/>
  <c r="L35" i="2"/>
  <c r="C37" i="2" l="1"/>
  <c r="D37" i="2"/>
  <c r="K37" i="2"/>
  <c r="L36" i="2"/>
  <c r="C38" i="2" l="1"/>
  <c r="D38" i="2"/>
  <c r="K38" i="2"/>
  <c r="L37" i="2"/>
  <c r="C39" i="2" l="1"/>
  <c r="D39" i="2"/>
  <c r="K39" i="2"/>
  <c r="L38" i="2"/>
  <c r="C40" i="2" l="1"/>
  <c r="C41" i="2" s="1"/>
  <c r="D40" i="2"/>
  <c r="K40" i="2"/>
  <c r="L39" i="2"/>
  <c r="D41" i="2" l="1"/>
  <c r="C42" i="2"/>
  <c r="D42" i="2"/>
  <c r="K41" i="2"/>
  <c r="L40" i="2"/>
  <c r="C43" i="2" l="1"/>
  <c r="K42" i="2"/>
  <c r="L41" i="2"/>
  <c r="C44" i="2" l="1"/>
  <c r="D44" i="2"/>
  <c r="D43" i="2"/>
  <c r="K43" i="2"/>
  <c r="L43" i="2" s="1"/>
  <c r="L42" i="2"/>
  <c r="C45" i="2" l="1"/>
  <c r="C46" i="2" s="1"/>
  <c r="D45" i="2"/>
  <c r="K44" i="2"/>
  <c r="D46" i="2" l="1"/>
  <c r="C47" i="2"/>
  <c r="D47" i="2"/>
  <c r="K45" i="2"/>
  <c r="L44" i="2"/>
  <c r="C48" i="2" l="1"/>
  <c r="K46" i="2"/>
  <c r="L45" i="2"/>
  <c r="C49" i="2" l="1"/>
  <c r="C50" i="2" s="1"/>
  <c r="D49" i="2"/>
  <c r="D48" i="2"/>
  <c r="K47" i="2"/>
  <c r="L47" i="2" s="1"/>
  <c r="L46" i="2"/>
  <c r="D50" i="2" l="1"/>
  <c r="C51" i="2"/>
  <c r="C52" i="2" s="1"/>
  <c r="K48" i="2"/>
  <c r="D52" i="2" l="1"/>
  <c r="C53" i="2"/>
  <c r="C54" i="2" s="1"/>
  <c r="D53" i="2"/>
  <c r="D51" i="2"/>
  <c r="K49" i="2"/>
  <c r="L48" i="2"/>
  <c r="D54" i="2" l="1"/>
  <c r="C55" i="2"/>
  <c r="K50" i="2"/>
  <c r="L49" i="2"/>
  <c r="C56" i="2" l="1"/>
  <c r="D56" i="2"/>
  <c r="D55" i="2"/>
  <c r="K51" i="2"/>
  <c r="L50" i="2"/>
  <c r="C57" i="2" l="1"/>
  <c r="D57" i="2"/>
  <c r="K52" i="2"/>
  <c r="L51" i="2"/>
  <c r="C58" i="2" l="1"/>
  <c r="D58" i="2"/>
  <c r="K53" i="2"/>
  <c r="L52" i="2"/>
  <c r="C59" i="2" l="1"/>
  <c r="D59" i="2"/>
  <c r="K54" i="2"/>
  <c r="L53" i="2"/>
  <c r="C60" i="2" l="1"/>
  <c r="D60" i="2"/>
  <c r="K55" i="2"/>
  <c r="L54" i="2"/>
  <c r="C61" i="2" l="1"/>
  <c r="C62" i="2" s="1"/>
  <c r="D61" i="2"/>
  <c r="K56" i="2"/>
  <c r="L55" i="2"/>
  <c r="D62" i="2" l="1"/>
  <c r="C63" i="2"/>
  <c r="D63" i="2"/>
  <c r="K57" i="2"/>
  <c r="L56" i="2"/>
  <c r="C64" i="2" l="1"/>
  <c r="D64" i="2"/>
  <c r="K58" i="2"/>
  <c r="L57" i="2"/>
  <c r="C65" i="2" l="1"/>
  <c r="D65" i="2"/>
  <c r="K59" i="2"/>
  <c r="L59" i="2"/>
  <c r="L58" i="2"/>
  <c r="C66" i="2" l="1"/>
  <c r="D66" i="2"/>
  <c r="K60" i="2"/>
  <c r="C67" i="2" l="1"/>
  <c r="D67" i="2"/>
  <c r="K61" i="2"/>
  <c r="L60" i="2"/>
  <c r="C68" i="2" l="1"/>
  <c r="D68" i="2"/>
  <c r="K62" i="2"/>
  <c r="L61" i="2"/>
  <c r="C69" i="2" l="1"/>
  <c r="D69" i="2"/>
  <c r="K63" i="2"/>
  <c r="L62" i="2"/>
  <c r="C70" i="2" l="1"/>
  <c r="D70" i="2"/>
  <c r="K64" i="2"/>
  <c r="L63" i="2"/>
  <c r="C71" i="2" l="1"/>
  <c r="D71" i="2"/>
  <c r="K65" i="2"/>
  <c r="L64" i="2"/>
  <c r="C72" i="2" l="1"/>
  <c r="D72" i="2"/>
  <c r="K66" i="2"/>
  <c r="L65" i="2"/>
  <c r="C73" i="2" l="1"/>
  <c r="C74" i="2" s="1"/>
  <c r="D73" i="2"/>
  <c r="K67" i="2"/>
  <c r="L67" i="2"/>
  <c r="L66" i="2"/>
  <c r="D74" i="2" l="1"/>
  <c r="C75" i="2"/>
  <c r="K68" i="2"/>
  <c r="D75" i="2" l="1"/>
  <c r="C76" i="2"/>
  <c r="K69" i="2"/>
  <c r="L68" i="2"/>
  <c r="D76" i="2" l="1"/>
  <c r="C77" i="2"/>
  <c r="D77" i="2"/>
  <c r="K70" i="2"/>
  <c r="L70" i="2"/>
  <c r="L69" i="2"/>
  <c r="C78" i="2" l="1"/>
  <c r="D78" i="2"/>
  <c r="K71" i="2"/>
  <c r="L71" i="2"/>
  <c r="C79" i="2" l="1"/>
  <c r="K72" i="2"/>
  <c r="C80" i="2" l="1"/>
  <c r="D80" i="2"/>
  <c r="D79" i="2"/>
  <c r="K73" i="2"/>
  <c r="L72" i="2"/>
  <c r="C81" i="2" l="1"/>
  <c r="C82" i="2" s="1"/>
  <c r="D81" i="2"/>
  <c r="K74" i="2"/>
  <c r="L73" i="2"/>
  <c r="D82" i="2" l="1"/>
  <c r="C83" i="2"/>
  <c r="D83" i="2"/>
  <c r="K75" i="2"/>
  <c r="L74" i="2"/>
  <c r="C84" i="2" l="1"/>
  <c r="D84" i="2"/>
  <c r="K76" i="2"/>
  <c r="L75" i="2"/>
  <c r="C85" i="2" l="1"/>
  <c r="D85" i="2"/>
  <c r="K77" i="2"/>
  <c r="L76" i="2"/>
  <c r="C86" i="2" l="1"/>
  <c r="D86" i="2"/>
  <c r="K78" i="2"/>
  <c r="L77" i="2"/>
  <c r="C87" i="2" l="1"/>
  <c r="D87" i="2"/>
  <c r="K79" i="2"/>
  <c r="L78" i="2"/>
  <c r="C88" i="2" l="1"/>
  <c r="C89" i="2" s="1"/>
  <c r="D89" i="2" s="1"/>
  <c r="G2" i="2" s="1"/>
  <c r="D88" i="2"/>
  <c r="K80" i="2"/>
  <c r="L79" i="2"/>
  <c r="K81" i="2" l="1"/>
  <c r="L80" i="2"/>
  <c r="K82" i="2" l="1"/>
  <c r="L82" i="2"/>
  <c r="L81" i="2"/>
  <c r="K83" i="2" l="1"/>
  <c r="K84" i="2" l="1"/>
  <c r="L83" i="2"/>
  <c r="K85" i="2" l="1"/>
  <c r="L84" i="2"/>
  <c r="K86" i="2" l="1"/>
  <c r="L85" i="2"/>
  <c r="K87" i="2" l="1"/>
  <c r="L87" i="2"/>
  <c r="L86" i="2"/>
  <c r="K88" i="2" l="1"/>
  <c r="K89" i="2" l="1"/>
  <c r="L89" i="2" s="1"/>
  <c r="L88" i="2"/>
  <c r="P2" i="2" l="1"/>
</calcChain>
</file>

<file path=xl/sharedStrings.xml><?xml version="1.0" encoding="utf-8"?>
<sst xmlns="http://schemas.openxmlformats.org/spreadsheetml/2006/main" count="28" uniqueCount="19">
  <si>
    <t>t</t>
  </si>
  <si>
    <t>Cost</t>
  </si>
  <si>
    <t>Price</t>
  </si>
  <si>
    <t>Margin</t>
  </si>
  <si>
    <t>RR</t>
  </si>
  <si>
    <t>Cumulated</t>
  </si>
  <si>
    <t>DR</t>
  </si>
  <si>
    <t>Penalty</t>
  </si>
  <si>
    <t>Churners</t>
  </si>
  <si>
    <t>CLV(t)</t>
  </si>
  <si>
    <t>CLV</t>
  </si>
  <si>
    <t>AR</t>
  </si>
  <si>
    <t>ROI</t>
  </si>
  <si>
    <t>Median CLV</t>
  </si>
  <si>
    <t>Period</t>
  </si>
  <si>
    <t>Lifetime at churn</t>
  </si>
  <si>
    <t>Expected LT</t>
  </si>
  <si>
    <t>AS per aquired</t>
  </si>
  <si>
    <t>AS per 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</si>
</sst>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9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C0D3-2E51-D641-B692-C1D0D06A1137}">
  <dimension ref="A1:M27"/>
  <sheetViews>
    <sheetView workbookViewId="0">
      <selection activeCell="L16" sqref="L16"/>
    </sheetView>
  </sheetViews>
  <sheetFormatPr baseColWidth="10" defaultRowHeight="16" x14ac:dyDescent="0.2"/>
  <cols>
    <col min="12" max="12" width="22.1640625" customWidth="1"/>
  </cols>
  <sheetData>
    <row r="1" spans="1:13" s="3" customFormat="1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 x14ac:dyDescent="0.2">
      <c r="A2">
        <v>0</v>
      </c>
      <c r="B2" s="1">
        <v>28.99</v>
      </c>
      <c r="C2" s="1">
        <f>0.6*36.99</f>
        <v>22.193999999999999</v>
      </c>
      <c r="D2" s="2">
        <f>B2-C2</f>
        <v>6.7959999999999994</v>
      </c>
      <c r="E2">
        <v>1</v>
      </c>
      <c r="F2">
        <f>E2</f>
        <v>1</v>
      </c>
      <c r="G2">
        <f>1/(1+0.01)^A2</f>
        <v>1</v>
      </c>
      <c r="H2">
        <v>50</v>
      </c>
      <c r="I2">
        <f>1-F2</f>
        <v>0</v>
      </c>
      <c r="J2" s="1">
        <f>(D2*F2+H2*I2)*G2</f>
        <v>6.7959999999999994</v>
      </c>
      <c r="L2" s="3" t="s">
        <v>10</v>
      </c>
      <c r="M2" s="4">
        <f>SUM(J2:J16)</f>
        <v>79.841355452501915</v>
      </c>
    </row>
    <row r="3" spans="1:13" x14ac:dyDescent="0.2">
      <c r="A3">
        <v>1</v>
      </c>
      <c r="B3" s="1">
        <v>28.99</v>
      </c>
      <c r="C3" s="1">
        <f t="shared" ref="C3:C16" si="0">0.6*36.99</f>
        <v>22.193999999999999</v>
      </c>
      <c r="D3" s="2">
        <f t="shared" ref="D3:D16" si="1">B3-C3</f>
        <v>6.7959999999999994</v>
      </c>
      <c r="E3">
        <v>0.88</v>
      </c>
      <c r="F3">
        <f>E3*F2</f>
        <v>0.88</v>
      </c>
      <c r="G3">
        <f t="shared" ref="G3:G16" si="2">1/(1+0.01)^A3</f>
        <v>0.99009900990099009</v>
      </c>
      <c r="H3">
        <v>50</v>
      </c>
      <c r="I3">
        <f>F2-F3</f>
        <v>0.12</v>
      </c>
      <c r="J3" s="1">
        <f t="shared" ref="J3:J16" si="3">(D3*F3+H3*I3)*G3</f>
        <v>11.861861386138614</v>
      </c>
    </row>
    <row r="4" spans="1:13" x14ac:dyDescent="0.2">
      <c r="A4">
        <v>2</v>
      </c>
      <c r="B4" s="1">
        <v>28.99</v>
      </c>
      <c r="C4" s="1">
        <f t="shared" si="0"/>
        <v>22.193999999999999</v>
      </c>
      <c r="D4" s="2">
        <f t="shared" si="1"/>
        <v>6.7959999999999994</v>
      </c>
      <c r="E4">
        <v>0.88</v>
      </c>
      <c r="F4">
        <f t="shared" ref="F4:F16" si="4">E4*F3</f>
        <v>0.77439999999999998</v>
      </c>
      <c r="G4">
        <f t="shared" si="2"/>
        <v>0.98029604940692083</v>
      </c>
      <c r="H4">
        <v>50</v>
      </c>
      <c r="I4">
        <f t="shared" ref="I4:I13" si="5">F3-F4</f>
        <v>0.10560000000000003</v>
      </c>
      <c r="J4" s="1">
        <f t="shared" si="3"/>
        <v>10.335087148318792</v>
      </c>
      <c r="L4" s="3" t="s">
        <v>11</v>
      </c>
      <c r="M4" s="5">
        <v>0.2</v>
      </c>
    </row>
    <row r="5" spans="1:13" x14ac:dyDescent="0.2">
      <c r="A5">
        <v>3</v>
      </c>
      <c r="B5" s="1">
        <v>28.99</v>
      </c>
      <c r="C5" s="1">
        <f t="shared" si="0"/>
        <v>22.193999999999999</v>
      </c>
      <c r="D5" s="2">
        <f t="shared" si="1"/>
        <v>6.7959999999999994</v>
      </c>
      <c r="E5">
        <v>0.88</v>
      </c>
      <c r="F5">
        <f t="shared" si="4"/>
        <v>0.68147199999999997</v>
      </c>
      <c r="G5">
        <f t="shared" si="2"/>
        <v>0.97059014792764453</v>
      </c>
      <c r="H5">
        <v>50</v>
      </c>
      <c r="I5">
        <f t="shared" si="5"/>
        <v>9.2928000000000011E-2</v>
      </c>
      <c r="J5" s="1">
        <f t="shared" si="3"/>
        <v>9.004828406455978</v>
      </c>
      <c r="L5" s="3" t="s">
        <v>12</v>
      </c>
      <c r="M5" s="5">
        <f>(M2-M6)/M6</f>
        <v>0.19999999999999993</v>
      </c>
    </row>
    <row r="6" spans="1:13" x14ac:dyDescent="0.2">
      <c r="A6">
        <v>4</v>
      </c>
      <c r="B6" s="1">
        <v>28.99</v>
      </c>
      <c r="C6" s="1">
        <f t="shared" si="0"/>
        <v>22.193999999999999</v>
      </c>
      <c r="D6" s="2">
        <f t="shared" si="1"/>
        <v>6.7959999999999994</v>
      </c>
      <c r="E6">
        <v>0.91</v>
      </c>
      <c r="F6">
        <f t="shared" si="4"/>
        <v>0.62013951999999994</v>
      </c>
      <c r="G6">
        <f t="shared" si="2"/>
        <v>0.96098034448281622</v>
      </c>
      <c r="H6">
        <v>50</v>
      </c>
      <c r="I6">
        <f t="shared" si="5"/>
        <v>6.1332480000000023E-2</v>
      </c>
      <c r="J6" s="1">
        <f t="shared" si="3"/>
        <v>6.9969864693487001</v>
      </c>
      <c r="L6" s="3" t="s">
        <v>17</v>
      </c>
      <c r="M6" s="4">
        <f>M2/1.2</f>
        <v>66.534462877084934</v>
      </c>
    </row>
    <row r="7" spans="1:13" x14ac:dyDescent="0.2">
      <c r="A7">
        <v>5</v>
      </c>
      <c r="B7" s="1">
        <v>28.99</v>
      </c>
      <c r="C7" s="1">
        <f t="shared" si="0"/>
        <v>22.193999999999999</v>
      </c>
      <c r="D7" s="2">
        <f t="shared" si="1"/>
        <v>6.7959999999999994</v>
      </c>
      <c r="E7">
        <v>0.91</v>
      </c>
      <c r="F7">
        <f t="shared" si="4"/>
        <v>0.56432696319999998</v>
      </c>
      <c r="G7">
        <f t="shared" si="2"/>
        <v>0.95146568760674888</v>
      </c>
      <c r="H7">
        <v>50</v>
      </c>
      <c r="I7">
        <f t="shared" si="5"/>
        <v>5.5812556799999968E-2</v>
      </c>
      <c r="J7" s="1">
        <f t="shared" si="3"/>
        <v>6.3042155317894215</v>
      </c>
      <c r="L7" s="3" t="s">
        <v>18</v>
      </c>
      <c r="M7" s="4">
        <f>M6/5</f>
        <v>13.306892575416986</v>
      </c>
    </row>
    <row r="8" spans="1:13" x14ac:dyDescent="0.2">
      <c r="A8">
        <v>6</v>
      </c>
      <c r="B8" s="1">
        <v>28.99</v>
      </c>
      <c r="C8" s="1">
        <f t="shared" si="0"/>
        <v>22.193999999999999</v>
      </c>
      <c r="D8" s="2">
        <f t="shared" si="1"/>
        <v>6.7959999999999994</v>
      </c>
      <c r="E8">
        <v>0.91</v>
      </c>
      <c r="F8">
        <f t="shared" si="4"/>
        <v>0.51353753651199996</v>
      </c>
      <c r="G8">
        <f t="shared" si="2"/>
        <v>0.94204523525420658</v>
      </c>
      <c r="H8">
        <v>50</v>
      </c>
      <c r="I8">
        <f t="shared" si="5"/>
        <v>5.0789426688000017E-2</v>
      </c>
      <c r="J8" s="1">
        <f t="shared" si="3"/>
        <v>5.680035776166708</v>
      </c>
      <c r="L8" s="3" t="s">
        <v>13</v>
      </c>
      <c r="M8" s="6">
        <f>SUMPRODUCT(D2:D8,G2:G8)</f>
        <v>46.182058121241113</v>
      </c>
    </row>
    <row r="9" spans="1:13" x14ac:dyDescent="0.2">
      <c r="A9">
        <v>7</v>
      </c>
      <c r="B9" s="1">
        <v>28.99</v>
      </c>
      <c r="C9" s="1">
        <f t="shared" si="0"/>
        <v>22.193999999999999</v>
      </c>
      <c r="D9" s="2">
        <f t="shared" si="1"/>
        <v>6.7959999999999994</v>
      </c>
      <c r="E9">
        <v>0.91</v>
      </c>
      <c r="F9">
        <f t="shared" si="4"/>
        <v>0.46731915822591996</v>
      </c>
      <c r="G9">
        <f t="shared" si="2"/>
        <v>0.93271805470713554</v>
      </c>
      <c r="H9">
        <v>50</v>
      </c>
      <c r="I9">
        <f t="shared" si="5"/>
        <v>4.6218378286079997E-2</v>
      </c>
      <c r="J9" s="1">
        <f t="shared" si="3"/>
        <v>5.1176559963482218</v>
      </c>
    </row>
    <row r="10" spans="1:13" x14ac:dyDescent="0.2">
      <c r="A10">
        <v>8</v>
      </c>
      <c r="B10" s="1">
        <v>28.99</v>
      </c>
      <c r="C10" s="1">
        <f t="shared" si="0"/>
        <v>22.193999999999999</v>
      </c>
      <c r="D10" s="2">
        <f t="shared" si="1"/>
        <v>6.7959999999999994</v>
      </c>
      <c r="E10">
        <v>0.91</v>
      </c>
      <c r="F10">
        <f t="shared" si="4"/>
        <v>0.42526043398558716</v>
      </c>
      <c r="G10">
        <f t="shared" si="2"/>
        <v>0.92348322248231218</v>
      </c>
      <c r="H10">
        <v>50</v>
      </c>
      <c r="I10">
        <f t="shared" si="5"/>
        <v>4.2058724240332801E-2</v>
      </c>
      <c r="J10" s="1">
        <f t="shared" si="3"/>
        <v>4.6109573828483974</v>
      </c>
    </row>
    <row r="11" spans="1:13" x14ac:dyDescent="0.2">
      <c r="A11">
        <v>9</v>
      </c>
      <c r="B11" s="1">
        <v>28.99</v>
      </c>
      <c r="C11" s="1">
        <f t="shared" si="0"/>
        <v>22.193999999999999</v>
      </c>
      <c r="D11" s="2">
        <f t="shared" si="1"/>
        <v>6.7959999999999994</v>
      </c>
      <c r="E11">
        <v>0.94</v>
      </c>
      <c r="F11">
        <f t="shared" si="4"/>
        <v>0.3997448079464519</v>
      </c>
      <c r="G11">
        <f t="shared" si="2"/>
        <v>0.91433982423991289</v>
      </c>
      <c r="H11">
        <v>50</v>
      </c>
      <c r="I11">
        <f t="shared" si="5"/>
        <v>2.5515626039135264E-2</v>
      </c>
      <c r="J11" s="1">
        <f t="shared" si="3"/>
        <v>3.6504533035922799</v>
      </c>
    </row>
    <row r="12" spans="1:13" x14ac:dyDescent="0.2">
      <c r="A12">
        <v>10</v>
      </c>
      <c r="B12" s="1">
        <v>28.99</v>
      </c>
      <c r="C12" s="1">
        <f t="shared" si="0"/>
        <v>22.193999999999999</v>
      </c>
      <c r="D12" s="2">
        <f t="shared" si="1"/>
        <v>6.7959999999999994</v>
      </c>
      <c r="E12">
        <v>0.94</v>
      </c>
      <c r="F12">
        <f t="shared" si="4"/>
        <v>0.37576011946966476</v>
      </c>
      <c r="G12">
        <f t="shared" si="2"/>
        <v>0.90528695469298315</v>
      </c>
      <c r="H12">
        <v>50</v>
      </c>
      <c r="I12">
        <f t="shared" si="5"/>
        <v>2.3984688476787142E-2</v>
      </c>
      <c r="J12" s="1">
        <f t="shared" si="3"/>
        <v>3.3974515894819239</v>
      </c>
    </row>
    <row r="13" spans="1:13" x14ac:dyDescent="0.2">
      <c r="A13">
        <v>11</v>
      </c>
      <c r="B13" s="1">
        <v>28.99</v>
      </c>
      <c r="C13" s="1">
        <f t="shared" si="0"/>
        <v>22.193999999999999</v>
      </c>
      <c r="D13" s="2">
        <f t="shared" si="1"/>
        <v>6.7959999999999994</v>
      </c>
      <c r="E13">
        <v>0.99</v>
      </c>
      <c r="F13">
        <f t="shared" si="4"/>
        <v>0.37200251827496811</v>
      </c>
      <c r="G13">
        <f t="shared" si="2"/>
        <v>0.89632371751780526</v>
      </c>
      <c r="H13">
        <v>50</v>
      </c>
      <c r="I13">
        <f t="shared" si="5"/>
        <v>3.757601194696647E-3</v>
      </c>
      <c r="J13" s="1">
        <f t="shared" si="3"/>
        <v>2.4344234395907591</v>
      </c>
    </row>
    <row r="14" spans="1:13" x14ac:dyDescent="0.2">
      <c r="A14">
        <v>12</v>
      </c>
      <c r="B14" s="1">
        <v>36.99</v>
      </c>
      <c r="C14" s="1">
        <f t="shared" si="0"/>
        <v>22.193999999999999</v>
      </c>
      <c r="D14" s="2">
        <f t="shared" si="1"/>
        <v>14.796000000000003</v>
      </c>
      <c r="E14">
        <v>0.5</v>
      </c>
      <c r="F14">
        <f t="shared" si="4"/>
        <v>0.18600125913748405</v>
      </c>
      <c r="G14">
        <f t="shared" si="2"/>
        <v>0.88744922526515368</v>
      </c>
      <c r="J14" s="1">
        <f t="shared" si="3"/>
        <v>2.4423264984412896</v>
      </c>
    </row>
    <row r="15" spans="1:13" x14ac:dyDescent="0.2">
      <c r="A15">
        <v>13</v>
      </c>
      <c r="B15" s="1">
        <v>36.99</v>
      </c>
      <c r="C15" s="1">
        <f t="shared" si="0"/>
        <v>22.193999999999999</v>
      </c>
      <c r="D15" s="2">
        <f t="shared" si="1"/>
        <v>14.796000000000003</v>
      </c>
      <c r="E15">
        <v>0.5</v>
      </c>
      <c r="F15">
        <f t="shared" si="4"/>
        <v>9.3000629568742027E-2</v>
      </c>
      <c r="G15">
        <f t="shared" si="2"/>
        <v>0.87866259927242929</v>
      </c>
      <c r="J15" s="1">
        <f t="shared" si="3"/>
        <v>1.2090725239808364</v>
      </c>
    </row>
    <row r="16" spans="1:13" x14ac:dyDescent="0.2">
      <c r="A16">
        <v>14</v>
      </c>
      <c r="B16" s="1">
        <v>36.99</v>
      </c>
      <c r="C16" s="1">
        <f t="shared" si="0"/>
        <v>22.193999999999999</v>
      </c>
      <c r="D16" s="2">
        <f t="shared" si="1"/>
        <v>14.796000000000003</v>
      </c>
      <c r="E16">
        <v>0</v>
      </c>
      <c r="F16">
        <f t="shared" si="4"/>
        <v>0</v>
      </c>
      <c r="G16">
        <f t="shared" si="2"/>
        <v>0.86996296957666264</v>
      </c>
      <c r="J16" s="1">
        <f t="shared" si="3"/>
        <v>0</v>
      </c>
    </row>
    <row r="17" spans="2:4" x14ac:dyDescent="0.2">
      <c r="B17" s="1"/>
      <c r="C17" s="1"/>
      <c r="D17" s="2"/>
    </row>
    <row r="18" spans="2:4" x14ac:dyDescent="0.2">
      <c r="B18" s="1"/>
      <c r="C18" s="1"/>
      <c r="D18" s="2"/>
    </row>
    <row r="19" spans="2:4" x14ac:dyDescent="0.2">
      <c r="B19" s="1"/>
      <c r="C19" s="1"/>
      <c r="D19" s="2"/>
    </row>
    <row r="20" spans="2:4" x14ac:dyDescent="0.2">
      <c r="B20" s="1"/>
      <c r="C20" s="1"/>
      <c r="D20" s="2"/>
    </row>
    <row r="21" spans="2:4" x14ac:dyDescent="0.2">
      <c r="B21" s="1"/>
      <c r="C21" s="1"/>
      <c r="D21" s="2"/>
    </row>
    <row r="22" spans="2:4" x14ac:dyDescent="0.2">
      <c r="B22" s="1"/>
      <c r="C22" s="1"/>
      <c r="D22" s="2"/>
    </row>
    <row r="23" spans="2:4" x14ac:dyDescent="0.2">
      <c r="B23" s="1"/>
      <c r="C23" s="1"/>
      <c r="D23" s="2"/>
    </row>
    <row r="24" spans="2:4" x14ac:dyDescent="0.2">
      <c r="B24" s="1"/>
      <c r="C24" s="1"/>
      <c r="D24" s="2"/>
    </row>
    <row r="25" spans="2:4" x14ac:dyDescent="0.2">
      <c r="B25" s="1"/>
      <c r="C25" s="1"/>
      <c r="D25" s="2"/>
    </row>
    <row r="26" spans="2:4" x14ac:dyDescent="0.2">
      <c r="B26" s="1"/>
      <c r="C26" s="1"/>
      <c r="D26" s="2"/>
    </row>
    <row r="27" spans="2:4" x14ac:dyDescent="0.2">
      <c r="B27" s="1"/>
      <c r="C27" s="1"/>
      <c r="D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365A-B5BF-6E49-B1A1-135DCB802A5C}">
  <dimension ref="A1:P89"/>
  <sheetViews>
    <sheetView tabSelected="1" zoomScale="98" workbookViewId="0">
      <selection activeCell="O7" sqref="O7"/>
    </sheetView>
  </sheetViews>
  <sheetFormatPr baseColWidth="10" defaultRowHeight="16" x14ac:dyDescent="0.2"/>
  <cols>
    <col min="5" max="5" width="15.1640625" bestFit="1" customWidth="1"/>
    <col min="15" max="15" width="18.83203125" customWidth="1"/>
  </cols>
  <sheetData>
    <row r="1" spans="1:16" s="3" customFormat="1" x14ac:dyDescent="0.2">
      <c r="A1" s="3" t="s">
        <v>14</v>
      </c>
      <c r="B1" s="3" t="s">
        <v>4</v>
      </c>
      <c r="C1" s="3" t="s">
        <v>5</v>
      </c>
      <c r="D1" s="3" t="s">
        <v>8</v>
      </c>
      <c r="E1" s="3" t="s">
        <v>15</v>
      </c>
      <c r="I1" s="3" t="s">
        <v>14</v>
      </c>
      <c r="J1" s="3" t="s">
        <v>4</v>
      </c>
      <c r="K1" s="3" t="s">
        <v>5</v>
      </c>
      <c r="L1" s="3" t="s">
        <v>8</v>
      </c>
      <c r="M1" s="3" t="s">
        <v>15</v>
      </c>
    </row>
    <row r="2" spans="1:16" x14ac:dyDescent="0.2">
      <c r="A2">
        <v>1</v>
      </c>
      <c r="B2">
        <v>1</v>
      </c>
      <c r="C2">
        <f>B2</f>
        <v>1</v>
      </c>
      <c r="D2">
        <f>1-C2</f>
        <v>0</v>
      </c>
      <c r="E2">
        <v>1</v>
      </c>
      <c r="F2" s="3" t="s">
        <v>16</v>
      </c>
      <c r="G2" s="3">
        <f>SUMPRODUCT(D2:D89,E2:E89)</f>
        <v>10.489811671557659</v>
      </c>
      <c r="I2">
        <v>1</v>
      </c>
      <c r="J2">
        <v>1</v>
      </c>
      <c r="K2">
        <f>J2</f>
        <v>1</v>
      </c>
      <c r="L2">
        <f>1-K2</f>
        <v>0</v>
      </c>
      <c r="O2" s="3" t="s">
        <v>16</v>
      </c>
      <c r="P2" s="3">
        <f>SUMPRODUCT(L2:L89,M2:M89)</f>
        <v>12.487421816737841</v>
      </c>
    </row>
    <row r="3" spans="1:16" x14ac:dyDescent="0.2">
      <c r="A3">
        <v>2</v>
      </c>
      <c r="B3">
        <v>0.9</v>
      </c>
      <c r="C3">
        <f>B3*C2</f>
        <v>0.9</v>
      </c>
      <c r="D3">
        <f>C2-C3</f>
        <v>9.9999999999999978E-2</v>
      </c>
      <c r="E3">
        <v>1.5</v>
      </c>
      <c r="I3">
        <v>2</v>
      </c>
      <c r="J3">
        <v>1</v>
      </c>
      <c r="K3">
        <f>J3*K2</f>
        <v>1</v>
      </c>
      <c r="L3">
        <f>K2-K3</f>
        <v>0</v>
      </c>
    </row>
    <row r="4" spans="1:16" x14ac:dyDescent="0.2">
      <c r="A4">
        <v>3</v>
      </c>
      <c r="B4">
        <v>0.9</v>
      </c>
      <c r="C4">
        <f t="shared" ref="C4:C40" si="0">B4*C3</f>
        <v>0.81</v>
      </c>
      <c r="D4">
        <f t="shared" ref="D4:D67" si="1">C3-C4</f>
        <v>8.9999999999999969E-2</v>
      </c>
      <c r="E4">
        <v>2.5</v>
      </c>
      <c r="I4">
        <v>3</v>
      </c>
      <c r="J4">
        <v>1</v>
      </c>
      <c r="K4">
        <f t="shared" ref="K4:K67" si="2">J4*K3</f>
        <v>1</v>
      </c>
      <c r="L4">
        <f t="shared" ref="L4:L67" si="3">K3-K4</f>
        <v>0</v>
      </c>
    </row>
    <row r="5" spans="1:16" x14ac:dyDescent="0.2">
      <c r="A5">
        <v>4</v>
      </c>
      <c r="B5">
        <v>0.9</v>
      </c>
      <c r="C5">
        <f t="shared" si="0"/>
        <v>0.72900000000000009</v>
      </c>
      <c r="D5">
        <f t="shared" si="1"/>
        <v>8.0999999999999961E-2</v>
      </c>
      <c r="E5">
        <v>3.5</v>
      </c>
      <c r="I5">
        <v>4</v>
      </c>
      <c r="J5">
        <v>0.9</v>
      </c>
      <c r="K5">
        <f t="shared" si="2"/>
        <v>0.9</v>
      </c>
      <c r="L5">
        <f t="shared" si="3"/>
        <v>9.9999999999999978E-2</v>
      </c>
      <c r="M5">
        <v>3.5</v>
      </c>
    </row>
    <row r="6" spans="1:16" x14ac:dyDescent="0.2">
      <c r="A6">
        <v>5</v>
      </c>
      <c r="B6">
        <v>0.9</v>
      </c>
      <c r="C6">
        <f t="shared" si="0"/>
        <v>0.65610000000000013</v>
      </c>
      <c r="D6">
        <f t="shared" si="1"/>
        <v>7.2899999999999965E-2</v>
      </c>
      <c r="E6">
        <v>4.5</v>
      </c>
      <c r="I6">
        <v>5</v>
      </c>
      <c r="J6">
        <v>0.9</v>
      </c>
      <c r="K6">
        <f t="shared" si="2"/>
        <v>0.81</v>
      </c>
      <c r="L6">
        <f t="shared" si="3"/>
        <v>8.9999999999999969E-2</v>
      </c>
      <c r="M6">
        <v>4.5</v>
      </c>
    </row>
    <row r="7" spans="1:16" x14ac:dyDescent="0.2">
      <c r="A7">
        <v>6</v>
      </c>
      <c r="B7">
        <v>0.9</v>
      </c>
      <c r="C7">
        <f t="shared" si="0"/>
        <v>0.59049000000000018</v>
      </c>
      <c r="D7">
        <f t="shared" si="1"/>
        <v>6.5609999999999946E-2</v>
      </c>
      <c r="E7">
        <v>5.5</v>
      </c>
      <c r="I7">
        <v>6</v>
      </c>
      <c r="J7">
        <v>0.9</v>
      </c>
      <c r="K7">
        <f t="shared" si="2"/>
        <v>0.72900000000000009</v>
      </c>
      <c r="L7">
        <f t="shared" si="3"/>
        <v>8.0999999999999961E-2</v>
      </c>
      <c r="M7">
        <v>5.5</v>
      </c>
    </row>
    <row r="8" spans="1:16" x14ac:dyDescent="0.2">
      <c r="A8">
        <v>7</v>
      </c>
      <c r="B8">
        <v>0.9</v>
      </c>
      <c r="C8">
        <f t="shared" si="0"/>
        <v>0.53144100000000016</v>
      </c>
      <c r="D8">
        <f t="shared" si="1"/>
        <v>5.9049000000000018E-2</v>
      </c>
      <c r="E8">
        <v>6.5</v>
      </c>
      <c r="I8">
        <v>7</v>
      </c>
      <c r="J8">
        <v>0.9</v>
      </c>
      <c r="K8">
        <f t="shared" si="2"/>
        <v>0.65610000000000013</v>
      </c>
      <c r="L8">
        <f t="shared" si="3"/>
        <v>7.2899999999999965E-2</v>
      </c>
      <c r="M8">
        <v>6.5</v>
      </c>
    </row>
    <row r="9" spans="1:16" x14ac:dyDescent="0.2">
      <c r="A9">
        <v>8</v>
      </c>
      <c r="B9">
        <v>0.9</v>
      </c>
      <c r="C9">
        <f t="shared" si="0"/>
        <v>0.47829690000000014</v>
      </c>
      <c r="D9">
        <f t="shared" si="1"/>
        <v>5.3144100000000027E-2</v>
      </c>
      <c r="E9">
        <v>7.5</v>
      </c>
      <c r="I9">
        <v>8</v>
      </c>
      <c r="J9">
        <v>0.9</v>
      </c>
      <c r="K9">
        <f t="shared" si="2"/>
        <v>0.59049000000000018</v>
      </c>
      <c r="L9">
        <f t="shared" si="3"/>
        <v>6.5609999999999946E-2</v>
      </c>
      <c r="M9">
        <v>7.5</v>
      </c>
    </row>
    <row r="10" spans="1:16" x14ac:dyDescent="0.2">
      <c r="A10">
        <v>9</v>
      </c>
      <c r="B10">
        <v>0.9</v>
      </c>
      <c r="C10">
        <f t="shared" si="0"/>
        <v>0.43046721000000016</v>
      </c>
      <c r="D10">
        <f t="shared" si="1"/>
        <v>4.782968999999998E-2</v>
      </c>
      <c r="E10">
        <v>8.5</v>
      </c>
      <c r="I10">
        <v>9</v>
      </c>
      <c r="J10">
        <v>0.9</v>
      </c>
      <c r="K10">
        <f t="shared" si="2"/>
        <v>0.53144100000000016</v>
      </c>
      <c r="L10">
        <f t="shared" si="3"/>
        <v>5.9049000000000018E-2</v>
      </c>
      <c r="M10">
        <v>8.5</v>
      </c>
    </row>
    <row r="11" spans="1:16" x14ac:dyDescent="0.2">
      <c r="A11">
        <v>10</v>
      </c>
      <c r="B11">
        <v>0.9</v>
      </c>
      <c r="C11">
        <f t="shared" si="0"/>
        <v>0.38742048900000015</v>
      </c>
      <c r="D11">
        <f t="shared" si="1"/>
        <v>4.304672100000001E-2</v>
      </c>
      <c r="E11">
        <v>9.5</v>
      </c>
      <c r="I11">
        <v>10</v>
      </c>
      <c r="J11">
        <v>0.9</v>
      </c>
      <c r="K11">
        <f t="shared" si="2"/>
        <v>0.47829690000000014</v>
      </c>
      <c r="L11">
        <f t="shared" si="3"/>
        <v>5.3144100000000027E-2</v>
      </c>
      <c r="M11">
        <v>9.5</v>
      </c>
    </row>
    <row r="12" spans="1:16" x14ac:dyDescent="0.2">
      <c r="A12">
        <v>11</v>
      </c>
      <c r="B12">
        <v>0.9</v>
      </c>
      <c r="C12">
        <f t="shared" si="0"/>
        <v>0.34867844010000015</v>
      </c>
      <c r="D12">
        <f t="shared" si="1"/>
        <v>3.8742048899999992E-2</v>
      </c>
      <c r="E12">
        <v>10.5</v>
      </c>
      <c r="I12">
        <v>11</v>
      </c>
      <c r="J12">
        <v>0.9</v>
      </c>
      <c r="K12">
        <f t="shared" si="2"/>
        <v>0.43046721000000016</v>
      </c>
      <c r="L12">
        <f t="shared" si="3"/>
        <v>4.782968999999998E-2</v>
      </c>
      <c r="M12">
        <v>10.5</v>
      </c>
    </row>
    <row r="13" spans="1:16" x14ac:dyDescent="0.2">
      <c r="A13">
        <v>12</v>
      </c>
      <c r="B13">
        <v>0.9</v>
      </c>
      <c r="C13">
        <f t="shared" si="0"/>
        <v>0.31381059609000017</v>
      </c>
      <c r="D13">
        <f t="shared" si="1"/>
        <v>3.4867844009999982E-2</v>
      </c>
      <c r="E13">
        <v>11.5</v>
      </c>
      <c r="I13">
        <v>12</v>
      </c>
      <c r="J13">
        <v>0.9</v>
      </c>
      <c r="K13">
        <f t="shared" si="2"/>
        <v>0.38742048900000015</v>
      </c>
      <c r="L13">
        <f t="shared" si="3"/>
        <v>4.304672100000001E-2</v>
      </c>
      <c r="M13">
        <v>11.5</v>
      </c>
    </row>
    <row r="14" spans="1:16" x14ac:dyDescent="0.2">
      <c r="A14">
        <v>13</v>
      </c>
      <c r="B14">
        <v>0.9</v>
      </c>
      <c r="C14">
        <f t="shared" si="0"/>
        <v>0.28242953648100017</v>
      </c>
      <c r="D14">
        <f t="shared" si="1"/>
        <v>3.1381059609000006E-2</v>
      </c>
      <c r="E14">
        <v>12.5</v>
      </c>
      <c r="I14">
        <v>13</v>
      </c>
      <c r="J14">
        <v>0.9</v>
      </c>
      <c r="K14">
        <f t="shared" si="2"/>
        <v>0.34867844010000015</v>
      </c>
      <c r="L14">
        <f t="shared" si="3"/>
        <v>3.8742048899999992E-2</v>
      </c>
      <c r="M14">
        <v>12.5</v>
      </c>
    </row>
    <row r="15" spans="1:16" x14ac:dyDescent="0.2">
      <c r="A15">
        <v>14</v>
      </c>
      <c r="B15">
        <v>0.9</v>
      </c>
      <c r="C15">
        <f t="shared" si="0"/>
        <v>0.25418658283290013</v>
      </c>
      <c r="D15">
        <f t="shared" si="1"/>
        <v>2.8242953648100033E-2</v>
      </c>
      <c r="E15">
        <v>13.5</v>
      </c>
      <c r="I15">
        <v>14</v>
      </c>
      <c r="J15">
        <v>0.9</v>
      </c>
      <c r="K15">
        <f t="shared" si="2"/>
        <v>0.31381059609000017</v>
      </c>
      <c r="L15">
        <f t="shared" si="3"/>
        <v>3.4867844009999982E-2</v>
      </c>
      <c r="M15">
        <v>13.5</v>
      </c>
    </row>
    <row r="16" spans="1:16" x14ac:dyDescent="0.2">
      <c r="A16">
        <v>15</v>
      </c>
      <c r="B16">
        <v>0.9</v>
      </c>
      <c r="C16">
        <f t="shared" si="0"/>
        <v>0.22876792454961012</v>
      </c>
      <c r="D16">
        <f t="shared" si="1"/>
        <v>2.5418658283290013E-2</v>
      </c>
      <c r="E16">
        <v>14.5</v>
      </c>
      <c r="I16">
        <v>15</v>
      </c>
      <c r="J16">
        <v>0.9</v>
      </c>
      <c r="K16">
        <f t="shared" si="2"/>
        <v>0.28242953648100017</v>
      </c>
      <c r="L16">
        <f t="shared" si="3"/>
        <v>3.1381059609000006E-2</v>
      </c>
      <c r="M16">
        <v>14.5</v>
      </c>
    </row>
    <row r="17" spans="1:13" x14ac:dyDescent="0.2">
      <c r="A17">
        <v>16</v>
      </c>
      <c r="B17">
        <v>0.9</v>
      </c>
      <c r="C17">
        <f t="shared" si="0"/>
        <v>0.2058911320946491</v>
      </c>
      <c r="D17">
        <f t="shared" si="1"/>
        <v>2.287679245496102E-2</v>
      </c>
      <c r="E17">
        <v>15.5</v>
      </c>
      <c r="I17">
        <v>16</v>
      </c>
      <c r="J17">
        <v>0.9</v>
      </c>
      <c r="K17">
        <f t="shared" si="2"/>
        <v>0.25418658283290013</v>
      </c>
      <c r="L17">
        <f t="shared" si="3"/>
        <v>2.8242953648100033E-2</v>
      </c>
      <c r="M17">
        <v>15.5</v>
      </c>
    </row>
    <row r="18" spans="1:13" x14ac:dyDescent="0.2">
      <c r="A18">
        <v>17</v>
      </c>
      <c r="B18">
        <v>0.9</v>
      </c>
      <c r="C18">
        <f t="shared" si="0"/>
        <v>0.18530201888518419</v>
      </c>
      <c r="D18">
        <f t="shared" si="1"/>
        <v>2.058911320946491E-2</v>
      </c>
      <c r="E18">
        <v>16.5</v>
      </c>
      <c r="I18">
        <v>17</v>
      </c>
      <c r="J18">
        <v>0.9</v>
      </c>
      <c r="K18">
        <f t="shared" si="2"/>
        <v>0.22876792454961012</v>
      </c>
      <c r="L18">
        <f t="shared" si="3"/>
        <v>2.5418658283290013E-2</v>
      </c>
      <c r="M18">
        <v>16.5</v>
      </c>
    </row>
    <row r="19" spans="1:13" x14ac:dyDescent="0.2">
      <c r="A19">
        <v>18</v>
      </c>
      <c r="B19">
        <v>0.9</v>
      </c>
      <c r="C19">
        <f t="shared" si="0"/>
        <v>0.16677181699666577</v>
      </c>
      <c r="D19">
        <f t="shared" si="1"/>
        <v>1.8530201888518422E-2</v>
      </c>
      <c r="E19">
        <v>17.5</v>
      </c>
      <c r="I19">
        <v>18</v>
      </c>
      <c r="J19">
        <v>0.9</v>
      </c>
      <c r="K19">
        <f t="shared" si="2"/>
        <v>0.2058911320946491</v>
      </c>
      <c r="L19">
        <f t="shared" si="3"/>
        <v>2.287679245496102E-2</v>
      </c>
      <c r="M19">
        <v>17.5</v>
      </c>
    </row>
    <row r="20" spans="1:13" x14ac:dyDescent="0.2">
      <c r="A20">
        <v>19</v>
      </c>
      <c r="B20">
        <v>0.9</v>
      </c>
      <c r="C20">
        <f t="shared" si="0"/>
        <v>0.15009463529699921</v>
      </c>
      <c r="D20">
        <f t="shared" si="1"/>
        <v>1.667718169966656E-2</v>
      </c>
      <c r="E20">
        <v>18.5</v>
      </c>
      <c r="I20">
        <v>19</v>
      </c>
      <c r="J20">
        <v>0.9</v>
      </c>
      <c r="K20">
        <f t="shared" si="2"/>
        <v>0.18530201888518419</v>
      </c>
      <c r="L20">
        <f t="shared" si="3"/>
        <v>2.058911320946491E-2</v>
      </c>
      <c r="M20">
        <v>18.5</v>
      </c>
    </row>
    <row r="21" spans="1:13" x14ac:dyDescent="0.2">
      <c r="A21">
        <v>20</v>
      </c>
      <c r="B21">
        <v>0.9</v>
      </c>
      <c r="C21">
        <f t="shared" si="0"/>
        <v>0.13508517176729928</v>
      </c>
      <c r="D21">
        <f t="shared" si="1"/>
        <v>1.5009463529699923E-2</v>
      </c>
      <c r="E21">
        <v>19.5</v>
      </c>
      <c r="I21">
        <v>20</v>
      </c>
      <c r="J21">
        <v>0.9</v>
      </c>
      <c r="K21">
        <f t="shared" si="2"/>
        <v>0.16677181699666577</v>
      </c>
      <c r="L21">
        <f t="shared" si="3"/>
        <v>1.8530201888518422E-2</v>
      </c>
      <c r="M21">
        <v>19.5</v>
      </c>
    </row>
    <row r="22" spans="1:13" x14ac:dyDescent="0.2">
      <c r="A22">
        <v>21</v>
      </c>
      <c r="B22">
        <v>0.9</v>
      </c>
      <c r="C22">
        <f t="shared" si="0"/>
        <v>0.12157665459056936</v>
      </c>
      <c r="D22">
        <f t="shared" si="1"/>
        <v>1.350851717672992E-2</v>
      </c>
      <c r="E22">
        <v>20.5</v>
      </c>
      <c r="I22">
        <v>21</v>
      </c>
      <c r="J22">
        <v>0.9</v>
      </c>
      <c r="K22">
        <f t="shared" si="2"/>
        <v>0.15009463529699921</v>
      </c>
      <c r="L22">
        <f t="shared" si="3"/>
        <v>1.667718169966656E-2</v>
      </c>
      <c r="M22">
        <v>20.5</v>
      </c>
    </row>
    <row r="23" spans="1:13" x14ac:dyDescent="0.2">
      <c r="A23">
        <v>22</v>
      </c>
      <c r="B23">
        <v>0.9</v>
      </c>
      <c r="C23">
        <f t="shared" si="0"/>
        <v>0.10941898913151243</v>
      </c>
      <c r="D23">
        <f t="shared" si="1"/>
        <v>1.2157665459056929E-2</v>
      </c>
      <c r="E23">
        <v>21.5</v>
      </c>
      <c r="I23">
        <v>22</v>
      </c>
      <c r="J23">
        <v>0.9</v>
      </c>
      <c r="K23">
        <f t="shared" si="2"/>
        <v>0.13508517176729928</v>
      </c>
      <c r="L23">
        <f t="shared" si="3"/>
        <v>1.5009463529699923E-2</v>
      </c>
      <c r="M23">
        <v>21.5</v>
      </c>
    </row>
    <row r="24" spans="1:13" x14ac:dyDescent="0.2">
      <c r="A24">
        <v>23</v>
      </c>
      <c r="B24">
        <v>0.9</v>
      </c>
      <c r="C24">
        <f t="shared" si="0"/>
        <v>9.8477090218361193E-2</v>
      </c>
      <c r="D24">
        <f t="shared" si="1"/>
        <v>1.0941898913151241E-2</v>
      </c>
      <c r="E24">
        <v>22.5</v>
      </c>
      <c r="I24">
        <v>23</v>
      </c>
      <c r="J24">
        <v>0.9</v>
      </c>
      <c r="K24">
        <f t="shared" si="2"/>
        <v>0.12157665459056936</v>
      </c>
      <c r="L24">
        <f t="shared" si="3"/>
        <v>1.350851717672992E-2</v>
      </c>
      <c r="M24">
        <v>22.5</v>
      </c>
    </row>
    <row r="25" spans="1:13" x14ac:dyDescent="0.2">
      <c r="A25">
        <v>24</v>
      </c>
      <c r="B25">
        <v>0.9</v>
      </c>
      <c r="C25">
        <f t="shared" si="0"/>
        <v>8.8629381196525081E-2</v>
      </c>
      <c r="D25">
        <f t="shared" si="1"/>
        <v>9.8477090218361124E-3</v>
      </c>
      <c r="E25">
        <v>23.5</v>
      </c>
      <c r="I25">
        <v>24</v>
      </c>
      <c r="J25">
        <v>0.9</v>
      </c>
      <c r="K25">
        <f t="shared" si="2"/>
        <v>0.10941898913151243</v>
      </c>
      <c r="L25">
        <f t="shared" si="3"/>
        <v>1.2157665459056929E-2</v>
      </c>
      <c r="M25">
        <v>23.5</v>
      </c>
    </row>
    <row r="26" spans="1:13" x14ac:dyDescent="0.2">
      <c r="A26">
        <v>25</v>
      </c>
      <c r="B26">
        <v>0.9</v>
      </c>
      <c r="C26">
        <f t="shared" si="0"/>
        <v>7.976644307687257E-2</v>
      </c>
      <c r="D26">
        <f t="shared" si="1"/>
        <v>8.8629381196525109E-3</v>
      </c>
      <c r="E26">
        <v>24.5</v>
      </c>
      <c r="I26">
        <v>25</v>
      </c>
      <c r="J26">
        <v>0.9</v>
      </c>
      <c r="K26">
        <f t="shared" si="2"/>
        <v>9.8477090218361193E-2</v>
      </c>
      <c r="L26">
        <f t="shared" si="3"/>
        <v>1.0941898913151241E-2</v>
      </c>
      <c r="M26">
        <v>24.5</v>
      </c>
    </row>
    <row r="27" spans="1:13" x14ac:dyDescent="0.2">
      <c r="A27">
        <v>26</v>
      </c>
      <c r="B27">
        <v>0.9</v>
      </c>
      <c r="C27">
        <f t="shared" si="0"/>
        <v>7.1789798769185315E-2</v>
      </c>
      <c r="D27">
        <f t="shared" si="1"/>
        <v>7.9766443076872556E-3</v>
      </c>
      <c r="E27">
        <v>25.5</v>
      </c>
      <c r="I27">
        <v>26</v>
      </c>
      <c r="J27">
        <v>0.9</v>
      </c>
      <c r="K27">
        <f t="shared" si="2"/>
        <v>8.8629381196525081E-2</v>
      </c>
      <c r="L27">
        <f t="shared" si="3"/>
        <v>9.8477090218361124E-3</v>
      </c>
      <c r="M27">
        <v>25.5</v>
      </c>
    </row>
    <row r="28" spans="1:13" x14ac:dyDescent="0.2">
      <c r="A28">
        <v>27</v>
      </c>
      <c r="B28">
        <v>0.9</v>
      </c>
      <c r="C28">
        <f t="shared" si="0"/>
        <v>6.4610818892266789E-2</v>
      </c>
      <c r="D28">
        <f t="shared" si="1"/>
        <v>7.1789798769185259E-3</v>
      </c>
      <c r="E28">
        <v>26.5</v>
      </c>
      <c r="I28">
        <v>27</v>
      </c>
      <c r="J28">
        <v>0.9</v>
      </c>
      <c r="K28">
        <f t="shared" si="2"/>
        <v>7.976644307687257E-2</v>
      </c>
      <c r="L28">
        <f t="shared" si="3"/>
        <v>8.8629381196525109E-3</v>
      </c>
      <c r="M28">
        <v>26.5</v>
      </c>
    </row>
    <row r="29" spans="1:13" x14ac:dyDescent="0.2">
      <c r="A29">
        <v>28</v>
      </c>
      <c r="B29">
        <v>0.9</v>
      </c>
      <c r="C29">
        <f t="shared" si="0"/>
        <v>5.814973700304011E-2</v>
      </c>
      <c r="D29">
        <f t="shared" si="1"/>
        <v>6.4610818892266789E-3</v>
      </c>
      <c r="E29">
        <v>27.5</v>
      </c>
      <c r="I29">
        <v>28</v>
      </c>
      <c r="J29">
        <v>0.9</v>
      </c>
      <c r="K29">
        <f t="shared" si="2"/>
        <v>7.1789798769185315E-2</v>
      </c>
      <c r="L29">
        <f t="shared" si="3"/>
        <v>7.9766443076872556E-3</v>
      </c>
      <c r="M29">
        <v>27.5</v>
      </c>
    </row>
    <row r="30" spans="1:13" x14ac:dyDescent="0.2">
      <c r="A30">
        <v>29</v>
      </c>
      <c r="B30">
        <v>0.9</v>
      </c>
      <c r="C30">
        <f t="shared" si="0"/>
        <v>5.2334763302736099E-2</v>
      </c>
      <c r="D30">
        <f t="shared" si="1"/>
        <v>5.8149737003040103E-3</v>
      </c>
      <c r="E30">
        <v>28.5</v>
      </c>
      <c r="I30">
        <v>29</v>
      </c>
      <c r="J30">
        <v>0.9</v>
      </c>
      <c r="K30">
        <f t="shared" si="2"/>
        <v>6.4610818892266789E-2</v>
      </c>
      <c r="L30">
        <f t="shared" si="3"/>
        <v>7.1789798769185259E-3</v>
      </c>
      <c r="M30">
        <v>28.5</v>
      </c>
    </row>
    <row r="31" spans="1:13" x14ac:dyDescent="0.2">
      <c r="A31">
        <v>30</v>
      </c>
      <c r="B31">
        <v>0.9</v>
      </c>
      <c r="C31">
        <f t="shared" si="0"/>
        <v>4.7101286972462492E-2</v>
      </c>
      <c r="D31">
        <f t="shared" si="1"/>
        <v>5.2334763302736079E-3</v>
      </c>
      <c r="E31">
        <v>29.5</v>
      </c>
      <c r="I31">
        <v>30</v>
      </c>
      <c r="J31">
        <v>0.9</v>
      </c>
      <c r="K31">
        <f t="shared" si="2"/>
        <v>5.814973700304011E-2</v>
      </c>
      <c r="L31">
        <f t="shared" si="3"/>
        <v>6.4610818892266789E-3</v>
      </c>
      <c r="M31">
        <v>29.5</v>
      </c>
    </row>
    <row r="32" spans="1:13" x14ac:dyDescent="0.2">
      <c r="A32">
        <v>31</v>
      </c>
      <c r="B32">
        <v>0.9</v>
      </c>
      <c r="C32">
        <f t="shared" si="0"/>
        <v>4.2391158275216244E-2</v>
      </c>
      <c r="D32">
        <f t="shared" si="1"/>
        <v>4.7101286972462478E-3</v>
      </c>
      <c r="E32">
        <v>30.5</v>
      </c>
      <c r="I32">
        <v>31</v>
      </c>
      <c r="J32">
        <v>0.9</v>
      </c>
      <c r="K32">
        <f t="shared" si="2"/>
        <v>5.2334763302736099E-2</v>
      </c>
      <c r="L32">
        <f t="shared" si="3"/>
        <v>5.8149737003040103E-3</v>
      </c>
      <c r="M32">
        <v>30.5</v>
      </c>
    </row>
    <row r="33" spans="1:13" x14ac:dyDescent="0.2">
      <c r="A33">
        <v>32</v>
      </c>
      <c r="B33">
        <v>0.9</v>
      </c>
      <c r="C33">
        <f t="shared" si="0"/>
        <v>3.8152042447694622E-2</v>
      </c>
      <c r="D33">
        <f t="shared" si="1"/>
        <v>4.2391158275216223E-3</v>
      </c>
      <c r="E33">
        <v>31.5</v>
      </c>
      <c r="I33">
        <v>32</v>
      </c>
      <c r="J33">
        <v>0.9</v>
      </c>
      <c r="K33">
        <f t="shared" si="2"/>
        <v>4.7101286972462492E-2</v>
      </c>
      <c r="L33">
        <f t="shared" si="3"/>
        <v>5.2334763302736079E-3</v>
      </c>
      <c r="M33">
        <v>31.5</v>
      </c>
    </row>
    <row r="34" spans="1:13" x14ac:dyDescent="0.2">
      <c r="A34">
        <v>33</v>
      </c>
      <c r="B34">
        <v>0.9</v>
      </c>
      <c r="C34">
        <f t="shared" si="0"/>
        <v>3.4336838202925157E-2</v>
      </c>
      <c r="D34">
        <f t="shared" si="1"/>
        <v>3.8152042447694642E-3</v>
      </c>
      <c r="E34">
        <v>32.5</v>
      </c>
      <c r="I34">
        <v>33</v>
      </c>
      <c r="J34">
        <v>0.9</v>
      </c>
      <c r="K34">
        <f t="shared" si="2"/>
        <v>4.2391158275216244E-2</v>
      </c>
      <c r="L34">
        <f t="shared" si="3"/>
        <v>4.7101286972462478E-3</v>
      </c>
      <c r="M34">
        <v>32.5</v>
      </c>
    </row>
    <row r="35" spans="1:13" x14ac:dyDescent="0.2">
      <c r="A35">
        <v>34</v>
      </c>
      <c r="B35">
        <v>0.9</v>
      </c>
      <c r="C35">
        <f t="shared" si="0"/>
        <v>3.0903154382632643E-2</v>
      </c>
      <c r="D35">
        <f t="shared" si="1"/>
        <v>3.4336838202925143E-3</v>
      </c>
      <c r="E35">
        <v>33.5</v>
      </c>
      <c r="I35">
        <v>34</v>
      </c>
      <c r="J35">
        <v>0.9</v>
      </c>
      <c r="K35">
        <f t="shared" si="2"/>
        <v>3.8152042447694622E-2</v>
      </c>
      <c r="L35">
        <f t="shared" si="3"/>
        <v>4.2391158275216223E-3</v>
      </c>
      <c r="M35">
        <v>33.5</v>
      </c>
    </row>
    <row r="36" spans="1:13" x14ac:dyDescent="0.2">
      <c r="A36">
        <v>35</v>
      </c>
      <c r="B36">
        <v>0.9</v>
      </c>
      <c r="C36">
        <f t="shared" si="0"/>
        <v>2.7812838944369381E-2</v>
      </c>
      <c r="D36">
        <f t="shared" si="1"/>
        <v>3.0903154382632622E-3</v>
      </c>
      <c r="E36">
        <v>34.5</v>
      </c>
      <c r="I36">
        <v>35</v>
      </c>
      <c r="J36">
        <v>0.9</v>
      </c>
      <c r="K36">
        <f t="shared" si="2"/>
        <v>3.4336838202925157E-2</v>
      </c>
      <c r="L36">
        <f t="shared" si="3"/>
        <v>3.8152042447694642E-3</v>
      </c>
      <c r="M36">
        <v>34.5</v>
      </c>
    </row>
    <row r="37" spans="1:13" x14ac:dyDescent="0.2">
      <c r="A37">
        <v>36</v>
      </c>
      <c r="B37">
        <v>0.9</v>
      </c>
      <c r="C37">
        <f t="shared" si="0"/>
        <v>2.5031555049932444E-2</v>
      </c>
      <c r="D37">
        <f t="shared" si="1"/>
        <v>2.7812838944369367E-3</v>
      </c>
      <c r="E37">
        <v>35.5</v>
      </c>
      <c r="I37">
        <v>36</v>
      </c>
      <c r="J37">
        <v>0.9</v>
      </c>
      <c r="K37">
        <f t="shared" si="2"/>
        <v>3.0903154382632643E-2</v>
      </c>
      <c r="L37">
        <f t="shared" si="3"/>
        <v>3.4336838202925143E-3</v>
      </c>
      <c r="M37">
        <v>35.5</v>
      </c>
    </row>
    <row r="38" spans="1:13" x14ac:dyDescent="0.2">
      <c r="A38">
        <v>37</v>
      </c>
      <c r="B38">
        <v>0.9</v>
      </c>
      <c r="C38">
        <f t="shared" si="0"/>
        <v>2.2528399544939199E-2</v>
      </c>
      <c r="D38">
        <f t="shared" si="1"/>
        <v>2.5031555049932451E-3</v>
      </c>
      <c r="E38">
        <v>36.5</v>
      </c>
      <c r="I38">
        <v>37</v>
      </c>
      <c r="J38">
        <v>0.9</v>
      </c>
      <c r="K38">
        <f t="shared" si="2"/>
        <v>2.7812838944369381E-2</v>
      </c>
      <c r="L38">
        <f t="shared" si="3"/>
        <v>3.0903154382632622E-3</v>
      </c>
      <c r="M38">
        <v>36.5</v>
      </c>
    </row>
    <row r="39" spans="1:13" x14ac:dyDescent="0.2">
      <c r="A39">
        <v>38</v>
      </c>
      <c r="B39">
        <v>0.9</v>
      </c>
      <c r="C39">
        <f t="shared" si="0"/>
        <v>2.0275559590445278E-2</v>
      </c>
      <c r="D39">
        <f t="shared" si="1"/>
        <v>2.2528399544939209E-3</v>
      </c>
      <c r="E39">
        <v>37.5</v>
      </c>
      <c r="I39">
        <v>38</v>
      </c>
      <c r="J39">
        <v>0.9</v>
      </c>
      <c r="K39">
        <f t="shared" si="2"/>
        <v>2.5031555049932444E-2</v>
      </c>
      <c r="L39">
        <f t="shared" si="3"/>
        <v>2.7812838944369367E-3</v>
      </c>
      <c r="M39">
        <v>37.5</v>
      </c>
    </row>
    <row r="40" spans="1:13" x14ac:dyDescent="0.2">
      <c r="A40">
        <v>39</v>
      </c>
      <c r="B40">
        <v>0.9</v>
      </c>
      <c r="C40">
        <f t="shared" si="0"/>
        <v>1.824800363140075E-2</v>
      </c>
      <c r="D40">
        <f t="shared" si="1"/>
        <v>2.0275559590445281E-3</v>
      </c>
      <c r="E40">
        <v>38.5</v>
      </c>
      <c r="I40">
        <v>39</v>
      </c>
      <c r="J40">
        <v>0.9</v>
      </c>
      <c r="K40">
        <f t="shared" si="2"/>
        <v>2.2528399544939199E-2</v>
      </c>
      <c r="L40">
        <f t="shared" si="3"/>
        <v>2.5031555049932451E-3</v>
      </c>
      <c r="M40">
        <v>38.5</v>
      </c>
    </row>
    <row r="41" spans="1:13" x14ac:dyDescent="0.2">
      <c r="A41">
        <v>40</v>
      </c>
      <c r="B41">
        <v>0.9</v>
      </c>
      <c r="C41">
        <f t="shared" ref="C41:C89" si="4">B41*C40</f>
        <v>1.6423203268260675E-2</v>
      </c>
      <c r="D41">
        <f t="shared" si="1"/>
        <v>1.824800363140075E-3</v>
      </c>
      <c r="E41">
        <v>39.5</v>
      </c>
      <c r="I41">
        <v>40</v>
      </c>
      <c r="J41">
        <v>0.9</v>
      </c>
      <c r="K41">
        <f t="shared" si="2"/>
        <v>2.0275559590445278E-2</v>
      </c>
      <c r="L41">
        <f t="shared" si="3"/>
        <v>2.2528399544939209E-3</v>
      </c>
      <c r="M41">
        <v>39.5</v>
      </c>
    </row>
    <row r="42" spans="1:13" x14ac:dyDescent="0.2">
      <c r="A42">
        <v>41</v>
      </c>
      <c r="B42">
        <v>0.9</v>
      </c>
      <c r="C42">
        <f t="shared" si="4"/>
        <v>1.4780882941434608E-2</v>
      </c>
      <c r="D42">
        <f t="shared" si="1"/>
        <v>1.6423203268260671E-3</v>
      </c>
      <c r="E42">
        <v>40.5</v>
      </c>
      <c r="I42">
        <v>41</v>
      </c>
      <c r="J42">
        <v>0.9</v>
      </c>
      <c r="K42">
        <f t="shared" si="2"/>
        <v>1.824800363140075E-2</v>
      </c>
      <c r="L42">
        <f t="shared" si="3"/>
        <v>2.0275559590445281E-3</v>
      </c>
      <c r="M42">
        <v>40.5</v>
      </c>
    </row>
    <row r="43" spans="1:13" x14ac:dyDescent="0.2">
      <c r="A43">
        <v>42</v>
      </c>
      <c r="B43">
        <v>0.9</v>
      </c>
      <c r="C43">
        <f t="shared" si="4"/>
        <v>1.3302794647291147E-2</v>
      </c>
      <c r="D43">
        <f t="shared" si="1"/>
        <v>1.4780882941434603E-3</v>
      </c>
      <c r="E43">
        <v>41.5</v>
      </c>
      <c r="I43">
        <v>42</v>
      </c>
      <c r="J43">
        <v>0.9</v>
      </c>
      <c r="K43">
        <f t="shared" si="2"/>
        <v>1.6423203268260675E-2</v>
      </c>
      <c r="L43">
        <f t="shared" si="3"/>
        <v>1.824800363140075E-3</v>
      </c>
      <c r="M43">
        <v>41.5</v>
      </c>
    </row>
    <row r="44" spans="1:13" x14ac:dyDescent="0.2">
      <c r="A44">
        <v>43</v>
      </c>
      <c r="B44">
        <v>0.9</v>
      </c>
      <c r="C44">
        <f t="shared" si="4"/>
        <v>1.1972515182562033E-2</v>
      </c>
      <c r="D44">
        <f t="shared" si="1"/>
        <v>1.3302794647291147E-3</v>
      </c>
      <c r="E44">
        <v>42.5</v>
      </c>
      <c r="I44">
        <v>43</v>
      </c>
      <c r="J44">
        <v>0.9</v>
      </c>
      <c r="K44">
        <f t="shared" si="2"/>
        <v>1.4780882941434608E-2</v>
      </c>
      <c r="L44">
        <f t="shared" si="3"/>
        <v>1.6423203268260671E-3</v>
      </c>
      <c r="M44">
        <v>42.5</v>
      </c>
    </row>
    <row r="45" spans="1:13" x14ac:dyDescent="0.2">
      <c r="A45">
        <v>44</v>
      </c>
      <c r="B45">
        <v>0.9</v>
      </c>
      <c r="C45">
        <f t="shared" si="4"/>
        <v>1.0775263664305829E-2</v>
      </c>
      <c r="D45">
        <f t="shared" si="1"/>
        <v>1.1972515182562034E-3</v>
      </c>
      <c r="E45">
        <v>43.5</v>
      </c>
      <c r="I45">
        <v>44</v>
      </c>
      <c r="J45">
        <v>0.9</v>
      </c>
      <c r="K45">
        <f t="shared" si="2"/>
        <v>1.3302794647291147E-2</v>
      </c>
      <c r="L45">
        <f t="shared" si="3"/>
        <v>1.4780882941434603E-3</v>
      </c>
      <c r="M45">
        <v>43.5</v>
      </c>
    </row>
    <row r="46" spans="1:13" x14ac:dyDescent="0.2">
      <c r="A46">
        <v>45</v>
      </c>
      <c r="B46">
        <v>0.9</v>
      </c>
      <c r="C46">
        <f t="shared" si="4"/>
        <v>9.6977372978752467E-3</v>
      </c>
      <c r="D46">
        <f t="shared" si="1"/>
        <v>1.0775263664305826E-3</v>
      </c>
      <c r="E46">
        <v>44.5</v>
      </c>
      <c r="I46">
        <v>45</v>
      </c>
      <c r="J46">
        <v>0.9</v>
      </c>
      <c r="K46">
        <f t="shared" si="2"/>
        <v>1.1972515182562033E-2</v>
      </c>
      <c r="L46">
        <f t="shared" si="3"/>
        <v>1.3302794647291147E-3</v>
      </c>
      <c r="M46">
        <v>44.5</v>
      </c>
    </row>
    <row r="47" spans="1:13" x14ac:dyDescent="0.2">
      <c r="A47">
        <v>46</v>
      </c>
      <c r="B47">
        <v>0.9</v>
      </c>
      <c r="C47">
        <f t="shared" si="4"/>
        <v>8.7279635680877227E-3</v>
      </c>
      <c r="D47">
        <f t="shared" si="1"/>
        <v>9.6977372978752398E-4</v>
      </c>
      <c r="E47">
        <v>45.5</v>
      </c>
      <c r="I47">
        <v>46</v>
      </c>
      <c r="J47">
        <v>0.9</v>
      </c>
      <c r="K47">
        <f t="shared" si="2"/>
        <v>1.0775263664305829E-2</v>
      </c>
      <c r="L47">
        <f t="shared" si="3"/>
        <v>1.1972515182562034E-3</v>
      </c>
      <c r="M47">
        <v>45.5</v>
      </c>
    </row>
    <row r="48" spans="1:13" x14ac:dyDescent="0.2">
      <c r="A48">
        <v>47</v>
      </c>
      <c r="B48">
        <v>0.9</v>
      </c>
      <c r="C48">
        <f t="shared" si="4"/>
        <v>7.8551672112789506E-3</v>
      </c>
      <c r="D48">
        <f t="shared" si="1"/>
        <v>8.727963568087721E-4</v>
      </c>
      <c r="E48">
        <v>46.5</v>
      </c>
      <c r="I48">
        <v>47</v>
      </c>
      <c r="J48">
        <v>0.9</v>
      </c>
      <c r="K48">
        <f t="shared" si="2"/>
        <v>9.6977372978752467E-3</v>
      </c>
      <c r="L48">
        <f t="shared" si="3"/>
        <v>1.0775263664305826E-3</v>
      </c>
      <c r="M48">
        <v>46.5</v>
      </c>
    </row>
    <row r="49" spans="1:13" x14ac:dyDescent="0.2">
      <c r="A49">
        <v>48</v>
      </c>
      <c r="B49">
        <v>0.9</v>
      </c>
      <c r="C49">
        <f t="shared" si="4"/>
        <v>7.0696504901510554E-3</v>
      </c>
      <c r="D49">
        <f t="shared" si="1"/>
        <v>7.8551672112789524E-4</v>
      </c>
      <c r="E49">
        <v>47.5</v>
      </c>
      <c r="I49">
        <v>48</v>
      </c>
      <c r="J49">
        <v>0.9</v>
      </c>
      <c r="K49">
        <f t="shared" si="2"/>
        <v>8.7279635680877227E-3</v>
      </c>
      <c r="L49">
        <f t="shared" si="3"/>
        <v>9.6977372978752398E-4</v>
      </c>
      <c r="M49">
        <v>47.5</v>
      </c>
    </row>
    <row r="50" spans="1:13" x14ac:dyDescent="0.2">
      <c r="A50">
        <v>49</v>
      </c>
      <c r="B50">
        <v>0.9</v>
      </c>
      <c r="C50">
        <f t="shared" si="4"/>
        <v>6.3626854411359497E-3</v>
      </c>
      <c r="D50">
        <f t="shared" si="1"/>
        <v>7.0696504901510571E-4</v>
      </c>
      <c r="E50">
        <v>48.5</v>
      </c>
      <c r="I50">
        <v>49</v>
      </c>
      <c r="J50">
        <v>0.9</v>
      </c>
      <c r="K50">
        <f t="shared" si="2"/>
        <v>7.8551672112789506E-3</v>
      </c>
      <c r="L50">
        <f t="shared" si="3"/>
        <v>8.727963568087721E-4</v>
      </c>
      <c r="M50">
        <v>48.5</v>
      </c>
    </row>
    <row r="51" spans="1:13" x14ac:dyDescent="0.2">
      <c r="A51">
        <v>50</v>
      </c>
      <c r="B51">
        <v>0.9</v>
      </c>
      <c r="C51">
        <f t="shared" si="4"/>
        <v>5.7264168970223546E-3</v>
      </c>
      <c r="D51">
        <f t="shared" si="1"/>
        <v>6.3626854411359506E-4</v>
      </c>
      <c r="E51">
        <v>49.5</v>
      </c>
      <c r="I51">
        <v>50</v>
      </c>
      <c r="J51">
        <v>0.9</v>
      </c>
      <c r="K51">
        <f t="shared" si="2"/>
        <v>7.0696504901510554E-3</v>
      </c>
      <c r="L51">
        <f t="shared" si="3"/>
        <v>7.8551672112789524E-4</v>
      </c>
      <c r="M51">
        <v>49.5</v>
      </c>
    </row>
    <row r="52" spans="1:13" x14ac:dyDescent="0.2">
      <c r="A52">
        <v>51</v>
      </c>
      <c r="B52">
        <v>0.9</v>
      </c>
      <c r="C52">
        <f t="shared" si="4"/>
        <v>5.1537752073201196E-3</v>
      </c>
      <c r="D52">
        <f t="shared" si="1"/>
        <v>5.7264168970223503E-4</v>
      </c>
      <c r="E52">
        <v>50.5</v>
      </c>
      <c r="I52">
        <v>51</v>
      </c>
      <c r="J52">
        <v>0.9</v>
      </c>
      <c r="K52">
        <f t="shared" si="2"/>
        <v>6.3626854411359497E-3</v>
      </c>
      <c r="L52">
        <f t="shared" si="3"/>
        <v>7.0696504901510571E-4</v>
      </c>
      <c r="M52">
        <v>50.5</v>
      </c>
    </row>
    <row r="53" spans="1:13" x14ac:dyDescent="0.2">
      <c r="A53">
        <v>52</v>
      </c>
      <c r="B53">
        <v>0.9</v>
      </c>
      <c r="C53">
        <f t="shared" si="4"/>
        <v>4.6383976865881074E-3</v>
      </c>
      <c r="D53">
        <f t="shared" si="1"/>
        <v>5.1537752073201222E-4</v>
      </c>
      <c r="E53">
        <v>51.5</v>
      </c>
      <c r="I53">
        <v>52</v>
      </c>
      <c r="J53">
        <v>0.9</v>
      </c>
      <c r="K53">
        <f t="shared" si="2"/>
        <v>5.7264168970223546E-3</v>
      </c>
      <c r="L53">
        <f t="shared" si="3"/>
        <v>6.3626854411359506E-4</v>
      </c>
      <c r="M53">
        <v>51.5</v>
      </c>
    </row>
    <row r="54" spans="1:13" x14ac:dyDescent="0.2">
      <c r="A54">
        <v>53</v>
      </c>
      <c r="B54">
        <v>0.9</v>
      </c>
      <c r="C54">
        <f t="shared" si="4"/>
        <v>4.1745579179292966E-3</v>
      </c>
      <c r="D54">
        <f t="shared" si="1"/>
        <v>4.6383976865881082E-4</v>
      </c>
      <c r="E54">
        <v>52.5</v>
      </c>
      <c r="I54">
        <v>53</v>
      </c>
      <c r="J54">
        <v>0.9</v>
      </c>
      <c r="K54">
        <f t="shared" si="2"/>
        <v>5.1537752073201196E-3</v>
      </c>
      <c r="L54">
        <f t="shared" si="3"/>
        <v>5.7264168970223503E-4</v>
      </c>
      <c r="M54">
        <v>52.5</v>
      </c>
    </row>
    <row r="55" spans="1:13" x14ac:dyDescent="0.2">
      <c r="A55">
        <v>54</v>
      </c>
      <c r="B55">
        <v>0.9</v>
      </c>
      <c r="C55">
        <f t="shared" si="4"/>
        <v>3.757102126136367E-3</v>
      </c>
      <c r="D55">
        <f t="shared" si="1"/>
        <v>4.1745579179292957E-4</v>
      </c>
      <c r="E55">
        <v>53.5</v>
      </c>
      <c r="I55">
        <v>54</v>
      </c>
      <c r="J55">
        <v>0.9</v>
      </c>
      <c r="K55">
        <f t="shared" si="2"/>
        <v>4.6383976865881074E-3</v>
      </c>
      <c r="L55">
        <f t="shared" si="3"/>
        <v>5.1537752073201222E-4</v>
      </c>
      <c r="M55">
        <v>53.5</v>
      </c>
    </row>
    <row r="56" spans="1:13" x14ac:dyDescent="0.2">
      <c r="A56">
        <v>55</v>
      </c>
      <c r="B56">
        <v>0.9</v>
      </c>
      <c r="C56">
        <f t="shared" si="4"/>
        <v>3.3813919135227302E-3</v>
      </c>
      <c r="D56">
        <f t="shared" si="1"/>
        <v>3.7571021261363679E-4</v>
      </c>
      <c r="E56">
        <v>54.5</v>
      </c>
      <c r="I56">
        <v>55</v>
      </c>
      <c r="J56">
        <v>0.9</v>
      </c>
      <c r="K56">
        <f t="shared" si="2"/>
        <v>4.1745579179292966E-3</v>
      </c>
      <c r="L56">
        <f t="shared" si="3"/>
        <v>4.6383976865881082E-4</v>
      </c>
      <c r="M56">
        <v>54.5</v>
      </c>
    </row>
    <row r="57" spans="1:13" x14ac:dyDescent="0.2">
      <c r="A57">
        <v>56</v>
      </c>
      <c r="B57">
        <v>0.9</v>
      </c>
      <c r="C57">
        <f t="shared" si="4"/>
        <v>3.0432527221704573E-3</v>
      </c>
      <c r="D57">
        <f t="shared" si="1"/>
        <v>3.3813919135227289E-4</v>
      </c>
      <c r="E57">
        <v>55.5</v>
      </c>
      <c r="I57">
        <v>56</v>
      </c>
      <c r="J57">
        <v>0.9</v>
      </c>
      <c r="K57">
        <f t="shared" si="2"/>
        <v>3.757102126136367E-3</v>
      </c>
      <c r="L57">
        <f t="shared" si="3"/>
        <v>4.1745579179292957E-4</v>
      </c>
      <c r="M57">
        <v>55.5</v>
      </c>
    </row>
    <row r="58" spans="1:13" x14ac:dyDescent="0.2">
      <c r="A58">
        <v>57</v>
      </c>
      <c r="B58">
        <v>0.9</v>
      </c>
      <c r="C58">
        <f t="shared" si="4"/>
        <v>2.7389274499534117E-3</v>
      </c>
      <c r="D58">
        <f t="shared" si="1"/>
        <v>3.043252722170456E-4</v>
      </c>
      <c r="E58">
        <v>56.5</v>
      </c>
      <c r="I58">
        <v>57</v>
      </c>
      <c r="J58">
        <v>0.9</v>
      </c>
      <c r="K58">
        <f t="shared" si="2"/>
        <v>3.3813919135227302E-3</v>
      </c>
      <c r="L58">
        <f t="shared" si="3"/>
        <v>3.7571021261363679E-4</v>
      </c>
      <c r="M58">
        <v>56.5</v>
      </c>
    </row>
    <row r="59" spans="1:13" x14ac:dyDescent="0.2">
      <c r="A59">
        <v>58</v>
      </c>
      <c r="B59">
        <v>0.9</v>
      </c>
      <c r="C59">
        <f t="shared" si="4"/>
        <v>2.4650347049580707E-3</v>
      </c>
      <c r="D59">
        <f t="shared" si="1"/>
        <v>2.73892744995341E-4</v>
      </c>
      <c r="E59">
        <v>57.5</v>
      </c>
      <c r="I59">
        <v>58</v>
      </c>
      <c r="J59">
        <v>0.9</v>
      </c>
      <c r="K59">
        <f t="shared" si="2"/>
        <v>3.0432527221704573E-3</v>
      </c>
      <c r="L59">
        <f t="shared" si="3"/>
        <v>3.3813919135227289E-4</v>
      </c>
      <c r="M59">
        <v>57.5</v>
      </c>
    </row>
    <row r="60" spans="1:13" x14ac:dyDescent="0.2">
      <c r="A60">
        <v>59</v>
      </c>
      <c r="B60">
        <v>0.9</v>
      </c>
      <c r="C60">
        <f t="shared" si="4"/>
        <v>2.2185312344622636E-3</v>
      </c>
      <c r="D60">
        <f t="shared" si="1"/>
        <v>2.4650347049580716E-4</v>
      </c>
      <c r="E60">
        <v>58.5</v>
      </c>
      <c r="I60">
        <v>59</v>
      </c>
      <c r="J60">
        <v>0.9</v>
      </c>
      <c r="K60">
        <f t="shared" si="2"/>
        <v>2.7389274499534117E-3</v>
      </c>
      <c r="L60">
        <f t="shared" si="3"/>
        <v>3.043252722170456E-4</v>
      </c>
      <c r="M60">
        <v>58.5</v>
      </c>
    </row>
    <row r="61" spans="1:13" x14ac:dyDescent="0.2">
      <c r="A61">
        <v>60</v>
      </c>
      <c r="B61">
        <v>0.9</v>
      </c>
      <c r="C61">
        <f t="shared" si="4"/>
        <v>1.9966781110160371E-3</v>
      </c>
      <c r="D61">
        <f t="shared" si="1"/>
        <v>2.2185312344622649E-4</v>
      </c>
      <c r="E61">
        <v>59.5</v>
      </c>
      <c r="I61">
        <v>60</v>
      </c>
      <c r="J61">
        <v>0.9</v>
      </c>
      <c r="K61">
        <f t="shared" si="2"/>
        <v>2.4650347049580707E-3</v>
      </c>
      <c r="L61">
        <f t="shared" si="3"/>
        <v>2.73892744995341E-4</v>
      </c>
      <c r="M61">
        <v>59.5</v>
      </c>
    </row>
    <row r="62" spans="1:13" x14ac:dyDescent="0.2">
      <c r="A62">
        <v>61</v>
      </c>
      <c r="B62">
        <v>0.9</v>
      </c>
      <c r="C62">
        <f t="shared" si="4"/>
        <v>1.7970102999144335E-3</v>
      </c>
      <c r="D62">
        <f t="shared" si="1"/>
        <v>1.9966781110160358E-4</v>
      </c>
      <c r="E62">
        <v>60.5</v>
      </c>
      <c r="I62">
        <v>61</v>
      </c>
      <c r="J62">
        <v>0.9</v>
      </c>
      <c r="K62">
        <f t="shared" si="2"/>
        <v>2.2185312344622636E-3</v>
      </c>
      <c r="L62">
        <f t="shared" si="3"/>
        <v>2.4650347049580716E-4</v>
      </c>
      <c r="M62">
        <v>60.5</v>
      </c>
    </row>
    <row r="63" spans="1:13" x14ac:dyDescent="0.2">
      <c r="A63">
        <v>62</v>
      </c>
      <c r="B63">
        <v>0.9</v>
      </c>
      <c r="C63">
        <f t="shared" si="4"/>
        <v>1.6173092699229901E-3</v>
      </c>
      <c r="D63">
        <f t="shared" si="1"/>
        <v>1.7970102999144335E-4</v>
      </c>
      <c r="E63">
        <v>61.5</v>
      </c>
      <c r="I63">
        <v>62</v>
      </c>
      <c r="J63">
        <v>0.9</v>
      </c>
      <c r="K63">
        <f t="shared" si="2"/>
        <v>1.9966781110160371E-3</v>
      </c>
      <c r="L63">
        <f t="shared" si="3"/>
        <v>2.2185312344622649E-4</v>
      </c>
      <c r="M63">
        <v>61.5</v>
      </c>
    </row>
    <row r="64" spans="1:13" x14ac:dyDescent="0.2">
      <c r="A64">
        <v>63</v>
      </c>
      <c r="B64">
        <v>0.9</v>
      </c>
      <c r="C64">
        <f t="shared" si="4"/>
        <v>1.4555783429306911E-3</v>
      </c>
      <c r="D64">
        <f t="shared" si="1"/>
        <v>1.6173092699229901E-4</v>
      </c>
      <c r="E64">
        <v>62.5</v>
      </c>
      <c r="I64">
        <v>63</v>
      </c>
      <c r="J64">
        <v>0.9</v>
      </c>
      <c r="K64">
        <f t="shared" si="2"/>
        <v>1.7970102999144335E-3</v>
      </c>
      <c r="L64">
        <f t="shared" si="3"/>
        <v>1.9966781110160358E-4</v>
      </c>
      <c r="M64">
        <v>62.5</v>
      </c>
    </row>
    <row r="65" spans="1:13" x14ac:dyDescent="0.2">
      <c r="A65">
        <v>64</v>
      </c>
      <c r="B65">
        <v>0.9</v>
      </c>
      <c r="C65">
        <f t="shared" si="4"/>
        <v>1.3100205086376221E-3</v>
      </c>
      <c r="D65">
        <f t="shared" si="1"/>
        <v>1.4555783429306903E-4</v>
      </c>
      <c r="E65">
        <v>63.5</v>
      </c>
      <c r="I65">
        <v>64</v>
      </c>
      <c r="J65">
        <v>0.9</v>
      </c>
      <c r="K65">
        <f t="shared" si="2"/>
        <v>1.6173092699229901E-3</v>
      </c>
      <c r="L65">
        <f t="shared" si="3"/>
        <v>1.7970102999144335E-4</v>
      </c>
      <c r="M65">
        <v>63.5</v>
      </c>
    </row>
    <row r="66" spans="1:13" x14ac:dyDescent="0.2">
      <c r="A66">
        <v>65</v>
      </c>
      <c r="B66">
        <v>0.9</v>
      </c>
      <c r="C66">
        <f t="shared" si="4"/>
        <v>1.1790184577738598E-3</v>
      </c>
      <c r="D66">
        <f t="shared" si="1"/>
        <v>1.3100205086376228E-4</v>
      </c>
      <c r="E66">
        <v>64.5</v>
      </c>
      <c r="I66">
        <v>65</v>
      </c>
      <c r="J66">
        <v>0.9</v>
      </c>
      <c r="K66">
        <f t="shared" si="2"/>
        <v>1.4555783429306911E-3</v>
      </c>
      <c r="L66">
        <f t="shared" si="3"/>
        <v>1.6173092699229901E-4</v>
      </c>
      <c r="M66">
        <v>64.5</v>
      </c>
    </row>
    <row r="67" spans="1:13" x14ac:dyDescent="0.2">
      <c r="A67">
        <v>66</v>
      </c>
      <c r="B67">
        <v>0.9</v>
      </c>
      <c r="C67">
        <f t="shared" si="4"/>
        <v>1.0611166119964739E-3</v>
      </c>
      <c r="D67">
        <f t="shared" si="1"/>
        <v>1.1790184577738596E-4</v>
      </c>
      <c r="E67">
        <v>65.5</v>
      </c>
      <c r="I67">
        <v>66</v>
      </c>
      <c r="J67">
        <v>0.9</v>
      </c>
      <c r="K67">
        <f t="shared" si="2"/>
        <v>1.3100205086376221E-3</v>
      </c>
      <c r="L67">
        <f t="shared" si="3"/>
        <v>1.4555783429306903E-4</v>
      </c>
      <c r="M67">
        <v>65.5</v>
      </c>
    </row>
    <row r="68" spans="1:13" x14ac:dyDescent="0.2">
      <c r="A68">
        <v>67</v>
      </c>
      <c r="B68">
        <v>0.9</v>
      </c>
      <c r="C68">
        <f t="shared" si="4"/>
        <v>9.5500495079682654E-4</v>
      </c>
      <c r="D68">
        <f t="shared" ref="D68:D89" si="5">C67-C68</f>
        <v>1.0611166119964732E-4</v>
      </c>
      <c r="E68">
        <v>66.5</v>
      </c>
      <c r="I68">
        <v>67</v>
      </c>
      <c r="J68">
        <v>0.9</v>
      </c>
      <c r="K68">
        <f t="shared" ref="K68:K89" si="6">J68*K67</f>
        <v>1.1790184577738598E-3</v>
      </c>
      <c r="L68">
        <f t="shared" ref="L68:L89" si="7">K67-K68</f>
        <v>1.3100205086376228E-4</v>
      </c>
      <c r="M68">
        <v>66.5</v>
      </c>
    </row>
    <row r="69" spans="1:13" x14ac:dyDescent="0.2">
      <c r="A69">
        <v>68</v>
      </c>
      <c r="B69">
        <v>0.9</v>
      </c>
      <c r="C69">
        <f t="shared" si="4"/>
        <v>8.595044557171439E-4</v>
      </c>
      <c r="D69">
        <f t="shared" si="5"/>
        <v>9.5500495079682644E-5</v>
      </c>
      <c r="E69">
        <v>67.5</v>
      </c>
      <c r="I69">
        <v>68</v>
      </c>
      <c r="J69">
        <v>0.9</v>
      </c>
      <c r="K69">
        <f t="shared" si="6"/>
        <v>1.0611166119964739E-3</v>
      </c>
      <c r="L69">
        <f t="shared" si="7"/>
        <v>1.1790184577738596E-4</v>
      </c>
      <c r="M69">
        <v>67.5</v>
      </c>
    </row>
    <row r="70" spans="1:13" x14ac:dyDescent="0.2">
      <c r="A70">
        <v>69</v>
      </c>
      <c r="B70">
        <v>0.9</v>
      </c>
      <c r="C70">
        <f t="shared" si="4"/>
        <v>7.735540101454295E-4</v>
      </c>
      <c r="D70">
        <f t="shared" si="5"/>
        <v>8.5950445571714401E-5</v>
      </c>
      <c r="E70">
        <v>68.5</v>
      </c>
      <c r="I70">
        <v>69</v>
      </c>
      <c r="J70">
        <v>0.9</v>
      </c>
      <c r="K70">
        <f t="shared" si="6"/>
        <v>9.5500495079682654E-4</v>
      </c>
      <c r="L70">
        <f t="shared" si="7"/>
        <v>1.0611166119964732E-4</v>
      </c>
      <c r="M70">
        <v>68.5</v>
      </c>
    </row>
    <row r="71" spans="1:13" x14ac:dyDescent="0.2">
      <c r="A71">
        <v>70</v>
      </c>
      <c r="B71">
        <v>0.9</v>
      </c>
      <c r="C71">
        <f t="shared" si="4"/>
        <v>6.9619860913088655E-4</v>
      </c>
      <c r="D71">
        <f t="shared" si="5"/>
        <v>7.735540101454295E-5</v>
      </c>
      <c r="E71">
        <v>69.5</v>
      </c>
      <c r="I71">
        <v>70</v>
      </c>
      <c r="J71">
        <v>0.9</v>
      </c>
      <c r="K71">
        <f t="shared" si="6"/>
        <v>8.595044557171439E-4</v>
      </c>
      <c r="L71">
        <f t="shared" si="7"/>
        <v>9.5500495079682644E-5</v>
      </c>
      <c r="M71">
        <v>69.5</v>
      </c>
    </row>
    <row r="72" spans="1:13" x14ac:dyDescent="0.2">
      <c r="A72">
        <v>71</v>
      </c>
      <c r="B72">
        <v>0.9</v>
      </c>
      <c r="C72">
        <f t="shared" si="4"/>
        <v>6.2657874821779786E-4</v>
      </c>
      <c r="D72">
        <f t="shared" si="5"/>
        <v>6.9619860913088688E-5</v>
      </c>
      <c r="E72">
        <v>70.5</v>
      </c>
      <c r="I72">
        <v>71</v>
      </c>
      <c r="J72">
        <v>0.9</v>
      </c>
      <c r="K72">
        <f t="shared" si="6"/>
        <v>7.735540101454295E-4</v>
      </c>
      <c r="L72">
        <f t="shared" si="7"/>
        <v>8.5950445571714401E-5</v>
      </c>
      <c r="M72">
        <v>70.5</v>
      </c>
    </row>
    <row r="73" spans="1:13" x14ac:dyDescent="0.2">
      <c r="A73">
        <v>72</v>
      </c>
      <c r="B73">
        <v>0.9</v>
      </c>
      <c r="C73">
        <f t="shared" si="4"/>
        <v>5.6392087339601814E-4</v>
      </c>
      <c r="D73">
        <f t="shared" si="5"/>
        <v>6.2657874821779721E-5</v>
      </c>
      <c r="E73">
        <v>71.5</v>
      </c>
      <c r="I73">
        <v>72</v>
      </c>
      <c r="J73">
        <v>0.9</v>
      </c>
      <c r="K73">
        <f t="shared" si="6"/>
        <v>6.9619860913088655E-4</v>
      </c>
      <c r="L73">
        <f t="shared" si="7"/>
        <v>7.735540101454295E-5</v>
      </c>
      <c r="M73">
        <v>71.5</v>
      </c>
    </row>
    <row r="74" spans="1:13" x14ac:dyDescent="0.2">
      <c r="A74">
        <v>73</v>
      </c>
      <c r="B74">
        <v>0.9</v>
      </c>
      <c r="C74">
        <f t="shared" si="4"/>
        <v>5.0752878605641639E-4</v>
      </c>
      <c r="D74">
        <f t="shared" si="5"/>
        <v>5.6392087339601749E-5</v>
      </c>
      <c r="E74">
        <v>72.5</v>
      </c>
      <c r="I74">
        <v>73</v>
      </c>
      <c r="J74">
        <v>0.9</v>
      </c>
      <c r="K74">
        <f t="shared" si="6"/>
        <v>6.2657874821779786E-4</v>
      </c>
      <c r="L74">
        <f t="shared" si="7"/>
        <v>6.9619860913088688E-5</v>
      </c>
      <c r="M74">
        <v>72.5</v>
      </c>
    </row>
    <row r="75" spans="1:13" x14ac:dyDescent="0.2">
      <c r="A75">
        <v>74</v>
      </c>
      <c r="B75">
        <v>0.9</v>
      </c>
      <c r="C75">
        <f t="shared" si="4"/>
        <v>4.5677590745077476E-4</v>
      </c>
      <c r="D75">
        <f t="shared" si="5"/>
        <v>5.0752878605641628E-5</v>
      </c>
      <c r="E75">
        <v>73.5</v>
      </c>
      <c r="I75">
        <v>74</v>
      </c>
      <c r="J75">
        <v>0.9</v>
      </c>
      <c r="K75">
        <f t="shared" si="6"/>
        <v>5.6392087339601814E-4</v>
      </c>
      <c r="L75">
        <f t="shared" si="7"/>
        <v>6.2657874821779721E-5</v>
      </c>
      <c r="M75">
        <v>73.5</v>
      </c>
    </row>
    <row r="76" spans="1:13" x14ac:dyDescent="0.2">
      <c r="A76">
        <v>75</v>
      </c>
      <c r="B76">
        <v>0.9</v>
      </c>
      <c r="C76">
        <f t="shared" si="4"/>
        <v>4.110983167056973E-4</v>
      </c>
      <c r="D76">
        <f t="shared" si="5"/>
        <v>4.5677590745077466E-5</v>
      </c>
      <c r="E76">
        <v>74.5</v>
      </c>
      <c r="I76">
        <v>75</v>
      </c>
      <c r="J76">
        <v>0.9</v>
      </c>
      <c r="K76">
        <f t="shared" si="6"/>
        <v>5.0752878605641639E-4</v>
      </c>
      <c r="L76">
        <f t="shared" si="7"/>
        <v>5.6392087339601749E-5</v>
      </c>
      <c r="M76">
        <v>74.5</v>
      </c>
    </row>
    <row r="77" spans="1:13" x14ac:dyDescent="0.2">
      <c r="A77">
        <v>76</v>
      </c>
      <c r="B77">
        <v>0.9</v>
      </c>
      <c r="C77">
        <f t="shared" si="4"/>
        <v>3.6998848503512759E-4</v>
      </c>
      <c r="D77">
        <f t="shared" si="5"/>
        <v>4.1109831670569708E-5</v>
      </c>
      <c r="E77">
        <v>75.5</v>
      </c>
      <c r="I77">
        <v>76</v>
      </c>
      <c r="J77">
        <v>0.9</v>
      </c>
      <c r="K77">
        <f t="shared" si="6"/>
        <v>4.5677590745077476E-4</v>
      </c>
      <c r="L77">
        <f t="shared" si="7"/>
        <v>5.0752878605641628E-5</v>
      </c>
      <c r="M77">
        <v>75.5</v>
      </c>
    </row>
    <row r="78" spans="1:13" x14ac:dyDescent="0.2">
      <c r="A78">
        <v>77</v>
      </c>
      <c r="B78">
        <v>0.9</v>
      </c>
      <c r="C78">
        <f t="shared" si="4"/>
        <v>3.3298963653161486E-4</v>
      </c>
      <c r="D78">
        <f t="shared" si="5"/>
        <v>3.6998848503512732E-5</v>
      </c>
      <c r="E78">
        <v>76.5</v>
      </c>
      <c r="I78">
        <v>77</v>
      </c>
      <c r="J78">
        <v>0.9</v>
      </c>
      <c r="K78">
        <f t="shared" si="6"/>
        <v>4.110983167056973E-4</v>
      </c>
      <c r="L78">
        <f t="shared" si="7"/>
        <v>4.5677590745077466E-5</v>
      </c>
      <c r="M78">
        <v>76.5</v>
      </c>
    </row>
    <row r="79" spans="1:13" x14ac:dyDescent="0.2">
      <c r="A79">
        <v>78</v>
      </c>
      <c r="B79">
        <v>0.9</v>
      </c>
      <c r="C79">
        <f t="shared" si="4"/>
        <v>2.9969067287845339E-4</v>
      </c>
      <c r="D79">
        <f t="shared" si="5"/>
        <v>3.3298963653161464E-5</v>
      </c>
      <c r="E79">
        <v>77.5</v>
      </c>
      <c r="I79">
        <v>78</v>
      </c>
      <c r="J79">
        <v>0.9</v>
      </c>
      <c r="K79">
        <f t="shared" si="6"/>
        <v>3.6998848503512759E-4</v>
      </c>
      <c r="L79">
        <f t="shared" si="7"/>
        <v>4.1109831670569708E-5</v>
      </c>
      <c r="M79">
        <v>77.5</v>
      </c>
    </row>
    <row r="80" spans="1:13" x14ac:dyDescent="0.2">
      <c r="A80">
        <v>79</v>
      </c>
      <c r="B80">
        <v>0.9</v>
      </c>
      <c r="C80">
        <f t="shared" si="4"/>
        <v>2.6972160559060804E-4</v>
      </c>
      <c r="D80">
        <f t="shared" si="5"/>
        <v>2.996906728784535E-5</v>
      </c>
      <c r="E80">
        <v>78.5</v>
      </c>
      <c r="I80">
        <v>79</v>
      </c>
      <c r="J80">
        <v>0.9</v>
      </c>
      <c r="K80">
        <f t="shared" si="6"/>
        <v>3.3298963653161486E-4</v>
      </c>
      <c r="L80">
        <f t="shared" si="7"/>
        <v>3.6998848503512732E-5</v>
      </c>
      <c r="M80">
        <v>78.5</v>
      </c>
    </row>
    <row r="81" spans="1:13" x14ac:dyDescent="0.2">
      <c r="A81">
        <v>80</v>
      </c>
      <c r="B81">
        <v>0.9</v>
      </c>
      <c r="C81">
        <f t="shared" si="4"/>
        <v>2.4274944503154723E-4</v>
      </c>
      <c r="D81">
        <f t="shared" si="5"/>
        <v>2.697216055906081E-5</v>
      </c>
      <c r="E81">
        <v>79.5</v>
      </c>
      <c r="I81">
        <v>80</v>
      </c>
      <c r="J81">
        <v>0.9</v>
      </c>
      <c r="K81">
        <f t="shared" si="6"/>
        <v>2.9969067287845339E-4</v>
      </c>
      <c r="L81">
        <f t="shared" si="7"/>
        <v>3.3298963653161464E-5</v>
      </c>
      <c r="M81">
        <v>79.5</v>
      </c>
    </row>
    <row r="82" spans="1:13" x14ac:dyDescent="0.2">
      <c r="A82">
        <v>81</v>
      </c>
      <c r="B82">
        <v>0.9</v>
      </c>
      <c r="C82">
        <f t="shared" si="4"/>
        <v>2.1847450052839252E-4</v>
      </c>
      <c r="D82">
        <f t="shared" si="5"/>
        <v>2.4274944503154715E-5</v>
      </c>
      <c r="E82">
        <v>80.5</v>
      </c>
      <c r="I82">
        <v>81</v>
      </c>
      <c r="J82">
        <v>0.9</v>
      </c>
      <c r="K82">
        <f t="shared" si="6"/>
        <v>2.6972160559060804E-4</v>
      </c>
      <c r="L82">
        <f t="shared" si="7"/>
        <v>2.996906728784535E-5</v>
      </c>
      <c r="M82">
        <v>80.5</v>
      </c>
    </row>
    <row r="83" spans="1:13" x14ac:dyDescent="0.2">
      <c r="A83">
        <v>82</v>
      </c>
      <c r="B83">
        <v>0.9</v>
      </c>
      <c r="C83">
        <f t="shared" si="4"/>
        <v>1.9662705047555326E-4</v>
      </c>
      <c r="D83">
        <f t="shared" si="5"/>
        <v>2.1847450052839257E-5</v>
      </c>
      <c r="E83">
        <v>81.5</v>
      </c>
      <c r="I83">
        <v>82</v>
      </c>
      <c r="J83">
        <v>0.9</v>
      </c>
      <c r="K83">
        <f t="shared" si="6"/>
        <v>2.4274944503154723E-4</v>
      </c>
      <c r="L83">
        <f t="shared" si="7"/>
        <v>2.697216055906081E-5</v>
      </c>
      <c r="M83">
        <v>81.5</v>
      </c>
    </row>
    <row r="84" spans="1:13" x14ac:dyDescent="0.2">
      <c r="A84">
        <v>83</v>
      </c>
      <c r="B84">
        <v>0.9</v>
      </c>
      <c r="C84">
        <f t="shared" si="4"/>
        <v>1.7696434542799794E-4</v>
      </c>
      <c r="D84">
        <f t="shared" si="5"/>
        <v>1.9662705047555321E-5</v>
      </c>
      <c r="E84">
        <v>82.5</v>
      </c>
      <c r="I84">
        <v>83</v>
      </c>
      <c r="J84">
        <v>0.9</v>
      </c>
      <c r="K84">
        <f t="shared" si="6"/>
        <v>2.1847450052839252E-4</v>
      </c>
      <c r="L84">
        <f t="shared" si="7"/>
        <v>2.4274944503154715E-5</v>
      </c>
      <c r="M84">
        <v>82.5</v>
      </c>
    </row>
    <row r="85" spans="1:13" x14ac:dyDescent="0.2">
      <c r="A85">
        <v>84</v>
      </c>
      <c r="B85">
        <v>0.9</v>
      </c>
      <c r="C85">
        <f t="shared" si="4"/>
        <v>1.5926791088519815E-4</v>
      </c>
      <c r="D85">
        <f t="shared" si="5"/>
        <v>1.7696434542799789E-5</v>
      </c>
      <c r="E85">
        <v>83.5</v>
      </c>
      <c r="I85">
        <v>84</v>
      </c>
      <c r="J85">
        <v>0.9</v>
      </c>
      <c r="K85">
        <f t="shared" si="6"/>
        <v>1.9662705047555326E-4</v>
      </c>
      <c r="L85">
        <f t="shared" si="7"/>
        <v>2.1847450052839257E-5</v>
      </c>
      <c r="M85">
        <v>83.5</v>
      </c>
    </row>
    <row r="86" spans="1:13" x14ac:dyDescent="0.2">
      <c r="A86">
        <v>85</v>
      </c>
      <c r="B86">
        <v>0.9</v>
      </c>
      <c r="C86">
        <f t="shared" si="4"/>
        <v>1.4334111979667834E-4</v>
      </c>
      <c r="D86">
        <f t="shared" si="5"/>
        <v>1.5926791088519815E-5</v>
      </c>
      <c r="E86">
        <v>84.5</v>
      </c>
      <c r="I86">
        <v>85</v>
      </c>
      <c r="J86">
        <v>0.9</v>
      </c>
      <c r="K86">
        <f t="shared" si="6"/>
        <v>1.7696434542799794E-4</v>
      </c>
      <c r="L86">
        <f t="shared" si="7"/>
        <v>1.9662705047555321E-5</v>
      </c>
      <c r="M86">
        <v>84.5</v>
      </c>
    </row>
    <row r="87" spans="1:13" x14ac:dyDescent="0.2">
      <c r="A87">
        <v>86</v>
      </c>
      <c r="B87">
        <v>0.9</v>
      </c>
      <c r="C87">
        <f t="shared" si="4"/>
        <v>1.2900700781701051E-4</v>
      </c>
      <c r="D87">
        <f t="shared" si="5"/>
        <v>1.4334111979667823E-5</v>
      </c>
      <c r="E87">
        <v>85.5</v>
      </c>
      <c r="I87">
        <v>86</v>
      </c>
      <c r="J87">
        <v>0.9</v>
      </c>
      <c r="K87">
        <f t="shared" si="6"/>
        <v>1.5926791088519815E-4</v>
      </c>
      <c r="L87">
        <f t="shared" si="7"/>
        <v>1.7696434542799789E-5</v>
      </c>
      <c r="M87">
        <v>85.5</v>
      </c>
    </row>
    <row r="88" spans="1:13" x14ac:dyDescent="0.2">
      <c r="A88">
        <v>87</v>
      </c>
      <c r="B88">
        <v>0.9</v>
      </c>
      <c r="C88">
        <f t="shared" si="4"/>
        <v>1.1610630703530947E-4</v>
      </c>
      <c r="D88">
        <f t="shared" si="5"/>
        <v>1.2900700781701049E-5</v>
      </c>
      <c r="E88">
        <v>86.5</v>
      </c>
      <c r="I88">
        <v>87</v>
      </c>
      <c r="J88">
        <v>0.9</v>
      </c>
      <c r="K88">
        <f t="shared" si="6"/>
        <v>1.4334111979667834E-4</v>
      </c>
      <c r="L88">
        <f t="shared" si="7"/>
        <v>1.5926791088519815E-5</v>
      </c>
      <c r="M88">
        <v>86.5</v>
      </c>
    </row>
    <row r="89" spans="1:13" x14ac:dyDescent="0.2">
      <c r="A89">
        <v>88</v>
      </c>
      <c r="B89">
        <v>0.9</v>
      </c>
      <c r="C89">
        <f t="shared" si="4"/>
        <v>1.0449567633177853E-4</v>
      </c>
      <c r="D89">
        <f t="shared" si="5"/>
        <v>1.1610630703530938E-5</v>
      </c>
      <c r="E89">
        <v>87.5</v>
      </c>
      <c r="I89">
        <v>88</v>
      </c>
      <c r="J89">
        <v>0.9</v>
      </c>
      <c r="K89">
        <f t="shared" si="6"/>
        <v>1.2900700781701051E-4</v>
      </c>
      <c r="L89">
        <f t="shared" si="7"/>
        <v>1.4334111979667823E-5</v>
      </c>
      <c r="M89">
        <v>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Di Dalmazi</cp:lastModifiedBy>
  <dcterms:created xsi:type="dcterms:W3CDTF">2024-02-27T16:04:47Z</dcterms:created>
  <dcterms:modified xsi:type="dcterms:W3CDTF">2024-02-27T17:33:48Z</dcterms:modified>
</cp:coreProperties>
</file>