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_jandaghian/Documents/Polimi/Y 02/Polimi - Git/MarkAn - Marketing Analytics (LAMBERTI LUCIO) [2024-25] - 057027 /File/"/>
    </mc:Choice>
  </mc:AlternateContent>
  <xr:revisionPtr revIDLastSave="0" documentId="13_ncr:1_{4ABD0B0C-7D4E-E145-8628-CC7566F0C26A}" xr6:coauthVersionLast="47" xr6:coauthVersionMax="47" xr10:uidLastSave="{00000000-0000-0000-0000-000000000000}"/>
  <bookViews>
    <workbookView xWindow="380" yWindow="500" windowWidth="28040" windowHeight="16500" xr2:uid="{D0A728E9-24FF-3944-834F-28F35C7BD5E4}"/>
  </bookViews>
  <sheets>
    <sheet name="Page 19" sheetId="1" r:id="rId1"/>
  </sheets>
  <definedNames>
    <definedName name="_xlchart.v1.0" hidden="1">'Page 19'!$C$44:$M$44</definedName>
    <definedName name="_xlchart.v1.1" hidden="1">'Page 19'!$C$56:$M$56</definedName>
    <definedName name="_xlchart.v2.2" hidden="1">'Page 19'!$C$44:$M$44</definedName>
    <definedName name="_xlchart.v2.3" hidden="1">'Page 19'!$C$56:$M$56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F71" i="1"/>
  <c r="D45" i="1"/>
  <c r="C45" i="1"/>
  <c r="C78" i="1"/>
  <c r="C81" i="1"/>
  <c r="C85" i="1"/>
  <c r="C64" i="1"/>
  <c r="C79" i="1" s="1"/>
  <c r="C66" i="1"/>
  <c r="D46" i="1"/>
  <c r="D61" i="1" s="1"/>
  <c r="D76" i="1" s="1"/>
  <c r="C46" i="1"/>
  <c r="C61" i="1" s="1"/>
  <c r="C76" i="1" s="1"/>
  <c r="C47" i="1"/>
  <c r="C62" i="1" s="1"/>
  <c r="C77" i="1" s="1"/>
  <c r="C48" i="1"/>
  <c r="C63" i="1" s="1"/>
  <c r="C49" i="1"/>
  <c r="C53" i="1"/>
  <c r="C68" i="1" s="1"/>
  <c r="C83" i="1" s="1"/>
  <c r="C54" i="1"/>
  <c r="C69" i="1" s="1"/>
  <c r="C84" i="1" s="1"/>
  <c r="C55" i="1"/>
  <c r="C70" i="1" s="1"/>
  <c r="D60" i="1"/>
  <c r="D75" i="1" s="1"/>
  <c r="E45" i="1"/>
  <c r="E60" i="1" s="1"/>
  <c r="E75" i="1" s="1"/>
  <c r="F45" i="1"/>
  <c r="H45" i="1"/>
  <c r="I45" i="1"/>
  <c r="J45" i="1"/>
  <c r="K45" i="1"/>
  <c r="K60" i="1" s="1"/>
  <c r="K75" i="1" s="1"/>
  <c r="L45" i="1"/>
  <c r="L60" i="1" s="1"/>
  <c r="M45" i="1"/>
  <c r="M60" i="1" s="1"/>
  <c r="M75" i="1" s="1"/>
  <c r="M86" i="1" s="1"/>
  <c r="C60" i="1"/>
  <c r="C75" i="1" s="1"/>
  <c r="C31" i="1"/>
  <c r="E32" i="1"/>
  <c r="E46" i="1" s="1"/>
  <c r="E61" i="1" s="1"/>
  <c r="E76" i="1" s="1"/>
  <c r="E33" i="1"/>
  <c r="E47" i="1" s="1"/>
  <c r="D32" i="1"/>
  <c r="D33" i="1"/>
  <c r="D47" i="1" s="1"/>
  <c r="D62" i="1" s="1"/>
  <c r="D77" i="1" s="1"/>
  <c r="D34" i="1"/>
  <c r="E34" i="1" s="1"/>
  <c r="D37" i="1"/>
  <c r="E37" i="1" s="1"/>
  <c r="C32" i="1"/>
  <c r="C33" i="1"/>
  <c r="C34" i="1"/>
  <c r="C35" i="1"/>
  <c r="D35" i="1" s="1"/>
  <c r="E35" i="1" s="1"/>
  <c r="F35" i="1" s="1"/>
  <c r="F49" i="1" s="1"/>
  <c r="C36" i="1"/>
  <c r="D36" i="1" s="1"/>
  <c r="E36" i="1" s="1"/>
  <c r="F36" i="1" s="1"/>
  <c r="C37" i="1"/>
  <c r="C51" i="1" s="1"/>
  <c r="C38" i="1"/>
  <c r="C52" i="1" s="1"/>
  <c r="C67" i="1" s="1"/>
  <c r="C82" i="1" s="1"/>
  <c r="C39" i="1"/>
  <c r="D39" i="1" s="1"/>
  <c r="C40" i="1"/>
  <c r="D40" i="1" s="1"/>
  <c r="D54" i="1" s="1"/>
  <c r="D69" i="1" s="1"/>
  <c r="D84" i="1" s="1"/>
  <c r="C41" i="1"/>
  <c r="D31" i="1"/>
  <c r="E31" i="1" s="1"/>
  <c r="F31" i="1" s="1"/>
  <c r="G31" i="1" s="1"/>
  <c r="H31" i="1" s="1"/>
  <c r="I31" i="1" s="1"/>
  <c r="J31" i="1" s="1"/>
  <c r="K31" i="1" s="1"/>
  <c r="L31" i="1" s="1"/>
  <c r="M31" i="1" s="1"/>
  <c r="F34" i="1" l="1"/>
  <c r="E48" i="1"/>
  <c r="D53" i="1"/>
  <c r="D68" i="1" s="1"/>
  <c r="D83" i="1" s="1"/>
  <c r="E39" i="1"/>
  <c r="E53" i="1" s="1"/>
  <c r="E68" i="1" s="1"/>
  <c r="E83" i="1" s="1"/>
  <c r="C86" i="1"/>
  <c r="E51" i="1"/>
  <c r="E66" i="1" s="1"/>
  <c r="E81" i="1" s="1"/>
  <c r="F37" i="1"/>
  <c r="F50" i="1"/>
  <c r="G36" i="1"/>
  <c r="E62" i="1"/>
  <c r="D51" i="1"/>
  <c r="D66" i="1" s="1"/>
  <c r="D81" i="1" s="1"/>
  <c r="F64" i="1"/>
  <c r="F79" i="1" s="1"/>
  <c r="D50" i="1"/>
  <c r="D48" i="1"/>
  <c r="D63" i="1" s="1"/>
  <c r="D78" i="1" s="1"/>
  <c r="F33" i="1"/>
  <c r="C50" i="1"/>
  <c r="C65" i="1" s="1"/>
  <c r="C80" i="1" s="1"/>
  <c r="E50" i="1"/>
  <c r="E65" i="1" s="1"/>
  <c r="E80" i="1" s="1"/>
  <c r="I60" i="1"/>
  <c r="G35" i="1"/>
  <c r="D49" i="1"/>
  <c r="D64" i="1" s="1"/>
  <c r="D79" i="1" s="1"/>
  <c r="J60" i="1"/>
  <c r="J75" i="1" s="1"/>
  <c r="M71" i="1"/>
  <c r="M56" i="1"/>
  <c r="F32" i="1"/>
  <c r="E49" i="1"/>
  <c r="E64" i="1" s="1"/>
  <c r="E79" i="1" s="1"/>
  <c r="D38" i="1"/>
  <c r="F60" i="1"/>
  <c r="F75" i="1" s="1"/>
  <c r="L75" i="1"/>
  <c r="G45" i="1"/>
  <c r="D52" i="1" l="1"/>
  <c r="D67" i="1" s="1"/>
  <c r="D82" i="1" s="1"/>
  <c r="E38" i="1"/>
  <c r="E77" i="1"/>
  <c r="G33" i="1"/>
  <c r="F47" i="1"/>
  <c r="F62" i="1" s="1"/>
  <c r="F77" i="1" s="1"/>
  <c r="C71" i="1"/>
  <c r="F65" i="1"/>
  <c r="F80" i="1" s="1"/>
  <c r="E63" i="1"/>
  <c r="E78" i="1" s="1"/>
  <c r="G32" i="1"/>
  <c r="F46" i="1"/>
  <c r="G50" i="1"/>
  <c r="G65" i="1" s="1"/>
  <c r="G80" i="1" s="1"/>
  <c r="H36" i="1"/>
  <c r="H50" i="1" s="1"/>
  <c r="H65" i="1" s="1"/>
  <c r="H80" i="1" s="1"/>
  <c r="G60" i="1"/>
  <c r="H60" i="1"/>
  <c r="G49" i="1"/>
  <c r="G64" i="1" s="1"/>
  <c r="G79" i="1" s="1"/>
  <c r="H35" i="1"/>
  <c r="D56" i="1"/>
  <c r="F48" i="1"/>
  <c r="F63" i="1" s="1"/>
  <c r="F78" i="1" s="1"/>
  <c r="G34" i="1"/>
  <c r="I75" i="1"/>
  <c r="D65" i="1"/>
  <c r="G37" i="1"/>
  <c r="G51" i="1" s="1"/>
  <c r="G66" i="1" s="1"/>
  <c r="G81" i="1" s="1"/>
  <c r="F51" i="1"/>
  <c r="F66" i="1" s="1"/>
  <c r="F81" i="1" s="1"/>
  <c r="H32" i="1" l="1"/>
  <c r="G46" i="1"/>
  <c r="H33" i="1"/>
  <c r="G47" i="1"/>
  <c r="G62" i="1" s="1"/>
  <c r="G77" i="1" s="1"/>
  <c r="D80" i="1"/>
  <c r="D86" i="1" s="1"/>
  <c r="D71" i="1"/>
  <c r="G75" i="1"/>
  <c r="E52" i="1"/>
  <c r="F38" i="1"/>
  <c r="F52" i="1" s="1"/>
  <c r="F67" i="1" s="1"/>
  <c r="F82" i="1" s="1"/>
  <c r="G48" i="1"/>
  <c r="G63" i="1" s="1"/>
  <c r="G78" i="1" s="1"/>
  <c r="H34" i="1"/>
  <c r="I35" i="1"/>
  <c r="I49" i="1" s="1"/>
  <c r="H49" i="1"/>
  <c r="H64" i="1" s="1"/>
  <c r="H79" i="1" s="1"/>
  <c r="H75" i="1"/>
  <c r="F56" i="1"/>
  <c r="F61" i="1"/>
  <c r="F76" i="1" l="1"/>
  <c r="F86" i="1" s="1"/>
  <c r="I33" i="1"/>
  <c r="H47" i="1"/>
  <c r="H62" i="1" s="1"/>
  <c r="H77" i="1" s="1"/>
  <c r="E67" i="1"/>
  <c r="E56" i="1"/>
  <c r="I64" i="1"/>
  <c r="I79" i="1" s="1"/>
  <c r="H48" i="1"/>
  <c r="H63" i="1" s="1"/>
  <c r="H78" i="1" s="1"/>
  <c r="I34" i="1"/>
  <c r="G61" i="1"/>
  <c r="G56" i="1"/>
  <c r="H46" i="1"/>
  <c r="I32" i="1"/>
  <c r="I46" i="1" l="1"/>
  <c r="J32" i="1"/>
  <c r="H61" i="1"/>
  <c r="H56" i="1"/>
  <c r="J33" i="1"/>
  <c r="I47" i="1"/>
  <c r="I62" i="1" s="1"/>
  <c r="I77" i="1" s="1"/>
  <c r="J34" i="1"/>
  <c r="J48" i="1" s="1"/>
  <c r="J63" i="1" s="1"/>
  <c r="J78" i="1" s="1"/>
  <c r="I48" i="1"/>
  <c r="I63" i="1" s="1"/>
  <c r="I78" i="1" s="1"/>
  <c r="E82" i="1"/>
  <c r="E86" i="1" s="1"/>
  <c r="E71" i="1"/>
  <c r="G76" i="1"/>
  <c r="G86" i="1" s="1"/>
  <c r="G71" i="1"/>
  <c r="J46" i="1" l="1"/>
  <c r="K32" i="1"/>
  <c r="J47" i="1"/>
  <c r="J62" i="1" s="1"/>
  <c r="J77" i="1" s="1"/>
  <c r="K33" i="1"/>
  <c r="K47" i="1" s="1"/>
  <c r="K62" i="1" s="1"/>
  <c r="K77" i="1" s="1"/>
  <c r="H76" i="1"/>
  <c r="H86" i="1" s="1"/>
  <c r="H71" i="1"/>
  <c r="I61" i="1"/>
  <c r="I56" i="1"/>
  <c r="I76" i="1" l="1"/>
  <c r="I86" i="1" s="1"/>
  <c r="I71" i="1"/>
  <c r="K46" i="1"/>
  <c r="L32" i="1"/>
  <c r="L46" i="1" s="1"/>
  <c r="J61" i="1"/>
  <c r="J56" i="1"/>
  <c r="J76" i="1" l="1"/>
  <c r="J86" i="1" s="1"/>
  <c r="J71" i="1"/>
  <c r="L61" i="1"/>
  <c r="L56" i="1"/>
  <c r="K61" i="1"/>
  <c r="K56" i="1"/>
  <c r="K76" i="1" l="1"/>
  <c r="K86" i="1" s="1"/>
  <c r="K71" i="1"/>
  <c r="L76" i="1"/>
  <c r="L86" i="1" s="1"/>
  <c r="L71" i="1"/>
</calcChain>
</file>

<file path=xl/sharedStrings.xml><?xml version="1.0" encoding="utf-8"?>
<sst xmlns="http://schemas.openxmlformats.org/spreadsheetml/2006/main" count="18" uniqueCount="8">
  <si>
    <t>Deactivated</t>
  </si>
  <si>
    <t>Activation year</t>
  </si>
  <si>
    <t>Activated</t>
  </si>
  <si>
    <t>Deactivated (duration)</t>
  </si>
  <si>
    <t>Remaining customers</t>
  </si>
  <si>
    <t>Cumulated RR</t>
  </si>
  <si>
    <t>Retention Rate (t)</t>
  </si>
  <si>
    <t>Churn Rate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</si>
</sst>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.000\ _€_-;\-* #,##0.000\ _€_-;_-* &quot;-&quot;???\ _€_-;_-@_-"/>
  </numFmts>
  <fonts count="5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sz val="16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right" wrapText="1" readingOrder="1"/>
    </xf>
    <xf numFmtId="3" fontId="2" fillId="2" borderId="1" xfId="0" applyNumberFormat="1" applyFont="1" applyFill="1" applyBorder="1" applyAlignment="1">
      <alignment horizontal="center" wrapText="1" readingOrder="1"/>
    </xf>
    <xf numFmtId="164" fontId="2" fillId="2" borderId="1" xfId="1" applyFont="1" applyFill="1" applyBorder="1" applyAlignment="1">
      <alignment horizontal="center" wrapText="1" readingOrder="1"/>
    </xf>
    <xf numFmtId="164" fontId="0" fillId="0" borderId="0" xfId="0" applyNumberFormat="1"/>
    <xf numFmtId="164" fontId="4" fillId="0" borderId="0" xfId="0" applyNumberFormat="1" applyFont="1"/>
    <xf numFmtId="164" fontId="0" fillId="0" borderId="0" xfId="1" applyFont="1"/>
    <xf numFmtId="165" fontId="0" fillId="0" borderId="0" xfId="0" applyNumberFormat="1"/>
    <xf numFmtId="166" fontId="0" fillId="0" borderId="0" xfId="0" applyNumberFormat="1"/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'Page 19'!$C$44:$M$44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'Page 19'!$C$56:$M$56</c:f>
              <c:numCache>
                <c:formatCode>_-* #,##0.00\ _€_-;\-* #,##0.00\ _€_-;_-* "-"??\ _€_-;_-@_-</c:formatCode>
                <c:ptCount val="11"/>
                <c:pt idx="0">
                  <c:v>0.94703945550533752</c:v>
                </c:pt>
                <c:pt idx="1">
                  <c:v>0.76447742324057555</c:v>
                </c:pt>
                <c:pt idx="2">
                  <c:v>0.57719509115810397</c:v>
                </c:pt>
                <c:pt idx="3">
                  <c:v>0.43053134679425525</c:v>
                </c:pt>
                <c:pt idx="4">
                  <c:v>0.33067484812457354</c:v>
                </c:pt>
                <c:pt idx="5">
                  <c:v>0.26324620375972335</c:v>
                </c:pt>
                <c:pt idx="6">
                  <c:v>0.21642874394296469</c:v>
                </c:pt>
                <c:pt idx="7">
                  <c:v>0.18067692178342651</c:v>
                </c:pt>
                <c:pt idx="8">
                  <c:v>0.1534177912207042</c:v>
                </c:pt>
                <c:pt idx="9">
                  <c:v>0.13164265337878028</c:v>
                </c:pt>
                <c:pt idx="10">
                  <c:v>0.10754243995300139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A-C245-8710-7B4C6B98F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97984"/>
        <c:axId val="69299696"/>
      </c:lineChart>
      <c:catAx>
        <c:axId val="6929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99696"/>
        <c:crosses val="autoZero"/>
        <c:auto val="1"/>
        <c:lblAlgn val="ctr"/>
        <c:lblOffset val="100"/>
        <c:noMultiLvlLbl val="0"/>
      </c:catAx>
      <c:valAx>
        <c:axId val="692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_€_-;\-* #,##0.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9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196850</xdr:colOff>
      <xdr:row>44</xdr:row>
      <xdr:rowOff>25400</xdr:rowOff>
    </xdr:from>
    <xdr:to>
      <xdr:col>18</xdr:col>
      <xdr:colOff>641350</xdr:colOff>
      <xdr:row>53</xdr:row>
      <xdr:rowOff>254000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C8B0E-2F3B-6623-442B-D3A8E0193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86CD-AB2C-AD4A-B6E1-246054580F78}">
  <dimension ref="A1:M87"/>
  <sheetViews>
    <sheetView tabSelected="1" topLeftCell="A63" workbookViewId="0">
      <selection activeCell="M75" sqref="M75"/>
    </sheetView>
  </sheetViews>
  <sheetFormatPr baseColWidth="10" defaultRowHeight="16" x14ac:dyDescent="0.2"/>
  <cols>
    <col min="1" max="1" width="11.83203125" customWidth="1"/>
    <col min="2" max="2" width="12" customWidth="1"/>
  </cols>
  <sheetData>
    <row r="1" spans="1:13" ht="24" thickBot="1" x14ac:dyDescent="0.3">
      <c r="A1" s="1"/>
      <c r="B1" s="2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45" thickBot="1" x14ac:dyDescent="0.3">
      <c r="A2" s="3" t="s">
        <v>1</v>
      </c>
      <c r="B2" s="4" t="s">
        <v>2</v>
      </c>
      <c r="C2" s="4">
        <v>2010</v>
      </c>
      <c r="D2" s="4">
        <v>2011</v>
      </c>
      <c r="E2" s="4">
        <v>2012</v>
      </c>
      <c r="F2" s="4">
        <v>2013</v>
      </c>
      <c r="G2" s="4">
        <v>2014</v>
      </c>
      <c r="H2" s="4">
        <v>2015</v>
      </c>
      <c r="I2" s="4">
        <v>2016</v>
      </c>
      <c r="J2" s="4">
        <v>2017</v>
      </c>
      <c r="K2" s="4">
        <v>2018</v>
      </c>
      <c r="L2" s="4">
        <v>2019</v>
      </c>
      <c r="M2" s="4">
        <v>2020</v>
      </c>
    </row>
    <row r="3" spans="1:13" ht="22" thickBot="1" x14ac:dyDescent="0.3">
      <c r="A3" s="5">
        <v>2010</v>
      </c>
      <c r="B3" s="6">
        <v>286817</v>
      </c>
      <c r="C3" s="6">
        <v>20196</v>
      </c>
      <c r="D3" s="6">
        <v>83687</v>
      </c>
      <c r="E3" s="6">
        <v>43608</v>
      </c>
      <c r="F3" s="6">
        <v>31103</v>
      </c>
      <c r="G3" s="6">
        <v>24680</v>
      </c>
      <c r="H3" s="6">
        <v>16494</v>
      </c>
      <c r="I3" s="6">
        <v>11013</v>
      </c>
      <c r="J3" s="6">
        <v>8809</v>
      </c>
      <c r="K3" s="6">
        <v>7635</v>
      </c>
      <c r="L3" s="6">
        <v>5889</v>
      </c>
      <c r="M3" s="6">
        <v>2858</v>
      </c>
    </row>
    <row r="4" spans="1:13" ht="24" thickBot="1" x14ac:dyDescent="0.3">
      <c r="A4" s="5">
        <v>2011</v>
      </c>
      <c r="B4" s="6">
        <v>320027</v>
      </c>
      <c r="C4" s="2"/>
      <c r="D4" s="6">
        <v>17394</v>
      </c>
      <c r="E4" s="6">
        <v>65835</v>
      </c>
      <c r="F4" s="6">
        <v>60169</v>
      </c>
      <c r="G4" s="6">
        <v>42256</v>
      </c>
      <c r="H4" s="6">
        <v>27603</v>
      </c>
      <c r="I4" s="6">
        <v>18945</v>
      </c>
      <c r="J4" s="6">
        <v>14710</v>
      </c>
      <c r="K4" s="6">
        <v>12424</v>
      </c>
      <c r="L4" s="6">
        <v>9504</v>
      </c>
      <c r="M4" s="6">
        <v>4534</v>
      </c>
    </row>
    <row r="5" spans="1:13" ht="24" thickBot="1" x14ac:dyDescent="0.3">
      <c r="A5" s="5">
        <v>2012</v>
      </c>
      <c r="B5" s="6">
        <v>433831</v>
      </c>
      <c r="C5" s="2"/>
      <c r="D5" s="2"/>
      <c r="E5" s="6">
        <v>24974</v>
      </c>
      <c r="F5" s="6">
        <v>94561</v>
      </c>
      <c r="G5" s="6">
        <v>87625</v>
      </c>
      <c r="H5" s="6">
        <v>53861</v>
      </c>
      <c r="I5" s="6">
        <v>33018</v>
      </c>
      <c r="J5" s="6">
        <v>25450</v>
      </c>
      <c r="K5" s="6">
        <v>20364</v>
      </c>
      <c r="L5" s="6">
        <v>15981</v>
      </c>
      <c r="M5" s="6">
        <v>7600</v>
      </c>
    </row>
    <row r="6" spans="1:13" ht="24" thickBot="1" x14ac:dyDescent="0.3">
      <c r="A6" s="5">
        <v>2013</v>
      </c>
      <c r="B6" s="6">
        <v>517446</v>
      </c>
      <c r="C6" s="2"/>
      <c r="D6" s="2"/>
      <c r="E6" s="2"/>
      <c r="F6" s="6">
        <v>31834</v>
      </c>
      <c r="G6" s="6">
        <v>115054</v>
      </c>
      <c r="H6" s="6">
        <v>97513</v>
      </c>
      <c r="I6" s="6">
        <v>63607</v>
      </c>
      <c r="J6" s="6">
        <v>44397</v>
      </c>
      <c r="K6" s="6">
        <v>31993</v>
      </c>
      <c r="L6" s="6">
        <v>24080</v>
      </c>
      <c r="M6" s="6">
        <v>11368</v>
      </c>
    </row>
    <row r="7" spans="1:13" ht="24" thickBot="1" x14ac:dyDescent="0.3">
      <c r="A7" s="5">
        <v>2014</v>
      </c>
      <c r="B7" s="6">
        <v>512668</v>
      </c>
      <c r="C7" s="2"/>
      <c r="D7" s="2"/>
      <c r="E7" s="2"/>
      <c r="F7" s="2"/>
      <c r="G7" s="6">
        <v>26925</v>
      </c>
      <c r="H7" s="6">
        <v>97469</v>
      </c>
      <c r="I7" s="6">
        <v>99288</v>
      </c>
      <c r="J7" s="6">
        <v>74460</v>
      </c>
      <c r="K7" s="6">
        <v>47816</v>
      </c>
      <c r="L7" s="6">
        <v>33142</v>
      </c>
      <c r="M7" s="6">
        <v>15093</v>
      </c>
    </row>
    <row r="8" spans="1:13" ht="24" thickBot="1" x14ac:dyDescent="0.3">
      <c r="A8" s="5">
        <v>2015</v>
      </c>
      <c r="B8" s="6">
        <v>545200</v>
      </c>
      <c r="C8" s="2"/>
      <c r="D8" s="2"/>
      <c r="E8" s="2"/>
      <c r="F8" s="2"/>
      <c r="G8" s="2"/>
      <c r="H8" s="6">
        <v>31469</v>
      </c>
      <c r="I8" s="6">
        <v>94644</v>
      </c>
      <c r="J8" s="6">
        <v>108201</v>
      </c>
      <c r="K8" s="6">
        <v>79935</v>
      </c>
      <c r="L8" s="6">
        <v>50668</v>
      </c>
      <c r="M8" s="6">
        <v>22145</v>
      </c>
    </row>
    <row r="9" spans="1:13" ht="24" thickBot="1" x14ac:dyDescent="0.3">
      <c r="A9" s="5">
        <v>2016</v>
      </c>
      <c r="B9" s="6">
        <v>545186</v>
      </c>
      <c r="C9" s="2"/>
      <c r="D9" s="2"/>
      <c r="E9" s="2"/>
      <c r="F9" s="2"/>
      <c r="G9" s="2"/>
      <c r="H9" s="2"/>
      <c r="I9" s="6">
        <v>30168</v>
      </c>
      <c r="J9" s="6">
        <v>82861</v>
      </c>
      <c r="K9" s="6">
        <v>103144</v>
      </c>
      <c r="L9" s="6">
        <v>82012</v>
      </c>
      <c r="M9" s="6">
        <v>32860</v>
      </c>
    </row>
    <row r="10" spans="1:13" ht="24" thickBot="1" x14ac:dyDescent="0.3">
      <c r="A10" s="5">
        <v>2017</v>
      </c>
      <c r="B10" s="6">
        <v>512244</v>
      </c>
      <c r="C10" s="2"/>
      <c r="D10" s="2"/>
      <c r="E10" s="2"/>
      <c r="F10" s="2"/>
      <c r="G10" s="2"/>
      <c r="H10" s="2"/>
      <c r="I10" s="2"/>
      <c r="J10" s="6">
        <v>28095</v>
      </c>
      <c r="K10" s="6">
        <v>69060</v>
      </c>
      <c r="L10" s="6">
        <v>88841</v>
      </c>
      <c r="M10" s="6">
        <v>45107</v>
      </c>
    </row>
    <row r="11" spans="1:13" ht="24" thickBot="1" x14ac:dyDescent="0.3">
      <c r="A11" s="5">
        <v>2018</v>
      </c>
      <c r="B11" s="6">
        <v>551194</v>
      </c>
      <c r="C11" s="2"/>
      <c r="D11" s="2"/>
      <c r="E11" s="2"/>
      <c r="F11" s="2"/>
      <c r="G11" s="2"/>
      <c r="H11" s="2"/>
      <c r="I11" s="2"/>
      <c r="J11" s="2"/>
      <c r="K11" s="6">
        <v>27208</v>
      </c>
      <c r="L11" s="6">
        <v>72073</v>
      </c>
      <c r="M11" s="6">
        <v>48106</v>
      </c>
    </row>
    <row r="12" spans="1:13" ht="24" thickBot="1" x14ac:dyDescent="0.3">
      <c r="A12" s="5">
        <v>2019</v>
      </c>
      <c r="B12" s="6">
        <v>520805</v>
      </c>
      <c r="C12" s="2"/>
      <c r="D12" s="2"/>
      <c r="E12" s="2"/>
      <c r="F12" s="2"/>
      <c r="G12" s="2"/>
      <c r="H12" s="2"/>
      <c r="I12" s="2"/>
      <c r="J12" s="2"/>
      <c r="K12" s="2"/>
      <c r="L12" s="6">
        <v>25814</v>
      </c>
      <c r="M12" s="6">
        <v>37983</v>
      </c>
    </row>
    <row r="13" spans="1:13" ht="24" thickBot="1" x14ac:dyDescent="0.3">
      <c r="A13" s="5">
        <v>2020</v>
      </c>
      <c r="B13" s="6">
        <v>322258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6">
        <v>6240</v>
      </c>
    </row>
    <row r="14" spans="1:13" ht="17" thickBot="1" x14ac:dyDescent="0.25"/>
    <row r="15" spans="1:13" ht="24" thickBot="1" x14ac:dyDescent="0.3">
      <c r="A15" s="1"/>
      <c r="B15" s="2"/>
      <c r="C15" s="13" t="s">
        <v>3</v>
      </c>
      <c r="D15" s="14"/>
      <c r="E15" s="14"/>
      <c r="F15" s="14"/>
      <c r="G15" s="14"/>
      <c r="H15" s="14"/>
      <c r="I15" s="14"/>
      <c r="J15" s="14"/>
      <c r="K15" s="14"/>
      <c r="L15" s="14"/>
      <c r="M15" s="15"/>
    </row>
    <row r="16" spans="1:13" ht="45" thickBot="1" x14ac:dyDescent="0.3">
      <c r="A16" s="3" t="s">
        <v>1</v>
      </c>
      <c r="B16" s="4" t="s">
        <v>2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  <c r="K16" s="4">
        <v>8</v>
      </c>
      <c r="L16" s="4">
        <v>9</v>
      </c>
      <c r="M16" s="4">
        <v>10</v>
      </c>
    </row>
    <row r="17" spans="1:13" ht="22" thickBot="1" x14ac:dyDescent="0.3">
      <c r="A17" s="5">
        <v>2010</v>
      </c>
      <c r="B17" s="6">
        <v>286817</v>
      </c>
      <c r="C17" s="6">
        <v>20196</v>
      </c>
      <c r="D17" s="6">
        <v>83687</v>
      </c>
      <c r="E17" s="6">
        <v>43608</v>
      </c>
      <c r="F17" s="6">
        <v>31103</v>
      </c>
      <c r="G17" s="6">
        <v>24680</v>
      </c>
      <c r="H17" s="6">
        <v>16494</v>
      </c>
      <c r="I17" s="6">
        <v>11013</v>
      </c>
      <c r="J17" s="6">
        <v>8809</v>
      </c>
      <c r="K17" s="6">
        <v>7635</v>
      </c>
      <c r="L17" s="6">
        <v>5889</v>
      </c>
      <c r="M17" s="6">
        <v>2858</v>
      </c>
    </row>
    <row r="18" spans="1:13" ht="22" thickBot="1" x14ac:dyDescent="0.3">
      <c r="A18" s="5">
        <v>2011</v>
      </c>
      <c r="B18" s="6">
        <v>320027</v>
      </c>
      <c r="C18" s="6">
        <v>17394</v>
      </c>
      <c r="D18" s="6">
        <v>65835</v>
      </c>
      <c r="E18" s="6">
        <v>60169</v>
      </c>
      <c r="F18" s="6">
        <v>42256</v>
      </c>
      <c r="G18" s="6">
        <v>27603</v>
      </c>
      <c r="H18" s="6">
        <v>18945</v>
      </c>
      <c r="I18" s="6">
        <v>14710</v>
      </c>
      <c r="J18" s="6">
        <v>12424</v>
      </c>
      <c r="K18" s="6">
        <v>9504</v>
      </c>
      <c r="L18" s="6">
        <v>4534</v>
      </c>
    </row>
    <row r="19" spans="1:13" ht="22" thickBot="1" x14ac:dyDescent="0.3">
      <c r="A19" s="5">
        <v>2012</v>
      </c>
      <c r="B19" s="6">
        <v>433831</v>
      </c>
      <c r="C19" s="6">
        <v>24974</v>
      </c>
      <c r="D19" s="6">
        <v>94561</v>
      </c>
      <c r="E19" s="6">
        <v>87625</v>
      </c>
      <c r="F19" s="6">
        <v>53861</v>
      </c>
      <c r="G19" s="6">
        <v>33018</v>
      </c>
      <c r="H19" s="6">
        <v>25450</v>
      </c>
      <c r="I19" s="6">
        <v>20364</v>
      </c>
      <c r="J19" s="6">
        <v>15981</v>
      </c>
      <c r="K19" s="6">
        <v>7600</v>
      </c>
    </row>
    <row r="20" spans="1:13" ht="22" thickBot="1" x14ac:dyDescent="0.3">
      <c r="A20" s="5">
        <v>2013</v>
      </c>
      <c r="B20" s="6">
        <v>517446</v>
      </c>
      <c r="C20" s="6">
        <v>31834</v>
      </c>
      <c r="D20" s="6">
        <v>115054</v>
      </c>
      <c r="E20" s="6">
        <v>97513</v>
      </c>
      <c r="F20" s="6">
        <v>63607</v>
      </c>
      <c r="G20" s="6">
        <v>44397</v>
      </c>
      <c r="H20" s="6">
        <v>31993</v>
      </c>
      <c r="I20" s="6">
        <v>24080</v>
      </c>
      <c r="J20" s="6">
        <v>11368</v>
      </c>
    </row>
    <row r="21" spans="1:13" ht="22" thickBot="1" x14ac:dyDescent="0.3">
      <c r="A21" s="5">
        <v>2014</v>
      </c>
      <c r="B21" s="6">
        <v>512668</v>
      </c>
      <c r="C21" s="6">
        <v>26925</v>
      </c>
      <c r="D21" s="6">
        <v>97469</v>
      </c>
      <c r="E21" s="6">
        <v>99288</v>
      </c>
      <c r="F21" s="6">
        <v>74460</v>
      </c>
      <c r="G21" s="6">
        <v>47816</v>
      </c>
      <c r="H21" s="6">
        <v>33142</v>
      </c>
      <c r="I21" s="6">
        <v>15093</v>
      </c>
    </row>
    <row r="22" spans="1:13" ht="22" thickBot="1" x14ac:dyDescent="0.3">
      <c r="A22" s="5">
        <v>2015</v>
      </c>
      <c r="B22" s="6">
        <v>545200</v>
      </c>
      <c r="C22" s="6">
        <v>31469</v>
      </c>
      <c r="D22" s="6">
        <v>94644</v>
      </c>
      <c r="E22" s="6">
        <v>108201</v>
      </c>
      <c r="F22" s="6">
        <v>79935</v>
      </c>
      <c r="G22" s="6">
        <v>50668</v>
      </c>
      <c r="H22" s="6">
        <v>22145</v>
      </c>
    </row>
    <row r="23" spans="1:13" ht="22" thickBot="1" x14ac:dyDescent="0.3">
      <c r="A23" s="5">
        <v>2016</v>
      </c>
      <c r="B23" s="6">
        <v>545186</v>
      </c>
      <c r="C23" s="6">
        <v>30168</v>
      </c>
      <c r="D23" s="6">
        <v>82861</v>
      </c>
      <c r="E23" s="6">
        <v>103144</v>
      </c>
      <c r="F23" s="6">
        <v>82012</v>
      </c>
      <c r="G23" s="6">
        <v>32860</v>
      </c>
    </row>
    <row r="24" spans="1:13" ht="22" thickBot="1" x14ac:dyDescent="0.3">
      <c r="A24" s="5">
        <v>2017</v>
      </c>
      <c r="B24" s="6">
        <v>512244</v>
      </c>
      <c r="C24" s="6">
        <v>28095</v>
      </c>
      <c r="D24" s="6">
        <v>69060</v>
      </c>
      <c r="E24" s="6">
        <v>88841</v>
      </c>
      <c r="F24" s="6">
        <v>45107</v>
      </c>
    </row>
    <row r="25" spans="1:13" ht="22" thickBot="1" x14ac:dyDescent="0.3">
      <c r="A25" s="5">
        <v>2018</v>
      </c>
      <c r="B25" s="6">
        <v>551194</v>
      </c>
      <c r="C25" s="6">
        <v>27208</v>
      </c>
      <c r="D25" s="6">
        <v>72073</v>
      </c>
      <c r="E25" s="6">
        <v>48106</v>
      </c>
    </row>
    <row r="26" spans="1:13" ht="22" thickBot="1" x14ac:dyDescent="0.3">
      <c r="A26" s="5">
        <v>2019</v>
      </c>
      <c r="B26" s="6">
        <v>520805</v>
      </c>
      <c r="C26" s="6">
        <v>25814</v>
      </c>
      <c r="D26" s="6">
        <v>37983</v>
      </c>
    </row>
    <row r="27" spans="1:13" ht="22" thickBot="1" x14ac:dyDescent="0.3">
      <c r="A27" s="5">
        <v>2020</v>
      </c>
      <c r="B27" s="6">
        <v>322258</v>
      </c>
      <c r="C27" s="6">
        <v>6240</v>
      </c>
    </row>
    <row r="28" spans="1:13" ht="17" thickBot="1" x14ac:dyDescent="0.25"/>
    <row r="29" spans="1:13" ht="24" thickBot="1" x14ac:dyDescent="0.3">
      <c r="A29" s="1"/>
      <c r="B29" s="2"/>
      <c r="C29" s="13" t="s">
        <v>4</v>
      </c>
      <c r="D29" s="14"/>
      <c r="E29" s="14"/>
      <c r="F29" s="14"/>
      <c r="G29" s="14"/>
      <c r="H29" s="14"/>
      <c r="I29" s="14"/>
      <c r="J29" s="14"/>
      <c r="K29" s="14"/>
      <c r="L29" s="14"/>
      <c r="M29" s="15"/>
    </row>
    <row r="30" spans="1:13" ht="45" thickBot="1" x14ac:dyDescent="0.3">
      <c r="A30" s="3" t="s">
        <v>1</v>
      </c>
      <c r="B30" s="4" t="s">
        <v>2</v>
      </c>
      <c r="C30" s="4">
        <v>0</v>
      </c>
      <c r="D30" s="4">
        <v>1</v>
      </c>
      <c r="E30" s="4">
        <v>2</v>
      </c>
      <c r="F30" s="4">
        <v>3</v>
      </c>
      <c r="G30" s="4">
        <v>4</v>
      </c>
      <c r="H30" s="4">
        <v>5</v>
      </c>
      <c r="I30" s="4">
        <v>6</v>
      </c>
      <c r="J30" s="4">
        <v>7</v>
      </c>
      <c r="K30" s="4">
        <v>8</v>
      </c>
      <c r="L30" s="4">
        <v>9</v>
      </c>
      <c r="M30" s="4">
        <v>10</v>
      </c>
    </row>
    <row r="31" spans="1:13" ht="22" thickBot="1" x14ac:dyDescent="0.3">
      <c r="A31" s="5">
        <v>2010</v>
      </c>
      <c r="B31" s="6">
        <v>286817</v>
      </c>
      <c r="C31" s="6">
        <f>B31-C17</f>
        <v>266621</v>
      </c>
      <c r="D31" s="6">
        <f t="shared" ref="D31:M32" si="0">C31-D17</f>
        <v>182934</v>
      </c>
      <c r="E31" s="6">
        <f t="shared" si="0"/>
        <v>139326</v>
      </c>
      <c r="F31" s="6">
        <f t="shared" si="0"/>
        <v>108223</v>
      </c>
      <c r="G31" s="6">
        <f t="shared" si="0"/>
        <v>83543</v>
      </c>
      <c r="H31" s="6">
        <f t="shared" si="0"/>
        <v>67049</v>
      </c>
      <c r="I31" s="6">
        <f t="shared" si="0"/>
        <v>56036</v>
      </c>
      <c r="J31" s="6">
        <f t="shared" si="0"/>
        <v>47227</v>
      </c>
      <c r="K31" s="6">
        <f t="shared" si="0"/>
        <v>39592</v>
      </c>
      <c r="L31" s="6">
        <f t="shared" si="0"/>
        <v>33703</v>
      </c>
      <c r="M31" s="6">
        <f t="shared" si="0"/>
        <v>30845</v>
      </c>
    </row>
    <row r="32" spans="1:13" ht="22" thickBot="1" x14ac:dyDescent="0.3">
      <c r="A32" s="5">
        <v>2011</v>
      </c>
      <c r="B32" s="6">
        <v>320027</v>
      </c>
      <c r="C32" s="6">
        <f t="shared" ref="C32:K41" si="1">B32-C18</f>
        <v>302633</v>
      </c>
      <c r="D32" s="6">
        <f t="shared" si="1"/>
        <v>236798</v>
      </c>
      <c r="E32" s="6">
        <f t="shared" si="1"/>
        <v>176629</v>
      </c>
      <c r="F32" s="6">
        <f t="shared" si="1"/>
        <v>134373</v>
      </c>
      <c r="G32" s="6">
        <f t="shared" si="1"/>
        <v>106770</v>
      </c>
      <c r="H32" s="6">
        <f t="shared" si="1"/>
        <v>87825</v>
      </c>
      <c r="I32" s="6">
        <f t="shared" si="1"/>
        <v>73115</v>
      </c>
      <c r="J32" s="6">
        <f t="shared" si="1"/>
        <v>60691</v>
      </c>
      <c r="K32" s="6">
        <f t="shared" si="1"/>
        <v>51187</v>
      </c>
      <c r="L32" s="6">
        <f t="shared" si="0"/>
        <v>46653</v>
      </c>
    </row>
    <row r="33" spans="1:13" ht="22" thickBot="1" x14ac:dyDescent="0.3">
      <c r="A33" s="5">
        <v>2012</v>
      </c>
      <c r="B33" s="6">
        <v>433831</v>
      </c>
      <c r="C33" s="6">
        <f t="shared" si="1"/>
        <v>408857</v>
      </c>
      <c r="D33" s="6">
        <f t="shared" si="1"/>
        <v>314296</v>
      </c>
      <c r="E33" s="6">
        <f t="shared" si="1"/>
        <v>226671</v>
      </c>
      <c r="F33" s="6">
        <f t="shared" si="1"/>
        <v>172810</v>
      </c>
      <c r="G33" s="6">
        <f t="shared" si="1"/>
        <v>139792</v>
      </c>
      <c r="H33" s="6">
        <f t="shared" si="1"/>
        <v>114342</v>
      </c>
      <c r="I33" s="6">
        <f t="shared" si="1"/>
        <v>93978</v>
      </c>
      <c r="J33" s="6">
        <f t="shared" si="1"/>
        <v>77997</v>
      </c>
      <c r="K33" s="6">
        <f t="shared" si="1"/>
        <v>70397</v>
      </c>
    </row>
    <row r="34" spans="1:13" ht="22" thickBot="1" x14ac:dyDescent="0.3">
      <c r="A34" s="5">
        <v>2013</v>
      </c>
      <c r="B34" s="6">
        <v>517446</v>
      </c>
      <c r="C34" s="6">
        <f t="shared" si="1"/>
        <v>485612</v>
      </c>
      <c r="D34" s="6">
        <f t="shared" si="1"/>
        <v>370558</v>
      </c>
      <c r="E34" s="6">
        <f t="shared" si="1"/>
        <v>273045</v>
      </c>
      <c r="F34" s="6">
        <f t="shared" si="1"/>
        <v>209438</v>
      </c>
      <c r="G34" s="6">
        <f t="shared" si="1"/>
        <v>165041</v>
      </c>
      <c r="H34" s="6">
        <f t="shared" si="1"/>
        <v>133048</v>
      </c>
      <c r="I34" s="6">
        <f t="shared" si="1"/>
        <v>108968</v>
      </c>
      <c r="J34" s="6">
        <f t="shared" si="1"/>
        <v>97600</v>
      </c>
    </row>
    <row r="35" spans="1:13" ht="22" thickBot="1" x14ac:dyDescent="0.3">
      <c r="A35" s="5">
        <v>2014</v>
      </c>
      <c r="B35" s="6">
        <v>512668</v>
      </c>
      <c r="C35" s="6">
        <f t="shared" si="1"/>
        <v>485743</v>
      </c>
      <c r="D35" s="6">
        <f t="shared" si="1"/>
        <v>388274</v>
      </c>
      <c r="E35" s="6">
        <f t="shared" si="1"/>
        <v>288986</v>
      </c>
      <c r="F35" s="6">
        <f t="shared" si="1"/>
        <v>214526</v>
      </c>
      <c r="G35" s="6">
        <f t="shared" si="1"/>
        <v>166710</v>
      </c>
      <c r="H35" s="6">
        <f t="shared" si="1"/>
        <v>133568</v>
      </c>
      <c r="I35" s="6">
        <f t="shared" si="1"/>
        <v>118475</v>
      </c>
    </row>
    <row r="36" spans="1:13" ht="22" thickBot="1" x14ac:dyDescent="0.3">
      <c r="A36" s="5">
        <v>2015</v>
      </c>
      <c r="B36" s="6">
        <v>545200</v>
      </c>
      <c r="C36" s="6">
        <f t="shared" si="1"/>
        <v>513731</v>
      </c>
      <c r="D36" s="6">
        <f t="shared" si="1"/>
        <v>419087</v>
      </c>
      <c r="E36" s="6">
        <f t="shared" si="1"/>
        <v>310886</v>
      </c>
      <c r="F36" s="6">
        <f t="shared" si="1"/>
        <v>230951</v>
      </c>
      <c r="G36" s="6">
        <f t="shared" si="1"/>
        <v>180283</v>
      </c>
      <c r="H36" s="6">
        <f t="shared" si="1"/>
        <v>158138</v>
      </c>
    </row>
    <row r="37" spans="1:13" ht="22" thickBot="1" x14ac:dyDescent="0.3">
      <c r="A37" s="5">
        <v>2016</v>
      </c>
      <c r="B37" s="6">
        <v>545186</v>
      </c>
      <c r="C37" s="6">
        <f t="shared" si="1"/>
        <v>515018</v>
      </c>
      <c r="D37" s="6">
        <f t="shared" si="1"/>
        <v>432157</v>
      </c>
      <c r="E37" s="6">
        <f t="shared" si="1"/>
        <v>329013</v>
      </c>
      <c r="F37" s="6">
        <f t="shared" si="1"/>
        <v>247001</v>
      </c>
      <c r="G37" s="6">
        <f t="shared" si="1"/>
        <v>214141</v>
      </c>
    </row>
    <row r="38" spans="1:13" ht="22" thickBot="1" x14ac:dyDescent="0.3">
      <c r="A38" s="5">
        <v>2017</v>
      </c>
      <c r="B38" s="6">
        <v>512244</v>
      </c>
      <c r="C38" s="6">
        <f t="shared" si="1"/>
        <v>484149</v>
      </c>
      <c r="D38" s="6">
        <f t="shared" si="1"/>
        <v>415089</v>
      </c>
      <c r="E38" s="6">
        <f t="shared" si="1"/>
        <v>326248</v>
      </c>
      <c r="F38" s="6">
        <f t="shared" si="1"/>
        <v>281141</v>
      </c>
    </row>
    <row r="39" spans="1:13" ht="22" thickBot="1" x14ac:dyDescent="0.3">
      <c r="A39" s="5">
        <v>2018</v>
      </c>
      <c r="B39" s="6">
        <v>551194</v>
      </c>
      <c r="C39" s="6">
        <f t="shared" si="1"/>
        <v>523986</v>
      </c>
      <c r="D39" s="6">
        <f t="shared" si="1"/>
        <v>451913</v>
      </c>
      <c r="E39" s="6">
        <f t="shared" si="1"/>
        <v>403807</v>
      </c>
    </row>
    <row r="40" spans="1:13" ht="22" thickBot="1" x14ac:dyDescent="0.3">
      <c r="A40" s="5">
        <v>2019</v>
      </c>
      <c r="B40" s="6">
        <v>520805</v>
      </c>
      <c r="C40" s="6">
        <f t="shared" si="1"/>
        <v>494991</v>
      </c>
      <c r="D40" s="6">
        <f t="shared" si="1"/>
        <v>457008</v>
      </c>
    </row>
    <row r="41" spans="1:13" ht="22" thickBot="1" x14ac:dyDescent="0.3">
      <c r="A41" s="5">
        <v>2020</v>
      </c>
      <c r="B41" s="6">
        <v>322258</v>
      </c>
      <c r="C41" s="6">
        <f t="shared" si="1"/>
        <v>316018</v>
      </c>
    </row>
    <row r="42" spans="1:13" ht="17" thickBot="1" x14ac:dyDescent="0.25"/>
    <row r="43" spans="1:13" ht="24" thickBot="1" x14ac:dyDescent="0.3">
      <c r="A43" s="1"/>
      <c r="B43" s="2"/>
      <c r="C43" s="13" t="s">
        <v>5</v>
      </c>
      <c r="D43" s="14"/>
      <c r="E43" s="14"/>
      <c r="F43" s="14"/>
      <c r="G43" s="14"/>
      <c r="H43" s="14"/>
      <c r="I43" s="14"/>
      <c r="J43" s="14"/>
      <c r="K43" s="14"/>
      <c r="L43" s="14"/>
      <c r="M43" s="15"/>
    </row>
    <row r="44" spans="1:13" ht="45" thickBot="1" x14ac:dyDescent="0.3">
      <c r="A44" s="3" t="s">
        <v>1</v>
      </c>
      <c r="B44" s="4" t="s">
        <v>2</v>
      </c>
      <c r="C44" s="4">
        <v>0</v>
      </c>
      <c r="D44" s="4">
        <v>1</v>
      </c>
      <c r="E44" s="4">
        <v>2</v>
      </c>
      <c r="F44" s="4">
        <v>3</v>
      </c>
      <c r="G44" s="4">
        <v>4</v>
      </c>
      <c r="H44" s="4">
        <v>5</v>
      </c>
      <c r="I44" s="4">
        <v>6</v>
      </c>
      <c r="J44" s="4">
        <v>7</v>
      </c>
      <c r="K44" s="4">
        <v>8</v>
      </c>
      <c r="L44" s="4">
        <v>9</v>
      </c>
      <c r="M44" s="4">
        <v>10</v>
      </c>
    </row>
    <row r="45" spans="1:13" ht="22" thickBot="1" x14ac:dyDescent="0.3">
      <c r="A45" s="5">
        <v>2010</v>
      </c>
      <c r="B45" s="6">
        <v>286817</v>
      </c>
      <c r="C45" s="7">
        <f>C31/$B31</f>
        <v>0.92958576374482682</v>
      </c>
      <c r="D45" s="7">
        <f>D31/$B31</f>
        <v>0.63780738240759782</v>
      </c>
      <c r="E45" s="7">
        <f t="shared" ref="D45:M45" si="2">E31/$B31</f>
        <v>0.48576618540742006</v>
      </c>
      <c r="F45" s="7">
        <f t="shared" si="2"/>
        <v>0.37732421718377923</v>
      </c>
      <c r="G45" s="7">
        <f t="shared" si="2"/>
        <v>0.29127631904663948</v>
      </c>
      <c r="H45" s="7">
        <f t="shared" si="2"/>
        <v>0.2337692675120373</v>
      </c>
      <c r="I45" s="7">
        <f t="shared" si="2"/>
        <v>0.1953719619129968</v>
      </c>
      <c r="J45" s="7">
        <f t="shared" si="2"/>
        <v>0.16465899859492289</v>
      </c>
      <c r="K45" s="7">
        <f t="shared" si="2"/>
        <v>0.13803923756262704</v>
      </c>
      <c r="L45" s="7">
        <f t="shared" si="2"/>
        <v>0.11750698180372851</v>
      </c>
      <c r="M45" s="7">
        <f t="shared" si="2"/>
        <v>0.10754243995300139</v>
      </c>
    </row>
    <row r="46" spans="1:13" ht="22" thickBot="1" x14ac:dyDescent="0.3">
      <c r="A46" s="5">
        <v>2011</v>
      </c>
      <c r="B46" s="6">
        <v>320027</v>
      </c>
      <c r="C46" s="7">
        <f t="shared" ref="C46:L55" si="3">C32/$B32</f>
        <v>0.94564833592165665</v>
      </c>
      <c r="D46" s="7">
        <f t="shared" si="3"/>
        <v>0.7399313182950189</v>
      </c>
      <c r="E46" s="7">
        <f t="shared" si="3"/>
        <v>0.55191905682957998</v>
      </c>
      <c r="F46" s="7">
        <f t="shared" si="3"/>
        <v>0.41988019760832679</v>
      </c>
      <c r="G46" s="7">
        <f t="shared" si="3"/>
        <v>0.33362810012905159</v>
      </c>
      <c r="H46" s="7">
        <f t="shared" si="3"/>
        <v>0.27442996997128366</v>
      </c>
      <c r="I46" s="7">
        <f t="shared" si="3"/>
        <v>0.22846509825733455</v>
      </c>
      <c r="J46" s="7">
        <f t="shared" si="3"/>
        <v>0.18964337384033222</v>
      </c>
      <c r="K46" s="7">
        <f t="shared" si="3"/>
        <v>0.1599458795664116</v>
      </c>
      <c r="L46" s="7">
        <f t="shared" si="3"/>
        <v>0.14577832495383203</v>
      </c>
    </row>
    <row r="47" spans="1:13" ht="22" thickBot="1" x14ac:dyDescent="0.3">
      <c r="A47" s="5">
        <v>2012</v>
      </c>
      <c r="B47" s="6">
        <v>433831</v>
      </c>
      <c r="C47" s="7">
        <f t="shared" si="3"/>
        <v>0.9424338048687162</v>
      </c>
      <c r="D47" s="7">
        <f t="shared" si="3"/>
        <v>0.72446643969656388</v>
      </c>
      <c r="E47" s="7">
        <f t="shared" si="3"/>
        <v>0.52248686700581559</v>
      </c>
      <c r="F47" s="7">
        <f t="shared" si="3"/>
        <v>0.39833483545435894</v>
      </c>
      <c r="G47" s="7">
        <f t="shared" si="3"/>
        <v>0.32222685792393813</v>
      </c>
      <c r="H47" s="7">
        <f t="shared" si="3"/>
        <v>0.26356346134785202</v>
      </c>
      <c r="I47" s="7">
        <f t="shared" si="3"/>
        <v>0.21662352390677475</v>
      </c>
      <c r="J47" s="7">
        <f t="shared" si="3"/>
        <v>0.17978659892907606</v>
      </c>
      <c r="K47" s="7">
        <f t="shared" si="3"/>
        <v>0.16226825653307395</v>
      </c>
    </row>
    <row r="48" spans="1:13" ht="22" thickBot="1" x14ac:dyDescent="0.3">
      <c r="A48" s="5">
        <v>2013</v>
      </c>
      <c r="B48" s="6">
        <v>517446</v>
      </c>
      <c r="C48" s="7">
        <f t="shared" si="3"/>
        <v>0.9384786045307143</v>
      </c>
      <c r="D48" s="7">
        <f t="shared" ref="D48:E48" si="4">D34/$B34</f>
        <v>0.71612883276709072</v>
      </c>
      <c r="E48" s="7">
        <f t="shared" si="4"/>
        <v>0.52767825048410844</v>
      </c>
      <c r="F48" s="7">
        <f t="shared" ref="F48:G48" si="5">F34/$B34</f>
        <v>0.404753346242893</v>
      </c>
      <c r="G48" s="7">
        <f t="shared" si="5"/>
        <v>0.31895308882472762</v>
      </c>
      <c r="H48" s="7">
        <f t="shared" ref="H48:J48" si="6">H34/$B34</f>
        <v>0.25712441491479304</v>
      </c>
      <c r="I48" s="7">
        <f t="shared" si="6"/>
        <v>0.21058815799136529</v>
      </c>
      <c r="J48" s="7">
        <f t="shared" si="6"/>
        <v>0.18861871576937497</v>
      </c>
    </row>
    <row r="49" spans="1:13" ht="22" thickBot="1" x14ac:dyDescent="0.3">
      <c r="A49" s="5">
        <v>2014</v>
      </c>
      <c r="B49" s="6">
        <v>512668</v>
      </c>
      <c r="C49" s="7">
        <f t="shared" si="3"/>
        <v>0.947480630739582</v>
      </c>
      <c r="D49" s="7">
        <f t="shared" ref="D49:E49" si="7">D35/$B35</f>
        <v>0.75735953872681738</v>
      </c>
      <c r="E49" s="7">
        <f t="shared" si="7"/>
        <v>0.56369034150756436</v>
      </c>
      <c r="F49" s="7">
        <f t="shared" ref="F49:G49" si="8">F35/$B35</f>
        <v>0.41845014707373973</v>
      </c>
      <c r="G49" s="7">
        <f t="shared" si="8"/>
        <v>0.32518120889152435</v>
      </c>
      <c r="H49" s="7">
        <f t="shared" ref="H49:I49" si="9">H35/$B35</f>
        <v>0.26053508313372398</v>
      </c>
      <c r="I49" s="7">
        <f t="shared" si="9"/>
        <v>0.23109497764635203</v>
      </c>
    </row>
    <row r="50" spans="1:13" ht="22" thickBot="1" x14ac:dyDescent="0.3">
      <c r="A50" s="5">
        <v>2015</v>
      </c>
      <c r="B50" s="6">
        <v>545200</v>
      </c>
      <c r="C50" s="7">
        <f t="shared" si="3"/>
        <v>0.94227989728539985</v>
      </c>
      <c r="D50" s="7">
        <f t="shared" ref="D50:E50" si="10">D36/$B36</f>
        <v>0.7686848862802641</v>
      </c>
      <c r="E50" s="7">
        <f t="shared" si="10"/>
        <v>0.57022377109317679</v>
      </c>
      <c r="F50" s="7">
        <f t="shared" ref="F50:G50" si="11">F36/$B36</f>
        <v>0.42360785033015408</v>
      </c>
      <c r="G50" s="7">
        <f t="shared" si="11"/>
        <v>0.33067314746881876</v>
      </c>
      <c r="H50" s="7">
        <f t="shared" ref="H50" si="12">H36/$B36</f>
        <v>0.29005502567865005</v>
      </c>
    </row>
    <row r="51" spans="1:13" ht="22" thickBot="1" x14ac:dyDescent="0.3">
      <c r="A51" s="5">
        <v>2016</v>
      </c>
      <c r="B51" s="6">
        <v>545186</v>
      </c>
      <c r="C51" s="7">
        <f t="shared" si="3"/>
        <v>0.94466475661517357</v>
      </c>
      <c r="D51" s="7">
        <f t="shared" ref="D51:E51" si="13">D37/$B37</f>
        <v>0.79267809518219468</v>
      </c>
      <c r="E51" s="7">
        <f t="shared" si="13"/>
        <v>0.60348761707013754</v>
      </c>
      <c r="F51" s="7">
        <f t="shared" ref="F51:G51" si="14">F37/$B37</f>
        <v>0.4530582223314612</v>
      </c>
      <c r="G51" s="7">
        <f t="shared" si="14"/>
        <v>0.39278521458731513</v>
      </c>
    </row>
    <row r="52" spans="1:13" ht="22" thickBot="1" x14ac:dyDescent="0.3">
      <c r="A52" s="5">
        <v>2017</v>
      </c>
      <c r="B52" s="6">
        <v>512244</v>
      </c>
      <c r="C52" s="7">
        <f t="shared" si="3"/>
        <v>0.94515309110502022</v>
      </c>
      <c r="D52" s="7">
        <f t="shared" ref="D52:E52" si="15">D38/$B38</f>
        <v>0.81033452807646356</v>
      </c>
      <c r="E52" s="7">
        <f t="shared" si="15"/>
        <v>0.6368996025331678</v>
      </c>
      <c r="F52" s="7">
        <f t="shared" ref="F52" si="16">F38/$B38</f>
        <v>0.54884195812932901</v>
      </c>
    </row>
    <row r="53" spans="1:13" ht="22" thickBot="1" x14ac:dyDescent="0.3">
      <c r="A53" s="5">
        <v>2018</v>
      </c>
      <c r="B53" s="6">
        <v>551194</v>
      </c>
      <c r="C53" s="7">
        <f t="shared" si="3"/>
        <v>0.95063806935489137</v>
      </c>
      <c r="D53" s="7">
        <f t="shared" ref="D53:E53" si="17">D39/$B39</f>
        <v>0.81988011480531353</v>
      </c>
      <c r="E53" s="7">
        <f t="shared" si="17"/>
        <v>0.73260412849196477</v>
      </c>
    </row>
    <row r="54" spans="1:13" ht="22" thickBot="1" x14ac:dyDescent="0.3">
      <c r="A54" s="5">
        <v>2019</v>
      </c>
      <c r="B54" s="6">
        <v>520805</v>
      </c>
      <c r="C54" s="7">
        <f t="shared" si="3"/>
        <v>0.95043442363264563</v>
      </c>
      <c r="D54" s="7">
        <f t="shared" ref="D54" si="18">D40/$B40</f>
        <v>0.87750309616843158</v>
      </c>
    </row>
    <row r="55" spans="1:13" ht="22" thickBot="1" x14ac:dyDescent="0.3">
      <c r="A55" s="5">
        <v>2020</v>
      </c>
      <c r="B55" s="6">
        <v>322258</v>
      </c>
      <c r="C55" s="7">
        <f t="shared" si="3"/>
        <v>0.98063663276008661</v>
      </c>
    </row>
    <row r="56" spans="1:13" x14ac:dyDescent="0.2">
      <c r="C56" s="9">
        <f>AVERAGE(C45:C55)</f>
        <v>0.94703945550533752</v>
      </c>
      <c r="D56" s="9">
        <f t="shared" ref="D56:L56" si="19">AVERAGE(D45:D55)</f>
        <v>0.76447742324057555</v>
      </c>
      <c r="E56" s="9">
        <f t="shared" si="19"/>
        <v>0.57719509115810397</v>
      </c>
      <c r="F56" s="9">
        <f t="shared" si="19"/>
        <v>0.43053134679425525</v>
      </c>
      <c r="G56" s="9">
        <f t="shared" si="19"/>
        <v>0.33067484812457354</v>
      </c>
      <c r="H56" s="9">
        <f t="shared" si="19"/>
        <v>0.26324620375972335</v>
      </c>
      <c r="I56" s="9">
        <f t="shared" si="19"/>
        <v>0.21642874394296469</v>
      </c>
      <c r="J56" s="9">
        <f t="shared" si="19"/>
        <v>0.18067692178342651</v>
      </c>
      <c r="K56" s="9">
        <f t="shared" si="19"/>
        <v>0.1534177912207042</v>
      </c>
      <c r="L56" s="9">
        <f t="shared" si="19"/>
        <v>0.13164265337878028</v>
      </c>
      <c r="M56" s="9">
        <f>AVERAGE(M45:M55)</f>
        <v>0.10754243995300139</v>
      </c>
    </row>
    <row r="58" spans="1:13" x14ac:dyDescent="0.2">
      <c r="C58" s="16" t="s">
        <v>6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3" x14ac:dyDescent="0.2">
      <c r="A59" t="s">
        <v>1</v>
      </c>
      <c r="B59" t="s">
        <v>2</v>
      </c>
      <c r="C59">
        <v>0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</row>
    <row r="60" spans="1:13" x14ac:dyDescent="0.2">
      <c r="A60">
        <v>2010</v>
      </c>
      <c r="B60">
        <v>286817</v>
      </c>
      <c r="C60" s="8">
        <f>C45</f>
        <v>0.92958576374482682</v>
      </c>
      <c r="D60" s="10">
        <f>D45/C45</f>
        <v>0.68611999804966595</v>
      </c>
      <c r="E60" s="10">
        <f t="shared" ref="E60:M60" si="20">E45/D45</f>
        <v>0.76161894453737422</v>
      </c>
      <c r="F60" s="10">
        <f t="shared" si="20"/>
        <v>0.7767609778505089</v>
      </c>
      <c r="G60" s="10">
        <f t="shared" si="20"/>
        <v>0.7719523576319266</v>
      </c>
      <c r="H60" s="10">
        <f t="shared" si="20"/>
        <v>0.80256873705756326</v>
      </c>
      <c r="I60" s="10">
        <f t="shared" si="20"/>
        <v>0.83574699100657723</v>
      </c>
      <c r="J60" s="10">
        <f t="shared" si="20"/>
        <v>0.84279748732957382</v>
      </c>
      <c r="K60" s="10">
        <f t="shared" si="20"/>
        <v>0.83833400385372769</v>
      </c>
      <c r="L60" s="10">
        <f t="shared" si="20"/>
        <v>0.85125782986461918</v>
      </c>
      <c r="M60" s="10">
        <f t="shared" si="20"/>
        <v>0.91520042726166806</v>
      </c>
    </row>
    <row r="61" spans="1:13" x14ac:dyDescent="0.2">
      <c r="A61">
        <v>2011</v>
      </c>
      <c r="B61">
        <v>320027</v>
      </c>
      <c r="C61" s="8">
        <f t="shared" ref="C61:C70" si="21">C46</f>
        <v>0.94564833592165665</v>
      </c>
      <c r="D61" s="10">
        <f t="shared" ref="D61:L69" si="22">D46/C46</f>
        <v>0.78245928236510887</v>
      </c>
      <c r="E61" s="10">
        <f t="shared" si="22"/>
        <v>0.74590579312325267</v>
      </c>
      <c r="F61" s="10">
        <f t="shared" si="22"/>
        <v>0.76076408743751023</v>
      </c>
      <c r="G61" s="10">
        <f t="shared" si="22"/>
        <v>0.79457926815654922</v>
      </c>
      <c r="H61" s="10">
        <f t="shared" si="22"/>
        <v>0.82256251756111265</v>
      </c>
      <c r="I61" s="10">
        <f t="shared" si="22"/>
        <v>0.83250782806717916</v>
      </c>
      <c r="J61" s="10">
        <f t="shared" si="22"/>
        <v>0.83007590781645346</v>
      </c>
      <c r="K61" s="10">
        <f t="shared" si="22"/>
        <v>0.84340347003674354</v>
      </c>
      <c r="L61" s="10">
        <f t="shared" si="22"/>
        <v>0.91142282220094939</v>
      </c>
    </row>
    <row r="62" spans="1:13" x14ac:dyDescent="0.2">
      <c r="A62">
        <v>2012</v>
      </c>
      <c r="B62">
        <v>433831</v>
      </c>
      <c r="C62" s="8">
        <f t="shared" si="21"/>
        <v>0.9424338048687162</v>
      </c>
      <c r="D62" s="10">
        <f t="shared" si="22"/>
        <v>0.76871864735102979</v>
      </c>
      <c r="E62" s="10">
        <f t="shared" si="22"/>
        <v>0.7212023061063455</v>
      </c>
      <c r="F62" s="10">
        <f t="shared" si="22"/>
        <v>0.76238248386427909</v>
      </c>
      <c r="G62" s="10">
        <f t="shared" si="22"/>
        <v>0.80893466813263126</v>
      </c>
      <c r="H62" s="10">
        <f t="shared" si="22"/>
        <v>0.81794380222044172</v>
      </c>
      <c r="I62" s="10">
        <f t="shared" si="22"/>
        <v>0.82190271291388994</v>
      </c>
      <c r="J62" s="10">
        <f t="shared" si="22"/>
        <v>0.82994956266360209</v>
      </c>
      <c r="K62" s="10">
        <f t="shared" si="22"/>
        <v>0.90256035488544439</v>
      </c>
    </row>
    <row r="63" spans="1:13" x14ac:dyDescent="0.2">
      <c r="A63">
        <v>2013</v>
      </c>
      <c r="B63">
        <v>517446</v>
      </c>
      <c r="C63" s="8">
        <f t="shared" si="21"/>
        <v>0.9384786045307143</v>
      </c>
      <c r="D63" s="10">
        <f t="shared" si="22"/>
        <v>0.76307422386596713</v>
      </c>
      <c r="E63" s="10">
        <f t="shared" ref="E63:G63" si="23">E48/D48</f>
        <v>0.73684821269544831</v>
      </c>
      <c r="F63" s="10">
        <f t="shared" si="23"/>
        <v>0.76704572506363433</v>
      </c>
      <c r="G63" s="10">
        <f t="shared" si="23"/>
        <v>0.78801841117657734</v>
      </c>
      <c r="H63" s="10">
        <f t="shared" ref="H63:J63" si="24">H48/G48</f>
        <v>0.80615119879302721</v>
      </c>
      <c r="I63" s="10">
        <f t="shared" si="24"/>
        <v>0.81901268715050213</v>
      </c>
      <c r="J63" s="10">
        <f t="shared" si="24"/>
        <v>0.89567579472872771</v>
      </c>
    </row>
    <row r="64" spans="1:13" x14ac:dyDescent="0.2">
      <c r="A64">
        <v>2014</v>
      </c>
      <c r="B64">
        <v>512668</v>
      </c>
      <c r="C64" s="8">
        <f t="shared" si="21"/>
        <v>0.947480630739582</v>
      </c>
      <c r="D64" s="10">
        <f t="shared" si="22"/>
        <v>0.79934039193565321</v>
      </c>
      <c r="E64" s="10">
        <f t="shared" ref="E64:G64" si="25">E49/D49</f>
        <v>0.74428367596079059</v>
      </c>
      <c r="F64" s="10">
        <f t="shared" si="25"/>
        <v>0.74234045939941729</v>
      </c>
      <c r="G64" s="10">
        <f t="shared" si="25"/>
        <v>0.77710860222070988</v>
      </c>
      <c r="H64" s="10">
        <f t="shared" ref="H64:I64" si="26">H49/G49</f>
        <v>0.80119968808109887</v>
      </c>
      <c r="I64" s="10">
        <f t="shared" si="26"/>
        <v>0.88700137757546715</v>
      </c>
    </row>
    <row r="65" spans="1:13" x14ac:dyDescent="0.2">
      <c r="A65">
        <v>2015</v>
      </c>
      <c r="B65">
        <v>545200</v>
      </c>
      <c r="C65" s="8">
        <f t="shared" si="21"/>
        <v>0.94227989728539985</v>
      </c>
      <c r="D65" s="10">
        <f t="shared" si="22"/>
        <v>0.81577128886518424</v>
      </c>
      <c r="E65" s="10">
        <f t="shared" ref="E65:G65" si="27">E50/D50</f>
        <v>0.74181733148487072</v>
      </c>
      <c r="F65" s="10">
        <f t="shared" si="27"/>
        <v>0.74288002676222153</v>
      </c>
      <c r="G65" s="10">
        <f t="shared" si="27"/>
        <v>0.78061147169745959</v>
      </c>
      <c r="H65" s="10">
        <f t="shared" ref="H65" si="28">H50/G50</f>
        <v>0.87716534559553594</v>
      </c>
    </row>
    <row r="66" spans="1:13" x14ac:dyDescent="0.2">
      <c r="A66">
        <v>2016</v>
      </c>
      <c r="B66">
        <v>545186</v>
      </c>
      <c r="C66" s="8">
        <f t="shared" si="21"/>
        <v>0.94466475661517357</v>
      </c>
      <c r="D66" s="10">
        <f t="shared" si="22"/>
        <v>0.83911047769204172</v>
      </c>
      <c r="E66" s="10">
        <f t="shared" ref="E66:G66" si="29">E51/D51</f>
        <v>0.76132748052212507</v>
      </c>
      <c r="F66" s="10">
        <f t="shared" si="29"/>
        <v>0.75073325370122157</v>
      </c>
      <c r="G66" s="10">
        <f t="shared" si="29"/>
        <v>0.86696410135991342</v>
      </c>
    </row>
    <row r="67" spans="1:13" x14ac:dyDescent="0.2">
      <c r="A67">
        <v>2017</v>
      </c>
      <c r="B67">
        <v>512244</v>
      </c>
      <c r="C67" s="8">
        <f t="shared" si="21"/>
        <v>0.94515309110502022</v>
      </c>
      <c r="D67" s="10">
        <f t="shared" si="22"/>
        <v>0.85735796211496873</v>
      </c>
      <c r="E67" s="10">
        <f t="shared" ref="E67:F67" si="30">E52/D52</f>
        <v>0.78597120135681742</v>
      </c>
      <c r="F67" s="10">
        <f t="shared" si="30"/>
        <v>0.86174014859861214</v>
      </c>
      <c r="G67" s="10"/>
    </row>
    <row r="68" spans="1:13" x14ac:dyDescent="0.2">
      <c r="A68">
        <v>2018</v>
      </c>
      <c r="B68">
        <v>551194</v>
      </c>
      <c r="C68" s="8">
        <f t="shared" si="21"/>
        <v>0.95063806935489137</v>
      </c>
      <c r="D68" s="10">
        <f t="shared" si="22"/>
        <v>0.86245243193520438</v>
      </c>
      <c r="E68" s="10">
        <f t="shared" si="22"/>
        <v>0.89355030724940432</v>
      </c>
    </row>
    <row r="69" spans="1:13" x14ac:dyDescent="0.2">
      <c r="A69">
        <v>2019</v>
      </c>
      <c r="B69">
        <v>520805</v>
      </c>
      <c r="C69" s="8">
        <f t="shared" si="21"/>
        <v>0.95043442363264563</v>
      </c>
      <c r="D69" s="10">
        <f t="shared" si="22"/>
        <v>0.92326527148978466</v>
      </c>
    </row>
    <row r="70" spans="1:13" x14ac:dyDescent="0.2">
      <c r="A70">
        <v>2020</v>
      </c>
      <c r="B70">
        <v>322258</v>
      </c>
      <c r="C70" s="8">
        <f t="shared" si="21"/>
        <v>0.98063663276008661</v>
      </c>
    </row>
    <row r="71" spans="1:13" x14ac:dyDescent="0.2">
      <c r="C71" s="8">
        <f>AVERAGE(C60:C70)</f>
        <v>0.94703945550533752</v>
      </c>
      <c r="D71" s="8">
        <f t="shared" ref="D71:M71" si="31">AVERAGE(D60:D70)</f>
        <v>0.80976699756646087</v>
      </c>
      <c r="E71" s="8">
        <f t="shared" si="31"/>
        <v>0.76583613922626981</v>
      </c>
      <c r="F71" s="8">
        <f>AVERAGE(F60:F70)</f>
        <v>0.77058089533467555</v>
      </c>
      <c r="G71" s="8">
        <f t="shared" si="31"/>
        <v>0.79830984005368111</v>
      </c>
      <c r="H71" s="8">
        <f t="shared" si="31"/>
        <v>0.82126521488479665</v>
      </c>
      <c r="I71" s="8">
        <f t="shared" si="31"/>
        <v>0.83923431934272319</v>
      </c>
      <c r="J71" s="8">
        <f t="shared" si="31"/>
        <v>0.84962468813458925</v>
      </c>
      <c r="K71" s="8">
        <f t="shared" si="31"/>
        <v>0.86143260959197188</v>
      </c>
      <c r="L71" s="8">
        <f t="shared" si="31"/>
        <v>0.88134032603278434</v>
      </c>
      <c r="M71" s="8">
        <f t="shared" si="31"/>
        <v>0.91520042726166806</v>
      </c>
    </row>
    <row r="73" spans="1:13" x14ac:dyDescent="0.2">
      <c r="C73" s="16" t="s">
        <v>7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</row>
    <row r="74" spans="1:13" x14ac:dyDescent="0.2">
      <c r="A74" t="s">
        <v>1</v>
      </c>
      <c r="B74" t="s">
        <v>2</v>
      </c>
      <c r="C74">
        <v>0</v>
      </c>
      <c r="D74">
        <v>1</v>
      </c>
      <c r="E74">
        <v>2</v>
      </c>
      <c r="F74">
        <v>3</v>
      </c>
      <c r="G74">
        <v>4</v>
      </c>
      <c r="H74">
        <v>5</v>
      </c>
      <c r="I74">
        <v>6</v>
      </c>
      <c r="J74">
        <v>7</v>
      </c>
      <c r="K74">
        <v>8</v>
      </c>
      <c r="L74">
        <v>9</v>
      </c>
      <c r="M74">
        <v>10</v>
      </c>
    </row>
    <row r="75" spans="1:13" x14ac:dyDescent="0.2">
      <c r="A75">
        <v>2010</v>
      </c>
      <c r="B75">
        <v>286817</v>
      </c>
      <c r="C75" s="8">
        <f>1-C60</f>
        <v>7.0414236255173179E-2</v>
      </c>
      <c r="D75" s="8">
        <f t="shared" ref="D75:M75" si="32">1-D60</f>
        <v>0.31388000195033405</v>
      </c>
      <c r="E75" s="8">
        <f t="shared" si="32"/>
        <v>0.23838105546262578</v>
      </c>
      <c r="F75" s="8">
        <f t="shared" si="32"/>
        <v>0.2232390221494911</v>
      </c>
      <c r="G75" s="8">
        <f t="shared" si="32"/>
        <v>0.2280476423680734</v>
      </c>
      <c r="H75" s="8">
        <f t="shared" si="32"/>
        <v>0.19743126294243674</v>
      </c>
      <c r="I75" s="8">
        <f t="shared" si="32"/>
        <v>0.16425300899342277</v>
      </c>
      <c r="J75" s="8">
        <f t="shared" si="32"/>
        <v>0.15720251267042618</v>
      </c>
      <c r="K75" s="8">
        <f t="shared" si="32"/>
        <v>0.16166599614627231</v>
      </c>
      <c r="L75" s="8">
        <f t="shared" si="32"/>
        <v>0.14874217013538082</v>
      </c>
      <c r="M75" s="8">
        <f t="shared" si="32"/>
        <v>8.4799572738331941E-2</v>
      </c>
    </row>
    <row r="76" spans="1:13" x14ac:dyDescent="0.2">
      <c r="A76">
        <v>2011</v>
      </c>
      <c r="B76">
        <v>320027</v>
      </c>
      <c r="C76" s="8">
        <f t="shared" ref="C76:L85" si="33">1-C61</f>
        <v>5.4351664078343354E-2</v>
      </c>
      <c r="D76" s="8">
        <f t="shared" si="33"/>
        <v>0.21754071763489113</v>
      </c>
      <c r="E76" s="8">
        <f t="shared" si="33"/>
        <v>0.25409420687674733</v>
      </c>
      <c r="F76" s="8">
        <f t="shared" si="33"/>
        <v>0.23923591256248977</v>
      </c>
      <c r="G76" s="8">
        <f t="shared" si="33"/>
        <v>0.20542073184345078</v>
      </c>
      <c r="H76" s="8">
        <f t="shared" si="33"/>
        <v>0.17743748243888735</v>
      </c>
      <c r="I76" s="8">
        <f t="shared" si="33"/>
        <v>0.16749217193282084</v>
      </c>
      <c r="J76" s="8">
        <f t="shared" si="33"/>
        <v>0.16992409218354654</v>
      </c>
      <c r="K76" s="8">
        <f t="shared" si="33"/>
        <v>0.15659652996325646</v>
      </c>
      <c r="L76" s="8">
        <f t="shared" si="33"/>
        <v>8.857717779905061E-2</v>
      </c>
      <c r="M76" s="8"/>
    </row>
    <row r="77" spans="1:13" x14ac:dyDescent="0.2">
      <c r="A77">
        <v>2012</v>
      </c>
      <c r="B77">
        <v>433831</v>
      </c>
      <c r="C77" s="8">
        <f t="shared" si="33"/>
        <v>5.7566195131283804E-2</v>
      </c>
      <c r="D77" s="8">
        <f t="shared" si="33"/>
        <v>0.23128135264897021</v>
      </c>
      <c r="E77" s="8">
        <f t="shared" si="33"/>
        <v>0.2787976938936545</v>
      </c>
      <c r="F77" s="8">
        <f t="shared" si="33"/>
        <v>0.23761751613572091</v>
      </c>
      <c r="G77" s="8">
        <f t="shared" si="33"/>
        <v>0.19106533186736874</v>
      </c>
      <c r="H77" s="8">
        <f t="shared" si="33"/>
        <v>0.18205619777955828</v>
      </c>
      <c r="I77" s="8">
        <f t="shared" si="33"/>
        <v>0.17809728708611006</v>
      </c>
      <c r="J77" s="8">
        <f t="shared" si="33"/>
        <v>0.17005043733639791</v>
      </c>
      <c r="K77" s="8">
        <f t="shared" si="33"/>
        <v>9.7439645114555606E-2</v>
      </c>
      <c r="L77" s="8"/>
      <c r="M77" s="8"/>
    </row>
    <row r="78" spans="1:13" x14ac:dyDescent="0.2">
      <c r="A78">
        <v>2013</v>
      </c>
      <c r="B78">
        <v>517446</v>
      </c>
      <c r="C78" s="8">
        <f t="shared" si="33"/>
        <v>6.15213954692857E-2</v>
      </c>
      <c r="D78" s="8">
        <f t="shared" si="33"/>
        <v>0.23692577613403287</v>
      </c>
      <c r="E78" s="8">
        <f t="shared" si="33"/>
        <v>0.26315178730455169</v>
      </c>
      <c r="F78" s="8">
        <f t="shared" si="33"/>
        <v>0.23295427493636567</v>
      </c>
      <c r="G78" s="8">
        <f t="shared" si="33"/>
        <v>0.21198158882342266</v>
      </c>
      <c r="H78" s="8">
        <f t="shared" si="33"/>
        <v>0.19384880120697279</v>
      </c>
      <c r="I78" s="8">
        <f t="shared" si="33"/>
        <v>0.18098731284949787</v>
      </c>
      <c r="J78" s="8">
        <f t="shared" si="33"/>
        <v>0.10432420527127229</v>
      </c>
      <c r="K78" s="8"/>
      <c r="L78" s="8"/>
      <c r="M78" s="8"/>
    </row>
    <row r="79" spans="1:13" x14ac:dyDescent="0.2">
      <c r="A79">
        <v>2014</v>
      </c>
      <c r="B79">
        <v>512668</v>
      </c>
      <c r="C79" s="8">
        <f t="shared" si="33"/>
        <v>5.2519369260418003E-2</v>
      </c>
      <c r="D79" s="8">
        <f t="shared" si="33"/>
        <v>0.20065960806434679</v>
      </c>
      <c r="E79" s="8">
        <f t="shared" si="33"/>
        <v>0.25571632403920941</v>
      </c>
      <c r="F79" s="8">
        <f t="shared" si="33"/>
        <v>0.25765954060058271</v>
      </c>
      <c r="G79" s="8">
        <f t="shared" si="33"/>
        <v>0.22289139777929012</v>
      </c>
      <c r="H79" s="8">
        <f t="shared" si="33"/>
        <v>0.19880031191890113</v>
      </c>
      <c r="I79" s="8">
        <f t="shared" si="33"/>
        <v>0.11299862242453285</v>
      </c>
      <c r="J79" s="8"/>
      <c r="K79" s="8"/>
      <c r="L79" s="8"/>
      <c r="M79" s="8"/>
    </row>
    <row r="80" spans="1:13" x14ac:dyDescent="0.2">
      <c r="A80">
        <v>2015</v>
      </c>
      <c r="B80">
        <v>545200</v>
      </c>
      <c r="C80" s="8">
        <f t="shared" si="33"/>
        <v>5.7720102714600152E-2</v>
      </c>
      <c r="D80" s="8">
        <f t="shared" si="33"/>
        <v>0.18422871113481576</v>
      </c>
      <c r="E80" s="8">
        <f t="shared" si="33"/>
        <v>0.25818266851512928</v>
      </c>
      <c r="F80" s="8">
        <f t="shared" si="33"/>
        <v>0.25711997323777847</v>
      </c>
      <c r="G80" s="8">
        <f t="shared" si="33"/>
        <v>0.21938852830254041</v>
      </c>
      <c r="H80" s="8">
        <f t="shared" si="33"/>
        <v>0.12283465440446406</v>
      </c>
      <c r="I80" s="8"/>
      <c r="J80" s="8"/>
      <c r="K80" s="8"/>
      <c r="L80" s="8"/>
      <c r="M80" s="8"/>
    </row>
    <row r="81" spans="1:13" x14ac:dyDescent="0.2">
      <c r="A81">
        <v>2016</v>
      </c>
      <c r="B81">
        <v>545186</v>
      </c>
      <c r="C81" s="8">
        <f t="shared" si="33"/>
        <v>5.5335243384826427E-2</v>
      </c>
      <c r="D81" s="8">
        <f t="shared" si="33"/>
        <v>0.16088952230795828</v>
      </c>
      <c r="E81" s="8">
        <f t="shared" si="33"/>
        <v>0.23867251947787493</v>
      </c>
      <c r="F81" s="8">
        <f t="shared" si="33"/>
        <v>0.24926674629877843</v>
      </c>
      <c r="G81" s="8">
        <f t="shared" si="33"/>
        <v>0.13303589864008658</v>
      </c>
      <c r="H81" s="8"/>
      <c r="I81" s="8"/>
      <c r="J81" s="8"/>
      <c r="K81" s="8"/>
      <c r="L81" s="8"/>
      <c r="M81" s="8"/>
    </row>
    <row r="82" spans="1:13" x14ac:dyDescent="0.2">
      <c r="A82">
        <v>2017</v>
      </c>
      <c r="B82">
        <v>512244</v>
      </c>
      <c r="C82" s="8">
        <f t="shared" si="33"/>
        <v>5.4846908894979784E-2</v>
      </c>
      <c r="D82" s="8">
        <f t="shared" si="33"/>
        <v>0.14264203788503127</v>
      </c>
      <c r="E82" s="8">
        <f t="shared" si="33"/>
        <v>0.21402879864318258</v>
      </c>
      <c r="F82" s="8">
        <f t="shared" si="33"/>
        <v>0.13825985140138786</v>
      </c>
      <c r="G82" s="8"/>
      <c r="H82" s="8"/>
      <c r="I82" s="8"/>
      <c r="J82" s="8"/>
      <c r="K82" s="8"/>
      <c r="L82" s="8"/>
      <c r="M82" s="8"/>
    </row>
    <row r="83" spans="1:13" x14ac:dyDescent="0.2">
      <c r="A83">
        <v>2018</v>
      </c>
      <c r="B83">
        <v>551194</v>
      </c>
      <c r="C83" s="8">
        <f t="shared" si="33"/>
        <v>4.9361930645108631E-2</v>
      </c>
      <c r="D83" s="8">
        <f t="shared" si="33"/>
        <v>0.13754756806479562</v>
      </c>
      <c r="E83" s="8">
        <f t="shared" si="33"/>
        <v>0.10644969275059568</v>
      </c>
      <c r="F83" s="8"/>
      <c r="G83" s="8"/>
      <c r="H83" s="8"/>
      <c r="I83" s="8"/>
      <c r="J83" s="8"/>
      <c r="K83" s="8"/>
      <c r="L83" s="8"/>
      <c r="M83" s="8"/>
    </row>
    <row r="84" spans="1:13" x14ac:dyDescent="0.2">
      <c r="A84">
        <v>2019</v>
      </c>
      <c r="B84">
        <v>520805</v>
      </c>
      <c r="C84" s="8">
        <f t="shared" si="33"/>
        <v>4.9565576367354369E-2</v>
      </c>
      <c r="D84" s="8">
        <f t="shared" si="33"/>
        <v>7.6734728510215344E-2</v>
      </c>
      <c r="E84" s="8"/>
      <c r="F84" s="8"/>
      <c r="G84" s="8"/>
      <c r="H84" s="8"/>
      <c r="I84" s="8"/>
      <c r="J84" s="8"/>
      <c r="K84" s="8"/>
      <c r="L84" s="8"/>
      <c r="M84" s="8"/>
    </row>
    <row r="85" spans="1:13" x14ac:dyDescent="0.2">
      <c r="A85">
        <v>2020</v>
      </c>
      <c r="B85">
        <v>322258</v>
      </c>
      <c r="C85" s="8">
        <f t="shared" si="33"/>
        <v>1.9363367239913387E-2</v>
      </c>
    </row>
    <row r="86" spans="1:13" x14ac:dyDescent="0.2">
      <c r="C86" s="11">
        <f>AVERAGE(C75:C85)</f>
        <v>5.2960544494662434E-2</v>
      </c>
      <c r="D86" s="11">
        <f t="shared" ref="D86:M86" si="34">AVERAGE(D75:D85)</f>
        <v>0.19023300243353916</v>
      </c>
      <c r="E86" s="11">
        <f t="shared" si="34"/>
        <v>0.23416386077373014</v>
      </c>
      <c r="F86" s="11">
        <f t="shared" si="34"/>
        <v>0.22941910466532434</v>
      </c>
      <c r="G86" s="11">
        <f t="shared" si="34"/>
        <v>0.20169015994631898</v>
      </c>
      <c r="H86" s="11">
        <f t="shared" si="34"/>
        <v>0.17873478511520338</v>
      </c>
      <c r="I86" s="11">
        <f t="shared" si="34"/>
        <v>0.16076568065727687</v>
      </c>
      <c r="J86" s="11">
        <f t="shared" si="34"/>
        <v>0.15037531186541073</v>
      </c>
      <c r="K86" s="11">
        <f t="shared" si="34"/>
        <v>0.13856739040802812</v>
      </c>
      <c r="L86" s="11">
        <f t="shared" si="34"/>
        <v>0.11865967396721572</v>
      </c>
      <c r="M86" s="11">
        <f t="shared" si="34"/>
        <v>8.4799572738331941E-2</v>
      </c>
    </row>
    <row r="87" spans="1:13" x14ac:dyDescent="0.2">
      <c r="D87" s="12"/>
    </row>
  </sheetData>
  <mergeCells count="6">
    <mergeCell ref="C73:M73"/>
    <mergeCell ref="C1:M1"/>
    <mergeCell ref="C15:M15"/>
    <mergeCell ref="C29:M29"/>
    <mergeCell ref="C43:M43"/>
    <mergeCell ref="C58:M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Amirhossein Jandaghian</cp:lastModifiedBy>
  <dcterms:created xsi:type="dcterms:W3CDTF">2023-09-20T16:48:58Z</dcterms:created>
  <dcterms:modified xsi:type="dcterms:W3CDTF">2024-10-14T10:46:19Z</dcterms:modified>
</cp:coreProperties>
</file>