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j98\Desktop\Semester 8\ITM102\"/>
    </mc:Choice>
  </mc:AlternateContent>
  <xr:revisionPtr revIDLastSave="0" documentId="13_ncr:1_{FAF9AD82-3AE3-4C3B-B2B5-A5C8FA56E3FC}" xr6:coauthVersionLast="45" xr6:coauthVersionMax="45" xr10:uidLastSave="{00000000-0000-0000-0000-000000000000}"/>
  <bookViews>
    <workbookView xWindow="5700" yWindow="60" windowWidth="17280" windowHeight="8964" xr2:uid="{00000000-000D-0000-FFFF-FFFF00000000}"/>
  </bookViews>
  <sheets>
    <sheet name="Payroll Adjusment" sheetId="7" r:id="rId1"/>
    <sheet name="Summary" sheetId="6" r:id="rId2"/>
    <sheet name="Community Center" sheetId="2" r:id="rId3"/>
    <sheet name="City Center" sheetId="3" r:id="rId4"/>
    <sheet name="Courthous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  <c r="B8" i="6" s="1"/>
  <c r="C5" i="6"/>
  <c r="D5" i="6"/>
  <c r="E5" i="6"/>
  <c r="F5" i="6"/>
  <c r="C6" i="6"/>
  <c r="D6" i="6"/>
  <c r="E6" i="6"/>
  <c r="E8" i="6" s="1"/>
  <c r="F6" i="6"/>
  <c r="F8" i="6" s="1"/>
  <c r="C7" i="6"/>
  <c r="D7" i="6"/>
  <c r="E7" i="6"/>
  <c r="F7" i="6"/>
  <c r="C8" i="6"/>
  <c r="D8" i="6"/>
  <c r="B7" i="6"/>
  <c r="B6" i="6"/>
  <c r="F6" i="3"/>
  <c r="F7" i="3"/>
  <c r="F8" i="3"/>
  <c r="F9" i="3"/>
  <c r="F10" i="3"/>
  <c r="F11" i="3"/>
  <c r="F12" i="3"/>
  <c r="F6" i="4"/>
  <c r="F7" i="4"/>
  <c r="F8" i="4"/>
  <c r="F9" i="4"/>
  <c r="F10" i="4"/>
  <c r="F11" i="4"/>
  <c r="F12" i="4"/>
  <c r="F6" i="2"/>
  <c r="F7" i="2"/>
  <c r="F8" i="2"/>
  <c r="F9" i="2"/>
  <c r="F10" i="2"/>
  <c r="F11" i="2"/>
  <c r="F12" i="2"/>
  <c r="F5" i="3"/>
  <c r="F5" i="4"/>
  <c r="F5" i="2"/>
  <c r="F13" i="4" l="1"/>
  <c r="B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C13" i="4" s="1"/>
  <c r="E7" i="4"/>
  <c r="D7" i="4"/>
  <c r="C7" i="4"/>
  <c r="E6" i="4"/>
  <c r="D6" i="4"/>
  <c r="C6" i="4"/>
  <c r="E5" i="4"/>
  <c r="D5" i="4"/>
  <c r="D13" i="4" s="1"/>
  <c r="C5" i="4"/>
  <c r="F13" i="3"/>
  <c r="B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F13" i="2"/>
  <c r="B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D13" i="2" l="1"/>
  <c r="D13" i="3"/>
  <c r="C13" i="3"/>
  <c r="E13" i="4"/>
  <c r="C13" i="2"/>
  <c r="E13" i="2"/>
  <c r="E13" i="3"/>
</calcChain>
</file>

<file path=xl/sharedStrings.xml><?xml version="1.0" encoding="utf-8"?>
<sst xmlns="http://schemas.openxmlformats.org/spreadsheetml/2006/main" count="64" uniqueCount="22">
  <si>
    <t>Aspen Falls</t>
  </si>
  <si>
    <t>Community Center</t>
  </si>
  <si>
    <t>Job Title</t>
  </si>
  <si>
    <t>Total Gross Pay</t>
  </si>
  <si>
    <t>Income Tax</t>
  </si>
  <si>
    <t>Social Security (FICA) Tax</t>
  </si>
  <si>
    <t>Health Insurance</t>
  </si>
  <si>
    <t>Net Pay</t>
  </si>
  <si>
    <t>Receptionist</t>
  </si>
  <si>
    <t>Security Guard</t>
  </si>
  <si>
    <t>Director</t>
  </si>
  <si>
    <t>Facility Manager</t>
  </si>
  <si>
    <t>Maintenance Worker</t>
  </si>
  <si>
    <t>Janitor</t>
  </si>
  <si>
    <t>Parking Cashier</t>
  </si>
  <si>
    <t>Operations Worker</t>
  </si>
  <si>
    <t>Total</t>
  </si>
  <si>
    <t>City Center</t>
  </si>
  <si>
    <t>Courthouse</t>
  </si>
  <si>
    <t>City Payroll</t>
  </si>
  <si>
    <t>Location</t>
  </si>
  <si>
    <t>Date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</si>
</sst>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164" fontId="0" fillId="0" borderId="0" xfId="2" applyFont="1"/>
    <xf numFmtId="166" fontId="0" fillId="0" borderId="0" xfId="0" applyNumberFormat="1"/>
    <xf numFmtId="0" fontId="1" fillId="3" borderId="0" xfId="4" applyAlignment="1">
      <alignment horizontal="center" wrapText="1"/>
    </xf>
    <xf numFmtId="165" fontId="0" fillId="0" borderId="0" xfId="1" applyFont="1"/>
    <xf numFmtId="0" fontId="4" fillId="2" borderId="0" xfId="3" applyFont="1" applyAlignment="1">
      <alignment horizontal="center"/>
    </xf>
    <xf numFmtId="0" fontId="5" fillId="3" borderId="0" xfId="4" applyFont="1" applyAlignment="1">
      <alignment horizontal="center"/>
    </xf>
    <xf numFmtId="164" fontId="2" fillId="0" borderId="1" xfId="5" applyNumberFormat="1"/>
    <xf numFmtId="0" fontId="0" fillId="3" borderId="0" xfId="4" applyFont="1" applyAlignment="1">
      <alignment horizontal="center" wrapText="1"/>
    </xf>
    <xf numFmtId="0" fontId="2" fillId="0" borderId="1" xfId="5"/>
    <xf numFmtId="0" fontId="0" fillId="0" borderId="0" xfId="0" applyFont="1"/>
    <xf numFmtId="14" fontId="0" fillId="0" borderId="0" xfId="0" applyNumberFormat="1"/>
  </cellXfs>
  <cellStyles count="6">
    <cellStyle name="40% - Accent3" xfId="4" builtinId="39"/>
    <cellStyle name="Accent3" xfId="3" builtinId="37"/>
    <cellStyle name="Comma [0]" xfId="1" builtinId="6"/>
    <cellStyle name="Currency [0]" xfId="2" builtinId="7"/>
    <cellStyle name="Normal" xfId="0" builtinId="0"/>
    <cellStyle name="Total" xfId="5" builtinId="2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Payroll</a:t>
            </a:r>
            <a:r>
              <a:rPr lang="en-CA" baseline="0"/>
              <a:t> Adjustment by Location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Summary!$A$5</c:f>
              <c:strCache>
                <c:ptCount val="1"/>
                <c:pt idx="0">
                  <c:v>Community Center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Summary!$C$4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Summary!$C$5</c:f>
              <c:numCache>
                <c:formatCode>General</c:formatCode>
                <c:ptCount val="1"/>
                <c:pt idx="0">
                  <c:v>36812.819999999992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8-4230-AD09-8F6A7F7FA983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City Center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Summary!$C$4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Summary!$C$6</c:f>
              <c:numCache>
                <c:formatCode>_(* #,##0_);_(* \(#,##0\);_(* "-"_);_(@_)</c:formatCode>
                <c:ptCount val="1"/>
                <c:pt idx="0">
                  <c:v>30483.97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8-4230-AD09-8F6A7F7FA983}"/>
            </c:ext>
          </c:extLst>
        </c:ser>
        <c:ser>
          <c:idx val="2"/>
          <c:order val="2"/>
          <c:tx>
            <c:strRef>
              <c:f>Summary!$A$7</c:f>
              <c:strCache>
                <c:ptCount val="1"/>
                <c:pt idx="0">
                  <c:v>Courthouse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Summary!$C$4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Summary!$C$7</c:f>
              <c:numCache>
                <c:formatCode>_(* #,##0_);_(* \(#,##0\);_(* "-"_);_(@_)</c:formatCode>
                <c:ptCount val="1"/>
                <c:pt idx="0">
                  <c:v>29856.089999999997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8-4230-AD09-8F6A7F7F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76638464"/>
        <c:axId val="619473776"/>
      </c:barChart>
      <c:catAx>
        <c:axId val="776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73776"/>
        <c:crosses val="autoZero"/>
        <c:auto val="1"/>
        <c:lblAlgn val="ctr"/>
        <c:lblOffset val="100"/>
        <c:noMultiLvlLbl val="0"/>
      </c:catAx>
      <c:valAx>
        <c:axId val="6194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68B47-BC8D-4D2E-B0C4-09A5CA2E13EA}">
  <sheetPr/>
  <sheetViews>
    <sheetView tabSelected="1" zoomScale="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718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10535-30DC-4643-BBEF-809C60E5D0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8C9A-C8A4-4AB9-8B04-7590E5F50ADA}">
  <sheetPr>
    <tabColor rgb="FFFF6600"/>
  </sheetPr>
  <dimension ref="A1:F13"/>
  <sheetViews>
    <sheetView tabSelected="1" zoomScaleNormal="100" workbookViewId="0"/>
  </sheetViews>
  <sheetFormatPr defaultRowHeight="14.4" x14ac:dyDescent="0.3"/>
  <cols>
    <col min="1" max="1" width="22.6640625" customWidth="1"/>
    <col min="2" max="6" width="12.6640625" customWidth="1"/>
  </cols>
  <sheetData>
    <row r="1" spans="1:6" ht="23.4" x14ac:dyDescent="0.45">
      <c r="A1" s="6" t="s">
        <v>0</v>
      </c>
      <c r="B1" s="6"/>
      <c r="C1" s="6"/>
      <c r="D1" s="6"/>
      <c r="E1" s="6"/>
      <c r="F1" s="6"/>
    </row>
    <row r="2" spans="1:6" ht="18" x14ac:dyDescent="0.35">
      <c r="A2" s="7" t="s">
        <v>19</v>
      </c>
      <c r="B2" s="7"/>
      <c r="C2" s="7"/>
      <c r="D2" s="7"/>
      <c r="E2" s="7"/>
      <c r="F2" s="7"/>
    </row>
    <row r="4" spans="1:6" ht="28.8" x14ac:dyDescent="0.3">
      <c r="A4" s="9" t="s">
        <v>20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6" x14ac:dyDescent="0.3">
      <c r="A5" t="s">
        <v>1</v>
      </c>
      <c r="B5" s="11">
        <f>'Community Center'!B13</f>
        <v>334662</v>
      </c>
      <c r="C5" s="11">
        <f>'Community Center'!C13</f>
        <v>36812.819999999992</v>
      </c>
      <c r="D5" s="11">
        <f>'Community Center'!D13</f>
        <v>18071.748</v>
      </c>
      <c r="E5" s="11">
        <f>'Community Center'!E13</f>
        <v>16398.437999999998</v>
      </c>
      <c r="F5" s="11">
        <f>'Community Center'!F13</f>
        <v>263378.99400000001</v>
      </c>
    </row>
    <row r="6" spans="1:6" x14ac:dyDescent="0.3">
      <c r="A6" t="s">
        <v>17</v>
      </c>
      <c r="B6" s="5">
        <f>'City Center'!B13</f>
        <v>277127</v>
      </c>
      <c r="C6" s="5">
        <f>'City Center'!C13</f>
        <v>30483.97</v>
      </c>
      <c r="D6" s="5">
        <f>'City Center'!D13</f>
        <v>14964.858000000002</v>
      </c>
      <c r="E6" s="5">
        <f>'City Center'!E13</f>
        <v>13579.223000000002</v>
      </c>
      <c r="F6" s="5">
        <f>'City Center'!F13</f>
        <v>218098.94899999999</v>
      </c>
    </row>
    <row r="7" spans="1:6" x14ac:dyDescent="0.3">
      <c r="A7" t="s">
        <v>18</v>
      </c>
      <c r="B7" s="5">
        <f>Courthouse!B13</f>
        <v>271419</v>
      </c>
      <c r="C7" s="5">
        <f>Courthouse!C13</f>
        <v>29856.089999999997</v>
      </c>
      <c r="D7" s="5">
        <f>Courthouse!D13</f>
        <v>14656.626000000002</v>
      </c>
      <c r="E7" s="5">
        <f>Courthouse!E13</f>
        <v>13299.531000000003</v>
      </c>
      <c r="F7" s="5">
        <f>Courthouse!F13</f>
        <v>213606.75299999997</v>
      </c>
    </row>
    <row r="8" spans="1:6" ht="15" thickBot="1" x14ac:dyDescent="0.35">
      <c r="A8" t="s">
        <v>16</v>
      </c>
      <c r="B8" s="10">
        <f>SUM(B5:B7)</f>
        <v>883208</v>
      </c>
      <c r="C8" s="10">
        <f t="shared" ref="C8:F8" si="0">SUM(C5:C7)</f>
        <v>97152.87999999999</v>
      </c>
      <c r="D8" s="10">
        <f t="shared" si="0"/>
        <v>47693.232000000004</v>
      </c>
      <c r="E8" s="10">
        <f t="shared" si="0"/>
        <v>43277.192000000003</v>
      </c>
      <c r="F8" s="10">
        <f t="shared" si="0"/>
        <v>695084.696</v>
      </c>
    </row>
    <row r="9" spans="1:6" ht="15" thickTop="1" x14ac:dyDescent="0.3"/>
    <row r="12" spans="1:6" x14ac:dyDescent="0.3">
      <c r="A12" t="s">
        <v>21</v>
      </c>
    </row>
    <row r="13" spans="1:6" x14ac:dyDescent="0.3">
      <c r="A13" s="12">
        <v>43875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headerFooter>
    <oddFooter>&amp;R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F14"/>
  <sheetViews>
    <sheetView tabSelected="1" zoomScaleNormal="100" workbookViewId="0"/>
  </sheetViews>
  <sheetFormatPr defaultRowHeight="14.4" x14ac:dyDescent="0.3"/>
  <cols>
    <col min="1" max="1" width="22.6640625" customWidth="1"/>
    <col min="2" max="6" width="12.6640625" customWidth="1"/>
  </cols>
  <sheetData>
    <row r="1" spans="1:6" ht="23.4" x14ac:dyDescent="0.45">
      <c r="A1" s="6" t="s">
        <v>0</v>
      </c>
      <c r="B1" s="6"/>
      <c r="C1" s="6"/>
      <c r="D1" s="6"/>
      <c r="E1" s="6"/>
      <c r="F1" s="6"/>
    </row>
    <row r="2" spans="1:6" ht="18" x14ac:dyDescent="0.35">
      <c r="A2" s="7" t="s">
        <v>1</v>
      </c>
      <c r="B2" s="7"/>
      <c r="C2" s="7"/>
      <c r="D2" s="7"/>
      <c r="E2" s="7"/>
      <c r="F2" s="7"/>
    </row>
    <row r="4" spans="1:6" ht="28.8" x14ac:dyDescent="0.3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6" x14ac:dyDescent="0.3">
      <c r="A5" s="1" t="s">
        <v>8</v>
      </c>
      <c r="B5" s="2">
        <v>48920</v>
      </c>
      <c r="C5" s="2">
        <f>B5*11%</f>
        <v>5381.2</v>
      </c>
      <c r="D5" s="2">
        <f>B5*5.4%</f>
        <v>2641.6800000000003</v>
      </c>
      <c r="E5" s="2">
        <f>B5*4.9%</f>
        <v>2397.08</v>
      </c>
      <c r="F5" s="2">
        <f>B5-(C5+D5+E5)</f>
        <v>38500.04</v>
      </c>
    </row>
    <row r="6" spans="1:6" x14ac:dyDescent="0.3">
      <c r="A6" s="1" t="s">
        <v>9</v>
      </c>
      <c r="B6" s="5">
        <v>45415</v>
      </c>
      <c r="C6" s="5">
        <f t="shared" ref="C6:C12" si="0">B6*11%</f>
        <v>4995.6499999999996</v>
      </c>
      <c r="D6" s="5">
        <f t="shared" ref="D6:D12" si="1">B6*5.4%</f>
        <v>2452.4100000000003</v>
      </c>
      <c r="E6" s="5">
        <f t="shared" ref="E6:E12" si="2">B6*4.9%</f>
        <v>2225.335</v>
      </c>
      <c r="F6" s="5">
        <f t="shared" ref="F6:F12" si="3">B6-(C6+D6+E6)</f>
        <v>35741.604999999996</v>
      </c>
    </row>
    <row r="7" spans="1:6" x14ac:dyDescent="0.3">
      <c r="A7" s="1" t="s">
        <v>10</v>
      </c>
      <c r="B7" s="5">
        <v>63400</v>
      </c>
      <c r="C7" s="5">
        <f t="shared" si="0"/>
        <v>6974</v>
      </c>
      <c r="D7" s="5">
        <f t="shared" si="1"/>
        <v>3423.6000000000004</v>
      </c>
      <c r="E7" s="5">
        <f t="shared" si="2"/>
        <v>3106.6</v>
      </c>
      <c r="F7" s="5">
        <f t="shared" si="3"/>
        <v>49895.8</v>
      </c>
    </row>
    <row r="8" spans="1:6" x14ac:dyDescent="0.3">
      <c r="A8" s="1" t="s">
        <v>11</v>
      </c>
      <c r="B8" s="5">
        <v>58600</v>
      </c>
      <c r="C8" s="5">
        <f t="shared" si="0"/>
        <v>6446</v>
      </c>
      <c r="D8" s="5">
        <f t="shared" si="1"/>
        <v>3164.4000000000005</v>
      </c>
      <c r="E8" s="5">
        <f t="shared" si="2"/>
        <v>2871.4</v>
      </c>
      <c r="F8" s="5">
        <f t="shared" si="3"/>
        <v>46118.2</v>
      </c>
    </row>
    <row r="9" spans="1:6" x14ac:dyDescent="0.3">
      <c r="A9" s="1" t="s">
        <v>12</v>
      </c>
      <c r="B9" s="5">
        <v>32786</v>
      </c>
      <c r="C9" s="5">
        <f t="shared" si="0"/>
        <v>3606.46</v>
      </c>
      <c r="D9" s="5">
        <f t="shared" si="1"/>
        <v>1770.4440000000002</v>
      </c>
      <c r="E9" s="5">
        <f t="shared" si="2"/>
        <v>1606.5140000000001</v>
      </c>
      <c r="F9" s="5">
        <f t="shared" si="3"/>
        <v>25802.581999999999</v>
      </c>
    </row>
    <row r="10" spans="1:6" x14ac:dyDescent="0.3">
      <c r="A10" s="1" t="s">
        <v>13</v>
      </c>
      <c r="B10" s="5">
        <v>23475</v>
      </c>
      <c r="C10" s="5">
        <f t="shared" si="0"/>
        <v>2582.25</v>
      </c>
      <c r="D10" s="5">
        <f t="shared" si="1"/>
        <v>1267.6500000000001</v>
      </c>
      <c r="E10" s="5">
        <f t="shared" si="2"/>
        <v>1150.2750000000001</v>
      </c>
      <c r="F10" s="5">
        <f t="shared" si="3"/>
        <v>18474.825000000001</v>
      </c>
    </row>
    <row r="11" spans="1:6" x14ac:dyDescent="0.3">
      <c r="A11" s="1" t="s">
        <v>14</v>
      </c>
      <c r="B11" s="5">
        <v>24004</v>
      </c>
      <c r="C11" s="5">
        <f t="shared" si="0"/>
        <v>2640.44</v>
      </c>
      <c r="D11" s="5">
        <f t="shared" si="1"/>
        <v>1296.2160000000001</v>
      </c>
      <c r="E11" s="5">
        <f t="shared" si="2"/>
        <v>1176.1960000000001</v>
      </c>
      <c r="F11" s="5">
        <f t="shared" si="3"/>
        <v>18891.148000000001</v>
      </c>
    </row>
    <row r="12" spans="1:6" x14ac:dyDescent="0.3">
      <c r="A12" s="1" t="s">
        <v>15</v>
      </c>
      <c r="B12" s="5">
        <v>38062</v>
      </c>
      <c r="C12" s="5">
        <f t="shared" si="0"/>
        <v>4186.82</v>
      </c>
      <c r="D12" s="5">
        <f t="shared" si="1"/>
        <v>2055.3480000000004</v>
      </c>
      <c r="E12" s="5">
        <f t="shared" si="2"/>
        <v>1865.038</v>
      </c>
      <c r="F12" s="5">
        <f t="shared" si="3"/>
        <v>29954.794000000002</v>
      </c>
    </row>
    <row r="13" spans="1:6" ht="15" thickBot="1" x14ac:dyDescent="0.35">
      <c r="A13" t="s">
        <v>16</v>
      </c>
      <c r="B13" s="8">
        <f t="shared" ref="B13:F13" si="4">SUM(B5:B12)</f>
        <v>334662</v>
      </c>
      <c r="C13" s="8">
        <f t="shared" si="4"/>
        <v>36812.819999999992</v>
      </c>
      <c r="D13" s="8">
        <f t="shared" si="4"/>
        <v>18071.748</v>
      </c>
      <c r="E13" s="8">
        <f t="shared" si="4"/>
        <v>16398.437999999998</v>
      </c>
      <c r="F13" s="8">
        <f t="shared" si="4"/>
        <v>263378.99400000001</v>
      </c>
    </row>
    <row r="14" spans="1:6" ht="15" thickTop="1" x14ac:dyDescent="0.3"/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Footer>&amp;R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F14"/>
  <sheetViews>
    <sheetView tabSelected="1" zoomScaleNormal="100" workbookViewId="0"/>
  </sheetViews>
  <sheetFormatPr defaultRowHeight="14.4" x14ac:dyDescent="0.3"/>
  <cols>
    <col min="1" max="1" width="22.6640625" customWidth="1"/>
    <col min="2" max="6" width="12.6640625" customWidth="1"/>
  </cols>
  <sheetData>
    <row r="1" spans="1:6" ht="23.4" x14ac:dyDescent="0.45">
      <c r="A1" s="6" t="s">
        <v>0</v>
      </c>
      <c r="B1" s="6"/>
      <c r="C1" s="6"/>
      <c r="D1" s="6"/>
      <c r="E1" s="6"/>
      <c r="F1" s="6"/>
    </row>
    <row r="2" spans="1:6" ht="18" x14ac:dyDescent="0.35">
      <c r="A2" s="7" t="s">
        <v>17</v>
      </c>
      <c r="B2" s="7"/>
      <c r="C2" s="7"/>
      <c r="D2" s="7"/>
      <c r="E2" s="7"/>
      <c r="F2" s="7"/>
    </row>
    <row r="4" spans="1:6" ht="28.8" x14ac:dyDescent="0.3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6" x14ac:dyDescent="0.3">
      <c r="A5" s="1" t="s">
        <v>8</v>
      </c>
      <c r="B5" s="2">
        <v>38472</v>
      </c>
      <c r="C5" s="2">
        <f>B5*11%</f>
        <v>4231.92</v>
      </c>
      <c r="D5" s="2">
        <f>B5*5.4%</f>
        <v>2077.4880000000003</v>
      </c>
      <c r="E5" s="2">
        <f>B5*4.9%</f>
        <v>1885.1280000000002</v>
      </c>
      <c r="F5" s="2">
        <f>B5-(C5+D5+E5)</f>
        <v>30277.464</v>
      </c>
    </row>
    <row r="6" spans="1:6" x14ac:dyDescent="0.3">
      <c r="A6" s="1" t="s">
        <v>9</v>
      </c>
      <c r="B6" s="5">
        <v>27660</v>
      </c>
      <c r="C6" s="5">
        <f t="shared" ref="C6:C12" si="0">B6*11%</f>
        <v>3042.6</v>
      </c>
      <c r="D6" s="5">
        <f t="shared" ref="D6:D12" si="1">B6*5.4%</f>
        <v>1493.64</v>
      </c>
      <c r="E6" s="5">
        <f t="shared" ref="E6:E12" si="2">B6*4.9%</f>
        <v>1355.3400000000001</v>
      </c>
      <c r="F6" s="5">
        <f t="shared" ref="F6:F12" si="3">B6-(C6+D6+E6)</f>
        <v>21768.42</v>
      </c>
    </row>
    <row r="7" spans="1:6" x14ac:dyDescent="0.3">
      <c r="A7" s="1" t="s">
        <v>10</v>
      </c>
      <c r="B7" s="5">
        <v>64000</v>
      </c>
      <c r="C7" s="5">
        <f t="shared" si="0"/>
        <v>7040</v>
      </c>
      <c r="D7" s="5">
        <f t="shared" si="1"/>
        <v>3456.0000000000005</v>
      </c>
      <c r="E7" s="5">
        <f t="shared" si="2"/>
        <v>3136</v>
      </c>
      <c r="F7" s="5">
        <f t="shared" si="3"/>
        <v>50368</v>
      </c>
    </row>
    <row r="8" spans="1:6" x14ac:dyDescent="0.3">
      <c r="A8" s="1" t="s">
        <v>11</v>
      </c>
      <c r="B8" s="5">
        <v>48523</v>
      </c>
      <c r="C8" s="5">
        <f t="shared" si="0"/>
        <v>5337.53</v>
      </c>
      <c r="D8" s="5">
        <f t="shared" si="1"/>
        <v>2620.2420000000002</v>
      </c>
      <c r="E8" s="5">
        <f t="shared" si="2"/>
        <v>2377.627</v>
      </c>
      <c r="F8" s="5">
        <f t="shared" si="3"/>
        <v>38187.601000000002</v>
      </c>
    </row>
    <row r="9" spans="1:6" x14ac:dyDescent="0.3">
      <c r="A9" s="1" t="s">
        <v>12</v>
      </c>
      <c r="B9" s="5">
        <v>26240</v>
      </c>
      <c r="C9" s="5">
        <f t="shared" si="0"/>
        <v>2886.4</v>
      </c>
      <c r="D9" s="5">
        <f t="shared" si="1"/>
        <v>1416.9600000000003</v>
      </c>
      <c r="E9" s="5">
        <f t="shared" si="2"/>
        <v>1285.76</v>
      </c>
      <c r="F9" s="5">
        <f t="shared" si="3"/>
        <v>20650.879999999997</v>
      </c>
    </row>
    <row r="10" spans="1:6" x14ac:dyDescent="0.3">
      <c r="A10" s="1" t="s">
        <v>13</v>
      </c>
      <c r="B10" s="5">
        <v>13420</v>
      </c>
      <c r="C10" s="5">
        <f t="shared" si="0"/>
        <v>1476.2</v>
      </c>
      <c r="D10" s="5">
        <f t="shared" si="1"/>
        <v>724.68000000000006</v>
      </c>
      <c r="E10" s="5">
        <f t="shared" si="2"/>
        <v>657.58</v>
      </c>
      <c r="F10" s="5">
        <f t="shared" si="3"/>
        <v>10561.54</v>
      </c>
    </row>
    <row r="11" spans="1:6" x14ac:dyDescent="0.3">
      <c r="A11" s="1" t="s">
        <v>14</v>
      </c>
      <c r="B11" s="5">
        <v>23895</v>
      </c>
      <c r="C11" s="5">
        <f t="shared" si="0"/>
        <v>2628.45</v>
      </c>
      <c r="D11" s="5">
        <f t="shared" si="1"/>
        <v>1290.3300000000002</v>
      </c>
      <c r="E11" s="5">
        <f t="shared" si="2"/>
        <v>1170.855</v>
      </c>
      <c r="F11" s="5">
        <f t="shared" si="3"/>
        <v>18805.364999999998</v>
      </c>
    </row>
    <row r="12" spans="1:6" x14ac:dyDescent="0.3">
      <c r="A12" s="1" t="s">
        <v>15</v>
      </c>
      <c r="B12" s="5">
        <v>34917</v>
      </c>
      <c r="C12" s="5">
        <f t="shared" si="0"/>
        <v>3840.87</v>
      </c>
      <c r="D12" s="5">
        <f t="shared" si="1"/>
        <v>1885.5180000000003</v>
      </c>
      <c r="E12" s="5">
        <f t="shared" si="2"/>
        <v>1710.933</v>
      </c>
      <c r="F12" s="5">
        <f t="shared" si="3"/>
        <v>27479.679</v>
      </c>
    </row>
    <row r="13" spans="1:6" ht="15" thickBot="1" x14ac:dyDescent="0.35">
      <c r="A13" t="s">
        <v>16</v>
      </c>
      <c r="B13" s="8">
        <f t="shared" ref="B13:F13" si="4">SUM(B5:B12)</f>
        <v>277127</v>
      </c>
      <c r="C13" s="8">
        <f t="shared" si="4"/>
        <v>30483.97</v>
      </c>
      <c r="D13" s="8">
        <f t="shared" si="4"/>
        <v>14964.858000000002</v>
      </c>
      <c r="E13" s="8">
        <f t="shared" si="4"/>
        <v>13579.223000000002</v>
      </c>
      <c r="F13" s="8">
        <f t="shared" si="4"/>
        <v>218098.94899999999</v>
      </c>
    </row>
    <row r="14" spans="1:6" ht="15" thickTop="1" x14ac:dyDescent="0.3"/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Footer>&amp;R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F20"/>
  <sheetViews>
    <sheetView tabSelected="1" zoomScaleNormal="100" workbookViewId="0"/>
  </sheetViews>
  <sheetFormatPr defaultRowHeight="14.4" x14ac:dyDescent="0.3"/>
  <cols>
    <col min="1" max="1" width="22.6640625" customWidth="1"/>
    <col min="2" max="6" width="12.6640625" customWidth="1"/>
  </cols>
  <sheetData>
    <row r="1" spans="1:6" ht="23.4" x14ac:dyDescent="0.45">
      <c r="A1" s="6" t="s">
        <v>0</v>
      </c>
      <c r="B1" s="6"/>
      <c r="C1" s="6"/>
      <c r="D1" s="6"/>
      <c r="E1" s="6"/>
      <c r="F1" s="6"/>
    </row>
    <row r="2" spans="1:6" ht="18" x14ac:dyDescent="0.35">
      <c r="A2" s="7" t="s">
        <v>18</v>
      </c>
      <c r="B2" s="7"/>
      <c r="C2" s="7"/>
      <c r="D2" s="7"/>
      <c r="E2" s="7"/>
      <c r="F2" s="7"/>
    </row>
    <row r="4" spans="1:6" ht="28.8" x14ac:dyDescent="0.3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6" x14ac:dyDescent="0.3">
      <c r="A5" s="1" t="s">
        <v>8</v>
      </c>
      <c r="B5" s="2">
        <v>31675</v>
      </c>
      <c r="C5" s="2">
        <f>B5*11%</f>
        <v>3484.25</v>
      </c>
      <c r="D5" s="2">
        <f>B5*5.4%</f>
        <v>1710.4500000000003</v>
      </c>
      <c r="E5" s="2">
        <f>B5*4.9%</f>
        <v>1552.075</v>
      </c>
      <c r="F5" s="2">
        <f>B5-(C5+D5+E5)</f>
        <v>24928.224999999999</v>
      </c>
    </row>
    <row r="6" spans="1:6" x14ac:dyDescent="0.3">
      <c r="A6" s="1" t="s">
        <v>9</v>
      </c>
      <c r="B6" s="5">
        <v>25440</v>
      </c>
      <c r="C6" s="5">
        <f t="shared" ref="C6:C12" si="0">B6*11%</f>
        <v>2798.4</v>
      </c>
      <c r="D6" s="5">
        <f t="shared" ref="D6:D12" si="1">B6*5.4%</f>
        <v>1373.7600000000002</v>
      </c>
      <c r="E6" s="5">
        <f t="shared" ref="E6:E12" si="2">B6*4.9%</f>
        <v>1246.56</v>
      </c>
      <c r="F6" s="5">
        <f t="shared" ref="F6:F12" si="3">B6-(C6+D6+E6)</f>
        <v>20021.28</v>
      </c>
    </row>
    <row r="7" spans="1:6" x14ac:dyDescent="0.3">
      <c r="A7" s="1" t="s">
        <v>10</v>
      </c>
      <c r="B7" s="5">
        <v>65507</v>
      </c>
      <c r="C7" s="5">
        <f t="shared" si="0"/>
        <v>7205.77</v>
      </c>
      <c r="D7" s="5">
        <f t="shared" si="1"/>
        <v>3537.3780000000006</v>
      </c>
      <c r="E7" s="5">
        <f t="shared" si="2"/>
        <v>3209.8430000000003</v>
      </c>
      <c r="F7" s="5">
        <f t="shared" si="3"/>
        <v>51554.008999999998</v>
      </c>
    </row>
    <row r="8" spans="1:6" x14ac:dyDescent="0.3">
      <c r="A8" s="1" t="s">
        <v>11</v>
      </c>
      <c r="B8" s="5">
        <v>45376</v>
      </c>
      <c r="C8" s="5">
        <f t="shared" si="0"/>
        <v>4991.3599999999997</v>
      </c>
      <c r="D8" s="5">
        <f t="shared" si="1"/>
        <v>2450.3040000000001</v>
      </c>
      <c r="E8" s="5">
        <f t="shared" si="2"/>
        <v>2223.424</v>
      </c>
      <c r="F8" s="5">
        <f t="shared" si="3"/>
        <v>35710.911999999997</v>
      </c>
    </row>
    <row r="9" spans="1:6" x14ac:dyDescent="0.3">
      <c r="A9" s="1" t="s">
        <v>12</v>
      </c>
      <c r="B9" s="5">
        <v>24760</v>
      </c>
      <c r="C9" s="5">
        <f t="shared" si="0"/>
        <v>2723.6</v>
      </c>
      <c r="D9" s="5">
        <f t="shared" si="1"/>
        <v>1337.0400000000002</v>
      </c>
      <c r="E9" s="5">
        <f t="shared" si="2"/>
        <v>1213.24</v>
      </c>
      <c r="F9" s="5">
        <f t="shared" si="3"/>
        <v>19486.12</v>
      </c>
    </row>
    <row r="10" spans="1:6" x14ac:dyDescent="0.3">
      <c r="A10" s="1" t="s">
        <v>13</v>
      </c>
      <c r="B10" s="5">
        <v>20880</v>
      </c>
      <c r="C10" s="5">
        <f t="shared" si="0"/>
        <v>2296.8000000000002</v>
      </c>
      <c r="D10" s="5">
        <f t="shared" si="1"/>
        <v>1127.5200000000002</v>
      </c>
      <c r="E10" s="5">
        <f t="shared" si="2"/>
        <v>1023.12</v>
      </c>
      <c r="F10" s="5">
        <f t="shared" si="3"/>
        <v>16432.559999999998</v>
      </c>
    </row>
    <row r="11" spans="1:6" x14ac:dyDescent="0.3">
      <c r="A11" s="1" t="s">
        <v>14</v>
      </c>
      <c r="B11" s="5">
        <v>22785</v>
      </c>
      <c r="C11" s="5">
        <f t="shared" si="0"/>
        <v>2506.35</v>
      </c>
      <c r="D11" s="5">
        <f t="shared" si="1"/>
        <v>1230.3900000000001</v>
      </c>
      <c r="E11" s="5">
        <f t="shared" si="2"/>
        <v>1116.4650000000001</v>
      </c>
      <c r="F11" s="5">
        <f t="shared" si="3"/>
        <v>17931.794999999998</v>
      </c>
    </row>
    <row r="12" spans="1:6" x14ac:dyDescent="0.3">
      <c r="A12" s="1" t="s">
        <v>15</v>
      </c>
      <c r="B12" s="5">
        <v>34996</v>
      </c>
      <c r="C12" s="5">
        <f t="shared" si="0"/>
        <v>3849.56</v>
      </c>
      <c r="D12" s="5">
        <f t="shared" si="1"/>
        <v>1889.7840000000003</v>
      </c>
      <c r="E12" s="5">
        <f t="shared" si="2"/>
        <v>1714.8040000000001</v>
      </c>
      <c r="F12" s="5">
        <f t="shared" si="3"/>
        <v>27541.851999999999</v>
      </c>
    </row>
    <row r="13" spans="1:6" ht="15" thickBot="1" x14ac:dyDescent="0.35">
      <c r="A13" t="s">
        <v>16</v>
      </c>
      <c r="B13" s="8">
        <f t="shared" ref="B13:F13" si="4">SUM(B5:B12)</f>
        <v>271419</v>
      </c>
      <c r="C13" s="8">
        <f t="shared" si="4"/>
        <v>29856.089999999997</v>
      </c>
      <c r="D13" s="8">
        <f t="shared" si="4"/>
        <v>14656.626000000002</v>
      </c>
      <c r="E13" s="8">
        <f t="shared" si="4"/>
        <v>13299.531000000003</v>
      </c>
      <c r="F13" s="8">
        <f t="shared" si="4"/>
        <v>213606.75299999997</v>
      </c>
    </row>
    <row r="14" spans="1:6" ht="15" thickTop="1" x14ac:dyDescent="0.3"/>
    <row r="18" spans="1:1" x14ac:dyDescent="0.3">
      <c r="A18" s="3"/>
    </row>
    <row r="20" spans="1:1" x14ac:dyDescent="0.3">
      <c r="A20" s="3"/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Footer>&amp;R
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Summary</vt:lpstr>
      <vt:lpstr>Community Center</vt:lpstr>
      <vt:lpstr>City Center</vt:lpstr>
      <vt:lpstr>Courthouse</vt:lpstr>
      <vt:lpstr>Payroll Adjusment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Ajay Herod</cp:lastModifiedBy>
  <dcterms:created xsi:type="dcterms:W3CDTF">2015-07-19T15:45:08Z</dcterms:created>
  <dcterms:modified xsi:type="dcterms:W3CDTF">2020-02-14T15:45:52Z</dcterms:modified>
</cp:coreProperties>
</file>