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j98\Desktop\Semester 8\ITM102\"/>
    </mc:Choice>
  </mc:AlternateContent>
  <xr:revisionPtr revIDLastSave="0" documentId="8_{7A039936-6C42-4864-844A-F72FD8939219}" xr6:coauthVersionLast="45" xr6:coauthVersionMax="45" xr10:uidLastSave="{00000000-0000-0000-0000-000000000000}"/>
  <bookViews>
    <workbookView xWindow="5880" yWindow="96" windowWidth="17040" windowHeight="8388" xr2:uid="{00000000-000D-0000-FFFF-FFFF00000000}"/>
  </bookViews>
  <sheets>
    <sheet name="Materials" sheetId="1" r:id="rId1"/>
    <sheet name="Annual Sales" sheetId="2" r:id="rId2"/>
    <sheet name="Price by Car" sheetId="3" r:id="rId3"/>
    <sheet name="Pickups" sheetId="4" r:id="rId4"/>
  </sheets>
  <definedNames>
    <definedName name="_xlnm.Print_Titles" localSheetId="0">Materials!$8:$8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" i="4" l="1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6" i="4"/>
  <c r="E5" i="4"/>
  <c r="E4" i="4"/>
  <c r="G1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48" i="3"/>
  <c r="G23" i="3"/>
  <c r="G22" i="3"/>
  <c r="G21" i="3"/>
  <c r="G20" i="3"/>
  <c r="G19" i="3"/>
  <c r="G12" i="3"/>
  <c r="G17" i="3"/>
  <c r="G16" i="3"/>
  <c r="G15" i="3"/>
  <c r="G14" i="3"/>
  <c r="G13" i="3"/>
  <c r="G24" i="3"/>
  <c r="G11" i="3"/>
  <c r="G10" i="3"/>
  <c r="G9" i="3"/>
  <c r="G49" i="3" s="1"/>
  <c r="E6" i="3"/>
  <c r="E5" i="3"/>
  <c r="E4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9" i="1"/>
  <c r="E5" i="1"/>
  <c r="E4" i="1"/>
  <c r="G49" i="4" l="1"/>
  <c r="E6" i="1"/>
</calcChain>
</file>

<file path=xl/sharedStrings.xml><?xml version="1.0" encoding="utf-8"?>
<sst xmlns="http://schemas.openxmlformats.org/spreadsheetml/2006/main" count="536" uniqueCount="75">
  <si>
    <t>Aspen Falls</t>
  </si>
  <si>
    <t>City Surplus Materials Auction</t>
  </si>
  <si>
    <t>Date</t>
  </si>
  <si>
    <t>Number of Items</t>
  </si>
  <si>
    <t>Total Quantity of Items</t>
  </si>
  <si>
    <t>Item</t>
  </si>
  <si>
    <t>Quantity</t>
  </si>
  <si>
    <t>Category</t>
  </si>
  <si>
    <t>Type</t>
  </si>
  <si>
    <t>Sold?</t>
  </si>
  <si>
    <t>Price Received</t>
  </si>
  <si>
    <t>Total Price</t>
  </si>
  <si>
    <t>Vehicles</t>
  </si>
  <si>
    <t>Car</t>
  </si>
  <si>
    <t>Yes</t>
  </si>
  <si>
    <t>Airport Fuel Truck</t>
  </si>
  <si>
    <t>Truck</t>
  </si>
  <si>
    <t>No</t>
  </si>
  <si>
    <t>Landscaping</t>
  </si>
  <si>
    <t>Maintenance</t>
  </si>
  <si>
    <t>2003 Commercial Mower</t>
  </si>
  <si>
    <t>2001 Passenger Van</t>
  </si>
  <si>
    <t>Desktop Computer</t>
  </si>
  <si>
    <t>Office Equipment</t>
  </si>
  <si>
    <t>Computer</t>
  </si>
  <si>
    <t>Black Power Cords</t>
  </si>
  <si>
    <t>Multimedia Speaker Sets</t>
  </si>
  <si>
    <t>Keyboards</t>
  </si>
  <si>
    <t>Mouse</t>
  </si>
  <si>
    <t>Router</t>
  </si>
  <si>
    <t>Printer Stand on Wheels</t>
  </si>
  <si>
    <t>Furniture</t>
  </si>
  <si>
    <t>Stand with Side Tray</t>
  </si>
  <si>
    <t>Binders</t>
  </si>
  <si>
    <t>Supplies</t>
  </si>
  <si>
    <t>4 Drawer File Cabinet - Beige</t>
  </si>
  <si>
    <t>4 Drawer File Cabinet - Black</t>
  </si>
  <si>
    <t>Computer Tables</t>
  </si>
  <si>
    <t>Computer Chairs</t>
  </si>
  <si>
    <t>2 Drawer File Cabinet - Beige</t>
  </si>
  <si>
    <t>2 Drawer File Cabinet - Black</t>
  </si>
  <si>
    <t xml:space="preserve">Desk </t>
  </si>
  <si>
    <t>Metal Shelves</t>
  </si>
  <si>
    <t>Desk Phone</t>
  </si>
  <si>
    <t>Phone</t>
  </si>
  <si>
    <t>Shredder</t>
  </si>
  <si>
    <t>Laptop</t>
  </si>
  <si>
    <t>Laptop Bags</t>
  </si>
  <si>
    <t>Floor Mat</t>
  </si>
  <si>
    <t>City Surplus Materials Annual Sales</t>
  </si>
  <si>
    <t>FY 2013</t>
  </si>
  <si>
    <t>FY 2014</t>
  </si>
  <si>
    <t>Trend</t>
  </si>
  <si>
    <t>Cars</t>
  </si>
  <si>
    <t>Trucks</t>
  </si>
  <si>
    <t>Computers</t>
  </si>
  <si>
    <t>2007 Spreader</t>
  </si>
  <si>
    <t>2000 Power Washer</t>
  </si>
  <si>
    <t>2011 Commercial Mower</t>
  </si>
  <si>
    <t>1999 Crew Cab Pickup</t>
  </si>
  <si>
    <t>2004 Pickup with Hoist</t>
  </si>
  <si>
    <t>1992 Bulldozer</t>
  </si>
  <si>
    <t>1999 Two Door Pickup</t>
  </si>
  <si>
    <t>2005 Pickup</t>
  </si>
  <si>
    <t>2002 Truck</t>
  </si>
  <si>
    <t>1997 Van</t>
  </si>
  <si>
    <t>FY 2017</t>
  </si>
  <si>
    <t>FY 2016</t>
  </si>
  <si>
    <t>FY 2015</t>
  </si>
  <si>
    <t>Surplus</t>
  </si>
  <si>
    <t>2008 Four Door Car</t>
  </si>
  <si>
    <t>2001 Two Door Car</t>
  </si>
  <si>
    <t>2006Four Door Car</t>
  </si>
  <si>
    <t>2002 Four Door Car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</si>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</sst>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_);_(&quot;$&quot;* \(#,##0\);_(&quot;$&quot;* &quot;0&quot;_);_(@_)"/>
  </numFmts>
  <fonts count="6" x14ac:knownFonts="1">
    <font>
      <sz val="11"/>
      <color theme="1"/>
      <name val="Georgia"/>
      <family val="2"/>
      <scheme val="minor"/>
    </font>
    <font>
      <sz val="11"/>
      <color theme="1"/>
      <name val="Georgia"/>
      <family val="2"/>
      <scheme val="minor"/>
    </font>
    <font>
      <sz val="11"/>
      <color theme="0"/>
      <name val="Georgia"/>
      <family val="2"/>
      <scheme val="minor"/>
    </font>
    <font>
      <sz val="18"/>
      <name val="Georgia"/>
      <family val="2"/>
      <scheme val="minor"/>
    </font>
    <font>
      <sz val="14"/>
      <name val="Georgia"/>
      <family val="2"/>
      <scheme val="minor"/>
    </font>
    <font>
      <sz val="11"/>
      <name val="Georgi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5" fillId="3" borderId="0" xfId="4" applyFont="1" applyAlignment="1">
      <alignment horizontal="center" vertical="center" wrapText="1"/>
    </xf>
    <xf numFmtId="166" fontId="0" fillId="0" borderId="0" xfId="2" applyNumberFormat="1" applyFont="1"/>
    <xf numFmtId="164" fontId="0" fillId="0" borderId="0" xfId="2" applyFont="1"/>
    <xf numFmtId="165" fontId="0" fillId="0" borderId="0" xfId="1" applyFont="1"/>
    <xf numFmtId="0" fontId="3" fillId="2" borderId="0" xfId="3" applyFont="1" applyAlignment="1">
      <alignment horizontal="center"/>
    </xf>
    <xf numFmtId="0" fontId="4" fillId="3" borderId="0" xfId="4" applyFont="1" applyAlignment="1">
      <alignment horizontal="center"/>
    </xf>
    <xf numFmtId="0" fontId="0" fillId="0" borderId="1" xfId="0" applyBorder="1" applyAlignment="1">
      <alignment horizontal="center" vertical="center" textRotation="45"/>
    </xf>
    <xf numFmtId="0" fontId="0" fillId="0" borderId="2" xfId="0" applyBorder="1" applyAlignment="1">
      <alignment horizontal="center" vertical="center" textRotation="45"/>
    </xf>
    <xf numFmtId="0" fontId="0" fillId="0" borderId="2" xfId="0" applyBorder="1"/>
    <xf numFmtId="14" fontId="0" fillId="0" borderId="3" xfId="0" applyNumberFormat="1" applyBorder="1"/>
    <xf numFmtId="0" fontId="0" fillId="0" borderId="4" xfId="0" applyBorder="1" applyAlignment="1">
      <alignment horizontal="center" vertical="center" textRotation="45"/>
    </xf>
    <xf numFmtId="0" fontId="0" fillId="0" borderId="0" xfId="0" applyBorder="1" applyAlignment="1">
      <alignment horizontal="center" vertical="center" textRotation="45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 vertical="center" textRotation="45"/>
    </xf>
    <xf numFmtId="0" fontId="0" fillId="0" borderId="7" xfId="0" applyBorder="1" applyAlignment="1">
      <alignment horizontal="center" vertical="center" textRotation="45"/>
    </xf>
    <xf numFmtId="0" fontId="0" fillId="0" borderId="7" xfId="0" applyBorder="1"/>
    <xf numFmtId="0" fontId="0" fillId="0" borderId="8" xfId="0" applyBorder="1"/>
    <xf numFmtId="0" fontId="1" fillId="0" borderId="0" xfId="0" applyNumberFormat="1" applyFont="1"/>
    <xf numFmtId="166" fontId="1" fillId="0" borderId="0" xfId="0" applyNumberFormat="1" applyFont="1"/>
  </cellXfs>
  <cellStyles count="5">
    <cellStyle name="60% - Accent2" xfId="4" builtinId="36"/>
    <cellStyle name="Accent2" xfId="3" builtinId="33"/>
    <cellStyle name="Comma [0]" xfId="1" builtinId="6"/>
    <cellStyle name="Currency [0]" xfId="2" builtinId="7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2"/>
        <scheme val="minor"/>
      </font>
      <numFmt numFmtId="166" formatCode="_(&quot;$&quot;* #,##0_);_(&quot;$&quot;* \(#,##0\);_(&quot;$&quot;* &quot;0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2"/>
        <scheme val="minor"/>
      </font>
      <numFmt numFmtId="166" formatCode="_(&quot;$&quot;* #,##0_);_(&quot;$&quot;* \(#,##0\);_(&quot;$&quot;* &quot;0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2"/>
        <scheme val="minor"/>
      </font>
      <numFmt numFmtId="166" formatCode="_(&quot;$&quot;* #,##0_);_(&quot;$&quot;* \(#,##0\);_(&quot;$&quot;* &quot;0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2"/>
        <scheme val="minor"/>
      </font>
      <numFmt numFmtId="166" formatCode="_(&quot;$&quot;* #,##0_);_(&quot;$&quot;* \(#,##0\);_(&quot;$&quot;* &quot;0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AEA58-74D8-4263-BC3C-3F49DDAFF3A2}" name="Table1" displayName="Table1" ref="A8:G49" totalsRowCount="1" headerRowDxfId="7" headerRowCellStyle="60% - Accent2">
  <autoFilter ref="A8:G48" xr:uid="{AB68DAED-082A-46F1-904A-166CE519B662}">
    <filterColumn colId="3">
      <filters>
        <filter val="Car"/>
      </filters>
    </filterColumn>
  </autoFilter>
  <sortState xmlns:xlrd2="http://schemas.microsoft.com/office/spreadsheetml/2017/richdata2" ref="A9:G48">
    <sortCondition descending="1" ref="G8:G48"/>
  </sortState>
  <tableColumns count="7">
    <tableColumn id="1" xr3:uid="{BBBC120A-64DB-48E3-90F5-71CA350A6267}" name="Item" totalsRowLabel="Total"/>
    <tableColumn id="2" xr3:uid="{ACD7C440-CA60-4488-8ACF-8248EE371906}" name="Quantity"/>
    <tableColumn id="3" xr3:uid="{29CC953E-17BB-4523-8AB9-D8014106D7F4}" name="Category"/>
    <tableColumn id="4" xr3:uid="{05B6616D-8750-4122-B341-B8418928A443}" name="Type"/>
    <tableColumn id="5" xr3:uid="{F142CE63-6EAB-4008-AF79-452854C3240A}" name="Sold?"/>
    <tableColumn id="6" xr3:uid="{25953ED7-598E-4BCE-9202-0231359796FD}" name="Price Received" dataDxfId="9" totalsRowDxfId="6" dataCellStyle="Currency [0]" totalsRowCellStyle="Currency [0]"/>
    <tableColumn id="7" xr3:uid="{826256C5-3BD3-431F-A1C5-48E639568F18}" name="Total Price" totalsRowFunction="sum" dataDxfId="8" totalsRowDxfId="5" dataCellStyle="Currency [0]" totalsRowCellStyle="Currency [0]">
      <calculatedColumnFormula>IF(E9="Yes",B9*F9,0)</calculatedColumnFormula>
    </tableColumn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A91750-D9BC-4C44-8736-DA915DE204D4}" name="Table13" displayName="Table13" ref="A8:G49" totalsRowCount="1" headerRowDxfId="4" headerRowCellStyle="60% - Accent2">
  <autoFilter ref="A8:G48" xr:uid="{4ADBB0BF-C7E6-4E65-AA2C-EA8AB436347A}">
    <filterColumn colId="0">
      <filters>
        <filter val="1999 Crew Cab Pickup"/>
        <filter val="1999 Two Door Pickup"/>
        <filter val="2004 Pickup with Hoist"/>
        <filter val="2005 Pickup"/>
      </filters>
    </filterColumn>
  </autoFilter>
  <tableColumns count="7">
    <tableColumn id="1" xr3:uid="{3AAC9DAE-81F0-4EA9-B3B7-60B46A517928}" name="Item" totalsRowLabel="Total"/>
    <tableColumn id="2" xr3:uid="{9D199D4B-0484-4DB7-81D2-AE078B641161}" name="Quantity"/>
    <tableColumn id="3" xr3:uid="{730945E7-0A9D-45CF-B810-105419B38AAB}" name="Category"/>
    <tableColumn id="4" xr3:uid="{328AB350-B310-490D-9665-3B88345D439C}" name="Type"/>
    <tableColumn id="5" xr3:uid="{DE53CADF-9E66-4BEF-84F9-B81451378EC3}" name="Sold?"/>
    <tableColumn id="6" xr3:uid="{B0761543-6E3F-4FCB-B853-82D2D3264DC5}" name="Price Received" dataDxfId="2" totalsRowDxfId="3" dataCellStyle="Currency [0]" totalsRowCellStyle="Currency [0]"/>
    <tableColumn id="7" xr3:uid="{D12B12CE-4077-41FE-BCE0-80A2F76009AB}" name="Total Price" totalsRowFunction="sum" dataDxfId="0" totalsRowDxfId="1" dataCellStyle="Currency [0]" totalsRowCellStyle="Currency [0]">
      <calculatedColumnFormula>IF(E9="Yes",B9*F9,0)</calculatedColumnFormula>
    </tableColumn>
  </tableColumns>
  <tableStyleInfo name="TableStyleLight1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eme1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8"/>
  <sheetViews>
    <sheetView tabSelected="1" workbookViewId="0">
      <pane ySplit="8" topLeftCell="A9" activePane="bottomLeft" state="frozen"/>
      <selection activeCell="G4" sqref="G4:G9"/>
      <selection pane="bottomLeft" activeCell="G4" sqref="G4:G9"/>
    </sheetView>
  </sheetViews>
  <sheetFormatPr defaultRowHeight="13.8" x14ac:dyDescent="0.25"/>
  <cols>
    <col min="1" max="1" width="33.08984375" customWidth="1"/>
    <col min="2" max="2" width="13.90625" customWidth="1"/>
    <col min="3" max="3" width="19.08984375" customWidth="1"/>
    <col min="4" max="4" width="24.1796875" customWidth="1"/>
    <col min="5" max="7" width="13.90625" customWidth="1"/>
  </cols>
  <sheetData>
    <row r="1" spans="1:7" ht="22.8" x14ac:dyDescent="0.4">
      <c r="A1" s="5" t="s">
        <v>0</v>
      </c>
      <c r="B1" s="5"/>
      <c r="C1" s="5"/>
      <c r="D1" s="5"/>
      <c r="E1" s="5"/>
      <c r="F1" s="5"/>
      <c r="G1" s="5"/>
    </row>
    <row r="2" spans="1:7" ht="18" x14ac:dyDescent="0.35">
      <c r="A2" s="6" t="s">
        <v>1</v>
      </c>
      <c r="B2" s="6"/>
      <c r="C2" s="6"/>
      <c r="D2" s="6"/>
      <c r="E2" s="6"/>
      <c r="F2" s="6"/>
      <c r="G2" s="6"/>
    </row>
    <row r="4" spans="1:7" x14ac:dyDescent="0.25">
      <c r="B4" s="7" t="s">
        <v>69</v>
      </c>
      <c r="C4" s="8"/>
      <c r="D4" s="9" t="s">
        <v>2</v>
      </c>
      <c r="E4" s="10">
        <f ca="1">TODAY()</f>
        <v>43875</v>
      </c>
    </row>
    <row r="5" spans="1:7" x14ac:dyDescent="0.25">
      <c r="B5" s="11"/>
      <c r="C5" s="12"/>
      <c r="D5" s="13" t="s">
        <v>3</v>
      </c>
      <c r="E5" s="14">
        <f>COUNT(B9:B48)</f>
        <v>40</v>
      </c>
    </row>
    <row r="6" spans="1:7" x14ac:dyDescent="0.25">
      <c r="B6" s="15"/>
      <c r="C6" s="16"/>
      <c r="D6" s="17" t="s">
        <v>4</v>
      </c>
      <c r="E6" s="18">
        <f>SUM(B9:B48)</f>
        <v>531</v>
      </c>
    </row>
    <row r="8" spans="1:7" x14ac:dyDescent="0.25">
      <c r="A8" s="1" t="s">
        <v>5</v>
      </c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</row>
    <row r="9" spans="1:7" x14ac:dyDescent="0.25">
      <c r="A9" t="s">
        <v>70</v>
      </c>
      <c r="B9">
        <v>5</v>
      </c>
      <c r="C9" t="s">
        <v>12</v>
      </c>
      <c r="D9" t="s">
        <v>13</v>
      </c>
      <c r="E9" t="s">
        <v>14</v>
      </c>
      <c r="F9" s="2">
        <v>5380</v>
      </c>
      <c r="G9" s="2">
        <f>IF(E9="Yes",B9*F9,0)</f>
        <v>26900</v>
      </c>
    </row>
    <row r="10" spans="1:7" x14ac:dyDescent="0.25">
      <c r="A10" t="s">
        <v>15</v>
      </c>
      <c r="B10">
        <v>1</v>
      </c>
      <c r="C10" t="s">
        <v>12</v>
      </c>
      <c r="D10" t="s">
        <v>16</v>
      </c>
      <c r="E10" t="s">
        <v>17</v>
      </c>
      <c r="F10" s="2">
        <v>0</v>
      </c>
      <c r="G10" s="2">
        <f t="shared" ref="G10:G48" si="0">IF(E10="Yes",B10*F10,0)</f>
        <v>0</v>
      </c>
    </row>
    <row r="11" spans="1:7" x14ac:dyDescent="0.25">
      <c r="A11" t="s">
        <v>58</v>
      </c>
      <c r="B11">
        <v>1</v>
      </c>
      <c r="C11" t="s">
        <v>18</v>
      </c>
      <c r="D11" t="s">
        <v>19</v>
      </c>
      <c r="E11" t="s">
        <v>14</v>
      </c>
      <c r="F11" s="2">
        <v>886</v>
      </c>
      <c r="G11" s="2">
        <f t="shared" si="0"/>
        <v>886</v>
      </c>
    </row>
    <row r="12" spans="1:7" x14ac:dyDescent="0.25">
      <c r="A12" t="s">
        <v>70</v>
      </c>
      <c r="B12">
        <v>2</v>
      </c>
      <c r="C12" t="s">
        <v>12</v>
      </c>
      <c r="D12" t="s">
        <v>13</v>
      </c>
      <c r="E12" t="s">
        <v>14</v>
      </c>
      <c r="F12" s="2">
        <v>3722</v>
      </c>
      <c r="G12" s="2">
        <f t="shared" si="0"/>
        <v>7444</v>
      </c>
    </row>
    <row r="13" spans="1:7" x14ac:dyDescent="0.25">
      <c r="A13" t="s">
        <v>56</v>
      </c>
      <c r="B13">
        <v>1</v>
      </c>
      <c r="C13" t="s">
        <v>18</v>
      </c>
      <c r="D13" t="s">
        <v>19</v>
      </c>
      <c r="E13" t="s">
        <v>14</v>
      </c>
      <c r="F13" s="2">
        <v>505</v>
      </c>
      <c r="G13" s="2">
        <f t="shared" si="0"/>
        <v>505</v>
      </c>
    </row>
    <row r="14" spans="1:7" x14ac:dyDescent="0.25">
      <c r="A14" t="s">
        <v>57</v>
      </c>
      <c r="B14">
        <v>1</v>
      </c>
      <c r="C14" t="s">
        <v>19</v>
      </c>
      <c r="D14" t="s">
        <v>19</v>
      </c>
      <c r="E14" t="s">
        <v>17</v>
      </c>
      <c r="F14" s="2">
        <v>0</v>
      </c>
      <c r="G14" s="2">
        <f t="shared" si="0"/>
        <v>0</v>
      </c>
    </row>
    <row r="15" spans="1:7" x14ac:dyDescent="0.25">
      <c r="A15" t="s">
        <v>59</v>
      </c>
      <c r="B15">
        <v>2</v>
      </c>
      <c r="C15" t="s">
        <v>12</v>
      </c>
      <c r="D15" t="s">
        <v>19</v>
      </c>
      <c r="E15" t="s">
        <v>14</v>
      </c>
      <c r="F15" s="2">
        <v>1648</v>
      </c>
      <c r="G15" s="2">
        <f t="shared" si="0"/>
        <v>3296</v>
      </c>
    </row>
    <row r="16" spans="1:7" x14ac:dyDescent="0.25">
      <c r="A16" t="s">
        <v>60</v>
      </c>
      <c r="B16">
        <v>1</v>
      </c>
      <c r="C16" t="s">
        <v>12</v>
      </c>
      <c r="D16" t="s">
        <v>16</v>
      </c>
      <c r="E16" t="s">
        <v>14</v>
      </c>
      <c r="F16" s="2">
        <v>1722</v>
      </c>
      <c r="G16" s="2">
        <f t="shared" si="0"/>
        <v>1722</v>
      </c>
    </row>
    <row r="17" spans="1:7" x14ac:dyDescent="0.25">
      <c r="A17" t="s">
        <v>20</v>
      </c>
      <c r="B17">
        <v>1</v>
      </c>
      <c r="C17" t="s">
        <v>18</v>
      </c>
      <c r="D17" t="s">
        <v>19</v>
      </c>
      <c r="E17" t="s">
        <v>14</v>
      </c>
      <c r="F17" s="2">
        <v>1611</v>
      </c>
      <c r="G17" s="2">
        <f t="shared" si="0"/>
        <v>1611</v>
      </c>
    </row>
    <row r="18" spans="1:7" x14ac:dyDescent="0.25">
      <c r="A18" t="s">
        <v>71</v>
      </c>
      <c r="B18">
        <v>1</v>
      </c>
      <c r="C18" t="s">
        <v>12</v>
      </c>
      <c r="D18" t="s">
        <v>13</v>
      </c>
      <c r="E18" t="s">
        <v>14</v>
      </c>
      <c r="F18" s="2">
        <v>13833</v>
      </c>
      <c r="G18" s="2">
        <f t="shared" si="0"/>
        <v>13833</v>
      </c>
    </row>
    <row r="19" spans="1:7" x14ac:dyDescent="0.25">
      <c r="A19" t="s">
        <v>61</v>
      </c>
      <c r="B19">
        <v>1</v>
      </c>
      <c r="C19" t="s">
        <v>12</v>
      </c>
      <c r="D19" t="s">
        <v>19</v>
      </c>
      <c r="E19" t="s">
        <v>14</v>
      </c>
      <c r="F19" s="2">
        <v>17664</v>
      </c>
      <c r="G19" s="2">
        <f t="shared" si="0"/>
        <v>17664</v>
      </c>
    </row>
    <row r="20" spans="1:7" x14ac:dyDescent="0.25">
      <c r="A20" t="s">
        <v>62</v>
      </c>
      <c r="B20">
        <v>2</v>
      </c>
      <c r="C20" t="s">
        <v>12</v>
      </c>
      <c r="D20" t="s">
        <v>16</v>
      </c>
      <c r="E20" t="s">
        <v>14</v>
      </c>
      <c r="F20" s="2">
        <v>4570</v>
      </c>
      <c r="G20" s="2">
        <f t="shared" si="0"/>
        <v>9140</v>
      </c>
    </row>
    <row r="21" spans="1:7" x14ac:dyDescent="0.25">
      <c r="A21" t="s">
        <v>63</v>
      </c>
      <c r="B21">
        <v>2</v>
      </c>
      <c r="C21" t="s">
        <v>12</v>
      </c>
      <c r="D21" t="s">
        <v>16</v>
      </c>
      <c r="E21" t="s">
        <v>14</v>
      </c>
      <c r="F21" s="2">
        <v>4691</v>
      </c>
      <c r="G21" s="2">
        <f t="shared" si="0"/>
        <v>9382</v>
      </c>
    </row>
    <row r="22" spans="1:7" x14ac:dyDescent="0.25">
      <c r="A22" t="s">
        <v>64</v>
      </c>
      <c r="B22">
        <v>1</v>
      </c>
      <c r="C22" t="s">
        <v>12</v>
      </c>
      <c r="D22" t="s">
        <v>16</v>
      </c>
      <c r="E22" t="s">
        <v>14</v>
      </c>
      <c r="F22" s="2">
        <v>5224</v>
      </c>
      <c r="G22" s="2">
        <f t="shared" si="0"/>
        <v>5224</v>
      </c>
    </row>
    <row r="23" spans="1:7" x14ac:dyDescent="0.25">
      <c r="A23" t="s">
        <v>21</v>
      </c>
      <c r="B23">
        <v>2</v>
      </c>
      <c r="C23" t="s">
        <v>12</v>
      </c>
      <c r="D23" t="s">
        <v>13</v>
      </c>
      <c r="E23" t="s">
        <v>14</v>
      </c>
      <c r="F23" s="2">
        <v>4749</v>
      </c>
      <c r="G23" s="2">
        <f t="shared" si="0"/>
        <v>9498</v>
      </c>
    </row>
    <row r="24" spans="1:7" x14ac:dyDescent="0.25">
      <c r="A24" t="s">
        <v>65</v>
      </c>
      <c r="B24">
        <v>1</v>
      </c>
      <c r="C24" t="s">
        <v>12</v>
      </c>
      <c r="D24" t="s">
        <v>13</v>
      </c>
      <c r="E24" t="s">
        <v>14</v>
      </c>
      <c r="F24" s="2">
        <v>4259</v>
      </c>
      <c r="G24" s="2">
        <f t="shared" si="0"/>
        <v>4259</v>
      </c>
    </row>
    <row r="25" spans="1:7" x14ac:dyDescent="0.25">
      <c r="A25" t="s">
        <v>22</v>
      </c>
      <c r="B25">
        <v>25</v>
      </c>
      <c r="C25" t="s">
        <v>23</v>
      </c>
      <c r="D25" t="s">
        <v>24</v>
      </c>
      <c r="E25" t="s">
        <v>14</v>
      </c>
      <c r="F25" s="2">
        <v>50</v>
      </c>
      <c r="G25" s="2">
        <f t="shared" si="0"/>
        <v>1250</v>
      </c>
    </row>
    <row r="26" spans="1:7" x14ac:dyDescent="0.25">
      <c r="A26" t="s">
        <v>25</v>
      </c>
      <c r="B26">
        <v>50</v>
      </c>
      <c r="C26" t="s">
        <v>23</v>
      </c>
      <c r="D26" t="s">
        <v>24</v>
      </c>
      <c r="E26" t="s">
        <v>17</v>
      </c>
      <c r="F26" s="2">
        <v>2</v>
      </c>
      <c r="G26" s="2">
        <f t="shared" si="0"/>
        <v>0</v>
      </c>
    </row>
    <row r="27" spans="1:7" x14ac:dyDescent="0.25">
      <c r="A27" t="s">
        <v>26</v>
      </c>
      <c r="B27">
        <v>10</v>
      </c>
      <c r="C27" t="s">
        <v>23</v>
      </c>
      <c r="D27" t="s">
        <v>24</v>
      </c>
      <c r="E27" t="s">
        <v>14</v>
      </c>
      <c r="F27" s="2">
        <v>2</v>
      </c>
      <c r="G27" s="2">
        <f t="shared" si="0"/>
        <v>20</v>
      </c>
    </row>
    <row r="28" spans="1:7" x14ac:dyDescent="0.25">
      <c r="A28" t="s">
        <v>27</v>
      </c>
      <c r="B28">
        <v>25</v>
      </c>
      <c r="C28" t="s">
        <v>23</v>
      </c>
      <c r="D28" t="s">
        <v>24</v>
      </c>
      <c r="E28" t="s">
        <v>14</v>
      </c>
      <c r="F28" s="2">
        <v>4</v>
      </c>
      <c r="G28" s="2">
        <f t="shared" si="0"/>
        <v>100</v>
      </c>
    </row>
    <row r="29" spans="1:7" x14ac:dyDescent="0.25">
      <c r="A29" t="s">
        <v>28</v>
      </c>
      <c r="B29">
        <v>25</v>
      </c>
      <c r="C29" t="s">
        <v>23</v>
      </c>
      <c r="D29" t="s">
        <v>24</v>
      </c>
      <c r="E29" t="s">
        <v>14</v>
      </c>
      <c r="F29" s="2">
        <v>3</v>
      </c>
      <c r="G29" s="2">
        <f t="shared" si="0"/>
        <v>75</v>
      </c>
    </row>
    <row r="30" spans="1:7" x14ac:dyDescent="0.25">
      <c r="A30" t="s">
        <v>29</v>
      </c>
      <c r="B30">
        <v>5</v>
      </c>
      <c r="C30" t="s">
        <v>23</v>
      </c>
      <c r="D30" t="s">
        <v>24</v>
      </c>
      <c r="E30" t="s">
        <v>14</v>
      </c>
      <c r="F30" s="2">
        <v>13</v>
      </c>
      <c r="G30" s="2">
        <f t="shared" si="0"/>
        <v>65</v>
      </c>
    </row>
    <row r="31" spans="1:7" x14ac:dyDescent="0.25">
      <c r="A31" t="s">
        <v>30</v>
      </c>
      <c r="B31">
        <v>2</v>
      </c>
      <c r="C31" t="s">
        <v>23</v>
      </c>
      <c r="D31" t="s">
        <v>31</v>
      </c>
      <c r="E31" t="s">
        <v>17</v>
      </c>
      <c r="F31" s="2">
        <v>0</v>
      </c>
      <c r="G31" s="2">
        <f t="shared" si="0"/>
        <v>0</v>
      </c>
    </row>
    <row r="32" spans="1:7" x14ac:dyDescent="0.25">
      <c r="A32" t="s">
        <v>32</v>
      </c>
      <c r="B32">
        <v>10</v>
      </c>
      <c r="C32" t="s">
        <v>23</v>
      </c>
      <c r="D32" t="s">
        <v>31</v>
      </c>
      <c r="E32" t="s">
        <v>14</v>
      </c>
      <c r="F32" s="2">
        <v>28</v>
      </c>
      <c r="G32" s="2">
        <f t="shared" si="0"/>
        <v>280</v>
      </c>
    </row>
    <row r="33" spans="1:7" x14ac:dyDescent="0.25">
      <c r="A33" t="s">
        <v>33</v>
      </c>
      <c r="B33">
        <v>34</v>
      </c>
      <c r="C33" t="s">
        <v>23</v>
      </c>
      <c r="D33" t="s">
        <v>34</v>
      </c>
      <c r="E33" t="s">
        <v>14</v>
      </c>
      <c r="F33" s="2">
        <v>3</v>
      </c>
      <c r="G33" s="2">
        <f t="shared" si="0"/>
        <v>102</v>
      </c>
    </row>
    <row r="34" spans="1:7" x14ac:dyDescent="0.25">
      <c r="A34" t="s">
        <v>35</v>
      </c>
      <c r="B34">
        <v>6</v>
      </c>
      <c r="C34" t="s">
        <v>23</v>
      </c>
      <c r="D34" t="s">
        <v>31</v>
      </c>
      <c r="E34" t="s">
        <v>14</v>
      </c>
      <c r="F34" s="2">
        <v>75</v>
      </c>
      <c r="G34" s="2">
        <f t="shared" si="0"/>
        <v>450</v>
      </c>
    </row>
    <row r="35" spans="1:7" x14ac:dyDescent="0.25">
      <c r="A35" t="s">
        <v>36</v>
      </c>
      <c r="B35">
        <v>8</v>
      </c>
      <c r="C35" t="s">
        <v>23</v>
      </c>
      <c r="D35" t="s">
        <v>31</v>
      </c>
      <c r="E35" t="s">
        <v>14</v>
      </c>
      <c r="F35" s="2">
        <v>65</v>
      </c>
      <c r="G35" s="2">
        <f t="shared" si="0"/>
        <v>520</v>
      </c>
    </row>
    <row r="36" spans="1:7" x14ac:dyDescent="0.25">
      <c r="A36" t="s">
        <v>37</v>
      </c>
      <c r="B36">
        <v>34</v>
      </c>
      <c r="C36" t="s">
        <v>23</v>
      </c>
      <c r="D36" t="s">
        <v>31</v>
      </c>
      <c r="E36" t="s">
        <v>14</v>
      </c>
      <c r="F36" s="2">
        <v>25</v>
      </c>
      <c r="G36" s="2">
        <f t="shared" si="0"/>
        <v>850</v>
      </c>
    </row>
    <row r="37" spans="1:7" x14ac:dyDescent="0.25">
      <c r="A37" t="s">
        <v>38</v>
      </c>
      <c r="B37">
        <v>54</v>
      </c>
      <c r="C37" t="s">
        <v>23</v>
      </c>
      <c r="D37" t="s">
        <v>31</v>
      </c>
      <c r="E37" t="s">
        <v>14</v>
      </c>
      <c r="F37" s="2">
        <v>25</v>
      </c>
      <c r="G37" s="2">
        <f t="shared" si="0"/>
        <v>1350</v>
      </c>
    </row>
    <row r="38" spans="1:7" x14ac:dyDescent="0.25">
      <c r="A38" t="s">
        <v>39</v>
      </c>
      <c r="B38">
        <v>3</v>
      </c>
      <c r="C38" t="s">
        <v>23</v>
      </c>
      <c r="D38" t="s">
        <v>31</v>
      </c>
      <c r="E38" t="s">
        <v>14</v>
      </c>
      <c r="F38" s="2">
        <v>35</v>
      </c>
      <c r="G38" s="2">
        <f t="shared" si="0"/>
        <v>105</v>
      </c>
    </row>
    <row r="39" spans="1:7" x14ac:dyDescent="0.25">
      <c r="A39" t="s">
        <v>40</v>
      </c>
      <c r="B39">
        <v>3</v>
      </c>
      <c r="C39" t="s">
        <v>23</v>
      </c>
      <c r="D39" t="s">
        <v>31</v>
      </c>
      <c r="E39" t="s">
        <v>17</v>
      </c>
      <c r="F39" s="2">
        <v>0</v>
      </c>
      <c r="G39" s="2">
        <f t="shared" si="0"/>
        <v>0</v>
      </c>
    </row>
    <row r="40" spans="1:7" x14ac:dyDescent="0.25">
      <c r="A40" t="s">
        <v>41</v>
      </c>
      <c r="B40">
        <v>72</v>
      </c>
      <c r="C40" t="s">
        <v>23</v>
      </c>
      <c r="D40" t="s">
        <v>31</v>
      </c>
      <c r="E40" t="s">
        <v>14</v>
      </c>
      <c r="F40" s="2">
        <v>25</v>
      </c>
      <c r="G40" s="2">
        <f t="shared" si="0"/>
        <v>1800</v>
      </c>
    </row>
    <row r="41" spans="1:7" x14ac:dyDescent="0.25">
      <c r="A41" t="s">
        <v>42</v>
      </c>
      <c r="B41">
        <v>9</v>
      </c>
      <c r="C41" t="s">
        <v>23</v>
      </c>
      <c r="D41" t="s">
        <v>31</v>
      </c>
      <c r="E41" t="s">
        <v>14</v>
      </c>
      <c r="F41" s="2">
        <v>10</v>
      </c>
      <c r="G41" s="2">
        <f t="shared" si="0"/>
        <v>90</v>
      </c>
    </row>
    <row r="42" spans="1:7" x14ac:dyDescent="0.25">
      <c r="A42" t="s">
        <v>43</v>
      </c>
      <c r="B42">
        <v>15</v>
      </c>
      <c r="C42" t="s">
        <v>23</v>
      </c>
      <c r="D42" t="s">
        <v>44</v>
      </c>
      <c r="E42" t="s">
        <v>14</v>
      </c>
      <c r="F42" s="2">
        <v>5</v>
      </c>
      <c r="G42" s="2">
        <f t="shared" si="0"/>
        <v>75</v>
      </c>
    </row>
    <row r="43" spans="1:7" x14ac:dyDescent="0.25">
      <c r="A43" t="s">
        <v>45</v>
      </c>
      <c r="B43">
        <v>2</v>
      </c>
      <c r="C43" t="s">
        <v>23</v>
      </c>
      <c r="D43" t="s">
        <v>45</v>
      </c>
      <c r="E43" t="s">
        <v>14</v>
      </c>
      <c r="F43" s="2">
        <v>15</v>
      </c>
      <c r="G43" s="2">
        <f t="shared" si="0"/>
        <v>30</v>
      </c>
    </row>
    <row r="44" spans="1:7" x14ac:dyDescent="0.25">
      <c r="A44" t="s">
        <v>46</v>
      </c>
      <c r="B44">
        <v>34</v>
      </c>
      <c r="C44" t="s">
        <v>23</v>
      </c>
      <c r="D44" t="s">
        <v>24</v>
      </c>
      <c r="E44" t="s">
        <v>14</v>
      </c>
      <c r="F44" s="2">
        <v>100</v>
      </c>
      <c r="G44" s="2">
        <f t="shared" si="0"/>
        <v>3400</v>
      </c>
    </row>
    <row r="45" spans="1:7" x14ac:dyDescent="0.25">
      <c r="A45" t="s">
        <v>47</v>
      </c>
      <c r="B45">
        <v>10</v>
      </c>
      <c r="C45" t="s">
        <v>23</v>
      </c>
      <c r="D45" t="s">
        <v>24</v>
      </c>
      <c r="E45" t="s">
        <v>14</v>
      </c>
      <c r="F45" s="2">
        <v>30</v>
      </c>
      <c r="G45" s="2">
        <f t="shared" si="0"/>
        <v>300</v>
      </c>
    </row>
    <row r="46" spans="1:7" x14ac:dyDescent="0.25">
      <c r="A46" t="s">
        <v>48</v>
      </c>
      <c r="B46">
        <v>67</v>
      </c>
      <c r="C46" t="s">
        <v>23</v>
      </c>
      <c r="D46" t="s">
        <v>31</v>
      </c>
      <c r="E46" t="s">
        <v>14</v>
      </c>
      <c r="F46" s="2">
        <v>5</v>
      </c>
      <c r="G46" s="2">
        <f t="shared" si="0"/>
        <v>335</v>
      </c>
    </row>
    <row r="47" spans="1:7" x14ac:dyDescent="0.25">
      <c r="A47" t="s">
        <v>72</v>
      </c>
      <c r="B47">
        <v>1</v>
      </c>
      <c r="C47" t="s">
        <v>12</v>
      </c>
      <c r="D47" t="s">
        <v>13</v>
      </c>
      <c r="E47" t="s">
        <v>14</v>
      </c>
      <c r="F47" s="2">
        <v>6200</v>
      </c>
      <c r="G47" s="2">
        <f t="shared" si="0"/>
        <v>6200</v>
      </c>
    </row>
    <row r="48" spans="1:7" x14ac:dyDescent="0.25">
      <c r="A48" t="s">
        <v>73</v>
      </c>
      <c r="B48">
        <v>2</v>
      </c>
      <c r="C48" t="s">
        <v>12</v>
      </c>
      <c r="D48" t="s">
        <v>13</v>
      </c>
      <c r="E48" t="s">
        <v>14</v>
      </c>
      <c r="F48" s="2">
        <v>6680</v>
      </c>
      <c r="G48" s="2">
        <f t="shared" si="0"/>
        <v>13360</v>
      </c>
    </row>
  </sheetData>
  <mergeCells count="3">
    <mergeCell ref="A1:G1"/>
    <mergeCell ref="A2:G2"/>
    <mergeCell ref="B4:C6"/>
  </mergeCells>
  <pageMargins left="0.70866141732283472" right="0.70866141732283472" top="0.74803149606299213" bottom="0.74803149606299213" header="0.31496062992125984" footer="0.31496062992125984"/>
  <pageSetup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9"/>
  <sheetViews>
    <sheetView workbookViewId="0">
      <selection activeCell="G4" sqref="G4:G9"/>
    </sheetView>
  </sheetViews>
  <sheetFormatPr defaultRowHeight="13.8" x14ac:dyDescent="0.25"/>
  <cols>
    <col min="1" max="1" width="33.08984375" customWidth="1"/>
    <col min="2" max="6" width="13.36328125" customWidth="1"/>
    <col min="7" max="7" width="20.81640625" customWidth="1"/>
  </cols>
  <sheetData>
    <row r="1" spans="1:7" ht="22.8" x14ac:dyDescent="0.4">
      <c r="A1" s="5" t="s">
        <v>0</v>
      </c>
      <c r="B1" s="5"/>
      <c r="C1" s="5"/>
      <c r="D1" s="5"/>
      <c r="E1" s="5"/>
      <c r="F1" s="5"/>
      <c r="G1" s="5"/>
    </row>
    <row r="2" spans="1:7" ht="18" x14ac:dyDescent="0.35">
      <c r="A2" s="6" t="s">
        <v>49</v>
      </c>
      <c r="B2" s="6"/>
      <c r="C2" s="6"/>
      <c r="D2" s="6"/>
      <c r="E2" s="6"/>
      <c r="F2" s="6"/>
      <c r="G2" s="6"/>
    </row>
    <row r="3" spans="1:7" x14ac:dyDescent="0.25">
      <c r="A3" s="1" t="s">
        <v>5</v>
      </c>
      <c r="B3" s="1" t="s">
        <v>50</v>
      </c>
      <c r="C3" s="1" t="s">
        <v>51</v>
      </c>
      <c r="D3" s="1" t="s">
        <v>68</v>
      </c>
      <c r="E3" s="1" t="s">
        <v>67</v>
      </c>
      <c r="F3" s="1" t="s">
        <v>66</v>
      </c>
      <c r="G3" s="1" t="s">
        <v>52</v>
      </c>
    </row>
    <row r="4" spans="1:7" x14ac:dyDescent="0.25">
      <c r="A4" t="s">
        <v>53</v>
      </c>
      <c r="B4" s="3">
        <v>65239</v>
      </c>
      <c r="C4" s="3">
        <v>70152</v>
      </c>
      <c r="D4" s="3">
        <v>71055</v>
      </c>
      <c r="E4" s="3">
        <v>75028</v>
      </c>
      <c r="F4" s="3">
        <v>79251</v>
      </c>
    </row>
    <row r="5" spans="1:7" x14ac:dyDescent="0.25">
      <c r="A5" t="s">
        <v>54</v>
      </c>
      <c r="B5" s="4">
        <v>44971</v>
      </c>
      <c r="C5" s="4">
        <v>48421</v>
      </c>
      <c r="D5" s="4">
        <v>70388</v>
      </c>
      <c r="E5" s="4">
        <v>71895</v>
      </c>
      <c r="F5" s="4">
        <v>72147</v>
      </c>
    </row>
    <row r="6" spans="1:7" x14ac:dyDescent="0.25">
      <c r="A6" t="s">
        <v>18</v>
      </c>
      <c r="B6" s="4">
        <v>11955</v>
      </c>
      <c r="C6" s="4">
        <v>14514</v>
      </c>
      <c r="D6" s="4">
        <v>13231</v>
      </c>
      <c r="E6" s="4">
        <v>18001</v>
      </c>
      <c r="F6" s="4">
        <v>17635</v>
      </c>
    </row>
    <row r="7" spans="1:7" x14ac:dyDescent="0.25">
      <c r="A7" t="s">
        <v>19</v>
      </c>
      <c r="B7" s="4">
        <v>28060</v>
      </c>
      <c r="C7" s="4">
        <v>25949</v>
      </c>
      <c r="D7" s="4">
        <v>25801</v>
      </c>
      <c r="E7" s="4">
        <v>24357</v>
      </c>
      <c r="F7" s="4">
        <v>23079</v>
      </c>
    </row>
    <row r="8" spans="1:7" x14ac:dyDescent="0.25">
      <c r="A8" t="s">
        <v>55</v>
      </c>
      <c r="B8" s="4">
        <v>13455</v>
      </c>
      <c r="C8" s="4">
        <v>12375</v>
      </c>
      <c r="D8" s="4">
        <v>13092</v>
      </c>
      <c r="E8" s="4">
        <v>17763</v>
      </c>
      <c r="F8" s="4">
        <v>16491</v>
      </c>
    </row>
    <row r="9" spans="1:7" x14ac:dyDescent="0.25">
      <c r="A9" t="s">
        <v>31</v>
      </c>
      <c r="B9" s="4">
        <v>9158</v>
      </c>
      <c r="C9" s="4">
        <v>17594</v>
      </c>
      <c r="D9" s="4">
        <v>15372</v>
      </c>
      <c r="E9" s="4">
        <v>18232</v>
      </c>
      <c r="F9" s="4">
        <v>19413</v>
      </c>
    </row>
  </sheetData>
  <mergeCells count="2">
    <mergeCell ref="A1:G1"/>
    <mergeCell ref="A2:G2"/>
  </mergeCells>
  <pageMargins left="0.7" right="0.7" top="0.75" bottom="0.75" header="0.3" footer="0.3"/>
  <pageSetup scale="85" fitToHeight="0"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xr2:uid="{1616CE48-7D9B-41C5-AFD3-E2302F92EE0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'Annual Sales'!B4:F4</xm:f>
              <xm:sqref>G4</xm:sqref>
            </x14:sparkline>
            <x14:sparkline>
              <xm:f>'Annual Sales'!B5:F5</xm:f>
              <xm:sqref>G5</xm:sqref>
            </x14:sparkline>
            <x14:sparkline>
              <xm:f>'Annual Sales'!B6:F6</xm:f>
              <xm:sqref>G6</xm:sqref>
            </x14:sparkline>
            <x14:sparkline>
              <xm:f>'Annual Sales'!B7:F7</xm:f>
              <xm:sqref>G7</xm:sqref>
            </x14:sparkline>
            <x14:sparkline>
              <xm:f>'Annual Sales'!B8:F8</xm:f>
              <xm:sqref>G8</xm:sqref>
            </x14:sparkline>
            <x14:sparkline>
              <xm:f>'Annual Sales'!B9:F9</xm:f>
              <xm:sqref>G9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B709-CB14-4FE4-BF18-93307CB03DC5}">
  <sheetPr>
    <pageSetUpPr fitToPage="1"/>
  </sheetPr>
  <dimension ref="A1:G49"/>
  <sheetViews>
    <sheetView topLeftCell="A2" workbookViewId="0">
      <pane ySplit="7" topLeftCell="A9" activePane="bottomLeft" state="frozen"/>
      <selection activeCell="G4" sqref="G4:G9"/>
      <selection pane="bottomLeft" activeCell="G4" sqref="G4:G9"/>
    </sheetView>
  </sheetViews>
  <sheetFormatPr defaultRowHeight="13.8" x14ac:dyDescent="0.25"/>
  <cols>
    <col min="1" max="1" width="33.08984375" customWidth="1"/>
    <col min="2" max="2" width="13.90625" customWidth="1"/>
    <col min="3" max="3" width="19.08984375" customWidth="1"/>
    <col min="4" max="4" width="24.1796875" customWidth="1"/>
    <col min="5" max="7" width="13.90625" customWidth="1"/>
  </cols>
  <sheetData>
    <row r="1" spans="1:7" ht="22.8" x14ac:dyDescent="0.4">
      <c r="A1" s="5" t="s">
        <v>0</v>
      </c>
      <c r="B1" s="5"/>
      <c r="C1" s="5"/>
      <c r="D1" s="5"/>
      <c r="E1" s="5"/>
      <c r="F1" s="5"/>
      <c r="G1" s="5"/>
    </row>
    <row r="2" spans="1:7" ht="18" x14ac:dyDescent="0.35">
      <c r="A2" s="6" t="s">
        <v>1</v>
      </c>
      <c r="B2" s="6"/>
      <c r="C2" s="6"/>
      <c r="D2" s="6"/>
      <c r="E2" s="6"/>
      <c r="F2" s="6"/>
      <c r="G2" s="6"/>
    </row>
    <row r="4" spans="1:7" x14ac:dyDescent="0.25">
      <c r="B4" s="7" t="s">
        <v>69</v>
      </c>
      <c r="C4" s="8"/>
      <c r="D4" s="9" t="s">
        <v>2</v>
      </c>
      <c r="E4" s="10">
        <f ca="1">TODAY()</f>
        <v>43875</v>
      </c>
    </row>
    <row r="5" spans="1:7" x14ac:dyDescent="0.25">
      <c r="B5" s="11"/>
      <c r="C5" s="12"/>
      <c r="D5" s="13" t="s">
        <v>3</v>
      </c>
      <c r="E5" s="14">
        <f>COUNT(B9:B48)</f>
        <v>40</v>
      </c>
    </row>
    <row r="6" spans="1:7" x14ac:dyDescent="0.25">
      <c r="B6" s="15"/>
      <c r="C6" s="16"/>
      <c r="D6" s="17" t="s">
        <v>4</v>
      </c>
      <c r="E6" s="18">
        <f>SUM(B9:B48)</f>
        <v>531</v>
      </c>
    </row>
    <row r="8" spans="1:7" x14ac:dyDescent="0.25">
      <c r="A8" s="1" t="s">
        <v>5</v>
      </c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</row>
    <row r="9" spans="1:7" x14ac:dyDescent="0.25">
      <c r="A9" t="s">
        <v>70</v>
      </c>
      <c r="B9">
        <v>5</v>
      </c>
      <c r="C9" t="s">
        <v>12</v>
      </c>
      <c r="D9" t="s">
        <v>13</v>
      </c>
      <c r="E9" t="s">
        <v>14</v>
      </c>
      <c r="F9" s="2">
        <v>5380</v>
      </c>
      <c r="G9" s="2">
        <f>IF(E9="Yes",B9*F9,0)</f>
        <v>26900</v>
      </c>
    </row>
    <row r="10" spans="1:7" hidden="1" x14ac:dyDescent="0.25">
      <c r="A10" t="s">
        <v>15</v>
      </c>
      <c r="B10">
        <v>1</v>
      </c>
      <c r="C10" t="s">
        <v>12</v>
      </c>
      <c r="D10" t="s">
        <v>16</v>
      </c>
      <c r="E10" t="s">
        <v>17</v>
      </c>
      <c r="F10" s="2">
        <v>0</v>
      </c>
      <c r="G10" s="2">
        <f>IF(E10="Yes",B10*F10,0)</f>
        <v>0</v>
      </c>
    </row>
    <row r="11" spans="1:7" hidden="1" x14ac:dyDescent="0.25">
      <c r="A11" t="s">
        <v>58</v>
      </c>
      <c r="B11">
        <v>1</v>
      </c>
      <c r="C11" t="s">
        <v>18</v>
      </c>
      <c r="D11" t="s">
        <v>19</v>
      </c>
      <c r="E11" t="s">
        <v>14</v>
      </c>
      <c r="F11" s="2">
        <v>886</v>
      </c>
      <c r="G11" s="2">
        <f>IF(E11="Yes",B11*F11,0)</f>
        <v>886</v>
      </c>
    </row>
    <row r="12" spans="1:7" x14ac:dyDescent="0.25">
      <c r="A12" t="s">
        <v>71</v>
      </c>
      <c r="B12">
        <v>1</v>
      </c>
      <c r="C12" t="s">
        <v>12</v>
      </c>
      <c r="D12" t="s">
        <v>13</v>
      </c>
      <c r="E12" t="s">
        <v>14</v>
      </c>
      <c r="F12" s="4">
        <v>13833</v>
      </c>
      <c r="G12" s="4">
        <f>IF(E12="Yes",B12*F12,0)</f>
        <v>13833</v>
      </c>
    </row>
    <row r="13" spans="1:7" hidden="1" x14ac:dyDescent="0.25">
      <c r="A13" t="s">
        <v>56</v>
      </c>
      <c r="B13">
        <v>1</v>
      </c>
      <c r="C13" t="s">
        <v>18</v>
      </c>
      <c r="D13" t="s">
        <v>19</v>
      </c>
      <c r="E13" t="s">
        <v>14</v>
      </c>
      <c r="F13" s="2">
        <v>505</v>
      </c>
      <c r="G13" s="2">
        <f>IF(E13="Yes",B13*F13,0)</f>
        <v>505</v>
      </c>
    </row>
    <row r="14" spans="1:7" hidden="1" x14ac:dyDescent="0.25">
      <c r="A14" t="s">
        <v>57</v>
      </c>
      <c r="B14">
        <v>1</v>
      </c>
      <c r="C14" t="s">
        <v>19</v>
      </c>
      <c r="D14" t="s">
        <v>19</v>
      </c>
      <c r="E14" t="s">
        <v>17</v>
      </c>
      <c r="F14" s="2">
        <v>0</v>
      </c>
      <c r="G14" s="2">
        <f>IF(E14="Yes",B14*F14,0)</f>
        <v>0</v>
      </c>
    </row>
    <row r="15" spans="1:7" hidden="1" x14ac:dyDescent="0.25">
      <c r="A15" t="s">
        <v>59</v>
      </c>
      <c r="B15">
        <v>2</v>
      </c>
      <c r="C15" t="s">
        <v>12</v>
      </c>
      <c r="D15" t="s">
        <v>19</v>
      </c>
      <c r="E15" t="s">
        <v>14</v>
      </c>
      <c r="F15" s="2">
        <v>1648</v>
      </c>
      <c r="G15" s="2">
        <f>IF(E15="Yes",B15*F15,0)</f>
        <v>3296</v>
      </c>
    </row>
    <row r="16" spans="1:7" hidden="1" x14ac:dyDescent="0.25">
      <c r="A16" t="s">
        <v>60</v>
      </c>
      <c r="B16">
        <v>1</v>
      </c>
      <c r="C16" t="s">
        <v>12</v>
      </c>
      <c r="D16" t="s">
        <v>16</v>
      </c>
      <c r="E16" t="s">
        <v>14</v>
      </c>
      <c r="F16" s="2">
        <v>1722</v>
      </c>
      <c r="G16" s="2">
        <f>IF(E16="Yes",B16*F16,0)</f>
        <v>1722</v>
      </c>
    </row>
    <row r="17" spans="1:7" hidden="1" x14ac:dyDescent="0.25">
      <c r="A17" t="s">
        <v>20</v>
      </c>
      <c r="B17">
        <v>1</v>
      </c>
      <c r="C17" t="s">
        <v>18</v>
      </c>
      <c r="D17" t="s">
        <v>19</v>
      </c>
      <c r="E17" t="s">
        <v>14</v>
      </c>
      <c r="F17" s="2">
        <v>1611</v>
      </c>
      <c r="G17" s="2">
        <f>IF(E17="Yes",B17*F17,0)</f>
        <v>1611</v>
      </c>
    </row>
    <row r="18" spans="1:7" x14ac:dyDescent="0.25">
      <c r="A18" t="s">
        <v>73</v>
      </c>
      <c r="B18">
        <v>2</v>
      </c>
      <c r="C18" t="s">
        <v>12</v>
      </c>
      <c r="D18" t="s">
        <v>13</v>
      </c>
      <c r="E18" t="s">
        <v>14</v>
      </c>
      <c r="F18" s="4">
        <v>6680</v>
      </c>
      <c r="G18" s="4">
        <f>IF(E18="Yes",B18*F18,0)</f>
        <v>13360</v>
      </c>
    </row>
    <row r="19" spans="1:7" hidden="1" x14ac:dyDescent="0.25">
      <c r="A19" t="s">
        <v>61</v>
      </c>
      <c r="B19">
        <v>1</v>
      </c>
      <c r="C19" t="s">
        <v>12</v>
      </c>
      <c r="D19" t="s">
        <v>19</v>
      </c>
      <c r="E19" t="s">
        <v>14</v>
      </c>
      <c r="F19" s="2">
        <v>17664</v>
      </c>
      <c r="G19" s="2">
        <f>IF(E19="Yes",B19*F19,0)</f>
        <v>17664</v>
      </c>
    </row>
    <row r="20" spans="1:7" hidden="1" x14ac:dyDescent="0.25">
      <c r="A20" t="s">
        <v>62</v>
      </c>
      <c r="B20">
        <v>2</v>
      </c>
      <c r="C20" t="s">
        <v>12</v>
      </c>
      <c r="D20" t="s">
        <v>16</v>
      </c>
      <c r="E20" t="s">
        <v>14</v>
      </c>
      <c r="F20" s="2">
        <v>4570</v>
      </c>
      <c r="G20" s="2">
        <f>IF(E20="Yes",B20*F20,0)</f>
        <v>9140</v>
      </c>
    </row>
    <row r="21" spans="1:7" hidden="1" x14ac:dyDescent="0.25">
      <c r="A21" t="s">
        <v>63</v>
      </c>
      <c r="B21">
        <v>2</v>
      </c>
      <c r="C21" t="s">
        <v>12</v>
      </c>
      <c r="D21" t="s">
        <v>16</v>
      </c>
      <c r="E21" t="s">
        <v>14</v>
      </c>
      <c r="F21" s="2">
        <v>4691</v>
      </c>
      <c r="G21" s="2">
        <f>IF(E21="Yes",B21*F21,0)</f>
        <v>9382</v>
      </c>
    </row>
    <row r="22" spans="1:7" hidden="1" x14ac:dyDescent="0.25">
      <c r="A22" t="s">
        <v>64</v>
      </c>
      <c r="B22">
        <v>1</v>
      </c>
      <c r="C22" t="s">
        <v>12</v>
      </c>
      <c r="D22" t="s">
        <v>16</v>
      </c>
      <c r="E22" t="s">
        <v>14</v>
      </c>
      <c r="F22" s="2">
        <v>5224</v>
      </c>
      <c r="G22" s="2">
        <f>IF(E22="Yes",B22*F22,0)</f>
        <v>5224</v>
      </c>
    </row>
    <row r="23" spans="1:7" x14ac:dyDescent="0.25">
      <c r="A23" t="s">
        <v>21</v>
      </c>
      <c r="B23">
        <v>2</v>
      </c>
      <c r="C23" t="s">
        <v>12</v>
      </c>
      <c r="D23" t="s">
        <v>13</v>
      </c>
      <c r="E23" t="s">
        <v>14</v>
      </c>
      <c r="F23" s="4">
        <v>4749</v>
      </c>
      <c r="G23" s="4">
        <f>IF(E23="Yes",B23*F23,0)</f>
        <v>9498</v>
      </c>
    </row>
    <row r="24" spans="1:7" x14ac:dyDescent="0.25">
      <c r="A24" t="s">
        <v>70</v>
      </c>
      <c r="B24">
        <v>2</v>
      </c>
      <c r="C24" t="s">
        <v>12</v>
      </c>
      <c r="D24" t="s">
        <v>13</v>
      </c>
      <c r="E24" t="s">
        <v>14</v>
      </c>
      <c r="F24" s="4">
        <v>3722</v>
      </c>
      <c r="G24" s="4">
        <f>IF(E24="Yes",B24*F24,0)</f>
        <v>7444</v>
      </c>
    </row>
    <row r="25" spans="1:7" hidden="1" x14ac:dyDescent="0.25">
      <c r="A25" t="s">
        <v>22</v>
      </c>
      <c r="B25">
        <v>25</v>
      </c>
      <c r="C25" t="s">
        <v>23</v>
      </c>
      <c r="D25" t="s">
        <v>24</v>
      </c>
      <c r="E25" t="s">
        <v>14</v>
      </c>
      <c r="F25" s="2">
        <v>50</v>
      </c>
      <c r="G25" s="2">
        <f>IF(E25="Yes",B25*F25,0)</f>
        <v>1250</v>
      </c>
    </row>
    <row r="26" spans="1:7" hidden="1" x14ac:dyDescent="0.25">
      <c r="A26" t="s">
        <v>25</v>
      </c>
      <c r="B26">
        <v>50</v>
      </c>
      <c r="C26" t="s">
        <v>23</v>
      </c>
      <c r="D26" t="s">
        <v>24</v>
      </c>
      <c r="E26" t="s">
        <v>17</v>
      </c>
      <c r="F26" s="2">
        <v>2</v>
      </c>
      <c r="G26" s="2">
        <f>IF(E26="Yes",B26*F26,0)</f>
        <v>0</v>
      </c>
    </row>
    <row r="27" spans="1:7" hidden="1" x14ac:dyDescent="0.25">
      <c r="A27" t="s">
        <v>26</v>
      </c>
      <c r="B27">
        <v>10</v>
      </c>
      <c r="C27" t="s">
        <v>23</v>
      </c>
      <c r="D27" t="s">
        <v>24</v>
      </c>
      <c r="E27" t="s">
        <v>14</v>
      </c>
      <c r="F27" s="2">
        <v>2</v>
      </c>
      <c r="G27" s="2">
        <f>IF(E27="Yes",B27*F27,0)</f>
        <v>20</v>
      </c>
    </row>
    <row r="28" spans="1:7" hidden="1" x14ac:dyDescent="0.25">
      <c r="A28" t="s">
        <v>27</v>
      </c>
      <c r="B28">
        <v>25</v>
      </c>
      <c r="C28" t="s">
        <v>23</v>
      </c>
      <c r="D28" t="s">
        <v>24</v>
      </c>
      <c r="E28" t="s">
        <v>14</v>
      </c>
      <c r="F28" s="2">
        <v>4</v>
      </c>
      <c r="G28" s="2">
        <f>IF(E28="Yes",B28*F28,0)</f>
        <v>100</v>
      </c>
    </row>
    <row r="29" spans="1:7" hidden="1" x14ac:dyDescent="0.25">
      <c r="A29" t="s">
        <v>28</v>
      </c>
      <c r="B29">
        <v>25</v>
      </c>
      <c r="C29" t="s">
        <v>23</v>
      </c>
      <c r="D29" t="s">
        <v>24</v>
      </c>
      <c r="E29" t="s">
        <v>14</v>
      </c>
      <c r="F29" s="2">
        <v>3</v>
      </c>
      <c r="G29" s="2">
        <f>IF(E29="Yes",B29*F29,0)</f>
        <v>75</v>
      </c>
    </row>
    <row r="30" spans="1:7" hidden="1" x14ac:dyDescent="0.25">
      <c r="A30" t="s">
        <v>29</v>
      </c>
      <c r="B30">
        <v>5</v>
      </c>
      <c r="C30" t="s">
        <v>23</v>
      </c>
      <c r="D30" t="s">
        <v>24</v>
      </c>
      <c r="E30" t="s">
        <v>14</v>
      </c>
      <c r="F30" s="2">
        <v>13</v>
      </c>
      <c r="G30" s="2">
        <f>IF(E30="Yes",B30*F30,0)</f>
        <v>65</v>
      </c>
    </row>
    <row r="31" spans="1:7" hidden="1" x14ac:dyDescent="0.25">
      <c r="A31" t="s">
        <v>30</v>
      </c>
      <c r="B31">
        <v>2</v>
      </c>
      <c r="C31" t="s">
        <v>23</v>
      </c>
      <c r="D31" t="s">
        <v>31</v>
      </c>
      <c r="E31" t="s">
        <v>17</v>
      </c>
      <c r="F31" s="2">
        <v>0</v>
      </c>
      <c r="G31" s="2">
        <f>IF(E31="Yes",B31*F31,0)</f>
        <v>0</v>
      </c>
    </row>
    <row r="32" spans="1:7" hidden="1" x14ac:dyDescent="0.25">
      <c r="A32" t="s">
        <v>32</v>
      </c>
      <c r="B32">
        <v>10</v>
      </c>
      <c r="C32" t="s">
        <v>23</v>
      </c>
      <c r="D32" t="s">
        <v>31</v>
      </c>
      <c r="E32" t="s">
        <v>14</v>
      </c>
      <c r="F32" s="2">
        <v>28</v>
      </c>
      <c r="G32" s="2">
        <f>IF(E32="Yes",B32*F32,0)</f>
        <v>280</v>
      </c>
    </row>
    <row r="33" spans="1:7" hidden="1" x14ac:dyDescent="0.25">
      <c r="A33" t="s">
        <v>33</v>
      </c>
      <c r="B33">
        <v>34</v>
      </c>
      <c r="C33" t="s">
        <v>23</v>
      </c>
      <c r="D33" t="s">
        <v>34</v>
      </c>
      <c r="E33" t="s">
        <v>14</v>
      </c>
      <c r="F33" s="2">
        <v>3</v>
      </c>
      <c r="G33" s="2">
        <f>IF(E33="Yes",B33*F33,0)</f>
        <v>102</v>
      </c>
    </row>
    <row r="34" spans="1:7" hidden="1" x14ac:dyDescent="0.25">
      <c r="A34" t="s">
        <v>35</v>
      </c>
      <c r="B34">
        <v>6</v>
      </c>
      <c r="C34" t="s">
        <v>23</v>
      </c>
      <c r="D34" t="s">
        <v>31</v>
      </c>
      <c r="E34" t="s">
        <v>14</v>
      </c>
      <c r="F34" s="2">
        <v>75</v>
      </c>
      <c r="G34" s="2">
        <f>IF(E34="Yes",B34*F34,0)</f>
        <v>450</v>
      </c>
    </row>
    <row r="35" spans="1:7" hidden="1" x14ac:dyDescent="0.25">
      <c r="A35" t="s">
        <v>36</v>
      </c>
      <c r="B35">
        <v>8</v>
      </c>
      <c r="C35" t="s">
        <v>23</v>
      </c>
      <c r="D35" t="s">
        <v>31</v>
      </c>
      <c r="E35" t="s">
        <v>14</v>
      </c>
      <c r="F35" s="2">
        <v>65</v>
      </c>
      <c r="G35" s="2">
        <f>IF(E35="Yes",B35*F35,0)</f>
        <v>520</v>
      </c>
    </row>
    <row r="36" spans="1:7" hidden="1" x14ac:dyDescent="0.25">
      <c r="A36" t="s">
        <v>37</v>
      </c>
      <c r="B36">
        <v>34</v>
      </c>
      <c r="C36" t="s">
        <v>23</v>
      </c>
      <c r="D36" t="s">
        <v>31</v>
      </c>
      <c r="E36" t="s">
        <v>14</v>
      </c>
      <c r="F36" s="2">
        <v>25</v>
      </c>
      <c r="G36" s="2">
        <f>IF(E36="Yes",B36*F36,0)</f>
        <v>850</v>
      </c>
    </row>
    <row r="37" spans="1:7" hidden="1" x14ac:dyDescent="0.25">
      <c r="A37" t="s">
        <v>38</v>
      </c>
      <c r="B37">
        <v>54</v>
      </c>
      <c r="C37" t="s">
        <v>23</v>
      </c>
      <c r="D37" t="s">
        <v>31</v>
      </c>
      <c r="E37" t="s">
        <v>14</v>
      </c>
      <c r="F37" s="2">
        <v>25</v>
      </c>
      <c r="G37" s="2">
        <f>IF(E37="Yes",B37*F37,0)</f>
        <v>1350</v>
      </c>
    </row>
    <row r="38" spans="1:7" hidden="1" x14ac:dyDescent="0.25">
      <c r="A38" t="s">
        <v>39</v>
      </c>
      <c r="B38">
        <v>3</v>
      </c>
      <c r="C38" t="s">
        <v>23</v>
      </c>
      <c r="D38" t="s">
        <v>31</v>
      </c>
      <c r="E38" t="s">
        <v>14</v>
      </c>
      <c r="F38" s="2">
        <v>35</v>
      </c>
      <c r="G38" s="2">
        <f>IF(E38="Yes",B38*F38,0)</f>
        <v>105</v>
      </c>
    </row>
    <row r="39" spans="1:7" hidden="1" x14ac:dyDescent="0.25">
      <c r="A39" t="s">
        <v>40</v>
      </c>
      <c r="B39">
        <v>3</v>
      </c>
      <c r="C39" t="s">
        <v>23</v>
      </c>
      <c r="D39" t="s">
        <v>31</v>
      </c>
      <c r="E39" t="s">
        <v>17</v>
      </c>
      <c r="F39" s="2">
        <v>0</v>
      </c>
      <c r="G39" s="2">
        <f>IF(E39="Yes",B39*F39,0)</f>
        <v>0</v>
      </c>
    </row>
    <row r="40" spans="1:7" hidden="1" x14ac:dyDescent="0.25">
      <c r="A40" t="s">
        <v>41</v>
      </c>
      <c r="B40">
        <v>72</v>
      </c>
      <c r="C40" t="s">
        <v>23</v>
      </c>
      <c r="D40" t="s">
        <v>31</v>
      </c>
      <c r="E40" t="s">
        <v>14</v>
      </c>
      <c r="F40" s="2">
        <v>25</v>
      </c>
      <c r="G40" s="2">
        <f>IF(E40="Yes",B40*F40,0)</f>
        <v>1800</v>
      </c>
    </row>
    <row r="41" spans="1:7" hidden="1" x14ac:dyDescent="0.25">
      <c r="A41" t="s">
        <v>42</v>
      </c>
      <c r="B41">
        <v>9</v>
      </c>
      <c r="C41" t="s">
        <v>23</v>
      </c>
      <c r="D41" t="s">
        <v>31</v>
      </c>
      <c r="E41" t="s">
        <v>14</v>
      </c>
      <c r="F41" s="2">
        <v>10</v>
      </c>
      <c r="G41" s="2">
        <f>IF(E41="Yes",B41*F41,0)</f>
        <v>90</v>
      </c>
    </row>
    <row r="42" spans="1:7" hidden="1" x14ac:dyDescent="0.25">
      <c r="A42" t="s">
        <v>43</v>
      </c>
      <c r="B42">
        <v>15</v>
      </c>
      <c r="C42" t="s">
        <v>23</v>
      </c>
      <c r="D42" t="s">
        <v>44</v>
      </c>
      <c r="E42" t="s">
        <v>14</v>
      </c>
      <c r="F42" s="2">
        <v>5</v>
      </c>
      <c r="G42" s="2">
        <f>IF(E42="Yes",B42*F42,0)</f>
        <v>75</v>
      </c>
    </row>
    <row r="43" spans="1:7" hidden="1" x14ac:dyDescent="0.25">
      <c r="A43" t="s">
        <v>45</v>
      </c>
      <c r="B43">
        <v>2</v>
      </c>
      <c r="C43" t="s">
        <v>23</v>
      </c>
      <c r="D43" t="s">
        <v>45</v>
      </c>
      <c r="E43" t="s">
        <v>14</v>
      </c>
      <c r="F43" s="2">
        <v>15</v>
      </c>
      <c r="G43" s="2">
        <f>IF(E43="Yes",B43*F43,0)</f>
        <v>30</v>
      </c>
    </row>
    <row r="44" spans="1:7" hidden="1" x14ac:dyDescent="0.25">
      <c r="A44" t="s">
        <v>46</v>
      </c>
      <c r="B44">
        <v>34</v>
      </c>
      <c r="C44" t="s">
        <v>23</v>
      </c>
      <c r="D44" t="s">
        <v>24</v>
      </c>
      <c r="E44" t="s">
        <v>14</v>
      </c>
      <c r="F44" s="2">
        <v>100</v>
      </c>
      <c r="G44" s="2">
        <f>IF(E44="Yes",B44*F44,0)</f>
        <v>3400</v>
      </c>
    </row>
    <row r="45" spans="1:7" hidden="1" x14ac:dyDescent="0.25">
      <c r="A45" t="s">
        <v>47</v>
      </c>
      <c r="B45">
        <v>10</v>
      </c>
      <c r="C45" t="s">
        <v>23</v>
      </c>
      <c r="D45" t="s">
        <v>24</v>
      </c>
      <c r="E45" t="s">
        <v>14</v>
      </c>
      <c r="F45" s="2">
        <v>30</v>
      </c>
      <c r="G45" s="2">
        <f>IF(E45="Yes",B45*F45,0)</f>
        <v>300</v>
      </c>
    </row>
    <row r="46" spans="1:7" hidden="1" x14ac:dyDescent="0.25">
      <c r="A46" t="s">
        <v>48</v>
      </c>
      <c r="B46">
        <v>67</v>
      </c>
      <c r="C46" t="s">
        <v>23</v>
      </c>
      <c r="D46" t="s">
        <v>31</v>
      </c>
      <c r="E46" t="s">
        <v>14</v>
      </c>
      <c r="F46" s="2">
        <v>5</v>
      </c>
      <c r="G46" s="2">
        <f>IF(E46="Yes",B46*F46,0)</f>
        <v>335</v>
      </c>
    </row>
    <row r="47" spans="1:7" x14ac:dyDescent="0.25">
      <c r="A47" t="s">
        <v>72</v>
      </c>
      <c r="B47">
        <v>1</v>
      </c>
      <c r="C47" t="s">
        <v>12</v>
      </c>
      <c r="D47" t="s">
        <v>13</v>
      </c>
      <c r="E47" t="s">
        <v>14</v>
      </c>
      <c r="F47" s="4">
        <v>6200</v>
      </c>
      <c r="G47" s="4">
        <f>IF(E47="Yes",B47*F47,0)</f>
        <v>6200</v>
      </c>
    </row>
    <row r="48" spans="1:7" x14ac:dyDescent="0.25">
      <c r="A48" t="s">
        <v>65</v>
      </c>
      <c r="B48">
        <v>1</v>
      </c>
      <c r="C48" t="s">
        <v>12</v>
      </c>
      <c r="D48" t="s">
        <v>13</v>
      </c>
      <c r="E48" t="s">
        <v>14</v>
      </c>
      <c r="F48" s="4">
        <v>4259</v>
      </c>
      <c r="G48" s="4">
        <f>IF(E48="Yes",B48*F48,0)</f>
        <v>4259</v>
      </c>
    </row>
    <row r="49" spans="1:7" x14ac:dyDescent="0.25">
      <c r="A49" t="s">
        <v>74</v>
      </c>
      <c r="F49" s="19"/>
      <c r="G49" s="20">
        <f>SUBTOTAL(109,Table1[Total Price])</f>
        <v>81494</v>
      </c>
    </row>
  </sheetData>
  <mergeCells count="3">
    <mergeCell ref="A1:G1"/>
    <mergeCell ref="A2:G2"/>
    <mergeCell ref="B4:C6"/>
  </mergeCells>
  <conditionalFormatting sqref="F9:F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{F1535A28-E250-4E3C-87EA-BAFE5CEDA3EA}</x14:id>
        </ext>
      </extLst>
    </cfRule>
  </conditionalFormatting>
  <pageMargins left="0.7" right="0.7" top="0.75" bottom="0.75" header="0.3" footer="0.3"/>
  <pageSetup scale="77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535A28-E250-4E3C-87EA-BAFE5CEDA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F9:F48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F047-B1D6-4C01-92DC-8B6D79204077}">
  <sheetPr>
    <pageSetUpPr fitToPage="1"/>
  </sheetPr>
  <dimension ref="A1:G49"/>
  <sheetViews>
    <sheetView topLeftCell="A5" workbookViewId="0">
      <selection activeCell="G4" sqref="G4:G9"/>
    </sheetView>
  </sheetViews>
  <sheetFormatPr defaultRowHeight="13.8" x14ac:dyDescent="0.25"/>
  <cols>
    <col min="1" max="1" width="33.08984375" customWidth="1"/>
    <col min="2" max="2" width="13.90625" customWidth="1"/>
    <col min="3" max="3" width="19.08984375" customWidth="1"/>
    <col min="4" max="4" width="24.1796875" customWidth="1"/>
    <col min="5" max="7" width="13.90625" customWidth="1"/>
  </cols>
  <sheetData>
    <row r="1" spans="1:7" ht="22.8" x14ac:dyDescent="0.4">
      <c r="A1" s="5" t="s">
        <v>0</v>
      </c>
      <c r="B1" s="5"/>
      <c r="C1" s="5"/>
      <c r="D1" s="5"/>
      <c r="E1" s="5"/>
      <c r="F1" s="5"/>
      <c r="G1" s="5"/>
    </row>
    <row r="2" spans="1:7" ht="18" x14ac:dyDescent="0.35">
      <c r="A2" s="6" t="s">
        <v>1</v>
      </c>
      <c r="B2" s="6"/>
      <c r="C2" s="6"/>
      <c r="D2" s="6"/>
      <c r="E2" s="6"/>
      <c r="F2" s="6"/>
      <c r="G2" s="6"/>
    </row>
    <row r="4" spans="1:7" x14ac:dyDescent="0.25">
      <c r="B4" s="7" t="s">
        <v>69</v>
      </c>
      <c r="C4" s="8"/>
      <c r="D4" s="9" t="s">
        <v>2</v>
      </c>
      <c r="E4" s="10">
        <f ca="1">TODAY()</f>
        <v>43875</v>
      </c>
    </row>
    <row r="5" spans="1:7" x14ac:dyDescent="0.25">
      <c r="B5" s="11"/>
      <c r="C5" s="12"/>
      <c r="D5" s="13" t="s">
        <v>3</v>
      </c>
      <c r="E5" s="14">
        <f>COUNT(B9:B48)</f>
        <v>40</v>
      </c>
    </row>
    <row r="6" spans="1:7" x14ac:dyDescent="0.25">
      <c r="B6" s="15"/>
      <c r="C6" s="16"/>
      <c r="D6" s="17" t="s">
        <v>4</v>
      </c>
      <c r="E6" s="18">
        <f>SUM(B9:B48)</f>
        <v>531</v>
      </c>
    </row>
    <row r="8" spans="1:7" x14ac:dyDescent="0.25">
      <c r="A8" s="1" t="s">
        <v>5</v>
      </c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</row>
    <row r="9" spans="1:7" hidden="1" x14ac:dyDescent="0.25">
      <c r="A9" t="s">
        <v>70</v>
      </c>
      <c r="B9">
        <v>5</v>
      </c>
      <c r="C9" t="s">
        <v>12</v>
      </c>
      <c r="D9" t="s">
        <v>13</v>
      </c>
      <c r="E9" t="s">
        <v>14</v>
      </c>
      <c r="F9" s="2">
        <v>5380</v>
      </c>
      <c r="G9" s="2">
        <f>IF(E9="Yes",B9*F9,0)</f>
        <v>26900</v>
      </c>
    </row>
    <row r="10" spans="1:7" hidden="1" x14ac:dyDescent="0.25">
      <c r="A10" t="s">
        <v>15</v>
      </c>
      <c r="B10">
        <v>1</v>
      </c>
      <c r="C10" t="s">
        <v>12</v>
      </c>
      <c r="D10" t="s">
        <v>16</v>
      </c>
      <c r="E10" t="s">
        <v>17</v>
      </c>
      <c r="F10" s="2">
        <v>0</v>
      </c>
      <c r="G10" s="2">
        <f>IF(E10="Yes",B10*F10,0)</f>
        <v>0</v>
      </c>
    </row>
    <row r="11" spans="1:7" hidden="1" x14ac:dyDescent="0.25">
      <c r="A11" t="s">
        <v>58</v>
      </c>
      <c r="B11">
        <v>1</v>
      </c>
      <c r="C11" t="s">
        <v>18</v>
      </c>
      <c r="D11" t="s">
        <v>19</v>
      </c>
      <c r="E11" t="s">
        <v>14</v>
      </c>
      <c r="F11" s="2">
        <v>886</v>
      </c>
      <c r="G11" s="2">
        <f>IF(E11="Yes",B11*F11,0)</f>
        <v>886</v>
      </c>
    </row>
    <row r="12" spans="1:7" hidden="1" x14ac:dyDescent="0.25">
      <c r="A12" t="s">
        <v>71</v>
      </c>
      <c r="B12">
        <v>1</v>
      </c>
      <c r="C12" t="s">
        <v>12</v>
      </c>
      <c r="D12" t="s">
        <v>13</v>
      </c>
      <c r="E12" t="s">
        <v>14</v>
      </c>
      <c r="F12" s="4">
        <v>13833</v>
      </c>
      <c r="G12" s="4">
        <f>IF(E12="Yes",B12*F12,0)</f>
        <v>13833</v>
      </c>
    </row>
    <row r="13" spans="1:7" hidden="1" x14ac:dyDescent="0.25">
      <c r="A13" t="s">
        <v>56</v>
      </c>
      <c r="B13">
        <v>1</v>
      </c>
      <c r="C13" t="s">
        <v>18</v>
      </c>
      <c r="D13" t="s">
        <v>19</v>
      </c>
      <c r="E13" t="s">
        <v>14</v>
      </c>
      <c r="F13" s="2">
        <v>505</v>
      </c>
      <c r="G13" s="2">
        <f>IF(E13="Yes",B13*F13,0)</f>
        <v>505</v>
      </c>
    </row>
    <row r="14" spans="1:7" hidden="1" x14ac:dyDescent="0.25">
      <c r="A14" t="s">
        <v>57</v>
      </c>
      <c r="B14">
        <v>1</v>
      </c>
      <c r="C14" t="s">
        <v>19</v>
      </c>
      <c r="D14" t="s">
        <v>19</v>
      </c>
      <c r="E14" t="s">
        <v>17</v>
      </c>
      <c r="F14" s="2">
        <v>0</v>
      </c>
      <c r="G14" s="2">
        <f>IF(E14="Yes",B14*F14,0)</f>
        <v>0</v>
      </c>
    </row>
    <row r="15" spans="1:7" x14ac:dyDescent="0.25">
      <c r="A15" t="s">
        <v>59</v>
      </c>
      <c r="B15">
        <v>2</v>
      </c>
      <c r="C15" t="s">
        <v>12</v>
      </c>
      <c r="D15" t="s">
        <v>19</v>
      </c>
      <c r="E15" t="s">
        <v>14</v>
      </c>
      <c r="F15" s="2">
        <v>1648</v>
      </c>
      <c r="G15" s="2">
        <f>IF(E15="Yes",B15*F15,0)</f>
        <v>3296</v>
      </c>
    </row>
    <row r="16" spans="1:7" x14ac:dyDescent="0.25">
      <c r="A16" t="s">
        <v>60</v>
      </c>
      <c r="B16">
        <v>1</v>
      </c>
      <c r="C16" t="s">
        <v>12</v>
      </c>
      <c r="D16" t="s">
        <v>16</v>
      </c>
      <c r="E16" t="s">
        <v>14</v>
      </c>
      <c r="F16" s="2">
        <v>1722</v>
      </c>
      <c r="G16" s="2">
        <f>IF(E16="Yes",B16*F16,0)</f>
        <v>1722</v>
      </c>
    </row>
    <row r="17" spans="1:7" hidden="1" x14ac:dyDescent="0.25">
      <c r="A17" t="s">
        <v>20</v>
      </c>
      <c r="B17">
        <v>1</v>
      </c>
      <c r="C17" t="s">
        <v>18</v>
      </c>
      <c r="D17" t="s">
        <v>19</v>
      </c>
      <c r="E17" t="s">
        <v>14</v>
      </c>
      <c r="F17" s="2">
        <v>1611</v>
      </c>
      <c r="G17" s="2">
        <f>IF(E17="Yes",B17*F17,0)</f>
        <v>1611</v>
      </c>
    </row>
    <row r="18" spans="1:7" hidden="1" x14ac:dyDescent="0.25">
      <c r="A18" t="s">
        <v>73</v>
      </c>
      <c r="B18">
        <v>2</v>
      </c>
      <c r="C18" t="s">
        <v>12</v>
      </c>
      <c r="D18" t="s">
        <v>13</v>
      </c>
      <c r="E18" t="s">
        <v>14</v>
      </c>
      <c r="F18" s="4">
        <v>6680</v>
      </c>
      <c r="G18" s="4">
        <f>IF(E18="Yes",B18*F18,0)</f>
        <v>13360</v>
      </c>
    </row>
    <row r="19" spans="1:7" hidden="1" x14ac:dyDescent="0.25">
      <c r="A19" t="s">
        <v>61</v>
      </c>
      <c r="B19">
        <v>1</v>
      </c>
      <c r="C19" t="s">
        <v>12</v>
      </c>
      <c r="D19" t="s">
        <v>19</v>
      </c>
      <c r="E19" t="s">
        <v>14</v>
      </c>
      <c r="F19" s="2">
        <v>17664</v>
      </c>
      <c r="G19" s="2">
        <f>IF(E19="Yes",B19*F19,0)</f>
        <v>17664</v>
      </c>
    </row>
    <row r="20" spans="1:7" x14ac:dyDescent="0.25">
      <c r="A20" t="s">
        <v>62</v>
      </c>
      <c r="B20">
        <v>2</v>
      </c>
      <c r="C20" t="s">
        <v>12</v>
      </c>
      <c r="D20" t="s">
        <v>16</v>
      </c>
      <c r="E20" t="s">
        <v>14</v>
      </c>
      <c r="F20" s="2">
        <v>4570</v>
      </c>
      <c r="G20" s="2">
        <f>IF(E20="Yes",B20*F20,0)</f>
        <v>9140</v>
      </c>
    </row>
    <row r="21" spans="1:7" x14ac:dyDescent="0.25">
      <c r="A21" t="s">
        <v>63</v>
      </c>
      <c r="B21">
        <v>2</v>
      </c>
      <c r="C21" t="s">
        <v>12</v>
      </c>
      <c r="D21" t="s">
        <v>16</v>
      </c>
      <c r="E21" t="s">
        <v>14</v>
      </c>
      <c r="F21" s="2">
        <v>4691</v>
      </c>
      <c r="G21" s="2">
        <f>IF(E21="Yes",B21*F21,0)</f>
        <v>9382</v>
      </c>
    </row>
    <row r="22" spans="1:7" hidden="1" x14ac:dyDescent="0.25">
      <c r="A22" t="s">
        <v>64</v>
      </c>
      <c r="B22">
        <v>1</v>
      </c>
      <c r="C22" t="s">
        <v>12</v>
      </c>
      <c r="D22" t="s">
        <v>16</v>
      </c>
      <c r="E22" t="s">
        <v>14</v>
      </c>
      <c r="F22" s="2">
        <v>5224</v>
      </c>
      <c r="G22" s="2">
        <f>IF(E22="Yes",B22*F22,0)</f>
        <v>5224</v>
      </c>
    </row>
    <row r="23" spans="1:7" hidden="1" x14ac:dyDescent="0.25">
      <c r="A23" t="s">
        <v>21</v>
      </c>
      <c r="B23">
        <v>2</v>
      </c>
      <c r="C23" t="s">
        <v>12</v>
      </c>
      <c r="D23" t="s">
        <v>13</v>
      </c>
      <c r="E23" t="s">
        <v>14</v>
      </c>
      <c r="F23" s="4">
        <v>4749</v>
      </c>
      <c r="G23" s="4">
        <f>IF(E23="Yes",B23*F23,0)</f>
        <v>9498</v>
      </c>
    </row>
    <row r="24" spans="1:7" hidden="1" x14ac:dyDescent="0.25">
      <c r="A24" t="s">
        <v>70</v>
      </c>
      <c r="B24">
        <v>2</v>
      </c>
      <c r="C24" t="s">
        <v>12</v>
      </c>
      <c r="D24" t="s">
        <v>13</v>
      </c>
      <c r="E24" t="s">
        <v>14</v>
      </c>
      <c r="F24" s="4">
        <v>3722</v>
      </c>
      <c r="G24" s="4">
        <f>IF(E24="Yes",B24*F24,0)</f>
        <v>7444</v>
      </c>
    </row>
    <row r="25" spans="1:7" hidden="1" x14ac:dyDescent="0.25">
      <c r="A25" t="s">
        <v>22</v>
      </c>
      <c r="B25">
        <v>25</v>
      </c>
      <c r="C25" t="s">
        <v>23</v>
      </c>
      <c r="D25" t="s">
        <v>24</v>
      </c>
      <c r="E25" t="s">
        <v>14</v>
      </c>
      <c r="F25" s="2">
        <v>50</v>
      </c>
      <c r="G25" s="2">
        <f>IF(E25="Yes",B25*F25,0)</f>
        <v>1250</v>
      </c>
    </row>
    <row r="26" spans="1:7" hidden="1" x14ac:dyDescent="0.25">
      <c r="A26" t="s">
        <v>25</v>
      </c>
      <c r="B26">
        <v>50</v>
      </c>
      <c r="C26" t="s">
        <v>23</v>
      </c>
      <c r="D26" t="s">
        <v>24</v>
      </c>
      <c r="E26" t="s">
        <v>17</v>
      </c>
      <c r="F26" s="2">
        <v>2</v>
      </c>
      <c r="G26" s="2">
        <f>IF(E26="Yes",B26*F26,0)</f>
        <v>0</v>
      </c>
    </row>
    <row r="27" spans="1:7" hidden="1" x14ac:dyDescent="0.25">
      <c r="A27" t="s">
        <v>26</v>
      </c>
      <c r="B27">
        <v>10</v>
      </c>
      <c r="C27" t="s">
        <v>23</v>
      </c>
      <c r="D27" t="s">
        <v>24</v>
      </c>
      <c r="E27" t="s">
        <v>14</v>
      </c>
      <c r="F27" s="2">
        <v>2</v>
      </c>
      <c r="G27" s="2">
        <f>IF(E27="Yes",B27*F27,0)</f>
        <v>20</v>
      </c>
    </row>
    <row r="28" spans="1:7" hidden="1" x14ac:dyDescent="0.25">
      <c r="A28" t="s">
        <v>27</v>
      </c>
      <c r="B28">
        <v>25</v>
      </c>
      <c r="C28" t="s">
        <v>23</v>
      </c>
      <c r="D28" t="s">
        <v>24</v>
      </c>
      <c r="E28" t="s">
        <v>14</v>
      </c>
      <c r="F28" s="2">
        <v>4</v>
      </c>
      <c r="G28" s="2">
        <f>IF(E28="Yes",B28*F28,0)</f>
        <v>100</v>
      </c>
    </row>
    <row r="29" spans="1:7" hidden="1" x14ac:dyDescent="0.25">
      <c r="A29" t="s">
        <v>28</v>
      </c>
      <c r="B29">
        <v>25</v>
      </c>
      <c r="C29" t="s">
        <v>23</v>
      </c>
      <c r="D29" t="s">
        <v>24</v>
      </c>
      <c r="E29" t="s">
        <v>14</v>
      </c>
      <c r="F29" s="2">
        <v>3</v>
      </c>
      <c r="G29" s="2">
        <f>IF(E29="Yes",B29*F29,0)</f>
        <v>75</v>
      </c>
    </row>
    <row r="30" spans="1:7" hidden="1" x14ac:dyDescent="0.25">
      <c r="A30" t="s">
        <v>29</v>
      </c>
      <c r="B30">
        <v>5</v>
      </c>
      <c r="C30" t="s">
        <v>23</v>
      </c>
      <c r="D30" t="s">
        <v>24</v>
      </c>
      <c r="E30" t="s">
        <v>14</v>
      </c>
      <c r="F30" s="2">
        <v>13</v>
      </c>
      <c r="G30" s="2">
        <f>IF(E30="Yes",B30*F30,0)</f>
        <v>65</v>
      </c>
    </row>
    <row r="31" spans="1:7" hidden="1" x14ac:dyDescent="0.25">
      <c r="A31" t="s">
        <v>30</v>
      </c>
      <c r="B31">
        <v>2</v>
      </c>
      <c r="C31" t="s">
        <v>23</v>
      </c>
      <c r="D31" t="s">
        <v>31</v>
      </c>
      <c r="E31" t="s">
        <v>17</v>
      </c>
      <c r="F31" s="2">
        <v>0</v>
      </c>
      <c r="G31" s="2">
        <f>IF(E31="Yes",B31*F31,0)</f>
        <v>0</v>
      </c>
    </row>
    <row r="32" spans="1:7" hidden="1" x14ac:dyDescent="0.25">
      <c r="A32" t="s">
        <v>32</v>
      </c>
      <c r="B32">
        <v>10</v>
      </c>
      <c r="C32" t="s">
        <v>23</v>
      </c>
      <c r="D32" t="s">
        <v>31</v>
      </c>
      <c r="E32" t="s">
        <v>14</v>
      </c>
      <c r="F32" s="2">
        <v>28</v>
      </c>
      <c r="G32" s="2">
        <f>IF(E32="Yes",B32*F32,0)</f>
        <v>280</v>
      </c>
    </row>
    <row r="33" spans="1:7" hidden="1" x14ac:dyDescent="0.25">
      <c r="A33" t="s">
        <v>33</v>
      </c>
      <c r="B33">
        <v>34</v>
      </c>
      <c r="C33" t="s">
        <v>23</v>
      </c>
      <c r="D33" t="s">
        <v>34</v>
      </c>
      <c r="E33" t="s">
        <v>14</v>
      </c>
      <c r="F33" s="2">
        <v>3</v>
      </c>
      <c r="G33" s="2">
        <f>IF(E33="Yes",B33*F33,0)</f>
        <v>102</v>
      </c>
    </row>
    <row r="34" spans="1:7" hidden="1" x14ac:dyDescent="0.25">
      <c r="A34" t="s">
        <v>35</v>
      </c>
      <c r="B34">
        <v>6</v>
      </c>
      <c r="C34" t="s">
        <v>23</v>
      </c>
      <c r="D34" t="s">
        <v>31</v>
      </c>
      <c r="E34" t="s">
        <v>14</v>
      </c>
      <c r="F34" s="2">
        <v>75</v>
      </c>
      <c r="G34" s="2">
        <f>IF(E34="Yes",B34*F34,0)</f>
        <v>450</v>
      </c>
    </row>
    <row r="35" spans="1:7" hidden="1" x14ac:dyDescent="0.25">
      <c r="A35" t="s">
        <v>36</v>
      </c>
      <c r="B35">
        <v>8</v>
      </c>
      <c r="C35" t="s">
        <v>23</v>
      </c>
      <c r="D35" t="s">
        <v>31</v>
      </c>
      <c r="E35" t="s">
        <v>14</v>
      </c>
      <c r="F35" s="2">
        <v>65</v>
      </c>
      <c r="G35" s="2">
        <f>IF(E35="Yes",B35*F35,0)</f>
        <v>520</v>
      </c>
    </row>
    <row r="36" spans="1:7" hidden="1" x14ac:dyDescent="0.25">
      <c r="A36" t="s">
        <v>37</v>
      </c>
      <c r="B36">
        <v>34</v>
      </c>
      <c r="C36" t="s">
        <v>23</v>
      </c>
      <c r="D36" t="s">
        <v>31</v>
      </c>
      <c r="E36" t="s">
        <v>14</v>
      </c>
      <c r="F36" s="2">
        <v>25</v>
      </c>
      <c r="G36" s="2">
        <f>IF(E36="Yes",B36*F36,0)</f>
        <v>850</v>
      </c>
    </row>
    <row r="37" spans="1:7" hidden="1" x14ac:dyDescent="0.25">
      <c r="A37" t="s">
        <v>38</v>
      </c>
      <c r="B37">
        <v>54</v>
      </c>
      <c r="C37" t="s">
        <v>23</v>
      </c>
      <c r="D37" t="s">
        <v>31</v>
      </c>
      <c r="E37" t="s">
        <v>14</v>
      </c>
      <c r="F37" s="2">
        <v>25</v>
      </c>
      <c r="G37" s="2">
        <f>IF(E37="Yes",B37*F37,0)</f>
        <v>1350</v>
      </c>
    </row>
    <row r="38" spans="1:7" hidden="1" x14ac:dyDescent="0.25">
      <c r="A38" t="s">
        <v>39</v>
      </c>
      <c r="B38">
        <v>3</v>
      </c>
      <c r="C38" t="s">
        <v>23</v>
      </c>
      <c r="D38" t="s">
        <v>31</v>
      </c>
      <c r="E38" t="s">
        <v>14</v>
      </c>
      <c r="F38" s="2">
        <v>35</v>
      </c>
      <c r="G38" s="2">
        <f>IF(E38="Yes",B38*F38,0)</f>
        <v>105</v>
      </c>
    </row>
    <row r="39" spans="1:7" hidden="1" x14ac:dyDescent="0.25">
      <c r="A39" t="s">
        <v>40</v>
      </c>
      <c r="B39">
        <v>3</v>
      </c>
      <c r="C39" t="s">
        <v>23</v>
      </c>
      <c r="D39" t="s">
        <v>31</v>
      </c>
      <c r="E39" t="s">
        <v>17</v>
      </c>
      <c r="F39" s="2">
        <v>0</v>
      </c>
      <c r="G39" s="2">
        <f>IF(E39="Yes",B39*F39,0)</f>
        <v>0</v>
      </c>
    </row>
    <row r="40" spans="1:7" hidden="1" x14ac:dyDescent="0.25">
      <c r="A40" t="s">
        <v>41</v>
      </c>
      <c r="B40">
        <v>72</v>
      </c>
      <c r="C40" t="s">
        <v>23</v>
      </c>
      <c r="D40" t="s">
        <v>31</v>
      </c>
      <c r="E40" t="s">
        <v>14</v>
      </c>
      <c r="F40" s="2">
        <v>25</v>
      </c>
      <c r="G40" s="2">
        <f>IF(E40="Yes",B40*F40,0)</f>
        <v>1800</v>
      </c>
    </row>
    <row r="41" spans="1:7" hidden="1" x14ac:dyDescent="0.25">
      <c r="A41" t="s">
        <v>42</v>
      </c>
      <c r="B41">
        <v>9</v>
      </c>
      <c r="C41" t="s">
        <v>23</v>
      </c>
      <c r="D41" t="s">
        <v>31</v>
      </c>
      <c r="E41" t="s">
        <v>14</v>
      </c>
      <c r="F41" s="2">
        <v>10</v>
      </c>
      <c r="G41" s="2">
        <f>IF(E41="Yes",B41*F41,0)</f>
        <v>90</v>
      </c>
    </row>
    <row r="42" spans="1:7" hidden="1" x14ac:dyDescent="0.25">
      <c r="A42" t="s">
        <v>43</v>
      </c>
      <c r="B42">
        <v>15</v>
      </c>
      <c r="C42" t="s">
        <v>23</v>
      </c>
      <c r="D42" t="s">
        <v>44</v>
      </c>
      <c r="E42" t="s">
        <v>14</v>
      </c>
      <c r="F42" s="2">
        <v>5</v>
      </c>
      <c r="G42" s="2">
        <f>IF(E42="Yes",B42*F42,0)</f>
        <v>75</v>
      </c>
    </row>
    <row r="43" spans="1:7" hidden="1" x14ac:dyDescent="0.25">
      <c r="A43" t="s">
        <v>45</v>
      </c>
      <c r="B43">
        <v>2</v>
      </c>
      <c r="C43" t="s">
        <v>23</v>
      </c>
      <c r="D43" t="s">
        <v>45</v>
      </c>
      <c r="E43" t="s">
        <v>14</v>
      </c>
      <c r="F43" s="2">
        <v>15</v>
      </c>
      <c r="G43" s="2">
        <f>IF(E43="Yes",B43*F43,0)</f>
        <v>30</v>
      </c>
    </row>
    <row r="44" spans="1:7" hidden="1" x14ac:dyDescent="0.25">
      <c r="A44" t="s">
        <v>46</v>
      </c>
      <c r="B44">
        <v>34</v>
      </c>
      <c r="C44" t="s">
        <v>23</v>
      </c>
      <c r="D44" t="s">
        <v>24</v>
      </c>
      <c r="E44" t="s">
        <v>14</v>
      </c>
      <c r="F44" s="2">
        <v>100</v>
      </c>
      <c r="G44" s="2">
        <f>IF(E44="Yes",B44*F44,0)</f>
        <v>3400</v>
      </c>
    </row>
    <row r="45" spans="1:7" hidden="1" x14ac:dyDescent="0.25">
      <c r="A45" t="s">
        <v>47</v>
      </c>
      <c r="B45">
        <v>10</v>
      </c>
      <c r="C45" t="s">
        <v>23</v>
      </c>
      <c r="D45" t="s">
        <v>24</v>
      </c>
      <c r="E45" t="s">
        <v>14</v>
      </c>
      <c r="F45" s="2">
        <v>30</v>
      </c>
      <c r="G45" s="2">
        <f>IF(E45="Yes",B45*F45,0)</f>
        <v>300</v>
      </c>
    </row>
    <row r="46" spans="1:7" hidden="1" x14ac:dyDescent="0.25">
      <c r="A46" t="s">
        <v>48</v>
      </c>
      <c r="B46">
        <v>67</v>
      </c>
      <c r="C46" t="s">
        <v>23</v>
      </c>
      <c r="D46" t="s">
        <v>31</v>
      </c>
      <c r="E46" t="s">
        <v>14</v>
      </c>
      <c r="F46" s="2">
        <v>5</v>
      </c>
      <c r="G46" s="2">
        <f>IF(E46="Yes",B46*F46,0)</f>
        <v>335</v>
      </c>
    </row>
    <row r="47" spans="1:7" hidden="1" x14ac:dyDescent="0.25">
      <c r="A47" t="s">
        <v>72</v>
      </c>
      <c r="B47">
        <v>1</v>
      </c>
      <c r="C47" t="s">
        <v>12</v>
      </c>
      <c r="D47" t="s">
        <v>13</v>
      </c>
      <c r="E47" t="s">
        <v>14</v>
      </c>
      <c r="F47" s="4">
        <v>6200</v>
      </c>
      <c r="G47" s="4">
        <f>IF(E47="Yes",B47*F47,0)</f>
        <v>6200</v>
      </c>
    </row>
    <row r="48" spans="1:7" hidden="1" x14ac:dyDescent="0.25">
      <c r="A48" t="s">
        <v>65</v>
      </c>
      <c r="B48">
        <v>1</v>
      </c>
      <c r="C48" t="s">
        <v>12</v>
      </c>
      <c r="D48" t="s">
        <v>13</v>
      </c>
      <c r="E48" t="s">
        <v>14</v>
      </c>
      <c r="F48" s="4">
        <v>4259</v>
      </c>
      <c r="G48" s="4">
        <f>IF(E48="Yes",B48*F48,0)</f>
        <v>4259</v>
      </c>
    </row>
    <row r="49" spans="1:7" x14ac:dyDescent="0.25">
      <c r="A49" t="s">
        <v>74</v>
      </c>
      <c r="F49" s="19"/>
      <c r="G49" s="20">
        <f>SUBTOTAL(109,Table13[Total Price])</f>
        <v>23540</v>
      </c>
    </row>
  </sheetData>
  <mergeCells count="3">
    <mergeCell ref="A1:G1"/>
    <mergeCell ref="A2:G2"/>
    <mergeCell ref="B4:C6"/>
  </mergeCells>
  <conditionalFormatting sqref="F9:F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{B88D4777-084A-45E5-A120-0CE3FE946222}</x14:id>
        </ext>
      </extLst>
    </cfRule>
  </conditionalFormatting>
  <pageMargins left="0.7" right="0.7" top="0.75" bottom="0.75" header="0.3" footer="0.3"/>
  <pageSetup scale="77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8D4777-084A-45E5-A120-0CE3FE946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Materials</vt:lpstr>
      <vt:lpstr>Annual Sales</vt:lpstr>
      <vt:lpstr>Price by Car</vt:lpstr>
      <vt:lpstr>Pickups</vt:lpstr>
      <vt:lpstr>Materials!Print_Titles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 for Success</dc:creator>
  <cp:lastModifiedBy>Ajay Herod</cp:lastModifiedBy>
  <dcterms:created xsi:type="dcterms:W3CDTF">2015-08-14T20:38:16Z</dcterms:created>
  <dcterms:modified xsi:type="dcterms:W3CDTF">2020-02-14T17:27:49Z</dcterms:modified>
</cp:coreProperties>
</file>