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Detection\"/>
    </mc:Choice>
  </mc:AlternateContent>
  <xr:revisionPtr revIDLastSave="0" documentId="13_ncr:1_{0F79E404-8B3F-40C9-A492-D97D7C3E7C08}" xr6:coauthVersionLast="34" xr6:coauthVersionMax="34" xr10:uidLastSave="{00000000-0000-0000-0000-000000000000}"/>
  <bookViews>
    <workbookView xWindow="0" yWindow="0" windowWidth="28800" windowHeight="12225" xr2:uid="{BE34E787-DC67-4BEA-B0F3-555C2A64AEA6}"/>
  </bookViews>
  <sheets>
    <sheet name="13725002" sheetId="3" r:id="rId1"/>
    <sheet name="13227004" sheetId="2" r:id="rId2"/>
    <sheet name="13226009" sheetId="1" r:id="rId3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3" l="1"/>
  <c r="N30" i="3"/>
  <c r="J30" i="3"/>
  <c r="H30" i="3"/>
  <c r="M29" i="3"/>
  <c r="N29" i="3"/>
  <c r="J29" i="3"/>
  <c r="H29" i="3"/>
  <c r="M28" i="3"/>
  <c r="N28" i="3"/>
  <c r="J28" i="3"/>
  <c r="H28" i="3"/>
  <c r="M27" i="3"/>
  <c r="N27" i="3"/>
  <c r="J27" i="3"/>
  <c r="H27" i="3"/>
  <c r="M26" i="3"/>
  <c r="N26" i="3"/>
  <c r="J26" i="3"/>
  <c r="H26" i="3"/>
  <c r="M25" i="3"/>
  <c r="N25" i="3"/>
  <c r="J25" i="3"/>
  <c r="H25" i="3"/>
  <c r="M24" i="3"/>
  <c r="N24" i="3"/>
  <c r="J24" i="3"/>
  <c r="H24" i="3"/>
  <c r="M23" i="3"/>
  <c r="N23" i="3"/>
  <c r="J23" i="3"/>
  <c r="H23" i="3"/>
  <c r="M22" i="3"/>
  <c r="N22" i="3"/>
  <c r="J22" i="3"/>
  <c r="H22" i="3"/>
  <c r="M21" i="3"/>
  <c r="N21" i="3"/>
  <c r="J21" i="3"/>
  <c r="H21" i="3"/>
  <c r="M20" i="3"/>
  <c r="N20" i="3"/>
  <c r="J20" i="3"/>
  <c r="H20" i="3"/>
  <c r="M19" i="3"/>
  <c r="N19" i="3"/>
  <c r="J19" i="3"/>
  <c r="H19" i="3"/>
  <c r="M18" i="3"/>
  <c r="N18" i="3"/>
  <c r="J18" i="3"/>
  <c r="H18" i="3"/>
  <c r="M17" i="3"/>
  <c r="N17" i="3"/>
  <c r="J17" i="3"/>
  <c r="H17" i="3"/>
  <c r="M16" i="3"/>
  <c r="N16" i="3"/>
  <c r="J16" i="3"/>
  <c r="H16" i="3"/>
  <c r="M15" i="3"/>
  <c r="N15" i="3"/>
  <c r="J15" i="3"/>
  <c r="H15" i="3"/>
  <c r="M14" i="3"/>
  <c r="N14" i="3"/>
  <c r="J14" i="3"/>
  <c r="H14" i="3"/>
  <c r="M13" i="3"/>
  <c r="N13" i="3"/>
  <c r="J13" i="3"/>
  <c r="H13" i="3"/>
  <c r="M12" i="3"/>
  <c r="N12" i="3"/>
  <c r="J12" i="3"/>
  <c r="H12" i="3"/>
  <c r="M11" i="3"/>
  <c r="N11" i="3"/>
  <c r="J11" i="3"/>
  <c r="H11" i="3"/>
  <c r="M10" i="3"/>
  <c r="N10" i="3"/>
  <c r="J10" i="3"/>
  <c r="H10" i="3"/>
  <c r="M9" i="3"/>
  <c r="N9" i="3"/>
  <c r="J9" i="3"/>
  <c r="H9" i="3"/>
  <c r="M8" i="3"/>
  <c r="N8" i="3"/>
  <c r="J8" i="3"/>
  <c r="H8" i="3"/>
  <c r="M7" i="3"/>
  <c r="N7" i="3"/>
  <c r="J7" i="3"/>
  <c r="H7" i="3"/>
  <c r="M6" i="3"/>
  <c r="N6" i="3"/>
  <c r="J6" i="3"/>
  <c r="H6" i="3"/>
  <c r="M5" i="3"/>
  <c r="N5" i="3"/>
  <c r="J5" i="3"/>
  <c r="H5" i="3"/>
  <c r="M4" i="3"/>
  <c r="N4" i="3"/>
  <c r="J4" i="3"/>
  <c r="H4" i="3"/>
  <c r="M3" i="3"/>
  <c r="N3" i="3"/>
  <c r="J3" i="3"/>
  <c r="H3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" i="2"/>
  <c r="O3" i="2"/>
  <c r="H33" i="2"/>
  <c r="H26" i="2"/>
  <c r="H27" i="2"/>
  <c r="H28" i="2"/>
  <c r="H29" i="2"/>
  <c r="H30" i="2"/>
  <c r="H31" i="2"/>
  <c r="H32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5" i="1"/>
  <c r="G25" i="1"/>
  <c r="J24" i="1"/>
  <c r="G24" i="1"/>
  <c r="J23" i="1"/>
  <c r="K23" i="1"/>
  <c r="G23" i="1"/>
  <c r="J22" i="1"/>
  <c r="G22" i="1"/>
  <c r="J21" i="1"/>
  <c r="K21" i="1"/>
  <c r="G21" i="1"/>
  <c r="J20" i="1"/>
  <c r="G20" i="1"/>
  <c r="J19" i="1"/>
  <c r="K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K11" i="1"/>
  <c r="G11" i="1"/>
  <c r="J10" i="1"/>
  <c r="G10" i="1"/>
  <c r="J9" i="1"/>
  <c r="G9" i="1"/>
  <c r="J8" i="1"/>
  <c r="G8" i="1"/>
  <c r="J7" i="1"/>
  <c r="G7" i="1"/>
  <c r="J6" i="1"/>
  <c r="G6" i="1"/>
  <c r="J5" i="1"/>
  <c r="K5" i="1"/>
  <c r="G5" i="1"/>
  <c r="J4" i="1"/>
  <c r="K4" i="1"/>
  <c r="G4" i="1"/>
  <c r="J3" i="1"/>
  <c r="K3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D1" authorId="0" shapeId="0" xr:uid="{877A8258-B598-426D-9574-80D9FA9DBD45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
Spike &gt; 90 ms apart</t>
        </r>
      </text>
    </comment>
    <comment ref="K2" authorId="0" shapeId="0" xr:uid="{B9690C6E-D75C-4366-B0B9-7BB854786283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SLEs always have the first half &gt; 1 (if equal to or less than 1, it is not a SLE)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D1" authorId="0" shapeId="0" xr:uid="{60A783A9-5634-4614-AAF5-4177AA00F009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
Spike &gt; 90 ms apart</t>
        </r>
      </text>
    </comment>
    <comment ref="L2" authorId="0" shapeId="0" xr:uid="{4F632C57-4ADD-48E2-B849-B2B4762F7DC7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SLEs always have the first half &gt; 1 (if equal to or less than 1, it is not a SLE)</t>
        </r>
      </text>
    </comment>
    <comment ref="H6" authorId="0" shapeId="0" xr:uid="{B19B1243-729B-435D-AF9E-C4C80EAB7996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Doesn't look like a ictal event, but it has all the frequency features.
Again, power will be an important feature to classify events</t>
        </r>
      </text>
    </comment>
    <comment ref="H10" authorId="0" shapeId="0" xr:uid="{DE62A725-97FC-40DB-9D9A-C4C370A6F9B8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Technically, it looks like a seizure, has all the features.
I think power will be an important feature to utilize</t>
        </r>
      </text>
    </comment>
    <comment ref="H14" authorId="0" shapeId="0" xr:uid="{D43B61D3-9A0D-4F79-9098-795A25B5C4DD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Bonus Point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Chang</author>
  </authors>
  <commentList>
    <comment ref="C1" authorId="0" shapeId="0" xr:uid="{9A620CE9-51B0-4B4E-80F7-073720C4EA2B}">
      <text>
        <r>
          <rPr>
            <b/>
            <sz val="9"/>
            <color indexed="81"/>
            <rFont val="Tahoma"/>
            <family val="2"/>
          </rPr>
          <t>Michael Chang:</t>
        </r>
        <r>
          <rPr>
            <sz val="9"/>
            <color indexed="81"/>
            <rFont val="Tahoma"/>
            <family val="2"/>
          </rPr>
          <t xml:space="preserve">
threshold for detection: Avg+3xSigma
Spike &gt; 90 ms apart</t>
        </r>
      </text>
    </comment>
  </commentList>
</comments>
</file>

<file path=xl/sharedStrings.xml><?xml version="1.0" encoding="utf-8"?>
<sst xmlns="http://schemas.openxmlformats.org/spreadsheetml/2006/main" count="53" uniqueCount="21">
  <si>
    <t>Humans</t>
  </si>
  <si>
    <t xml:space="preserve">Algo V4.0 </t>
  </si>
  <si>
    <t>Onset</t>
  </si>
  <si>
    <t>Offset</t>
  </si>
  <si>
    <t>Duration</t>
  </si>
  <si>
    <t>Avg Frequency</t>
  </si>
  <si>
    <t>1st half</t>
  </si>
  <si>
    <t>2nd half</t>
  </si>
  <si>
    <t>Missed!</t>
  </si>
  <si>
    <t>Bonus!</t>
  </si>
  <si>
    <t>Technical</t>
  </si>
  <si>
    <t>Frequency content is not enough</t>
  </si>
  <si>
    <t>i</t>
  </si>
  <si>
    <t>Total Power</t>
  </si>
  <si>
    <t>Power/Sec</t>
  </si>
  <si>
    <t>Bonus</t>
  </si>
  <si>
    <t>Missed</t>
  </si>
  <si>
    <t>Not a seizure</t>
  </si>
  <si>
    <t>Maybe, 2 in one</t>
  </si>
  <si>
    <t>Artifact</t>
  </si>
  <si>
    <t>Maybe, drift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</si>
</sst>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</cellStyleXfs>
  <cellXfs count="34">
    <xf numFmtId="0" fontId="0" fillId="0" borderId="0" xfId="0"/>
    <xf numFmtId="0" fontId="5" fillId="0" borderId="0" xfId="0" applyFont="1"/>
    <xf numFmtId="164" fontId="4" fillId="0" borderId="1" xfId="0" applyNumberFormat="1" applyFont="1" applyBorder="1"/>
    <xf numFmtId="164" fontId="5" fillId="0" borderId="1" xfId="0" applyNumberFormat="1" applyFont="1" applyBorder="1"/>
    <xf numFmtId="164" fontId="6" fillId="0" borderId="1" xfId="0" applyNumberFormat="1" applyFont="1" applyBorder="1"/>
    <xf numFmtId="164" fontId="7" fillId="0" borderId="1" xfId="0" applyNumberFormat="1" applyFont="1" applyBorder="1"/>
    <xf numFmtId="164" fontId="8" fillId="0" borderId="1" xfId="0" applyNumberFormat="1" applyFont="1" applyBorder="1"/>
    <xf numFmtId="164" fontId="8" fillId="0" borderId="1" xfId="0" applyNumberFormat="1" applyFont="1" applyFill="1" applyBorder="1"/>
    <xf numFmtId="164" fontId="6" fillId="0" borderId="1" xfId="0" applyNumberFormat="1" applyFont="1" applyFill="1" applyBorder="1"/>
    <xf numFmtId="164" fontId="5" fillId="2" borderId="1" xfId="1" applyNumberFormat="1" applyFont="1" applyBorder="1"/>
    <xf numFmtId="0" fontId="5" fillId="2" borderId="0" xfId="1" applyFont="1"/>
    <xf numFmtId="2" fontId="4" fillId="0" borderId="1" xfId="0" applyNumberFormat="1" applyFont="1" applyBorder="1"/>
    <xf numFmtId="2" fontId="5" fillId="0" borderId="1" xfId="0" applyNumberFormat="1" applyFont="1" applyBorder="1"/>
    <xf numFmtId="2" fontId="5" fillId="2" borderId="1" xfId="1" applyNumberFormat="1" applyFont="1" applyBorder="1"/>
    <xf numFmtId="2" fontId="6" fillId="0" borderId="1" xfId="0" applyNumberFormat="1" applyFont="1" applyBorder="1"/>
    <xf numFmtId="2" fontId="5" fillId="0" borderId="0" xfId="0" applyNumberFormat="1" applyFont="1"/>
    <xf numFmtId="2" fontId="11" fillId="0" borderId="1" xfId="0" applyNumberFormat="1" applyFont="1" applyBorder="1"/>
    <xf numFmtId="2" fontId="9" fillId="3" borderId="1" xfId="2" applyNumberFormat="1" applyBorder="1"/>
    <xf numFmtId="2" fontId="10" fillId="4" borderId="1" xfId="3" applyNumberFormat="1" applyBorder="1"/>
    <xf numFmtId="2" fontId="6" fillId="0" borderId="0" xfId="0" applyNumberFormat="1" applyFont="1"/>
    <xf numFmtId="0" fontId="12" fillId="5" borderId="0" xfId="2" applyFont="1" applyFill="1"/>
    <xf numFmtId="2" fontId="11" fillId="5" borderId="1" xfId="0" applyNumberFormat="1" applyFont="1" applyFill="1" applyBorder="1"/>
    <xf numFmtId="2" fontId="10" fillId="4" borderId="0" xfId="3" applyNumberFormat="1"/>
    <xf numFmtId="2" fontId="9" fillId="3" borderId="0" xfId="2" applyNumberFormat="1"/>
    <xf numFmtId="2" fontId="0" fillId="0" borderId="0" xfId="0" applyNumberFormat="1"/>
    <xf numFmtId="2" fontId="5" fillId="2" borderId="0" xfId="1" applyNumberFormat="1" applyFont="1"/>
    <xf numFmtId="0" fontId="5" fillId="0" borderId="0" xfId="0" applyNumberFormat="1" applyFont="1"/>
    <xf numFmtId="164" fontId="5" fillId="0" borderId="0" xfId="0" applyNumberFormat="1" applyFont="1"/>
    <xf numFmtId="164" fontId="10" fillId="4" borderId="0" xfId="3" applyNumberFormat="1"/>
    <xf numFmtId="164" fontId="11" fillId="0" borderId="1" xfId="0" applyNumberFormat="1" applyFont="1" applyBorder="1"/>
    <xf numFmtId="164" fontId="5" fillId="0" borderId="0" xfId="0" applyNumberFormat="1" applyFont="1" applyAlignment="1"/>
    <xf numFmtId="0" fontId="10" fillId="4" borderId="0" xfId="3"/>
    <xf numFmtId="164" fontId="6" fillId="0" borderId="0" xfId="0" applyNumberFormat="1" applyFont="1"/>
    <xf numFmtId="0" fontId="9" fillId="3" borderId="0" xfId="2"/>
  </cellXfs>
  <cellStyles count="4">
    <cellStyle name="20% - Accent3" xfId="1" builtinId="38"/>
    <cellStyle name="Bad" xfId="3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8381-DD31-440A-AEBF-B7504465E3D2}">
  <dimension ref="A1:Q30"/>
  <sheetViews>
    <sheetView tabSelected="1" zoomScale="145" zoomScaleNormal="145" workbookViewId="0">
      <selection activeCell="J9" sqref="J9:J30"/>
    </sheetView>
  </sheetViews>
  <sheetFormatPr defaultColWidth="10.85546875" defaultRowHeight="18.75" x14ac:dyDescent="0.3"/>
  <cols>
    <col min="1" max="1" width="10.85546875" style="26"/>
    <col min="2" max="6" width="10.85546875" style="15"/>
    <col min="7" max="7" width="10.85546875" style="25"/>
    <col min="8" max="10" width="10.85546875" style="24"/>
    <col min="11" max="12" width="10.85546875" style="25"/>
    <col min="13" max="13" width="10.85546875" style="15"/>
    <col min="15" max="16" width="10.85546875" style="24"/>
    <col min="17" max="16384" width="10.85546875" style="15"/>
  </cols>
  <sheetData>
    <row r="1" spans="1:17" s="24" customFormat="1" x14ac:dyDescent="0.3">
      <c r="A1" s="26"/>
      <c r="B1" s="11" t="s">
        <v>0</v>
      </c>
      <c r="C1" s="11"/>
      <c r="D1" s="12" t="s">
        <v>1</v>
      </c>
      <c r="E1" s="12"/>
      <c r="F1" s="12"/>
      <c r="G1" s="13"/>
      <c r="H1" s="15"/>
      <c r="I1" s="15"/>
      <c r="J1" s="15"/>
      <c r="K1" s="13"/>
      <c r="L1" s="13"/>
      <c r="M1" s="12"/>
      <c r="N1"/>
      <c r="Q1" s="15"/>
    </row>
    <row r="2" spans="1:17" s="24" customFormat="1" x14ac:dyDescent="0.3">
      <c r="A2" s="26" t="s">
        <v>12</v>
      </c>
      <c r="B2" s="14" t="s">
        <v>2</v>
      </c>
      <c r="C2" s="14" t="s">
        <v>3</v>
      </c>
      <c r="D2" s="12" t="s">
        <v>2</v>
      </c>
      <c r="E2" s="12" t="s">
        <v>3</v>
      </c>
      <c r="F2" s="12" t="s">
        <v>4</v>
      </c>
      <c r="G2" s="13" t="s">
        <v>5</v>
      </c>
      <c r="H2" s="15"/>
      <c r="I2" s="15" t="s">
        <v>14</v>
      </c>
      <c r="J2" s="15"/>
      <c r="K2" s="13" t="s">
        <v>6</v>
      </c>
      <c r="L2" s="13" t="s">
        <v>7</v>
      </c>
      <c r="M2" s="12"/>
      <c r="N2"/>
      <c r="Q2" s="15"/>
    </row>
    <row r="3" spans="1:17" s="24" customFormat="1" x14ac:dyDescent="0.3">
      <c r="A3" s="26">
        <v>1</v>
      </c>
      <c r="B3" s="3" t="s">
        <v>17</v>
      </c>
      <c r="C3" s="3"/>
      <c r="D3" s="27">
        <v>249.4502</v>
      </c>
      <c r="E3" s="27">
        <v>262.01850000000002</v>
      </c>
      <c r="F3" s="27">
        <v>12.568300000000001</v>
      </c>
      <c r="G3" s="27">
        <v>1.38461542129517</v>
      </c>
      <c r="H3" s="28" t="b">
        <f>G3&gt;1</f>
        <v>1</v>
      </c>
      <c r="I3" s="27">
        <v>10.499909599391399</v>
      </c>
      <c r="J3" s="28" t="b">
        <f>I3&gt;30</f>
        <v>0</v>
      </c>
      <c r="K3" s="27">
        <v>1.1666666269302399</v>
      </c>
      <c r="L3" s="27">
        <v>1.57142853736877</v>
      </c>
      <c r="M3" s="29">
        <f>K3/L3</f>
        <v>0.74242423322903939</v>
      </c>
      <c r="N3" s="31" t="b">
        <f>M3&gt;1</f>
        <v>0</v>
      </c>
      <c r="Q3" s="15"/>
    </row>
    <row r="4" spans="1:17" s="24" customFormat="1" x14ac:dyDescent="0.3">
      <c r="A4" s="26">
        <v>2</v>
      </c>
      <c r="B4" s="3" t="s">
        <v>17</v>
      </c>
      <c r="C4" s="3"/>
      <c r="D4" s="27">
        <v>354.17649999999998</v>
      </c>
      <c r="E4" s="27">
        <v>367.81299999999999</v>
      </c>
      <c r="F4" s="27">
        <v>13.6365</v>
      </c>
      <c r="G4" s="27">
        <v>2.2857143878936799</v>
      </c>
      <c r="H4" s="27" t="b">
        <f t="shared" ref="H4:H30" si="0">G4&gt;1</f>
        <v>1</v>
      </c>
      <c r="I4" s="27">
        <v>81.257751604877299</v>
      </c>
      <c r="J4" s="27" t="b">
        <f t="shared" ref="J4:J30" si="1">I4&gt;30</f>
        <v>1</v>
      </c>
      <c r="K4" s="27">
        <v>1.7142857313156099</v>
      </c>
      <c r="L4" s="27">
        <v>2.75</v>
      </c>
      <c r="M4" s="29">
        <f t="shared" ref="M4:M30" si="2">K4/L4</f>
        <v>0.62337662956931272</v>
      </c>
      <c r="N4" s="31" t="b">
        <f t="shared" ref="N4:N30" si="3">M4&gt;1</f>
        <v>0</v>
      </c>
      <c r="Q4" s="15"/>
    </row>
    <row r="5" spans="1:17" s="24" customFormat="1" x14ac:dyDescent="0.3">
      <c r="A5" s="26">
        <v>3</v>
      </c>
      <c r="B5" s="3" t="s">
        <v>17</v>
      </c>
      <c r="C5" s="3"/>
      <c r="D5" s="27">
        <v>553.6825</v>
      </c>
      <c r="E5" s="27">
        <v>569.49919999999997</v>
      </c>
      <c r="F5" s="27">
        <v>15.816700000000001</v>
      </c>
      <c r="G5" s="27">
        <v>1.4375</v>
      </c>
      <c r="H5" s="27" t="b">
        <f t="shared" si="0"/>
        <v>1</v>
      </c>
      <c r="I5" s="27">
        <v>36.385402259884302</v>
      </c>
      <c r="J5" s="27" t="b">
        <f t="shared" si="1"/>
        <v>1</v>
      </c>
      <c r="K5" s="27">
        <v>0.5</v>
      </c>
      <c r="L5" s="27">
        <v>2.1111111640930198</v>
      </c>
      <c r="M5" s="29">
        <f t="shared" si="2"/>
        <v>0.2368420993192043</v>
      </c>
      <c r="N5" s="31" t="b">
        <f t="shared" si="3"/>
        <v>0</v>
      </c>
      <c r="Q5" s="15"/>
    </row>
    <row r="6" spans="1:17" s="24" customFormat="1" x14ac:dyDescent="0.3">
      <c r="A6" s="26">
        <v>4</v>
      </c>
      <c r="B6" s="27" t="s">
        <v>18</v>
      </c>
      <c r="C6" s="3"/>
      <c r="D6" s="27">
        <v>683.51400000000001</v>
      </c>
      <c r="E6" s="27">
        <v>718.47339999999997</v>
      </c>
      <c r="F6" s="27">
        <v>34.959400000000002</v>
      </c>
      <c r="G6" s="27">
        <v>1.54285717010498</v>
      </c>
      <c r="H6" s="27" t="b">
        <f t="shared" si="0"/>
        <v>1</v>
      </c>
      <c r="I6" s="27">
        <v>36.140053638799799</v>
      </c>
      <c r="J6" s="27" t="b">
        <f t="shared" si="1"/>
        <v>1</v>
      </c>
      <c r="K6" s="27">
        <v>2.0588235855102499</v>
      </c>
      <c r="L6" s="27">
        <v>1.0555555820465099</v>
      </c>
      <c r="M6" s="29">
        <f t="shared" si="2"/>
        <v>1.9504644004805556</v>
      </c>
      <c r="N6" t="b">
        <f t="shared" si="3"/>
        <v>1</v>
      </c>
      <c r="Q6" s="15"/>
    </row>
    <row r="7" spans="1:17" s="24" customFormat="1" x14ac:dyDescent="0.3">
      <c r="A7" s="26">
        <v>5</v>
      </c>
      <c r="B7" s="27" t="s">
        <v>19</v>
      </c>
      <c r="C7" s="27"/>
      <c r="D7" s="27">
        <v>787.26679999999999</v>
      </c>
      <c r="E7" s="27">
        <v>811.53210000000001</v>
      </c>
      <c r="F7" s="27">
        <v>24.2653</v>
      </c>
      <c r="G7" s="27">
        <v>2.1600000858306898</v>
      </c>
      <c r="H7" s="27" t="b">
        <f t="shared" si="0"/>
        <v>1</v>
      </c>
      <c r="I7" s="27">
        <v>138.19044097563199</v>
      </c>
      <c r="J7" s="27" t="b">
        <f t="shared" si="1"/>
        <v>1</v>
      </c>
      <c r="K7" s="27">
        <v>1.1666666269302399</v>
      </c>
      <c r="L7" s="27">
        <v>3.0769231319427499</v>
      </c>
      <c r="M7" s="29">
        <f t="shared" si="2"/>
        <v>0.37916664697229985</v>
      </c>
      <c r="N7" t="b">
        <f t="shared" si="3"/>
        <v>0</v>
      </c>
      <c r="Q7" s="15"/>
    </row>
    <row r="8" spans="1:17" s="24" customFormat="1" x14ac:dyDescent="0.3">
      <c r="A8" s="26">
        <v>6</v>
      </c>
      <c r="B8" s="27" t="s">
        <v>20</v>
      </c>
      <c r="C8" s="27"/>
      <c r="D8" s="27">
        <v>852.94060000000002</v>
      </c>
      <c r="E8" s="27">
        <v>868.43669999999997</v>
      </c>
      <c r="F8" s="27">
        <v>15.4961</v>
      </c>
      <c r="G8" s="27">
        <v>1.375</v>
      </c>
      <c r="H8" s="27" t="b">
        <f t="shared" si="0"/>
        <v>1</v>
      </c>
      <c r="I8" s="27">
        <v>16.371729719692802</v>
      </c>
      <c r="J8" s="28" t="b">
        <f t="shared" si="1"/>
        <v>0</v>
      </c>
      <c r="K8" s="27">
        <v>0.75</v>
      </c>
      <c r="L8" s="27">
        <v>2</v>
      </c>
      <c r="M8" s="29">
        <f t="shared" si="2"/>
        <v>0.375</v>
      </c>
      <c r="N8" t="b">
        <f t="shared" si="3"/>
        <v>0</v>
      </c>
      <c r="Q8" s="15"/>
    </row>
    <row r="9" spans="1:17" s="24" customFormat="1" x14ac:dyDescent="0.3">
      <c r="A9" s="26">
        <v>7</v>
      </c>
      <c r="B9" s="27" t="s">
        <v>15</v>
      </c>
      <c r="C9" s="27" t="s">
        <v>16</v>
      </c>
      <c r="D9" s="27">
        <v>952.69320000000005</v>
      </c>
      <c r="E9" s="27">
        <v>970.26390000000004</v>
      </c>
      <c r="F9" s="27">
        <v>17.570699999999999</v>
      </c>
      <c r="G9" s="27">
        <v>2.4444444179534899</v>
      </c>
      <c r="H9" s="32" t="b">
        <f t="shared" si="0"/>
        <v>1</v>
      </c>
      <c r="I9" s="27">
        <v>33.917377014156102</v>
      </c>
      <c r="J9" s="27" t="b">
        <f t="shared" si="1"/>
        <v>1</v>
      </c>
      <c r="K9" s="27">
        <v>3.4444444179534899</v>
      </c>
      <c r="L9" s="27">
        <v>1.5</v>
      </c>
      <c r="M9" s="29">
        <f t="shared" si="2"/>
        <v>2.2962962786356598</v>
      </c>
      <c r="N9" s="33" t="b">
        <f t="shared" si="3"/>
        <v>1</v>
      </c>
      <c r="Q9" s="15"/>
    </row>
    <row r="10" spans="1:17" s="24" customFormat="1" x14ac:dyDescent="0.3">
      <c r="A10" s="26">
        <v>8</v>
      </c>
      <c r="B10" s="27" t="s">
        <v>15</v>
      </c>
      <c r="C10" s="27" t="s">
        <v>16</v>
      </c>
      <c r="D10" s="27">
        <v>1052.4000000000001</v>
      </c>
      <c r="E10" s="27">
        <v>1072.3</v>
      </c>
      <c r="F10" s="27">
        <v>19.820599999999999</v>
      </c>
      <c r="G10" s="27">
        <v>2.7999999523162802</v>
      </c>
      <c r="H10" s="32" t="b">
        <f t="shared" si="0"/>
        <v>1</v>
      </c>
      <c r="I10" s="27">
        <v>36.495483964883697</v>
      </c>
      <c r="J10" s="27" t="b">
        <f t="shared" si="1"/>
        <v>1</v>
      </c>
      <c r="K10" s="27">
        <v>4</v>
      </c>
      <c r="L10" s="27">
        <v>1.63636362552643</v>
      </c>
      <c r="M10" s="29">
        <f t="shared" si="2"/>
        <v>2.444444460633358</v>
      </c>
      <c r="N10" s="33" t="b">
        <f t="shared" si="3"/>
        <v>1</v>
      </c>
      <c r="Q10" s="15"/>
    </row>
    <row r="11" spans="1:17" s="24" customFormat="1" x14ac:dyDescent="0.3">
      <c r="A11" s="26">
        <v>9</v>
      </c>
      <c r="B11" s="30">
        <v>1152.1876999999999</v>
      </c>
      <c r="C11" s="30">
        <v>1172.3296</v>
      </c>
      <c r="D11" s="27">
        <v>1152.2</v>
      </c>
      <c r="E11" s="27">
        <v>1172.2</v>
      </c>
      <c r="F11" s="27">
        <v>19.999700000000001</v>
      </c>
      <c r="G11" s="27">
        <v>2.9000000953674299</v>
      </c>
      <c r="H11" s="27" t="b">
        <f t="shared" si="0"/>
        <v>1</v>
      </c>
      <c r="I11" s="27">
        <v>36.989903929986802</v>
      </c>
      <c r="J11" s="27" t="b">
        <f t="shared" si="1"/>
        <v>1</v>
      </c>
      <c r="K11" s="27">
        <v>4.0999999046325701</v>
      </c>
      <c r="L11" s="27">
        <v>1.90909087657928</v>
      </c>
      <c r="M11" s="29">
        <f t="shared" si="2"/>
        <v>2.1476190342384189</v>
      </c>
      <c r="N11" s="33" t="b">
        <f t="shared" si="3"/>
        <v>1</v>
      </c>
      <c r="Q11" s="15"/>
    </row>
    <row r="12" spans="1:17" s="24" customFormat="1" x14ac:dyDescent="0.3">
      <c r="A12" s="26">
        <v>10</v>
      </c>
      <c r="B12" s="30">
        <v>1251.941</v>
      </c>
      <c r="C12" s="30">
        <v>1271.4050999999999</v>
      </c>
      <c r="D12" s="27">
        <v>1252</v>
      </c>
      <c r="E12" s="27">
        <v>1271.4000000000001</v>
      </c>
      <c r="F12" s="27">
        <v>19.438099999999999</v>
      </c>
      <c r="G12" s="27">
        <v>2.6842105388641402</v>
      </c>
      <c r="H12" s="27" t="b">
        <f t="shared" si="0"/>
        <v>1</v>
      </c>
      <c r="I12" s="27">
        <v>41.401903388491199</v>
      </c>
      <c r="J12" s="27" t="b">
        <f t="shared" si="1"/>
        <v>1</v>
      </c>
      <c r="K12" s="27">
        <v>3.8888888359069802</v>
      </c>
      <c r="L12" s="27">
        <v>1.6000000238418599</v>
      </c>
      <c r="M12" s="29">
        <f t="shared" si="2"/>
        <v>2.4305554862237604</v>
      </c>
      <c r="N12" s="33" t="b">
        <f t="shared" si="3"/>
        <v>1</v>
      </c>
      <c r="Q12" s="15"/>
    </row>
    <row r="13" spans="1:17" s="24" customFormat="1" x14ac:dyDescent="0.3">
      <c r="A13" s="26">
        <v>11</v>
      </c>
      <c r="B13" s="30">
        <v>1351.6958</v>
      </c>
      <c r="C13" s="30">
        <v>1370.4816000000001</v>
      </c>
      <c r="D13" s="27">
        <v>1351.7</v>
      </c>
      <c r="E13" s="27">
        <v>1370.5</v>
      </c>
      <c r="F13" s="27">
        <v>18.755700000000001</v>
      </c>
      <c r="G13" s="27">
        <v>3</v>
      </c>
      <c r="H13" s="27" t="b">
        <f t="shared" si="0"/>
        <v>1</v>
      </c>
      <c r="I13" s="27">
        <v>41.774413290816199</v>
      </c>
      <c r="J13" s="27" t="b">
        <f t="shared" si="1"/>
        <v>1</v>
      </c>
      <c r="K13" s="27">
        <v>4</v>
      </c>
      <c r="L13" s="27">
        <v>2.0999999046325701</v>
      </c>
      <c r="M13" s="29">
        <f t="shared" si="2"/>
        <v>1.904761991262979</v>
      </c>
      <c r="N13" s="33" t="b">
        <f t="shared" si="3"/>
        <v>1</v>
      </c>
      <c r="Q13" s="15"/>
    </row>
    <row r="14" spans="1:17" s="24" customFormat="1" x14ac:dyDescent="0.3">
      <c r="A14" s="26">
        <v>12</v>
      </c>
      <c r="B14" s="30">
        <v>1451.4506000000001</v>
      </c>
      <c r="C14" s="30">
        <v>1470.6713999999999</v>
      </c>
      <c r="D14" s="27">
        <v>1451.5</v>
      </c>
      <c r="E14" s="27">
        <v>1470.7</v>
      </c>
      <c r="F14" s="27">
        <v>19.291699999999999</v>
      </c>
      <c r="G14" s="27">
        <v>3.10526323318481</v>
      </c>
      <c r="H14" s="27" t="b">
        <f t="shared" si="0"/>
        <v>1</v>
      </c>
      <c r="I14" s="27">
        <v>40.956359462038399</v>
      </c>
      <c r="J14" s="27" t="b">
        <f t="shared" si="1"/>
        <v>1</v>
      </c>
      <c r="K14" s="27">
        <v>4.2222223281860396</v>
      </c>
      <c r="L14" s="27">
        <v>2.0999999046325701</v>
      </c>
      <c r="M14" s="29">
        <f t="shared" si="2"/>
        <v>2.0105821523476628</v>
      </c>
      <c r="N14" s="33" t="b">
        <f t="shared" si="3"/>
        <v>1</v>
      </c>
      <c r="Q14" s="15"/>
    </row>
    <row r="15" spans="1:17" s="24" customFormat="1" x14ac:dyDescent="0.3">
      <c r="A15" s="26">
        <v>13</v>
      </c>
      <c r="B15" s="30">
        <v>1551.2057</v>
      </c>
      <c r="C15" s="30">
        <v>1571.0468000000001</v>
      </c>
      <c r="D15" s="27">
        <v>1551.2</v>
      </c>
      <c r="E15" s="27">
        <v>1571.1</v>
      </c>
      <c r="F15" s="27">
        <v>19.918500000000002</v>
      </c>
      <c r="G15" s="27">
        <v>3</v>
      </c>
      <c r="H15" s="27" t="b">
        <f t="shared" si="0"/>
        <v>1</v>
      </c>
      <c r="I15" s="27">
        <v>41.3311576111197</v>
      </c>
      <c r="J15" s="27" t="b">
        <f t="shared" si="1"/>
        <v>1</v>
      </c>
      <c r="K15" s="27">
        <v>3.9000000953674299</v>
      </c>
      <c r="L15" s="27">
        <v>2.0909090042114298</v>
      </c>
      <c r="M15" s="29">
        <f t="shared" si="2"/>
        <v>1.8652175142544209</v>
      </c>
      <c r="N15" s="33" t="b">
        <f t="shared" si="3"/>
        <v>1</v>
      </c>
      <c r="Q15" s="15"/>
    </row>
    <row r="16" spans="1:17" s="24" customFormat="1" x14ac:dyDescent="0.3">
      <c r="A16" s="26">
        <v>14</v>
      </c>
      <c r="B16" s="27" t="s">
        <v>15</v>
      </c>
      <c r="C16" s="27" t="s">
        <v>16</v>
      </c>
      <c r="D16" s="27">
        <v>1645.6</v>
      </c>
      <c r="E16" s="27">
        <v>1665.2</v>
      </c>
      <c r="F16" s="27">
        <v>19.617899999999999</v>
      </c>
      <c r="G16" s="27">
        <v>2.7000000476837198</v>
      </c>
      <c r="H16" s="32" t="b">
        <f t="shared" si="0"/>
        <v>1</v>
      </c>
      <c r="I16" s="27">
        <v>32.9886750423208</v>
      </c>
      <c r="J16" s="27" t="b">
        <f t="shared" si="1"/>
        <v>1</v>
      </c>
      <c r="K16" s="27">
        <v>3.5</v>
      </c>
      <c r="L16" s="27">
        <v>2</v>
      </c>
      <c r="M16" s="29">
        <f t="shared" si="2"/>
        <v>1.75</v>
      </c>
      <c r="N16" s="33" t="b">
        <f t="shared" si="3"/>
        <v>1</v>
      </c>
      <c r="Q16" s="15"/>
    </row>
    <row r="17" spans="1:17" s="24" customFormat="1" x14ac:dyDescent="0.3">
      <c r="A17" s="26">
        <v>15</v>
      </c>
      <c r="B17" s="30">
        <v>1750.7105999999999</v>
      </c>
      <c r="C17" s="30">
        <v>1772.8755000000001</v>
      </c>
      <c r="D17" s="27">
        <v>1750.7</v>
      </c>
      <c r="E17" s="27">
        <v>1772.7</v>
      </c>
      <c r="F17" s="27">
        <v>22.026</v>
      </c>
      <c r="G17" s="27">
        <v>3</v>
      </c>
      <c r="H17" s="27" t="b">
        <f t="shared" si="0"/>
        <v>1</v>
      </c>
      <c r="I17" s="27">
        <v>40.921124497054798</v>
      </c>
      <c r="J17" s="27" t="b">
        <f t="shared" si="1"/>
        <v>1</v>
      </c>
      <c r="K17" s="27">
        <v>4.1818180084228498</v>
      </c>
      <c r="L17" s="27">
        <v>2</v>
      </c>
      <c r="M17" s="29">
        <f t="shared" si="2"/>
        <v>2.0909090042114249</v>
      </c>
      <c r="N17" s="33" t="b">
        <f t="shared" si="3"/>
        <v>1</v>
      </c>
      <c r="Q17" s="15"/>
    </row>
    <row r="18" spans="1:17" s="24" customFormat="1" x14ac:dyDescent="0.3">
      <c r="A18" s="26">
        <v>16</v>
      </c>
      <c r="B18" s="30">
        <v>1850.461</v>
      </c>
      <c r="C18" s="30">
        <v>1871.7448999999999</v>
      </c>
      <c r="D18" s="27">
        <v>1850.5</v>
      </c>
      <c r="E18" s="27">
        <v>1871.7</v>
      </c>
      <c r="F18" s="27">
        <v>21.264500000000002</v>
      </c>
      <c r="G18" s="27">
        <v>3.04761910438538</v>
      </c>
      <c r="H18" s="27" t="b">
        <f t="shared" si="0"/>
        <v>1</v>
      </c>
      <c r="I18" s="27">
        <v>38.377383640971999</v>
      </c>
      <c r="J18" s="27" t="b">
        <f t="shared" si="1"/>
        <v>1</v>
      </c>
      <c r="K18" s="27">
        <v>4.3000001907348597</v>
      </c>
      <c r="L18" s="27">
        <v>1.90909087657928</v>
      </c>
      <c r="M18" s="29">
        <f t="shared" si="2"/>
        <v>2.2523810906475155</v>
      </c>
      <c r="N18" s="33" t="b">
        <f t="shared" si="3"/>
        <v>1</v>
      </c>
      <c r="Q18" s="15"/>
    </row>
    <row r="19" spans="1:17" s="24" customFormat="1" x14ac:dyDescent="0.3">
      <c r="A19" s="26">
        <v>17</v>
      </c>
      <c r="B19" s="30">
        <v>1950.2139</v>
      </c>
      <c r="C19" s="30">
        <v>1973.1379999999999</v>
      </c>
      <c r="D19" s="27">
        <v>1950.2</v>
      </c>
      <c r="E19" s="27">
        <v>1973.3</v>
      </c>
      <c r="F19" s="27">
        <v>23.0975</v>
      </c>
      <c r="G19" s="27">
        <v>3.0869565010070801</v>
      </c>
      <c r="H19" s="27" t="b">
        <f t="shared" si="0"/>
        <v>1</v>
      </c>
      <c r="I19" s="27">
        <v>42.646868426053302</v>
      </c>
      <c r="J19" s="27" t="b">
        <f t="shared" si="1"/>
        <v>1</v>
      </c>
      <c r="K19" s="27">
        <v>4.3636364936828604</v>
      </c>
      <c r="L19" s="27">
        <v>1.9166666269302399</v>
      </c>
      <c r="M19" s="29">
        <f t="shared" si="2"/>
        <v>2.2766799569478193</v>
      </c>
      <c r="N19" s="33" t="b">
        <f t="shared" si="3"/>
        <v>1</v>
      </c>
      <c r="Q19" s="15"/>
    </row>
    <row r="20" spans="1:17" s="24" customFormat="1" x14ac:dyDescent="0.3">
      <c r="A20" s="26">
        <v>18</v>
      </c>
      <c r="B20" s="30">
        <v>2049.9657999999999</v>
      </c>
      <c r="C20" s="30">
        <v>2073.1565000000001</v>
      </c>
      <c r="D20" s="27">
        <v>2050</v>
      </c>
      <c r="E20" s="27">
        <v>2073.3000000000002</v>
      </c>
      <c r="F20" s="27">
        <v>23.358000000000001</v>
      </c>
      <c r="G20" s="27">
        <v>2.95652174949646</v>
      </c>
      <c r="H20" s="27" t="b">
        <f t="shared" si="0"/>
        <v>1</v>
      </c>
      <c r="I20" s="27">
        <v>42.235226229299997</v>
      </c>
      <c r="J20" s="27" t="b">
        <f t="shared" si="1"/>
        <v>1</v>
      </c>
      <c r="K20" s="27">
        <v>4.5454545021057102</v>
      </c>
      <c r="L20" s="27">
        <v>1.5</v>
      </c>
      <c r="M20" s="29">
        <f t="shared" si="2"/>
        <v>3.0303030014038068</v>
      </c>
      <c r="N20" s="33" t="b">
        <f t="shared" si="3"/>
        <v>1</v>
      </c>
      <c r="Q20" s="15"/>
    </row>
    <row r="21" spans="1:17" s="24" customFormat="1" x14ac:dyDescent="0.3">
      <c r="A21" s="26">
        <v>19</v>
      </c>
      <c r="B21" s="30">
        <v>2149.7184999999999</v>
      </c>
      <c r="C21" s="30">
        <v>2168.5331999999999</v>
      </c>
      <c r="D21" s="27">
        <v>2149.6999999999998</v>
      </c>
      <c r="E21" s="27">
        <v>2168.6</v>
      </c>
      <c r="F21" s="27">
        <v>18.8277</v>
      </c>
      <c r="G21" s="27">
        <v>3.4736843109130899</v>
      </c>
      <c r="H21" s="27" t="b">
        <f t="shared" si="0"/>
        <v>1</v>
      </c>
      <c r="I21" s="27">
        <v>48.679424510015501</v>
      </c>
      <c r="J21" s="27" t="b">
        <f t="shared" si="1"/>
        <v>1</v>
      </c>
      <c r="K21" s="27">
        <v>4.6666665077209499</v>
      </c>
      <c r="L21" s="27">
        <v>2.4000000953674299</v>
      </c>
      <c r="M21" s="29">
        <f t="shared" si="2"/>
        <v>1.9444443009517893</v>
      </c>
      <c r="N21" s="33" t="b">
        <f t="shared" si="3"/>
        <v>1</v>
      </c>
      <c r="Q21" s="15"/>
    </row>
    <row r="22" spans="1:17" s="24" customFormat="1" x14ac:dyDescent="0.3">
      <c r="A22" s="26">
        <v>20</v>
      </c>
      <c r="B22" s="30">
        <v>2249.4731999999999</v>
      </c>
      <c r="C22" s="30">
        <v>2270.8982000000001</v>
      </c>
      <c r="D22" s="27">
        <v>2249.5</v>
      </c>
      <c r="E22" s="27">
        <v>2270.8000000000002</v>
      </c>
      <c r="F22" s="27">
        <v>21.296099999999999</v>
      </c>
      <c r="G22" s="27">
        <v>3.0952382087707502</v>
      </c>
      <c r="H22" s="27" t="b">
        <f t="shared" si="0"/>
        <v>1</v>
      </c>
      <c r="I22" s="27">
        <v>46.448069544763698</v>
      </c>
      <c r="J22" s="27" t="b">
        <f t="shared" si="1"/>
        <v>1</v>
      </c>
      <c r="K22" s="27">
        <v>4.0999999046325701</v>
      </c>
      <c r="L22" s="27">
        <v>2.1818182468414302</v>
      </c>
      <c r="M22" s="29">
        <f t="shared" si="2"/>
        <v>1.8791665669530673</v>
      </c>
      <c r="N22" s="33" t="b">
        <f t="shared" si="3"/>
        <v>1</v>
      </c>
      <c r="Q22" s="15"/>
    </row>
    <row r="23" spans="1:17" s="24" customFormat="1" x14ac:dyDescent="0.3">
      <c r="A23" s="26">
        <v>21</v>
      </c>
      <c r="B23" s="30">
        <v>2349.2257</v>
      </c>
      <c r="C23" s="30">
        <v>2371.6396</v>
      </c>
      <c r="D23" s="27">
        <v>2349.1999999999998</v>
      </c>
      <c r="E23" s="27">
        <v>2371.6999999999998</v>
      </c>
      <c r="F23" s="27">
        <v>22.485199999999999</v>
      </c>
      <c r="G23" s="27">
        <v>3.2608695030212398</v>
      </c>
      <c r="H23" s="27" t="b">
        <f t="shared" si="0"/>
        <v>1</v>
      </c>
      <c r="I23" s="27">
        <v>42.623085022720403</v>
      </c>
      <c r="J23" s="27" t="b">
        <f t="shared" si="1"/>
        <v>1</v>
      </c>
      <c r="K23" s="27">
        <v>4.4545454978942898</v>
      </c>
      <c r="L23" s="27">
        <v>2.1666667461395299</v>
      </c>
      <c r="M23" s="29">
        <f t="shared" si="2"/>
        <v>2.0559440005396308</v>
      </c>
      <c r="N23" s="33" t="b">
        <f t="shared" si="3"/>
        <v>1</v>
      </c>
      <c r="Q23" s="15"/>
    </row>
    <row r="24" spans="1:17" s="24" customFormat="1" x14ac:dyDescent="0.3">
      <c r="A24" s="26">
        <v>22</v>
      </c>
      <c r="B24" s="30">
        <v>2448.9770000000003</v>
      </c>
      <c r="C24" s="30">
        <v>2471.6529999999998</v>
      </c>
      <c r="D24" s="27">
        <v>2449</v>
      </c>
      <c r="E24" s="27">
        <v>2471.6</v>
      </c>
      <c r="F24" s="27">
        <v>22.598400000000002</v>
      </c>
      <c r="G24" s="27">
        <v>3.04347825050354</v>
      </c>
      <c r="H24" s="27" t="b">
        <f t="shared" si="0"/>
        <v>1</v>
      </c>
      <c r="I24" s="27">
        <v>42.075367157421503</v>
      </c>
      <c r="J24" s="27" t="b">
        <f t="shared" si="1"/>
        <v>1</v>
      </c>
      <c r="K24" s="27">
        <v>4.0909090042114302</v>
      </c>
      <c r="L24" s="27">
        <v>2.0833332538604701</v>
      </c>
      <c r="M24" s="29">
        <f t="shared" si="2"/>
        <v>1.9636363969282737</v>
      </c>
      <c r="N24" s="33" t="b">
        <f t="shared" si="3"/>
        <v>1</v>
      </c>
      <c r="Q24" s="15"/>
    </row>
    <row r="25" spans="1:17" s="24" customFormat="1" x14ac:dyDescent="0.3">
      <c r="A25" s="26">
        <v>23</v>
      </c>
      <c r="B25" s="30">
        <v>2548.7290000000003</v>
      </c>
      <c r="C25" s="30">
        <v>2570.9965999999999</v>
      </c>
      <c r="D25" s="27">
        <v>2548.6999999999998</v>
      </c>
      <c r="E25" s="27">
        <v>2570.8000000000002</v>
      </c>
      <c r="F25" s="27">
        <v>22.104099999999999</v>
      </c>
      <c r="G25" s="27">
        <v>3.0909090042114298</v>
      </c>
      <c r="H25" s="27" t="b">
        <f t="shared" si="0"/>
        <v>1</v>
      </c>
      <c r="I25" s="27">
        <v>39.4872292291208</v>
      </c>
      <c r="J25" s="27" t="b">
        <f t="shared" si="1"/>
        <v>1</v>
      </c>
      <c r="K25" s="27">
        <v>4.1818180084228498</v>
      </c>
      <c r="L25" s="27">
        <v>2.0833332538604701</v>
      </c>
      <c r="M25" s="29">
        <f t="shared" si="2"/>
        <v>2.007272720614349</v>
      </c>
      <c r="N25" s="33" t="b">
        <f t="shared" si="3"/>
        <v>1</v>
      </c>
      <c r="Q25" s="15"/>
    </row>
    <row r="26" spans="1:17" s="24" customFormat="1" x14ac:dyDescent="0.3">
      <c r="A26" s="26">
        <v>24</v>
      </c>
      <c r="B26" s="30">
        <v>2648.4821000000002</v>
      </c>
      <c r="C26" s="30">
        <v>2669.7923999999998</v>
      </c>
      <c r="D26" s="27">
        <v>2648.5</v>
      </c>
      <c r="E26" s="27">
        <v>2669.8</v>
      </c>
      <c r="F26" s="27">
        <v>21.2971</v>
      </c>
      <c r="G26" s="27">
        <v>3.42857146263123</v>
      </c>
      <c r="H26" s="27" t="b">
        <f>G26&gt;1</f>
        <v>1</v>
      </c>
      <c r="I26" s="27">
        <v>41.344973164102598</v>
      </c>
      <c r="J26" s="27" t="b">
        <f t="shared" si="1"/>
        <v>1</v>
      </c>
      <c r="K26" s="27">
        <v>4.4000000953674299</v>
      </c>
      <c r="L26" s="27">
        <v>2.5454545021057098</v>
      </c>
      <c r="M26" s="29">
        <f t="shared" si="2"/>
        <v>1.7285714954746039</v>
      </c>
      <c r="N26" s="33" t="b">
        <f t="shared" si="3"/>
        <v>1</v>
      </c>
      <c r="Q26" s="15"/>
    </row>
    <row r="27" spans="1:17" s="24" customFormat="1" x14ac:dyDescent="0.3">
      <c r="A27" s="26">
        <v>25</v>
      </c>
      <c r="B27" s="30">
        <v>2748.2372</v>
      </c>
      <c r="C27" s="30">
        <v>2771.1977999999999</v>
      </c>
      <c r="D27" s="27">
        <v>2748.2</v>
      </c>
      <c r="E27" s="27">
        <v>2771</v>
      </c>
      <c r="F27" s="27">
        <v>22.783200000000001</v>
      </c>
      <c r="G27" s="27">
        <v>3.0869565010070801</v>
      </c>
      <c r="H27" s="27" t="b">
        <f t="shared" si="0"/>
        <v>1</v>
      </c>
      <c r="I27" s="27">
        <v>38.386744534962503</v>
      </c>
      <c r="J27" s="27" t="b">
        <f t="shared" si="1"/>
        <v>1</v>
      </c>
      <c r="K27" s="27">
        <v>4.4545454978942898</v>
      </c>
      <c r="L27" s="27">
        <v>1.8333333730697601</v>
      </c>
      <c r="M27" s="29">
        <f t="shared" si="2"/>
        <v>2.4297520370970687</v>
      </c>
      <c r="N27" s="33" t="b">
        <f t="shared" si="3"/>
        <v>1</v>
      </c>
      <c r="Q27" s="15"/>
    </row>
    <row r="28" spans="1:17" s="24" customFormat="1" x14ac:dyDescent="0.3">
      <c r="A28" s="26">
        <v>26</v>
      </c>
      <c r="B28" s="30">
        <v>2847.9875000000002</v>
      </c>
      <c r="C28" s="30">
        <v>2871.2986999999998</v>
      </c>
      <c r="D28" s="27">
        <v>2848</v>
      </c>
      <c r="E28" s="27">
        <v>2871.2</v>
      </c>
      <c r="F28" s="27">
        <v>23.193999999999999</v>
      </c>
      <c r="G28" s="27">
        <v>2.7826087474822998</v>
      </c>
      <c r="H28" s="27" t="b">
        <f t="shared" si="0"/>
        <v>1</v>
      </c>
      <c r="I28" s="27">
        <v>34.091453025085698</v>
      </c>
      <c r="J28" s="27" t="b">
        <f t="shared" si="1"/>
        <v>1</v>
      </c>
      <c r="K28" s="27">
        <v>4.1818180084228498</v>
      </c>
      <c r="L28" s="27">
        <v>1.5</v>
      </c>
      <c r="M28" s="29">
        <f t="shared" si="2"/>
        <v>2.7878786722819</v>
      </c>
      <c r="N28" s="33" t="b">
        <f t="shared" si="3"/>
        <v>1</v>
      </c>
      <c r="Q28" s="15"/>
    </row>
    <row r="29" spans="1:17" s="24" customFormat="1" x14ac:dyDescent="0.3">
      <c r="A29" s="26">
        <v>27</v>
      </c>
      <c r="B29" s="30">
        <v>2947.7380000000003</v>
      </c>
      <c r="C29" s="30">
        <v>2968.2674999999999</v>
      </c>
      <c r="D29" s="27">
        <v>2947.7</v>
      </c>
      <c r="E29" s="27">
        <v>2968.4</v>
      </c>
      <c r="F29" s="27">
        <v>20.605899999999998</v>
      </c>
      <c r="G29" s="27">
        <v>3.1904761791229301</v>
      </c>
      <c r="H29" s="27" t="b">
        <f t="shared" si="0"/>
        <v>1</v>
      </c>
      <c r="I29" s="27">
        <v>40.5116714721863</v>
      </c>
      <c r="J29" s="27" t="b">
        <f t="shared" si="1"/>
        <v>1</v>
      </c>
      <c r="K29" s="27">
        <v>4.3000001907348597</v>
      </c>
      <c r="L29" s="27">
        <v>2.1818182468414302</v>
      </c>
      <c r="M29" s="29">
        <f t="shared" si="2"/>
        <v>1.9708333620180665</v>
      </c>
      <c r="N29" s="33" t="b">
        <f t="shared" si="3"/>
        <v>1</v>
      </c>
      <c r="Q29" s="15"/>
    </row>
    <row r="30" spans="1:17" s="24" customFormat="1" x14ac:dyDescent="0.3">
      <c r="A30" s="26">
        <v>28</v>
      </c>
      <c r="B30" s="30">
        <v>3047.4924000000001</v>
      </c>
      <c r="C30" s="30">
        <v>3071.2793999999999</v>
      </c>
      <c r="D30" s="27">
        <v>3047.5</v>
      </c>
      <c r="E30" s="27">
        <v>3071.3</v>
      </c>
      <c r="F30" s="27">
        <v>23.764800000000001</v>
      </c>
      <c r="G30" s="27">
        <v>2.9583332538604701</v>
      </c>
      <c r="H30" s="27" t="b">
        <f t="shared" si="0"/>
        <v>1</v>
      </c>
      <c r="I30" s="27">
        <v>34.601790143221599</v>
      </c>
      <c r="J30" s="27" t="b">
        <f t="shared" si="1"/>
        <v>1</v>
      </c>
      <c r="K30" s="27">
        <v>4.25</v>
      </c>
      <c r="L30" s="27">
        <v>1.8461538553237899</v>
      </c>
      <c r="M30" s="29">
        <f t="shared" si="2"/>
        <v>2.3020833218987637</v>
      </c>
      <c r="N30" s="33" t="b">
        <f t="shared" si="3"/>
        <v>1</v>
      </c>
      <c r="Q30" s="15"/>
    </row>
  </sheetData>
  <pageMargins left="0.7" right="0.7" top="0.75" bottom="0.75" header="0.3" footer="0.3"/>
  <pageSetup orientation="landscape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064C-00F5-43C9-868E-76E23D23ADF7}">
  <dimension ref="A1:Q33"/>
  <sheetViews>
    <sheetView zoomScale="115" zoomScaleNormal="115" workbookViewId="0">
      <selection activeCell="O9" sqref="O9"/>
    </sheetView>
  </sheetViews>
  <sheetFormatPr defaultColWidth="10.85546875" defaultRowHeight="18.75" x14ac:dyDescent="0.3"/>
  <cols>
    <col min="1" max="6" width="10.85546875" style="1"/>
    <col min="7" max="7" width="10.85546875" style="10"/>
    <col min="8" max="8" width="10.85546875" style="1"/>
    <col min="9" max="9" width="17.140625" style="15" bestFit="1" customWidth="1"/>
    <col min="10" max="11" width="10.85546875" style="15"/>
    <col min="12" max="13" width="10.85546875" style="10"/>
    <col min="14" max="14" width="10.85546875" style="1"/>
    <col min="18" max="16384" width="10.85546875" style="1"/>
  </cols>
  <sheetData>
    <row r="1" spans="1:15" x14ac:dyDescent="0.3">
      <c r="B1" s="11" t="s">
        <v>0</v>
      </c>
      <c r="C1" s="11"/>
      <c r="D1" s="12" t="s">
        <v>1</v>
      </c>
      <c r="E1" s="12"/>
      <c r="F1" s="12"/>
      <c r="G1" s="13"/>
      <c r="H1" s="12"/>
      <c r="L1" s="13"/>
      <c r="M1" s="13"/>
      <c r="N1" s="12"/>
    </row>
    <row r="2" spans="1:15" x14ac:dyDescent="0.3">
      <c r="A2" s="1" t="s">
        <v>12</v>
      </c>
      <c r="B2" s="14" t="s">
        <v>2</v>
      </c>
      <c r="C2" s="14" t="s">
        <v>3</v>
      </c>
      <c r="D2" s="12" t="s">
        <v>2</v>
      </c>
      <c r="E2" s="12" t="s">
        <v>3</v>
      </c>
      <c r="F2" s="12" t="s">
        <v>4</v>
      </c>
      <c r="G2" s="13" t="s">
        <v>5</v>
      </c>
      <c r="H2" s="12"/>
      <c r="I2" s="15" t="s">
        <v>13</v>
      </c>
      <c r="J2" s="15" t="s">
        <v>14</v>
      </c>
      <c r="L2" s="13" t="s">
        <v>6</v>
      </c>
      <c r="M2" s="13" t="s">
        <v>7</v>
      </c>
      <c r="N2" s="12"/>
    </row>
    <row r="3" spans="1:15" x14ac:dyDescent="0.3">
      <c r="A3" s="1">
        <v>1</v>
      </c>
      <c r="B3" s="12"/>
      <c r="C3" s="12"/>
      <c r="D3" s="15">
        <v>132.8366</v>
      </c>
      <c r="E3" s="15">
        <v>150.59299999999999</v>
      </c>
      <c r="F3" s="15">
        <v>17.756399999999999</v>
      </c>
      <c r="G3" s="15">
        <v>0.52941179275512695</v>
      </c>
      <c r="H3" s="18" t="b">
        <f>G3&gt;1</f>
        <v>0</v>
      </c>
      <c r="I3" s="15">
        <v>47.962744427326498</v>
      </c>
      <c r="J3" s="15">
        <v>2.8213379074897902</v>
      </c>
      <c r="K3" s="22" t="b">
        <f>J3&gt;30</f>
        <v>0</v>
      </c>
      <c r="L3" s="15">
        <v>0.625</v>
      </c>
      <c r="M3" s="15">
        <v>0.44444444775581399</v>
      </c>
      <c r="N3" s="16">
        <f>L3/M3</f>
        <v>1.4062499895226199</v>
      </c>
      <c r="O3" t="b">
        <f>N3&gt;1</f>
        <v>1</v>
      </c>
    </row>
    <row r="4" spans="1:15" x14ac:dyDescent="0.3">
      <c r="A4" s="1">
        <v>2</v>
      </c>
      <c r="B4" s="12"/>
      <c r="C4" s="12"/>
      <c r="D4" s="15">
        <v>237.34219999999999</v>
      </c>
      <c r="E4" s="15">
        <v>293.93950000000001</v>
      </c>
      <c r="F4" s="15">
        <v>56.597299999999997</v>
      </c>
      <c r="G4" s="15">
        <v>0.45614033937454201</v>
      </c>
      <c r="H4" s="18" t="b">
        <f t="shared" ref="H4:H33" si="0">G4&gt;1</f>
        <v>0</v>
      </c>
      <c r="I4" s="15">
        <v>1381.5409389574099</v>
      </c>
      <c r="J4" s="22">
        <v>24.237560332586199</v>
      </c>
      <c r="K4" s="22" t="b">
        <f t="shared" ref="K4:K33" si="1">J4&gt;30</f>
        <v>0</v>
      </c>
      <c r="L4" s="15">
        <v>0.46428570151329002</v>
      </c>
      <c r="M4" s="15">
        <v>0.44827586412429798</v>
      </c>
      <c r="N4" s="16">
        <f t="shared" ref="N4:N33" si="2">L4/M4</f>
        <v>1.0357142524732335</v>
      </c>
      <c r="O4" t="b">
        <f t="shared" ref="O4:O33" si="3">N4&gt;1</f>
        <v>1</v>
      </c>
    </row>
    <row r="5" spans="1:15" x14ac:dyDescent="0.3">
      <c r="A5" s="1">
        <v>3</v>
      </c>
      <c r="B5" s="12"/>
      <c r="C5" s="12"/>
      <c r="D5" s="15">
        <v>333.8338</v>
      </c>
      <c r="E5" s="15">
        <v>382.3648</v>
      </c>
      <c r="F5" s="15">
        <v>48.530999999999999</v>
      </c>
      <c r="G5" s="15">
        <v>0.46938776969909701</v>
      </c>
      <c r="H5" s="18" t="b">
        <f t="shared" si="0"/>
        <v>0</v>
      </c>
      <c r="I5" s="15">
        <v>956.01563187668296</v>
      </c>
      <c r="J5" s="15">
        <v>19.5105230995242</v>
      </c>
      <c r="K5" s="22" t="b">
        <f t="shared" si="1"/>
        <v>0</v>
      </c>
      <c r="L5" s="15">
        <v>0.45833334326744102</v>
      </c>
      <c r="M5" s="15">
        <v>0.479999989271164</v>
      </c>
      <c r="N5" s="16">
        <f t="shared" si="2"/>
        <v>0.95486115314997866</v>
      </c>
      <c r="O5" s="31" t="b">
        <f t="shared" si="3"/>
        <v>0</v>
      </c>
    </row>
    <row r="6" spans="1:15" x14ac:dyDescent="0.3">
      <c r="A6" s="1">
        <v>4</v>
      </c>
      <c r="B6" s="1" t="s">
        <v>11</v>
      </c>
      <c r="C6" s="12" t="s">
        <v>10</v>
      </c>
      <c r="D6" s="15">
        <v>452.31290000000001</v>
      </c>
      <c r="E6" s="15">
        <v>494.26839999999999</v>
      </c>
      <c r="F6" s="15">
        <v>41.955500000000001</v>
      </c>
      <c r="G6" s="15">
        <v>1.0243902206420901</v>
      </c>
      <c r="H6" s="21" t="b">
        <f t="shared" si="0"/>
        <v>1</v>
      </c>
      <c r="I6" s="15">
        <v>1817.4908755552899</v>
      </c>
      <c r="J6" s="15">
        <v>44.329045745250902</v>
      </c>
      <c r="K6" s="23" t="b">
        <f t="shared" si="1"/>
        <v>1</v>
      </c>
      <c r="L6" s="15">
        <v>1.1000000238418599</v>
      </c>
      <c r="M6" s="15">
        <v>0.95238095521926902</v>
      </c>
      <c r="N6" s="16">
        <f t="shared" si="2"/>
        <v>1.1550000215917844</v>
      </c>
      <c r="O6" t="b">
        <f t="shared" si="3"/>
        <v>1</v>
      </c>
    </row>
    <row r="7" spans="1:15" x14ac:dyDescent="0.3">
      <c r="A7" s="1">
        <v>5</v>
      </c>
      <c r="B7" s="15">
        <v>554.24709999999993</v>
      </c>
      <c r="C7" s="15">
        <v>602.29489999999998</v>
      </c>
      <c r="D7" s="15">
        <v>554.2278</v>
      </c>
      <c r="E7" s="15">
        <v>611.87919999999997</v>
      </c>
      <c r="F7" s="15">
        <v>57.651400000000002</v>
      </c>
      <c r="G7" s="15">
        <v>1.1578947305679299</v>
      </c>
      <c r="H7" s="17" t="b">
        <f t="shared" si="0"/>
        <v>1</v>
      </c>
      <c r="I7" s="15">
        <v>2811.4324267575398</v>
      </c>
      <c r="J7" s="15">
        <v>49.323375908027103</v>
      </c>
      <c r="K7" s="23" t="b">
        <f t="shared" si="1"/>
        <v>1</v>
      </c>
      <c r="L7" s="15">
        <v>1.32142853736877</v>
      </c>
      <c r="M7" s="15">
        <v>1</v>
      </c>
      <c r="N7" s="16">
        <f t="shared" si="2"/>
        <v>1.32142853736877</v>
      </c>
      <c r="O7" t="b">
        <f t="shared" si="3"/>
        <v>1</v>
      </c>
    </row>
    <row r="8" spans="1:15" x14ac:dyDescent="0.3">
      <c r="A8" s="1">
        <v>6</v>
      </c>
      <c r="D8" s="15">
        <v>719.73929999999996</v>
      </c>
      <c r="E8" s="15">
        <v>746.1268</v>
      </c>
      <c r="F8" s="15">
        <v>26.387499999999999</v>
      </c>
      <c r="G8" s="15">
        <v>0.96153843402862604</v>
      </c>
      <c r="H8" s="18" t="b">
        <f t="shared" si="0"/>
        <v>0</v>
      </c>
      <c r="I8" s="15">
        <v>713.77490443851195</v>
      </c>
      <c r="J8" s="22">
        <v>27.452880939942801</v>
      </c>
      <c r="K8" s="22" t="b">
        <f t="shared" si="1"/>
        <v>0</v>
      </c>
      <c r="L8" s="15">
        <v>1</v>
      </c>
      <c r="M8" s="15">
        <v>0.92857140302658103</v>
      </c>
      <c r="N8" s="16">
        <f t="shared" si="2"/>
        <v>1.0769231065490548</v>
      </c>
      <c r="O8" t="b">
        <f t="shared" si="3"/>
        <v>1</v>
      </c>
    </row>
    <row r="9" spans="1:15" x14ac:dyDescent="0.3">
      <c r="A9" s="1">
        <v>7</v>
      </c>
      <c r="B9" s="15">
        <v>788.58719999999994</v>
      </c>
      <c r="C9" s="15">
        <v>834.01619999999991</v>
      </c>
      <c r="D9" s="15">
        <v>788.61580000000004</v>
      </c>
      <c r="E9" s="15">
        <v>827.03399999999999</v>
      </c>
      <c r="F9" s="15">
        <v>38.418199999999999</v>
      </c>
      <c r="G9" s="15">
        <v>1.5</v>
      </c>
      <c r="H9" s="17" t="b">
        <f t="shared" si="0"/>
        <v>1</v>
      </c>
      <c r="I9" s="15">
        <v>2895.6439988883399</v>
      </c>
      <c r="J9" s="15">
        <v>76.201157865482699</v>
      </c>
      <c r="K9" s="23" t="b">
        <f t="shared" si="1"/>
        <v>1</v>
      </c>
      <c r="L9" s="15">
        <v>1.21052634716034</v>
      </c>
      <c r="M9" s="15">
        <v>1.70000004768372</v>
      </c>
      <c r="N9" s="16">
        <f t="shared" si="2"/>
        <v>0.7120743018858755</v>
      </c>
      <c r="O9" s="31" t="b">
        <f t="shared" si="3"/>
        <v>0</v>
      </c>
    </row>
    <row r="10" spans="1:15" x14ac:dyDescent="0.3">
      <c r="A10" s="1">
        <v>8</v>
      </c>
      <c r="B10" s="1" t="s">
        <v>11</v>
      </c>
      <c r="C10" s="1" t="s">
        <v>10</v>
      </c>
      <c r="D10" s="15">
        <v>857.654</v>
      </c>
      <c r="E10" s="15">
        <v>868.66240000000005</v>
      </c>
      <c r="F10" s="15">
        <v>11.008400000000099</v>
      </c>
      <c r="G10" s="15">
        <v>1.29999995231628</v>
      </c>
      <c r="H10" s="21" t="b">
        <f t="shared" si="0"/>
        <v>1</v>
      </c>
      <c r="I10" s="15">
        <v>600.31294505535004</v>
      </c>
      <c r="J10" s="15">
        <v>60.031294505535001</v>
      </c>
      <c r="K10" s="23" t="b">
        <f t="shared" si="1"/>
        <v>1</v>
      </c>
      <c r="L10" s="15">
        <v>1.3999999761581401</v>
      </c>
      <c r="M10" s="15">
        <v>1</v>
      </c>
      <c r="N10" s="16">
        <f t="shared" si="2"/>
        <v>1.3999999761581401</v>
      </c>
      <c r="O10" t="b">
        <f t="shared" si="3"/>
        <v>1</v>
      </c>
    </row>
    <row r="11" spans="1:15" x14ac:dyDescent="0.3">
      <c r="A11" s="1">
        <v>9</v>
      </c>
      <c r="D11" s="15">
        <v>926.3673</v>
      </c>
      <c r="E11" s="15">
        <v>941.84220000000005</v>
      </c>
      <c r="F11" s="15">
        <v>15.4749</v>
      </c>
      <c r="G11" s="15">
        <v>0.80000001192092896</v>
      </c>
      <c r="H11" s="18" t="b">
        <f t="shared" si="0"/>
        <v>0</v>
      </c>
      <c r="I11" s="15">
        <v>158.85055497764299</v>
      </c>
      <c r="J11" s="22">
        <v>10.5900369985095</v>
      </c>
      <c r="K11" s="22" t="b">
        <f t="shared" si="1"/>
        <v>0</v>
      </c>
      <c r="L11" s="15">
        <v>0.85714286565780595</v>
      </c>
      <c r="M11" s="15">
        <v>0.75</v>
      </c>
      <c r="N11" s="16">
        <f t="shared" si="2"/>
        <v>1.142857154210408</v>
      </c>
      <c r="O11" t="b">
        <f t="shared" si="3"/>
        <v>1</v>
      </c>
    </row>
    <row r="12" spans="1:15" x14ac:dyDescent="0.3">
      <c r="A12" s="1">
        <v>10</v>
      </c>
      <c r="B12" s="15">
        <v>995.2136999999999</v>
      </c>
      <c r="C12" s="15">
        <v>1019.2613999999999</v>
      </c>
      <c r="D12" s="15">
        <v>995.24260000000004</v>
      </c>
      <c r="E12" s="15">
        <v>1051.4944</v>
      </c>
      <c r="F12" s="15">
        <v>56.251800000000003</v>
      </c>
      <c r="G12" s="15">
        <v>1.20000004768372</v>
      </c>
      <c r="H12" s="17" t="b">
        <f t="shared" si="0"/>
        <v>1</v>
      </c>
      <c r="I12" s="15">
        <v>3418.2556196127998</v>
      </c>
      <c r="J12" s="15">
        <v>62.150102174778297</v>
      </c>
      <c r="K12" s="23" t="b">
        <f t="shared" si="1"/>
        <v>1</v>
      </c>
      <c r="L12" s="15">
        <v>1.5925925970077499</v>
      </c>
      <c r="M12" s="15">
        <v>0.82142859697341897</v>
      </c>
      <c r="N12" s="16">
        <f t="shared" si="2"/>
        <v>1.9388083186727494</v>
      </c>
      <c r="O12" t="b">
        <f t="shared" si="3"/>
        <v>1</v>
      </c>
    </row>
    <row r="13" spans="1:15" x14ac:dyDescent="0.3">
      <c r="A13" s="1">
        <v>11</v>
      </c>
      <c r="D13" s="15">
        <v>1132.9937</v>
      </c>
      <c r="E13" s="15">
        <v>1145.5127</v>
      </c>
      <c r="F13" s="15">
        <v>12.519</v>
      </c>
      <c r="G13" s="15">
        <v>0.91666668653488204</v>
      </c>
      <c r="H13" s="18" t="b">
        <f t="shared" si="0"/>
        <v>0</v>
      </c>
      <c r="I13" s="15">
        <v>141.07713596521401</v>
      </c>
      <c r="J13" s="22">
        <v>11.756427997101101</v>
      </c>
      <c r="K13" s="22" t="b">
        <f t="shared" si="1"/>
        <v>0</v>
      </c>
      <c r="L13" s="15">
        <v>0.83333331346511796</v>
      </c>
      <c r="M13" s="15">
        <v>1</v>
      </c>
      <c r="N13" s="16">
        <f t="shared" si="2"/>
        <v>0.83333331346511796</v>
      </c>
      <c r="O13" s="31" t="b">
        <f t="shared" si="3"/>
        <v>0</v>
      </c>
    </row>
    <row r="14" spans="1:15" x14ac:dyDescent="0.3">
      <c r="A14" s="1">
        <v>12</v>
      </c>
      <c r="B14" s="1" t="s">
        <v>8</v>
      </c>
      <c r="C14" s="1" t="s">
        <v>9</v>
      </c>
      <c r="D14" s="15">
        <v>1201.8692000000001</v>
      </c>
      <c r="E14" s="15">
        <v>1238.1987999999999</v>
      </c>
      <c r="F14" s="15">
        <v>36.3295999999998</v>
      </c>
      <c r="G14" s="15">
        <v>1.1944444179534901</v>
      </c>
      <c r="H14" s="20" t="b">
        <f t="shared" si="0"/>
        <v>1</v>
      </c>
      <c r="I14" s="15">
        <v>1362.47852976528</v>
      </c>
      <c r="J14" s="15">
        <v>37.846625826813202</v>
      </c>
      <c r="K14" s="23" t="b">
        <f t="shared" si="1"/>
        <v>1</v>
      </c>
      <c r="L14" s="15">
        <v>1.38888883590698</v>
      </c>
      <c r="M14" s="15">
        <v>1.0526316165924099</v>
      </c>
      <c r="N14" s="16">
        <f t="shared" si="2"/>
        <v>1.3194443469246206</v>
      </c>
      <c r="O14" t="b">
        <f t="shared" si="3"/>
        <v>1</v>
      </c>
    </row>
    <row r="15" spans="1:15" x14ac:dyDescent="0.3">
      <c r="A15" s="1">
        <v>13</v>
      </c>
      <c r="B15" s="15">
        <v>1270.7157000000004</v>
      </c>
      <c r="C15" s="15">
        <v>1303.4889000000005</v>
      </c>
      <c r="D15" s="15">
        <v>1270.7427</v>
      </c>
      <c r="E15" s="15">
        <v>1287.2766999999999</v>
      </c>
      <c r="F15" s="15">
        <v>16.533999999999899</v>
      </c>
      <c r="G15" s="15">
        <v>1.5</v>
      </c>
      <c r="H15" s="17" t="b">
        <f t="shared" si="0"/>
        <v>1</v>
      </c>
      <c r="I15" s="15">
        <v>1049.62617840137</v>
      </c>
      <c r="J15" s="15">
        <v>65.601636150085398</v>
      </c>
      <c r="K15" s="23" t="b">
        <f t="shared" si="1"/>
        <v>1</v>
      </c>
      <c r="L15" s="15">
        <v>1.625</v>
      </c>
      <c r="M15" s="15">
        <v>1.77777779102325</v>
      </c>
      <c r="N15" s="16">
        <f t="shared" si="2"/>
        <v>0.914062493189706</v>
      </c>
      <c r="O15" s="31" t="b">
        <f t="shared" si="3"/>
        <v>0</v>
      </c>
    </row>
    <row r="16" spans="1:15" x14ac:dyDescent="0.3">
      <c r="A16" s="1">
        <v>14</v>
      </c>
      <c r="D16" s="19">
        <v>1408.4962</v>
      </c>
      <c r="E16" s="15">
        <v>1433.5556999999999</v>
      </c>
      <c r="F16" s="15">
        <v>25.059499999999801</v>
      </c>
      <c r="G16" s="15">
        <v>0.875</v>
      </c>
      <c r="H16" s="18" t="b">
        <f t="shared" si="0"/>
        <v>0</v>
      </c>
      <c r="I16" s="15">
        <v>308.14511850252899</v>
      </c>
      <c r="J16" s="22">
        <v>12.839379937605401</v>
      </c>
      <c r="K16" s="22" t="b">
        <f t="shared" si="1"/>
        <v>0</v>
      </c>
      <c r="L16" s="15">
        <v>0.91666668653488204</v>
      </c>
      <c r="M16" s="15">
        <v>0.76923078298568703</v>
      </c>
      <c r="N16" s="16">
        <f t="shared" si="2"/>
        <v>1.1916666711866863</v>
      </c>
      <c r="O16" t="b">
        <f t="shared" si="3"/>
        <v>1</v>
      </c>
    </row>
    <row r="17" spans="1:15" x14ac:dyDescent="0.3">
      <c r="A17" s="1">
        <v>15</v>
      </c>
      <c r="B17" s="15">
        <v>1477.3422000000007</v>
      </c>
      <c r="C17" s="15">
        <v>1511.4578000000008</v>
      </c>
      <c r="D17" s="15">
        <v>1477.3715999999999</v>
      </c>
      <c r="E17" s="15">
        <v>1511.3542</v>
      </c>
      <c r="F17" s="15">
        <v>33.982600000000097</v>
      </c>
      <c r="G17" s="15">
        <v>1.5588235855102499</v>
      </c>
      <c r="H17" s="17" t="b">
        <f t="shared" si="0"/>
        <v>1</v>
      </c>
      <c r="I17" s="15">
        <v>2055.76814023212</v>
      </c>
      <c r="J17" s="15">
        <v>60.4637688303565</v>
      </c>
      <c r="K17" s="23" t="b">
        <f t="shared" si="1"/>
        <v>1</v>
      </c>
      <c r="L17" s="15">
        <v>1.58823525905609</v>
      </c>
      <c r="M17" s="15">
        <v>1.61111116409302</v>
      </c>
      <c r="N17" s="16">
        <f t="shared" si="2"/>
        <v>0.98580116285780439</v>
      </c>
      <c r="O17" s="31" t="b">
        <f t="shared" si="3"/>
        <v>0</v>
      </c>
    </row>
    <row r="18" spans="1:15" x14ac:dyDescent="0.3">
      <c r="A18" s="1">
        <v>16</v>
      </c>
      <c r="D18" s="15">
        <v>1615.123</v>
      </c>
      <c r="E18" s="15">
        <v>1642.5637999999999</v>
      </c>
      <c r="F18" s="15">
        <v>27.4407999999999</v>
      </c>
      <c r="G18" s="15">
        <v>0.55555558204650901</v>
      </c>
      <c r="H18" s="18" t="b">
        <f t="shared" si="0"/>
        <v>0</v>
      </c>
      <c r="I18" s="15">
        <v>115.205183420732</v>
      </c>
      <c r="J18" s="22">
        <v>4.2668586452123103</v>
      </c>
      <c r="K18" s="22" t="b">
        <f t="shared" si="1"/>
        <v>0</v>
      </c>
      <c r="L18" s="15">
        <v>0.69230771064758301</v>
      </c>
      <c r="M18" s="15">
        <v>0.42857143282890298</v>
      </c>
      <c r="N18" s="16">
        <f t="shared" si="2"/>
        <v>1.61538464213029</v>
      </c>
      <c r="O18" t="b">
        <f t="shared" si="3"/>
        <v>1</v>
      </c>
    </row>
    <row r="19" spans="1:15" x14ac:dyDescent="0.3">
      <c r="A19" s="1">
        <v>17</v>
      </c>
      <c r="B19" s="15">
        <v>1683.968700000001</v>
      </c>
      <c r="C19" s="15">
        <v>1729.822200000001</v>
      </c>
      <c r="D19" s="15">
        <v>1683.9985999999999</v>
      </c>
      <c r="E19" s="15">
        <v>1716.7426</v>
      </c>
      <c r="F19" s="15">
        <v>32.744000000000099</v>
      </c>
      <c r="G19" s="15">
        <v>1.27272725105286</v>
      </c>
      <c r="H19" s="17" t="b">
        <f t="shared" si="0"/>
        <v>1</v>
      </c>
      <c r="I19" s="15">
        <v>1757.7089276233601</v>
      </c>
      <c r="J19" s="15">
        <v>53.263906897677501</v>
      </c>
      <c r="K19" s="23" t="b">
        <f t="shared" si="1"/>
        <v>1</v>
      </c>
      <c r="L19" s="15">
        <v>1.4375</v>
      </c>
      <c r="M19" s="15">
        <v>1.11764705181122</v>
      </c>
      <c r="N19" s="16">
        <f t="shared" si="2"/>
        <v>1.2861842185960561</v>
      </c>
      <c r="O19" t="b">
        <f t="shared" si="3"/>
        <v>1</v>
      </c>
    </row>
    <row r="20" spans="1:15" x14ac:dyDescent="0.3">
      <c r="A20" s="1">
        <v>18</v>
      </c>
      <c r="B20" s="15">
        <v>1890.5952000000013</v>
      </c>
      <c r="C20" s="15">
        <v>1914.8328000000013</v>
      </c>
      <c r="D20" s="19">
        <v>1890.6279999999999</v>
      </c>
      <c r="E20" s="15">
        <v>1914.6282000000001</v>
      </c>
      <c r="F20" s="15">
        <v>24.000200000000198</v>
      </c>
      <c r="G20" s="15">
        <v>1.7083333730697601</v>
      </c>
      <c r="H20" s="17" t="b">
        <f t="shared" si="0"/>
        <v>1</v>
      </c>
      <c r="I20" s="15">
        <v>1456.4120156111701</v>
      </c>
      <c r="J20" s="15">
        <v>60.683833983798799</v>
      </c>
      <c r="K20" s="23" t="b">
        <f t="shared" si="1"/>
        <v>1</v>
      </c>
      <c r="L20" s="15">
        <v>1.5833333730697601</v>
      </c>
      <c r="M20" s="15">
        <v>1.8461538553237899</v>
      </c>
      <c r="N20" s="16">
        <f t="shared" si="2"/>
        <v>0.85763890615284888</v>
      </c>
      <c r="O20" s="31" t="b">
        <f t="shared" si="3"/>
        <v>0</v>
      </c>
    </row>
    <row r="21" spans="1:15" x14ac:dyDescent="0.3">
      <c r="A21" s="1">
        <v>19</v>
      </c>
      <c r="B21" s="15">
        <v>2028.3462000000015</v>
      </c>
      <c r="C21" s="15">
        <v>2065.6045000000017</v>
      </c>
      <c r="D21" s="15">
        <v>2028.3794</v>
      </c>
      <c r="E21" s="15">
        <v>2073.0439000000001</v>
      </c>
      <c r="F21" s="15">
        <v>44.664500000000103</v>
      </c>
      <c r="G21" s="15">
        <v>1.75</v>
      </c>
      <c r="H21" s="17" t="b">
        <f t="shared" si="0"/>
        <v>1</v>
      </c>
      <c r="I21" s="15">
        <v>2586.81855631608</v>
      </c>
      <c r="J21" s="15">
        <v>58.791330825365499</v>
      </c>
      <c r="K21" s="23" t="b">
        <f t="shared" si="1"/>
        <v>1</v>
      </c>
      <c r="L21" s="15">
        <v>2.0454545021057098</v>
      </c>
      <c r="M21" s="15">
        <v>1.3913043737411499</v>
      </c>
      <c r="N21" s="16">
        <f t="shared" si="2"/>
        <v>1.4701703960044212</v>
      </c>
      <c r="O21" t="b">
        <f t="shared" si="3"/>
        <v>1</v>
      </c>
    </row>
    <row r="22" spans="1:15" x14ac:dyDescent="0.3">
      <c r="A22" s="1">
        <v>20</v>
      </c>
      <c r="D22" s="15">
        <v>2166.1307000000002</v>
      </c>
      <c r="E22" s="15">
        <v>2183.1165999999998</v>
      </c>
      <c r="F22" s="15">
        <v>16.985899999999699</v>
      </c>
      <c r="G22" s="15">
        <v>0.6875</v>
      </c>
      <c r="H22" s="18" t="b">
        <f t="shared" si="0"/>
        <v>0</v>
      </c>
      <c r="I22" s="15">
        <v>102.408511847119</v>
      </c>
      <c r="J22" s="22">
        <v>6.4005319904449403</v>
      </c>
      <c r="K22" s="22" t="b">
        <f t="shared" si="1"/>
        <v>0</v>
      </c>
      <c r="L22" s="15">
        <v>0.5</v>
      </c>
      <c r="M22" s="15">
        <v>0.88888889551162698</v>
      </c>
      <c r="N22" s="16">
        <f t="shared" si="2"/>
        <v>0.56249999580904864</v>
      </c>
      <c r="O22" s="31" t="b">
        <f t="shared" si="3"/>
        <v>0</v>
      </c>
    </row>
    <row r="23" spans="1:15" x14ac:dyDescent="0.3">
      <c r="A23" s="1">
        <v>21</v>
      </c>
      <c r="B23" s="15">
        <v>2234.9727000000016</v>
      </c>
      <c r="C23" s="15">
        <v>2267.8392000000017</v>
      </c>
      <c r="D23" s="15">
        <v>2235.0064000000002</v>
      </c>
      <c r="E23" s="15">
        <v>2286.6275000000001</v>
      </c>
      <c r="F23" s="15">
        <v>51.621099999999799</v>
      </c>
      <c r="G23" s="15">
        <v>1.6538461446762101</v>
      </c>
      <c r="H23" s="17" t="b">
        <f t="shared" si="0"/>
        <v>1</v>
      </c>
      <c r="I23" s="15">
        <v>2932.0801110050502</v>
      </c>
      <c r="J23" s="15">
        <v>56.386155980866299</v>
      </c>
      <c r="K23" s="23" t="b">
        <f t="shared" si="1"/>
        <v>1</v>
      </c>
      <c r="L23" s="15">
        <v>2.4615385532379199</v>
      </c>
      <c r="M23" s="15">
        <v>1</v>
      </c>
      <c r="N23" s="16">
        <f t="shared" si="2"/>
        <v>2.4615385532379199</v>
      </c>
      <c r="O23" t="b">
        <f t="shared" si="3"/>
        <v>1</v>
      </c>
    </row>
    <row r="24" spans="1:15" x14ac:dyDescent="0.3">
      <c r="A24" s="1">
        <v>22</v>
      </c>
      <c r="B24" s="15">
        <v>2441.5992000000019</v>
      </c>
      <c r="C24" s="15">
        <v>2472.4637000000021</v>
      </c>
      <c r="D24" s="15">
        <v>2441.634</v>
      </c>
      <c r="E24" s="15">
        <v>2482.6649000000002</v>
      </c>
      <c r="F24" s="15">
        <v>41.030900000000202</v>
      </c>
      <c r="G24" s="15">
        <v>1.90243899822235</v>
      </c>
      <c r="H24" s="17" t="b">
        <f t="shared" si="0"/>
        <v>1</v>
      </c>
      <c r="I24" s="15">
        <v>2488.4354702854198</v>
      </c>
      <c r="J24" s="15">
        <v>60.6935480557419</v>
      </c>
      <c r="K24" s="23" t="b">
        <f t="shared" si="1"/>
        <v>1</v>
      </c>
      <c r="L24" s="15">
        <v>2.2999999523162802</v>
      </c>
      <c r="M24" s="15">
        <v>1.52380955219269</v>
      </c>
      <c r="N24" s="16">
        <f t="shared" si="2"/>
        <v>1.5093749405932577</v>
      </c>
      <c r="O24" t="b">
        <f t="shared" si="3"/>
        <v>1</v>
      </c>
    </row>
    <row r="25" spans="1:15" x14ac:dyDescent="0.3">
      <c r="A25" s="1">
        <v>23</v>
      </c>
      <c r="B25" s="15">
        <v>2648.2257000000022</v>
      </c>
      <c r="C25" s="15">
        <v>2680.7912000000024</v>
      </c>
      <c r="D25" s="15">
        <v>2648.2572</v>
      </c>
      <c r="E25" s="15">
        <v>2680.9596999999999</v>
      </c>
      <c r="F25" s="15">
        <v>32.702499999999901</v>
      </c>
      <c r="G25" s="15">
        <v>2.2424242496490501</v>
      </c>
      <c r="H25" s="17" t="b">
        <f t="shared" si="0"/>
        <v>1</v>
      </c>
      <c r="I25" s="15">
        <v>2008.24254196428</v>
      </c>
      <c r="J25" s="15">
        <v>60.855834604978298</v>
      </c>
      <c r="K25" s="23" t="b">
        <f t="shared" si="1"/>
        <v>1</v>
      </c>
      <c r="L25" s="15">
        <v>2.125</v>
      </c>
      <c r="M25" s="15">
        <v>2.3529412746429399</v>
      </c>
      <c r="N25" s="16">
        <f t="shared" si="2"/>
        <v>0.90312496231869188</v>
      </c>
      <c r="O25" s="31" t="b">
        <f t="shared" si="3"/>
        <v>0</v>
      </c>
    </row>
    <row r="26" spans="1:15" x14ac:dyDescent="0.3">
      <c r="A26" s="1">
        <v>24</v>
      </c>
      <c r="B26" s="15">
        <v>2854.8522000000025</v>
      </c>
      <c r="C26" s="15">
        <v>2892.8002000000024</v>
      </c>
      <c r="D26" s="15">
        <v>2854.8827000000001</v>
      </c>
      <c r="E26" s="15">
        <v>2902.9475000000002</v>
      </c>
      <c r="F26" s="15">
        <v>48.064800000000098</v>
      </c>
      <c r="G26" s="15">
        <v>1.7708333730697601</v>
      </c>
      <c r="H26" s="17" t="b">
        <f>G26&gt;1</f>
        <v>1</v>
      </c>
      <c r="I26" s="15">
        <v>2574.5560233195602</v>
      </c>
      <c r="J26" s="15">
        <v>53.6365838191576</v>
      </c>
      <c r="K26" s="23" t="b">
        <f t="shared" si="1"/>
        <v>1</v>
      </c>
      <c r="L26" s="15">
        <v>2.25</v>
      </c>
      <c r="M26" s="15">
        <v>1.2799999713897701</v>
      </c>
      <c r="N26" s="16">
        <f t="shared" si="2"/>
        <v>1.7578125392901727</v>
      </c>
      <c r="O26" t="b">
        <f t="shared" si="3"/>
        <v>1</v>
      </c>
    </row>
    <row r="27" spans="1:15" x14ac:dyDescent="0.3">
      <c r="A27" s="1">
        <v>25</v>
      </c>
      <c r="B27" s="15">
        <v>3061.4787000000028</v>
      </c>
      <c r="C27" s="15">
        <v>3115.945300000003</v>
      </c>
      <c r="D27" s="15">
        <v>3061.5074</v>
      </c>
      <c r="E27" s="15">
        <v>3115.6253000000002</v>
      </c>
      <c r="F27" s="15">
        <v>54.117900000000198</v>
      </c>
      <c r="G27" s="15">
        <v>1.7037037611007699</v>
      </c>
      <c r="H27" s="17" t="b">
        <f t="shared" si="0"/>
        <v>1</v>
      </c>
      <c r="I27" s="15">
        <v>2673.63950882879</v>
      </c>
      <c r="J27" s="15">
        <v>49.511842756088598</v>
      </c>
      <c r="K27" s="23" t="b">
        <f t="shared" si="1"/>
        <v>1</v>
      </c>
      <c r="L27" s="15">
        <v>2.3333332538604701</v>
      </c>
      <c r="M27" s="15">
        <v>1.17857146263123</v>
      </c>
      <c r="N27" s="16">
        <f t="shared" si="2"/>
        <v>1.9797978551518349</v>
      </c>
      <c r="O27" t="b">
        <f t="shared" si="3"/>
        <v>1</v>
      </c>
    </row>
    <row r="28" spans="1:15" x14ac:dyDescent="0.3">
      <c r="A28" s="1">
        <v>26</v>
      </c>
      <c r="B28" s="15">
        <v>3268.1052000000032</v>
      </c>
      <c r="C28" s="15">
        <v>3302.5893000000033</v>
      </c>
      <c r="D28" s="15">
        <v>3268.1309999999999</v>
      </c>
      <c r="E28" s="15">
        <v>3331.2426999999998</v>
      </c>
      <c r="F28" s="15">
        <v>63.1116999999999</v>
      </c>
      <c r="G28" s="15">
        <v>1.55072462558746</v>
      </c>
      <c r="H28" s="17" t="b">
        <f t="shared" si="0"/>
        <v>1</v>
      </c>
      <c r="I28" s="15">
        <v>2877.2819067438299</v>
      </c>
      <c r="J28" s="15">
        <v>41.6997377788961</v>
      </c>
      <c r="K28" s="23" t="b">
        <f t="shared" si="1"/>
        <v>1</v>
      </c>
      <c r="L28" s="15">
        <v>2.4411764144897501</v>
      </c>
      <c r="M28" s="15">
        <v>0.68571430444717396</v>
      </c>
      <c r="N28" s="16">
        <f t="shared" si="2"/>
        <v>3.5600488405413064</v>
      </c>
      <c r="O28" t="b">
        <f t="shared" si="3"/>
        <v>1</v>
      </c>
    </row>
    <row r="29" spans="1:15" x14ac:dyDescent="0.3">
      <c r="A29" s="1">
        <v>27</v>
      </c>
      <c r="B29" s="15">
        <v>3474.7317000000035</v>
      </c>
      <c r="C29" s="15">
        <v>3504.9341000000036</v>
      </c>
      <c r="D29" s="15">
        <v>3474.7555000000002</v>
      </c>
      <c r="E29" s="15">
        <v>3528.2550000000001</v>
      </c>
      <c r="F29" s="15">
        <v>53.499499999999898</v>
      </c>
      <c r="G29" s="15">
        <v>1.6851851940155</v>
      </c>
      <c r="H29" s="17" t="b">
        <f t="shared" si="0"/>
        <v>1</v>
      </c>
      <c r="I29" s="15">
        <v>2440.9232128600602</v>
      </c>
      <c r="J29" s="15">
        <v>45.202281719630797</v>
      </c>
      <c r="K29" s="23" t="b">
        <f t="shared" si="1"/>
        <v>1</v>
      </c>
      <c r="L29" s="15">
        <v>2.2962963581085201</v>
      </c>
      <c r="M29" s="15">
        <v>1.1071428060531601</v>
      </c>
      <c r="N29" s="16">
        <f t="shared" si="2"/>
        <v>2.0740742256137299</v>
      </c>
      <c r="O29" t="b">
        <f t="shared" si="3"/>
        <v>1</v>
      </c>
    </row>
    <row r="30" spans="1:15" x14ac:dyDescent="0.3">
      <c r="A30" s="1">
        <v>28</v>
      </c>
      <c r="B30" s="15">
        <v>3681.3582000000038</v>
      </c>
      <c r="C30" s="15">
        <v>3719.903500000004</v>
      </c>
      <c r="D30" s="15">
        <v>3681.3796000000002</v>
      </c>
      <c r="E30" s="15">
        <v>3751.9942000000001</v>
      </c>
      <c r="F30" s="15">
        <v>70.614599999999896</v>
      </c>
      <c r="G30" s="15">
        <v>1.5492957830429099</v>
      </c>
      <c r="H30" s="17" t="b">
        <f t="shared" si="0"/>
        <v>1</v>
      </c>
      <c r="I30" s="15">
        <v>2826.3016213443402</v>
      </c>
      <c r="J30" s="15">
        <v>39.807065089356797</v>
      </c>
      <c r="K30" s="23" t="b">
        <f t="shared" si="1"/>
        <v>1</v>
      </c>
      <c r="L30" s="15">
        <v>2.45714282989502</v>
      </c>
      <c r="M30" s="15">
        <v>0.66666668653488204</v>
      </c>
      <c r="N30" s="16">
        <f t="shared" si="2"/>
        <v>3.6857141349996865</v>
      </c>
      <c r="O30" t="b">
        <f t="shared" si="3"/>
        <v>1</v>
      </c>
    </row>
    <row r="31" spans="1:15" x14ac:dyDescent="0.3">
      <c r="A31" s="1">
        <v>29</v>
      </c>
      <c r="B31" s="15">
        <v>3887.9847000000041</v>
      </c>
      <c r="C31" s="15">
        <v>3930.3406000000041</v>
      </c>
      <c r="D31" s="15">
        <v>3887.9980999999998</v>
      </c>
      <c r="E31" s="15">
        <v>3941.2606000000001</v>
      </c>
      <c r="F31" s="15">
        <v>53.262500000000301</v>
      </c>
      <c r="G31" s="15">
        <v>1.6981132030487101</v>
      </c>
      <c r="H31" s="17" t="b">
        <f t="shared" si="0"/>
        <v>1</v>
      </c>
      <c r="I31" s="15">
        <v>2117.2972148161598</v>
      </c>
      <c r="J31" s="15">
        <v>39.949004053135198</v>
      </c>
      <c r="K31" s="23" t="b">
        <f t="shared" si="1"/>
        <v>1</v>
      </c>
      <c r="L31" s="15">
        <v>2.3076922893524201</v>
      </c>
      <c r="M31" s="15">
        <v>1.11111116409302</v>
      </c>
      <c r="N31" s="16">
        <f t="shared" si="2"/>
        <v>2.0769229613817695</v>
      </c>
      <c r="O31" t="b">
        <f t="shared" si="3"/>
        <v>1</v>
      </c>
    </row>
    <row r="32" spans="1:15" x14ac:dyDescent="0.3">
      <c r="A32" s="1">
        <v>30</v>
      </c>
      <c r="B32" s="15">
        <v>4094.6112000000044</v>
      </c>
      <c r="C32" s="15">
        <v>4133.4915000000046</v>
      </c>
      <c r="D32" s="15">
        <v>4094.6138999999998</v>
      </c>
      <c r="E32" s="15">
        <v>4146.7075000000004</v>
      </c>
      <c r="F32" s="15">
        <v>52.093600000000599</v>
      </c>
      <c r="G32" s="15">
        <v>1.7115384340286299</v>
      </c>
      <c r="H32" s="17" t="b">
        <f t="shared" si="0"/>
        <v>1</v>
      </c>
      <c r="I32" s="15">
        <v>2016.05834039416</v>
      </c>
      <c r="J32" s="15">
        <v>38.770352699887702</v>
      </c>
      <c r="K32" s="23" t="b">
        <f t="shared" si="1"/>
        <v>1</v>
      </c>
      <c r="L32" s="15">
        <v>2.38461542129517</v>
      </c>
      <c r="M32" s="15">
        <v>1.11111116409302</v>
      </c>
      <c r="N32" s="16">
        <f t="shared" si="2"/>
        <v>2.1461537768290615</v>
      </c>
      <c r="O32" t="b">
        <f t="shared" si="3"/>
        <v>1</v>
      </c>
    </row>
    <row r="33" spans="1:15" x14ac:dyDescent="0.3">
      <c r="A33" s="1">
        <v>31</v>
      </c>
      <c r="B33" s="15">
        <v>4301.2377000000042</v>
      </c>
      <c r="C33" s="15">
        <v>4347.0371000000041</v>
      </c>
      <c r="D33" s="15">
        <v>4301.2298000000001</v>
      </c>
      <c r="E33" s="15">
        <v>4358.5628999999999</v>
      </c>
      <c r="F33" s="15">
        <v>57.333099999999803</v>
      </c>
      <c r="G33" s="15">
        <v>1.68421053886414</v>
      </c>
      <c r="H33" s="17" t="b">
        <f t="shared" si="0"/>
        <v>1</v>
      </c>
      <c r="I33" s="15">
        <v>1987.5577471997401</v>
      </c>
      <c r="J33" s="15">
        <v>34.8694341613989</v>
      </c>
      <c r="K33" s="23" t="b">
        <f t="shared" si="1"/>
        <v>1</v>
      </c>
      <c r="L33" s="15">
        <v>2.25</v>
      </c>
      <c r="M33" s="15">
        <v>1.1379309892654399</v>
      </c>
      <c r="N33" s="16">
        <f t="shared" si="2"/>
        <v>1.9772728058424929</v>
      </c>
      <c r="O33" t="b">
        <f t="shared" si="3"/>
        <v>1</v>
      </c>
    </row>
  </sheetData>
  <pageMargins left="0.7" right="0.7" top="0.75" bottom="0.75" header="0.3" footer="0.3"/>
  <pageSetup orientation="landscape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1B87-A08B-490A-8E5B-672E77AB3C60}">
  <dimension ref="A1:K25"/>
  <sheetViews>
    <sheetView zoomScale="130" zoomScaleNormal="130" workbookViewId="0">
      <selection activeCell="J25" sqref="J25"/>
    </sheetView>
  </sheetViews>
  <sheetFormatPr defaultColWidth="10.85546875" defaultRowHeight="18.75" x14ac:dyDescent="0.3"/>
  <cols>
    <col min="1" max="5" width="10.85546875" style="1"/>
    <col min="6" max="6" width="10.85546875" style="10"/>
    <col min="7" max="7" width="10.85546875" style="1"/>
    <col min="8" max="9" width="10.85546875" style="10"/>
    <col min="10" max="16384" width="10.85546875" style="1"/>
  </cols>
  <sheetData>
    <row r="1" spans="1:11" x14ac:dyDescent="0.3">
      <c r="A1" s="2" t="s">
        <v>0</v>
      </c>
      <c r="B1" s="2"/>
      <c r="C1" s="3" t="s">
        <v>1</v>
      </c>
      <c r="D1" s="3"/>
      <c r="E1" s="3"/>
      <c r="F1" s="9"/>
      <c r="G1" s="3"/>
      <c r="H1" s="9"/>
      <c r="I1" s="9"/>
      <c r="J1" s="3"/>
      <c r="K1" s="3"/>
    </row>
    <row r="2" spans="1:11" x14ac:dyDescent="0.3">
      <c r="A2" s="4" t="s">
        <v>2</v>
      </c>
      <c r="B2" s="4" t="s">
        <v>3</v>
      </c>
      <c r="C2" s="3" t="s">
        <v>2</v>
      </c>
      <c r="D2" s="3" t="s">
        <v>3</v>
      </c>
      <c r="E2" s="3" t="s">
        <v>4</v>
      </c>
      <c r="F2" s="9" t="s">
        <v>5</v>
      </c>
      <c r="G2" s="3"/>
      <c r="H2" s="9" t="s">
        <v>6</v>
      </c>
      <c r="I2" s="9" t="s">
        <v>7</v>
      </c>
      <c r="J2" s="3"/>
      <c r="K2" s="3"/>
    </row>
    <row r="3" spans="1:11" x14ac:dyDescent="0.3">
      <c r="A3" s="3"/>
      <c r="B3" s="3"/>
      <c r="C3" s="3">
        <v>2.2084999999999999</v>
      </c>
      <c r="D3" s="3">
        <v>27.142499999999998</v>
      </c>
      <c r="E3" s="3">
        <v>24.934000000000001</v>
      </c>
      <c r="F3" s="9">
        <v>0.519999980926514</v>
      </c>
      <c r="G3" s="5" t="b">
        <f>F3&gt;1</f>
        <v>0</v>
      </c>
      <c r="H3" s="9">
        <v>0.58333331346511796</v>
      </c>
      <c r="I3" s="9">
        <v>0.46153846383094799</v>
      </c>
      <c r="J3" s="5">
        <f>H3/I3</f>
        <v>1.2638888395632848</v>
      </c>
      <c r="K3" s="3" t="b">
        <f>J3&gt;2</f>
        <v>0</v>
      </c>
    </row>
    <row r="4" spans="1:11" x14ac:dyDescent="0.3">
      <c r="A4" s="3"/>
      <c r="B4" s="3"/>
      <c r="C4" s="3">
        <v>39.5199</v>
      </c>
      <c r="D4" s="3">
        <v>118.93819999999999</v>
      </c>
      <c r="E4" s="3">
        <v>79.418300000000002</v>
      </c>
      <c r="F4" s="9">
        <v>0.329113930463791</v>
      </c>
      <c r="G4" s="5" t="b">
        <f t="shared" ref="G4:G25" si="0">F4&gt;1</f>
        <v>0</v>
      </c>
      <c r="H4" s="9">
        <v>0.35897436738014199</v>
      </c>
      <c r="I4" s="9">
        <v>0.30000001192092901</v>
      </c>
      <c r="J4" s="5">
        <f t="shared" ref="J4:J25" si="1">H4/I4</f>
        <v>1.1965811770526091</v>
      </c>
      <c r="K4" s="3" t="b">
        <f t="shared" ref="K4:K23" si="2">J4&gt;2</f>
        <v>0</v>
      </c>
    </row>
    <row r="5" spans="1:11" x14ac:dyDescent="0.3">
      <c r="A5" s="3">
        <v>692.10890000000006</v>
      </c>
      <c r="B5" s="3">
        <v>738.84760000000006</v>
      </c>
      <c r="C5" s="3">
        <v>130.453</v>
      </c>
      <c r="D5" s="3">
        <v>765.34059999999999</v>
      </c>
      <c r="E5" s="3">
        <v>634.88760000000002</v>
      </c>
      <c r="F5" s="9">
        <v>0.467716544866562</v>
      </c>
      <c r="G5" s="5" t="b">
        <f t="shared" si="0"/>
        <v>0</v>
      </c>
      <c r="H5" s="9">
        <v>0.223974764347076</v>
      </c>
      <c r="I5" s="9">
        <v>0.71069180965423595</v>
      </c>
      <c r="J5" s="5">
        <f t="shared" si="1"/>
        <v>0.31515033845126716</v>
      </c>
      <c r="K5" s="3" t="b">
        <f t="shared" si="2"/>
        <v>0</v>
      </c>
    </row>
    <row r="6" spans="1:11" x14ac:dyDescent="0.3">
      <c r="A6" s="3">
        <v>843.83080000000007</v>
      </c>
      <c r="B6" s="3">
        <v>915.50010000000009</v>
      </c>
      <c r="C6" s="3">
        <v>843.67010000000005</v>
      </c>
      <c r="D6" s="3">
        <v>915.29229999999995</v>
      </c>
      <c r="E6" s="3">
        <v>71.622200000000007</v>
      </c>
      <c r="F6" s="9">
        <v>1.48611116409302</v>
      </c>
      <c r="G6" s="4" t="b">
        <f t="shared" si="0"/>
        <v>1</v>
      </c>
      <c r="H6" s="9">
        <v>1.5833333730697601</v>
      </c>
      <c r="I6" s="9">
        <v>1.37837839126587</v>
      </c>
      <c r="J6" s="3">
        <f t="shared" si="1"/>
        <v>1.1486928285459148</v>
      </c>
      <c r="K6" s="3"/>
    </row>
    <row r="7" spans="1:11" x14ac:dyDescent="0.3">
      <c r="A7" s="3">
        <v>995.54829999999993</v>
      </c>
      <c r="B7" s="3">
        <v>1040.809</v>
      </c>
      <c r="C7" s="3">
        <v>995.38729999999998</v>
      </c>
      <c r="D7" s="3">
        <v>1056.5477000000001</v>
      </c>
      <c r="E7" s="3">
        <v>61.160400000000003</v>
      </c>
      <c r="F7" s="9">
        <v>1.42622947692871</v>
      </c>
      <c r="G7" s="4" t="b">
        <f t="shared" si="0"/>
        <v>1</v>
      </c>
      <c r="H7" s="9">
        <v>1.9666666984558101</v>
      </c>
      <c r="I7" s="9">
        <v>0.90322577953338601</v>
      </c>
      <c r="J7" s="3">
        <f t="shared" si="1"/>
        <v>2.177381052467088</v>
      </c>
      <c r="K7" s="3"/>
    </row>
    <row r="8" spans="1:11" x14ac:dyDescent="0.3">
      <c r="A8" s="3">
        <v>1118.2051999999999</v>
      </c>
      <c r="B8" s="3">
        <v>1181.2822999999999</v>
      </c>
      <c r="C8" s="3">
        <v>1118.0427999999999</v>
      </c>
      <c r="D8" s="3">
        <v>1180.8578</v>
      </c>
      <c r="E8" s="3">
        <v>62.814999999999998</v>
      </c>
      <c r="F8" s="9">
        <v>1.31746029853821</v>
      </c>
      <c r="G8" s="4" t="b">
        <f t="shared" si="0"/>
        <v>1</v>
      </c>
      <c r="H8" s="9">
        <v>1.58064520359039</v>
      </c>
      <c r="I8" s="9">
        <v>1.0625</v>
      </c>
      <c r="J8" s="3">
        <f t="shared" si="1"/>
        <v>1.4876660739674259</v>
      </c>
      <c r="K8" s="3"/>
    </row>
    <row r="9" spans="1:11" x14ac:dyDescent="0.3">
      <c r="A9" s="3">
        <v>1317.1990000000001</v>
      </c>
      <c r="B9" s="3">
        <v>1376.3197</v>
      </c>
      <c r="C9" s="3">
        <v>1316.9579000000001</v>
      </c>
      <c r="D9" s="3">
        <v>1397.9484</v>
      </c>
      <c r="E9" s="3">
        <v>80.990499999999997</v>
      </c>
      <c r="F9" s="9">
        <v>1.6790122985839799</v>
      </c>
      <c r="G9" s="4" t="b">
        <f t="shared" si="0"/>
        <v>1</v>
      </c>
      <c r="H9" s="9">
        <v>2.4749999046325701</v>
      </c>
      <c r="I9" s="9">
        <v>0.90243899822235096</v>
      </c>
      <c r="J9" s="3">
        <f t="shared" si="1"/>
        <v>2.7425675414159767</v>
      </c>
      <c r="K9" s="3"/>
    </row>
    <row r="10" spans="1:11" x14ac:dyDescent="0.3">
      <c r="A10" s="3">
        <v>1480.1411000000001</v>
      </c>
      <c r="B10" s="3">
        <v>1550.8947000000001</v>
      </c>
      <c r="C10" s="3">
        <v>1479.9727</v>
      </c>
      <c r="D10" s="3">
        <v>1550.5255999999999</v>
      </c>
      <c r="E10" s="3">
        <v>70.552899999999994</v>
      </c>
      <c r="F10" s="9">
        <v>1.53521132469177</v>
      </c>
      <c r="G10" s="4" t="b">
        <f t="shared" si="0"/>
        <v>1</v>
      </c>
      <c r="H10" s="9">
        <v>2.0285713672637899</v>
      </c>
      <c r="I10" s="9">
        <v>1.0555555820465099</v>
      </c>
      <c r="J10" s="3">
        <f t="shared" si="1"/>
        <v>1.9218044049663383</v>
      </c>
      <c r="K10" s="3"/>
    </row>
    <row r="11" spans="1:11" x14ac:dyDescent="0.3">
      <c r="A11" s="3">
        <v>1581.9865</v>
      </c>
      <c r="B11" s="3">
        <v>1635.1211000000001</v>
      </c>
      <c r="C11" s="3">
        <v>1581.8163999999999</v>
      </c>
      <c r="D11" s="3">
        <v>1634.0758000000001</v>
      </c>
      <c r="E11" s="3">
        <v>52.259399999999999</v>
      </c>
      <c r="F11" s="9">
        <v>0.71153843402862604</v>
      </c>
      <c r="G11" s="6" t="b">
        <f t="shared" si="0"/>
        <v>0</v>
      </c>
      <c r="H11" s="9">
        <v>0.84615385532379195</v>
      </c>
      <c r="I11" s="9">
        <v>0.59259259700775202</v>
      </c>
      <c r="J11" s="5">
        <f t="shared" si="1"/>
        <v>1.4278846202203281</v>
      </c>
      <c r="K11" s="3" t="b">
        <f t="shared" si="2"/>
        <v>0</v>
      </c>
    </row>
    <row r="12" spans="1:11" x14ac:dyDescent="0.3">
      <c r="A12" s="3">
        <v>1683.8302000000001</v>
      </c>
      <c r="B12" s="3">
        <v>1771.3882000000001</v>
      </c>
      <c r="C12" s="3">
        <v>1683.6712</v>
      </c>
      <c r="D12" s="3">
        <v>1786.4303</v>
      </c>
      <c r="E12" s="3">
        <v>102.7591</v>
      </c>
      <c r="F12" s="9">
        <v>1.4271844625473</v>
      </c>
      <c r="G12" s="4" t="b">
        <f t="shared" si="0"/>
        <v>1</v>
      </c>
      <c r="H12" s="9">
        <v>1.98039209842682</v>
      </c>
      <c r="I12" s="9">
        <v>0.88461536169052102</v>
      </c>
      <c r="J12" s="3">
        <f t="shared" si="1"/>
        <v>2.2387041692812608</v>
      </c>
      <c r="K12" s="3"/>
    </row>
    <row r="13" spans="1:11" x14ac:dyDescent="0.3">
      <c r="A13" s="3">
        <v>1887.5141000000001</v>
      </c>
      <c r="B13" s="3">
        <v>1982.2073</v>
      </c>
      <c r="C13" s="3">
        <v>1887.2783999999999</v>
      </c>
      <c r="D13" s="3">
        <v>1989.3570999999999</v>
      </c>
      <c r="E13" s="3">
        <v>102.0787</v>
      </c>
      <c r="F13" s="9">
        <v>1.49019610881805</v>
      </c>
      <c r="G13" s="4" t="b">
        <f t="shared" si="0"/>
        <v>1</v>
      </c>
      <c r="H13" s="9">
        <v>2.0392158031463601</v>
      </c>
      <c r="I13" s="9">
        <v>0.94230771064758301</v>
      </c>
      <c r="J13" s="3">
        <f t="shared" si="1"/>
        <v>2.1640657081591193</v>
      </c>
      <c r="K13" s="3"/>
    </row>
    <row r="14" spans="1:11" x14ac:dyDescent="0.3">
      <c r="A14" s="3">
        <v>2091.1911</v>
      </c>
      <c r="B14" s="3">
        <v>2186.4101000000001</v>
      </c>
      <c r="C14" s="3">
        <v>2090.9778000000001</v>
      </c>
      <c r="D14" s="3">
        <v>2241.5772000000002</v>
      </c>
      <c r="E14" s="3">
        <v>150.5994</v>
      </c>
      <c r="F14" s="9">
        <v>1.25827813148499</v>
      </c>
      <c r="G14" s="4" t="b">
        <f t="shared" si="0"/>
        <v>1</v>
      </c>
      <c r="H14" s="9">
        <v>1.7200000286102299</v>
      </c>
      <c r="I14" s="9">
        <v>0.80263155698776301</v>
      </c>
      <c r="J14" s="3">
        <f t="shared" si="1"/>
        <v>2.1429509139477472</v>
      </c>
      <c r="K14" s="3"/>
    </row>
    <row r="15" spans="1:11" x14ac:dyDescent="0.3">
      <c r="A15" s="3">
        <v>2294.8737999999998</v>
      </c>
      <c r="B15" s="3">
        <v>2363.7217999999998</v>
      </c>
      <c r="C15" s="3">
        <v>2294.7161000000001</v>
      </c>
      <c r="D15" s="3">
        <v>2363.5369999999998</v>
      </c>
      <c r="E15" s="3">
        <v>68.820899999999995</v>
      </c>
      <c r="F15" s="9">
        <v>1.6376811265945399</v>
      </c>
      <c r="G15" s="4" t="b">
        <f t="shared" si="0"/>
        <v>1</v>
      </c>
      <c r="H15" s="9">
        <v>2.2352941036224401</v>
      </c>
      <c r="I15" s="9">
        <v>1.0571428537368801</v>
      </c>
      <c r="J15" s="3">
        <f t="shared" si="1"/>
        <v>2.1144674021310639</v>
      </c>
      <c r="K15" s="3"/>
    </row>
    <row r="16" spans="1:11" x14ac:dyDescent="0.3">
      <c r="A16" s="3">
        <v>2498.5335</v>
      </c>
      <c r="B16" s="3">
        <v>2610.7525999999998</v>
      </c>
      <c r="C16" s="3">
        <v>2498.3225000000002</v>
      </c>
      <c r="D16" s="3">
        <v>2610.6125999999999</v>
      </c>
      <c r="E16" s="3">
        <v>112.2901</v>
      </c>
      <c r="F16" s="9">
        <v>1.4553571939468399</v>
      </c>
      <c r="G16" s="4" t="b">
        <f t="shared" si="0"/>
        <v>1</v>
      </c>
      <c r="H16" s="9">
        <v>2.05357146263123</v>
      </c>
      <c r="I16" s="9">
        <v>0.84210526943206798</v>
      </c>
      <c r="J16" s="3">
        <f t="shared" si="1"/>
        <v>2.4386160937054795</v>
      </c>
      <c r="K16" s="3"/>
    </row>
    <row r="17" spans="1:11" x14ac:dyDescent="0.3">
      <c r="A17" s="3">
        <v>2702.2017999999998</v>
      </c>
      <c r="B17" s="3">
        <v>2795.4930999999997</v>
      </c>
      <c r="C17" s="3">
        <v>2702.0475999999999</v>
      </c>
      <c r="D17" s="3">
        <v>2839.2997999999998</v>
      </c>
      <c r="E17" s="3">
        <v>137.25219999999999</v>
      </c>
      <c r="F17" s="9">
        <v>1.2408759593963601</v>
      </c>
      <c r="G17" s="4" t="b">
        <f t="shared" si="0"/>
        <v>1</v>
      </c>
      <c r="H17" s="9">
        <v>1.6764706373214699</v>
      </c>
      <c r="I17" s="9">
        <v>0.81159418821334794</v>
      </c>
      <c r="J17" s="3">
        <f t="shared" si="1"/>
        <v>2.0656513583618312</v>
      </c>
      <c r="K17" s="3"/>
    </row>
    <row r="18" spans="1:11" x14ac:dyDescent="0.3">
      <c r="A18" s="3">
        <v>2905.8652000000002</v>
      </c>
      <c r="B18" s="3">
        <v>2997.6413000000002</v>
      </c>
      <c r="C18" s="3">
        <v>2905.7078000000001</v>
      </c>
      <c r="D18" s="3">
        <v>2997.3642</v>
      </c>
      <c r="E18" s="3">
        <v>91.656400000000005</v>
      </c>
      <c r="F18" s="9">
        <v>1.5326087474823</v>
      </c>
      <c r="G18" s="4" t="b">
        <f t="shared" si="0"/>
        <v>1</v>
      </c>
      <c r="H18" s="9">
        <v>1.9130434989929199</v>
      </c>
      <c r="I18" s="9">
        <v>1.1276595592498799</v>
      </c>
      <c r="J18" s="3">
        <f t="shared" si="1"/>
        <v>1.696472559737336</v>
      </c>
      <c r="K18" s="3"/>
    </row>
    <row r="19" spans="1:11" x14ac:dyDescent="0.3">
      <c r="A19" s="3"/>
      <c r="B19" s="3"/>
      <c r="C19" s="3">
        <v>3007.6918999999998</v>
      </c>
      <c r="D19" s="3">
        <v>3037.9576999999999</v>
      </c>
      <c r="E19" s="3">
        <v>30.265799999999999</v>
      </c>
      <c r="F19" s="9">
        <v>0.86666667461395297</v>
      </c>
      <c r="G19" s="6" t="b">
        <f t="shared" si="0"/>
        <v>0</v>
      </c>
      <c r="H19" s="9">
        <v>1.2666666507720901</v>
      </c>
      <c r="I19" s="9">
        <v>0.625</v>
      </c>
      <c r="J19" s="5">
        <f t="shared" si="1"/>
        <v>2.026666641235344</v>
      </c>
      <c r="K19" s="3" t="b">
        <f t="shared" si="2"/>
        <v>1</v>
      </c>
    </row>
    <row r="20" spans="1:11" x14ac:dyDescent="0.3">
      <c r="A20" s="3">
        <v>3109.5308</v>
      </c>
      <c r="B20" s="3">
        <v>3199.7968000000001</v>
      </c>
      <c r="C20" s="3">
        <v>3109.3674000000001</v>
      </c>
      <c r="D20" s="3">
        <v>3199.4405999999999</v>
      </c>
      <c r="E20" s="3">
        <v>90.0732</v>
      </c>
      <c r="F20" s="9">
        <v>1.4111111164093</v>
      </c>
      <c r="G20" s="4" t="b">
        <f t="shared" si="0"/>
        <v>1</v>
      </c>
      <c r="H20" s="9">
        <v>1.7333333492279099</v>
      </c>
      <c r="I20" s="9">
        <v>1.1086956262588501</v>
      </c>
      <c r="J20" s="3">
        <f t="shared" si="1"/>
        <v>1.5633987436902037</v>
      </c>
      <c r="K20" s="3"/>
    </row>
    <row r="21" spans="1:11" x14ac:dyDescent="0.3">
      <c r="A21" s="3"/>
      <c r="B21" s="3"/>
      <c r="C21" s="3">
        <v>3211.3543</v>
      </c>
      <c r="D21" s="3">
        <v>3247.9000999999998</v>
      </c>
      <c r="E21" s="3">
        <v>36.5458</v>
      </c>
      <c r="F21" s="9">
        <v>0.94594591856002797</v>
      </c>
      <c r="G21" s="7" t="b">
        <f t="shared" si="0"/>
        <v>0</v>
      </c>
      <c r="H21" s="9">
        <v>1.3333333730697601</v>
      </c>
      <c r="I21" s="9">
        <v>0.57894736528396595</v>
      </c>
      <c r="J21" s="5">
        <f t="shared" si="1"/>
        <v>2.3030303841451594</v>
      </c>
      <c r="K21" s="3" t="b">
        <f t="shared" si="2"/>
        <v>1</v>
      </c>
    </row>
    <row r="22" spans="1:11" x14ac:dyDescent="0.3">
      <c r="A22" s="3">
        <v>3314.0886999999998</v>
      </c>
      <c r="B22" s="3">
        <v>3384.7324999999996</v>
      </c>
      <c r="C22" s="3">
        <v>3314.0106999999998</v>
      </c>
      <c r="D22" s="3">
        <v>3384.4395</v>
      </c>
      <c r="E22" s="3">
        <v>70.428799999999995</v>
      </c>
      <c r="F22" s="9">
        <v>1.38571429252625</v>
      </c>
      <c r="G22" s="8" t="b">
        <f t="shared" si="0"/>
        <v>1</v>
      </c>
      <c r="H22" s="9">
        <v>1.8571428060531601</v>
      </c>
      <c r="I22" s="9">
        <v>0.94444441795349099</v>
      </c>
      <c r="J22" s="3">
        <f t="shared" si="1"/>
        <v>1.9663865556825333</v>
      </c>
      <c r="K22" s="3"/>
    </row>
    <row r="23" spans="1:11" x14ac:dyDescent="0.3">
      <c r="A23" s="3"/>
      <c r="B23" s="3"/>
      <c r="C23" s="3">
        <v>3415.9106000000002</v>
      </c>
      <c r="D23" s="3">
        <v>3428.5127000000002</v>
      </c>
      <c r="E23" s="3">
        <v>12.6021</v>
      </c>
      <c r="F23" s="9">
        <v>0.46153846383094799</v>
      </c>
      <c r="G23" s="7" t="b">
        <f t="shared" si="0"/>
        <v>0</v>
      </c>
      <c r="H23" s="9">
        <v>0.33333334326744102</v>
      </c>
      <c r="I23" s="9">
        <v>0.57142859697341897</v>
      </c>
      <c r="J23" s="5">
        <f t="shared" si="1"/>
        <v>0.5833333246409903</v>
      </c>
      <c r="K23" s="3" t="b">
        <f t="shared" si="2"/>
        <v>0</v>
      </c>
    </row>
    <row r="24" spans="1:11" x14ac:dyDescent="0.3">
      <c r="A24" s="3">
        <v>3517.7399</v>
      </c>
      <c r="B24" s="3">
        <v>3605.1507999999999</v>
      </c>
      <c r="C24" s="3">
        <v>3517.5131000000001</v>
      </c>
      <c r="D24" s="3">
        <v>3604.7662</v>
      </c>
      <c r="E24" s="3">
        <v>87.253100000000003</v>
      </c>
      <c r="F24" s="9">
        <v>1.5862069129943801</v>
      </c>
      <c r="G24" s="8" t="b">
        <f t="shared" si="0"/>
        <v>1</v>
      </c>
      <c r="H24" s="9">
        <v>2.2790696620941202</v>
      </c>
      <c r="I24" s="9">
        <v>0.909090936183929</v>
      </c>
      <c r="J24" s="3">
        <f t="shared" si="1"/>
        <v>2.5069765535898099</v>
      </c>
      <c r="K24" s="3"/>
    </row>
    <row r="25" spans="1:11" x14ac:dyDescent="0.3">
      <c r="A25" s="3"/>
      <c r="B25" s="3"/>
      <c r="C25" s="3">
        <v>3715.3768</v>
      </c>
      <c r="D25" s="3">
        <v>3823.6433999999999</v>
      </c>
      <c r="E25" s="3">
        <v>108.2666</v>
      </c>
      <c r="F25" s="9">
        <v>1.5</v>
      </c>
      <c r="G25" s="8" t="b">
        <f t="shared" si="0"/>
        <v>1</v>
      </c>
      <c r="H25" s="9">
        <v>2.1666667461395299</v>
      </c>
      <c r="I25" s="9">
        <v>0.818181812763214</v>
      </c>
      <c r="J25" s="3">
        <f t="shared" si="1"/>
        <v>2.6481482628196411</v>
      </c>
      <c r="K25" s="3"/>
    </row>
  </sheetData>
  <pageMargins left="0.7" right="0.7" top="0.75" bottom="0.75" header="0.3" footer="0.3"/>
  <pageSetup orientation="landscape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13725002</vt:lpstr>
      <vt:lpstr>13227004</vt:lpstr>
      <vt:lpstr>13226009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Chang</dc:creator>
  <cp:lastModifiedBy>Michael Chang</cp:lastModifiedBy>
  <cp:lastPrinted>2018-08-28T20:36:14Z</cp:lastPrinted>
  <dcterms:created xsi:type="dcterms:W3CDTF">2018-08-28T20:32:50Z</dcterms:created>
  <dcterms:modified xsi:type="dcterms:W3CDTF">2018-08-29T06:37:02Z</dcterms:modified>
</cp:coreProperties>
</file>