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640" windowHeight="11160" activeTab="4"/>
  </bookViews>
  <sheets>
    <sheet name="SLN" sheetId="1" r:id="rId1"/>
    <sheet name="DB" sheetId="2" r:id="rId2"/>
    <sheet name="SYD" sheetId="4" r:id="rId3"/>
    <sheet name="DDB" sheetId="3" r:id="rId4"/>
    <sheet name="VDB" sheetId="5" r:id="rId5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5" l="1"/>
  <c r="E25" i="5"/>
  <c r="D25" i="5"/>
  <c r="C25" i="5"/>
  <c r="B25" i="5"/>
  <c r="F12" i="5"/>
  <c r="E12" i="5"/>
  <c r="D12" i="5"/>
  <c r="C12" i="5"/>
  <c r="B12" i="5"/>
  <c r="F23" i="3"/>
  <c r="E23" i="3"/>
  <c r="D23" i="3"/>
  <c r="C23" i="3"/>
  <c r="B23" i="3"/>
  <c r="C10" i="3"/>
  <c r="C11" i="3"/>
  <c r="C12" i="3" s="1"/>
  <c r="D10" i="3" s="1"/>
  <c r="D11" i="3" s="1"/>
  <c r="D12" i="3" s="1"/>
  <c r="E10" i="3" s="1"/>
  <c r="E12" i="3" s="1"/>
  <c r="F10" i="3" s="1"/>
  <c r="F12" i="3" s="1"/>
  <c r="B12" i="3"/>
  <c r="B11" i="3"/>
  <c r="D7" i="3"/>
  <c r="F23" i="4"/>
  <c r="E23" i="4"/>
  <c r="D23" i="4"/>
  <c r="C23" i="4"/>
  <c r="B23" i="4"/>
  <c r="F12" i="4"/>
  <c r="E12" i="4"/>
  <c r="D12" i="4"/>
  <c r="C12" i="4"/>
  <c r="B12" i="4"/>
  <c r="G10" i="1"/>
  <c r="F23" i="2"/>
  <c r="E23" i="2"/>
  <c r="D23" i="2"/>
  <c r="C23" i="2"/>
  <c r="B23" i="2"/>
  <c r="B13" i="2"/>
  <c r="C11" i="2" s="1"/>
  <c r="C12" i="2" s="1"/>
  <c r="B12" i="2"/>
  <c r="F10" i="1"/>
  <c r="E10" i="1"/>
  <c r="D10" i="1"/>
  <c r="C10" i="1"/>
  <c r="C13" i="2" l="1"/>
  <c r="D11" i="2" s="1"/>
  <c r="B9" i="5"/>
  <c r="D12" i="2" l="1"/>
  <c r="D13" i="2"/>
  <c r="E11" i="2" s="1"/>
  <c r="B10" i="5"/>
  <c r="B11" i="5" s="1"/>
  <c r="C9" i="5" s="1"/>
  <c r="E12" i="2" l="1"/>
  <c r="E13" i="2" s="1"/>
  <c r="F11" i="2" s="1"/>
  <c r="C10" i="5"/>
  <c r="C11" i="5" s="1"/>
  <c r="D9" i="5" s="1"/>
  <c r="F12" i="2" l="1"/>
  <c r="F13" i="2"/>
  <c r="D10" i="5"/>
  <c r="D11" i="5"/>
  <c r="E9" i="5" s="1"/>
  <c r="E11" i="5" s="1"/>
  <c r="F9" i="5" s="1"/>
  <c r="F11" i="5" s="1"/>
</calcChain>
</file>

<file path=xl/sharedStrings.xml><?xml version="1.0" encoding="utf-8"?>
<sst xmlns="http://schemas.openxmlformats.org/spreadsheetml/2006/main" count="108" uniqueCount="57">
  <si>
    <t>Life</t>
  </si>
  <si>
    <t>Salvage</t>
  </si>
  <si>
    <t>Cost</t>
  </si>
  <si>
    <t>=SLN(cost, salvage, life)</t>
  </si>
  <si>
    <t>Depreciation using Straight Line Method</t>
  </si>
  <si>
    <t>Current Period</t>
  </si>
  <si>
    <t>Life  in years</t>
  </si>
  <si>
    <t>Salvage Value</t>
  </si>
  <si>
    <t>=DB(cost, salvage, life, period, (MONTH))</t>
  </si>
  <si>
    <t>Depreciation using Declining Balance Method</t>
  </si>
  <si>
    <t>NBV at the end</t>
  </si>
  <si>
    <t>Depreciation</t>
  </si>
  <si>
    <t>NBV at the beginning</t>
  </si>
  <si>
    <t>Period</t>
  </si>
  <si>
    <t>Example:</t>
  </si>
  <si>
    <t>Straight Line</t>
  </si>
  <si>
    <t>Depreciation method</t>
  </si>
  <si>
    <t>Depreciation charge</t>
  </si>
  <si>
    <t>Declining Balance @ 20%</t>
  </si>
  <si>
    <t>Depreciation using Double Declining Method</t>
  </si>
  <si>
    <t>=DDB(cost, salvage, life, period, factor)</t>
  </si>
  <si>
    <t>Depreciation using Sum of Years Digits Method</t>
  </si>
  <si>
    <t>=SYD(cost, salvage, life, per)</t>
  </si>
  <si>
    <t>Depreciation using Variable Declining Method</t>
  </si>
  <si>
    <t>=VDB(cost, salvage, life, start_period, end_period, factor, no_switch)</t>
  </si>
  <si>
    <t>Returns the straight line depreciation of an asset for a period.</t>
  </si>
  <si>
    <t>Charges an equal depreciation to each year of asset's life.</t>
  </si>
  <si>
    <t>Charges higher depreciation in the initial years, with depreciation charge falling each year.</t>
  </si>
  <si>
    <t>Returns the depreciation of an asset for a specified period using fixed-declining balance method.</t>
  </si>
  <si>
    <t>Returns the depreciation of an asset for a specified period using double declining balance method or some other method you specify.</t>
  </si>
  <si>
    <t>Returns the sum of digits depreciation of an asset for a specfied period.</t>
  </si>
  <si>
    <t>Charges higer depreciation in the initial years, and lower in the later years, based on the years' digits.</t>
  </si>
  <si>
    <t>Returns depreciation of an asset for any period you specify, including partial periods, using double declining method, or some other method you specify.</t>
  </si>
  <si>
    <t xml:space="preserve">Doubling the rate of depreicaiton from straight line method, this method acclerates the depreciation of an asset in the earlier years. </t>
  </si>
  <si>
    <t>The price paid to purchase the asset.</t>
  </si>
  <si>
    <t>The expected residual value (resale price) after the end of useful life.</t>
  </si>
  <si>
    <t>The life for which company has planned to use the asset.</t>
  </si>
  <si>
    <t>Depreciation charge per year</t>
  </si>
  <si>
    <t>The year you are calculating depreciation for.</t>
  </si>
  <si>
    <t>NBV at beginning</t>
  </si>
  <si>
    <t xml:space="preserve">Depreciation </t>
  </si>
  <si>
    <t>Factor</t>
  </si>
  <si>
    <t>The double or other multiplication factor.</t>
  </si>
  <si>
    <t>Double declining method</t>
  </si>
  <si>
    <t xml:space="preserve">NBV at the end </t>
  </si>
  <si>
    <t>This is a double declining balance and straight line combined method, where you can switch to straight line if DDB balance for a period is below the straight line.</t>
  </si>
  <si>
    <t>Depreciation : Double Declining Balance</t>
  </si>
  <si>
    <t>Start_period</t>
  </si>
  <si>
    <t>The period from which you are calculating the depreciation.</t>
  </si>
  <si>
    <t>End_period</t>
  </si>
  <si>
    <t xml:space="preserve">The period upto which you are calculating the depreciation. </t>
  </si>
  <si>
    <t>No_switch</t>
  </si>
  <si>
    <t>The command to conditionally switch to Straight line.</t>
  </si>
  <si>
    <t>SYD using</t>
  </si>
  <si>
    <t>DDB using</t>
  </si>
  <si>
    <t>DDB</t>
  </si>
  <si>
    <t>VDB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</si>
</sst>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₹&quot;\ #,##0.00;[Red]&quot;₹&quot;\ \-#,##0.00"/>
    <numFmt numFmtId="164" formatCode="&quot;$&quot;#,##0.00_);[Red]\(&quot;$&quot;#,##0.00\)"/>
    <numFmt numFmtId="165" formatCode="_(* #,##0.00_);_(* \(#,##0.00\);_(* &quot;-&quot;??_);_(@_)"/>
    <numFmt numFmtId="166" formatCode="_(* #,##0_);_(* \(#,##0\);_(* &quot;-&quot;??_);_(@_)"/>
    <numFmt numFmtId="168" formatCode="_ * #,##0_ ;_ * \-#,##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166" fontId="0" fillId="0" borderId="0" xfId="1" applyNumberFormat="1" applyFont="1"/>
    <xf numFmtId="0" fontId="0" fillId="2" borderId="0" xfId="0" applyFill="1"/>
    <xf numFmtId="0" fontId="2" fillId="2" borderId="0" xfId="0" quotePrefix="1" applyFont="1" applyFill="1"/>
    <xf numFmtId="166" fontId="2" fillId="2" borderId="0" xfId="1" quotePrefix="1" applyNumberFormat="1" applyFont="1" applyFill="1"/>
    <xf numFmtId="0" fontId="0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0" fontId="0" fillId="0" borderId="0" xfId="2" applyNumberFormat="1" applyFont="1"/>
    <xf numFmtId="2" fontId="2" fillId="0" borderId="0" xfId="2" applyNumberFormat="1" applyFont="1"/>
    <xf numFmtId="166" fontId="2" fillId="0" borderId="0" xfId="1" applyNumberFormat="1" applyFont="1"/>
    <xf numFmtId="11" fontId="2" fillId="0" borderId="1" xfId="2" applyNumberFormat="1" applyFont="1" applyBorder="1"/>
    <xf numFmtId="0" fontId="2" fillId="0" borderId="0" xfId="2" applyNumberFormat="1" applyFont="1" applyBorder="1"/>
    <xf numFmtId="166" fontId="0" fillId="3" borderId="0" xfId="1" applyNumberFormat="1" applyFont="1" applyFill="1"/>
    <xf numFmtId="0" fontId="0" fillId="3" borderId="0" xfId="0" applyFill="1"/>
    <xf numFmtId="0" fontId="0" fillId="4" borderId="0" xfId="0" applyFill="1"/>
    <xf numFmtId="166" fontId="0" fillId="4" borderId="0" xfId="1" applyNumberFormat="1" applyFont="1" applyFill="1"/>
    <xf numFmtId="0" fontId="2" fillId="0" borderId="0" xfId="0" applyFont="1"/>
    <xf numFmtId="166" fontId="0" fillId="2" borderId="0" xfId="1" applyNumberFormat="1" applyFont="1" applyFill="1"/>
    <xf numFmtId="0" fontId="3" fillId="3" borderId="0" xfId="0" applyFont="1" applyFill="1"/>
    <xf numFmtId="166" fontId="3" fillId="3" borderId="0" xfId="1" applyNumberFormat="1" applyFont="1" applyFill="1"/>
    <xf numFmtId="0" fontId="4" fillId="3" borderId="0" xfId="0" applyFont="1" applyFill="1"/>
    <xf numFmtId="164" fontId="5" fillId="2" borderId="0" xfId="0" quotePrefix="1" applyNumberFormat="1" applyFont="1" applyFill="1"/>
    <xf numFmtId="0" fontId="6" fillId="3" borderId="0" xfId="0" applyFont="1" applyFill="1"/>
    <xf numFmtId="0" fontId="7" fillId="4" borderId="0" xfId="0" applyFont="1" applyFill="1" applyBorder="1"/>
    <xf numFmtId="166" fontId="7" fillId="4" borderId="0" xfId="1" applyNumberFormat="1" applyFont="1" applyFill="1"/>
    <xf numFmtId="0" fontId="7" fillId="4" borderId="0" xfId="0" applyFont="1" applyFill="1"/>
    <xf numFmtId="166" fontId="0" fillId="0" borderId="0" xfId="1" applyNumberFormat="1" applyFont="1" applyFill="1"/>
    <xf numFmtId="0" fontId="0" fillId="0" borderId="0" xfId="0" applyFont="1" applyFill="1"/>
    <xf numFmtId="0" fontId="2" fillId="0" borderId="0" xfId="0" applyFont="1" applyFill="1"/>
    <xf numFmtId="9" fontId="0" fillId="0" borderId="0" xfId="2" applyFont="1"/>
    <xf numFmtId="166" fontId="1" fillId="0" borderId="0" xfId="1" applyNumberFormat="1" applyFont="1"/>
    <xf numFmtId="166" fontId="0" fillId="0" borderId="0" xfId="0" applyNumberFormat="1"/>
    <xf numFmtId="9" fontId="0" fillId="0" borderId="0" xfId="1" applyNumberFormat="1" applyFont="1"/>
    <xf numFmtId="8" fontId="0" fillId="0" borderId="0" xfId="0" applyNumberFormat="1" applyFont="1" applyFill="1"/>
    <xf numFmtId="168" fontId="0" fillId="0" borderId="0" xfId="1" applyNumberFormat="1" applyFont="1"/>
    <xf numFmtId="9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5" zoomScale="145" zoomScaleNormal="145" workbookViewId="0">
      <selection activeCell="F11" sqref="F11"/>
    </sheetView>
  </sheetViews>
  <sheetFormatPr defaultRowHeight="15" x14ac:dyDescent="0.25"/>
  <cols>
    <col min="1" max="1" width="21" customWidth="1"/>
    <col min="2" max="2" width="14.28515625" style="1" bestFit="1" customWidth="1"/>
    <col min="3" max="4" width="13" customWidth="1"/>
    <col min="5" max="5" width="13.85546875" customWidth="1"/>
    <col min="6" max="6" width="14.5703125" customWidth="1"/>
    <col min="7" max="7" width="12.85546875" customWidth="1"/>
    <col min="8" max="11" width="12.140625" customWidth="1"/>
    <col min="12" max="12" width="12" customWidth="1"/>
    <col min="13" max="13" width="10.85546875" customWidth="1"/>
  </cols>
  <sheetData>
    <row r="1" spans="1:26" ht="23.25" x14ac:dyDescent="0.35">
      <c r="A1" s="21" t="s">
        <v>4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9" t="s">
        <v>26</v>
      </c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25">
      <c r="A3" s="19"/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s="28" customFormat="1" x14ac:dyDescent="0.25">
      <c r="A4" s="17" t="s">
        <v>14</v>
      </c>
      <c r="B4" s="1"/>
    </row>
    <row r="5" spans="1:26" s="28" customFormat="1" x14ac:dyDescent="0.25">
      <c r="A5" s="17" t="s">
        <v>2</v>
      </c>
      <c r="B5" s="1">
        <v>1000000</v>
      </c>
    </row>
    <row r="6" spans="1:26" s="28" customFormat="1" x14ac:dyDescent="0.25">
      <c r="A6" s="17" t="s">
        <v>1</v>
      </c>
      <c r="B6" s="1">
        <v>200000</v>
      </c>
    </row>
    <row r="7" spans="1:26" s="28" customFormat="1" x14ac:dyDescent="0.25">
      <c r="A7" s="17" t="s">
        <v>0</v>
      </c>
      <c r="B7" s="1">
        <v>5</v>
      </c>
    </row>
    <row r="8" spans="1:26" s="28" customFormat="1" x14ac:dyDescent="0.25">
      <c r="A8" s="17" t="s">
        <v>16</v>
      </c>
      <c r="B8" s="1" t="s">
        <v>15</v>
      </c>
    </row>
    <row r="9" spans="1:26" s="28" customFormat="1" x14ac:dyDescent="0.25">
      <c r="B9" s="27"/>
      <c r="C9" s="28">
        <v>1</v>
      </c>
      <c r="D9" s="28">
        <v>2</v>
      </c>
      <c r="E9" s="28">
        <v>3</v>
      </c>
      <c r="F9" s="28">
        <v>4</v>
      </c>
      <c r="G9" s="28">
        <v>5</v>
      </c>
    </row>
    <row r="10" spans="1:26" s="28" customFormat="1" x14ac:dyDescent="0.25">
      <c r="A10" s="29" t="s">
        <v>37</v>
      </c>
      <c r="B10" s="27"/>
      <c r="C10" s="34">
        <f>SLN($B$5,$B$6,$B$7)</f>
        <v>160000</v>
      </c>
      <c r="D10" s="34">
        <f t="shared" ref="D10:G10" si="0">SLN($B$5,$B$6,$B$7)</f>
        <v>160000</v>
      </c>
      <c r="E10" s="34">
        <f t="shared" si="0"/>
        <v>160000</v>
      </c>
      <c r="F10" s="34">
        <f t="shared" si="0"/>
        <v>160000</v>
      </c>
      <c r="G10" s="34">
        <f>SLN($B$5,$B$6,$B$7)</f>
        <v>160000</v>
      </c>
    </row>
    <row r="11" spans="1:26" s="28" customFormat="1" x14ac:dyDescent="0.25">
      <c r="B11" s="27"/>
    </row>
    <row r="12" spans="1:26" s="28" customFormat="1" x14ac:dyDescent="0.25">
      <c r="B12" s="27"/>
    </row>
    <row r="13" spans="1:26" s="28" customFormat="1" x14ac:dyDescent="0.25">
      <c r="B13" s="27"/>
    </row>
    <row r="14" spans="1:26" s="28" customFormat="1" x14ac:dyDescent="0.25">
      <c r="B14" s="27"/>
    </row>
    <row r="15" spans="1:26" s="28" customFormat="1" x14ac:dyDescent="0.25">
      <c r="B15" s="27"/>
    </row>
    <row r="16" spans="1:26" s="28" customFormat="1" x14ac:dyDescent="0.25">
      <c r="B16" s="27"/>
    </row>
    <row r="17" spans="1:26" ht="23.25" x14ac:dyDescent="0.35">
      <c r="A17" s="22" t="s">
        <v>3</v>
      </c>
      <c r="B17" s="4"/>
      <c r="C17" s="3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9" t="s">
        <v>25</v>
      </c>
      <c r="B18" s="20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spans="1:26" ht="11.25" customHeight="1" x14ac:dyDescent="0.25">
      <c r="A19" s="24" t="s">
        <v>2</v>
      </c>
      <c r="B19" s="25" t="s">
        <v>34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1.25" customHeight="1" x14ac:dyDescent="0.25">
      <c r="A20" s="26" t="s">
        <v>1</v>
      </c>
      <c r="B20" s="25" t="s">
        <v>35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1.25" customHeight="1" x14ac:dyDescent="0.25">
      <c r="A21" s="26" t="s">
        <v>0</v>
      </c>
      <c r="B21" s="25" t="s">
        <v>36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3" spans="1:26" x14ac:dyDescent="0.25">
      <c r="C23" s="1"/>
      <c r="D23" s="1"/>
      <c r="E23" s="1"/>
      <c r="F23" s="1"/>
      <c r="G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10" zoomScale="150" zoomScaleNormal="150" workbookViewId="0">
      <selection activeCell="B24" sqref="B24"/>
    </sheetView>
  </sheetViews>
  <sheetFormatPr defaultRowHeight="15" x14ac:dyDescent="0.25"/>
  <cols>
    <col min="1" max="1" width="22.140625" customWidth="1"/>
    <col min="2" max="2" width="23" style="1" customWidth="1"/>
    <col min="3" max="11" width="12.140625" style="1" customWidth="1"/>
    <col min="12" max="12" width="12" style="1" customWidth="1"/>
    <col min="13" max="13" width="10.85546875" style="1" customWidth="1"/>
    <col min="14" max="15" width="9.140625" style="1"/>
  </cols>
  <sheetData>
    <row r="1" spans="1:26" ht="23.25" x14ac:dyDescent="0.35">
      <c r="A1" s="21" t="s">
        <v>9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9" t="s">
        <v>27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4" spans="1:26" x14ac:dyDescent="0.25">
      <c r="A4" t="s">
        <v>14</v>
      </c>
    </row>
    <row r="5" spans="1:26" x14ac:dyDescent="0.25">
      <c r="A5" t="s">
        <v>2</v>
      </c>
      <c r="B5" s="1">
        <v>1000000</v>
      </c>
    </row>
    <row r="6" spans="1:26" x14ac:dyDescent="0.25">
      <c r="A6" t="s">
        <v>7</v>
      </c>
      <c r="B6" s="1">
        <v>327680</v>
      </c>
    </row>
    <row r="7" spans="1:26" x14ac:dyDescent="0.25">
      <c r="A7" t="s">
        <v>0</v>
      </c>
      <c r="B7" s="1">
        <v>5</v>
      </c>
    </row>
    <row r="8" spans="1:26" x14ac:dyDescent="0.25">
      <c r="A8" t="s">
        <v>16</v>
      </c>
      <c r="B8" s="1" t="s">
        <v>18</v>
      </c>
      <c r="C8" s="30">
        <v>0.2</v>
      </c>
    </row>
    <row r="10" spans="1:26" x14ac:dyDescent="0.25">
      <c r="B10" s="1">
        <v>1</v>
      </c>
      <c r="C10" s="1">
        <v>2</v>
      </c>
      <c r="D10" s="1">
        <v>3</v>
      </c>
      <c r="E10" s="1">
        <v>4</v>
      </c>
      <c r="F10" s="1">
        <v>5</v>
      </c>
    </row>
    <row r="11" spans="1:26" x14ac:dyDescent="0.25">
      <c r="A11" t="s">
        <v>39</v>
      </c>
      <c r="B11" s="1">
        <v>1000000</v>
      </c>
      <c r="C11" s="1">
        <f>B13</f>
        <v>800000</v>
      </c>
      <c r="D11" s="1">
        <f t="shared" ref="D11:F11" si="0">C13</f>
        <v>640000</v>
      </c>
      <c r="E11" s="1">
        <f t="shared" si="0"/>
        <v>512000</v>
      </c>
      <c r="F11" s="1">
        <f t="shared" si="0"/>
        <v>409600</v>
      </c>
    </row>
    <row r="12" spans="1:26" x14ac:dyDescent="0.25">
      <c r="A12" t="s">
        <v>17</v>
      </c>
      <c r="B12" s="10">
        <f>B11*$C$8</f>
        <v>200000</v>
      </c>
      <c r="C12" s="10">
        <f t="shared" ref="C12:F12" si="1">C11*$C$8</f>
        <v>160000</v>
      </c>
      <c r="D12" s="10">
        <f>D11*$C$8</f>
        <v>128000</v>
      </c>
      <c r="E12" s="10">
        <f>E11*$C$8</f>
        <v>102400</v>
      </c>
      <c r="F12" s="10">
        <f t="shared" si="1"/>
        <v>81920</v>
      </c>
    </row>
    <row r="13" spans="1:26" x14ac:dyDescent="0.25">
      <c r="A13" t="s">
        <v>10</v>
      </c>
      <c r="B13" s="1">
        <f>B11-B12</f>
        <v>800000</v>
      </c>
      <c r="C13" s="1">
        <f t="shared" ref="C13:F13" si="2">C11-C12</f>
        <v>640000</v>
      </c>
      <c r="D13" s="1">
        <f t="shared" si="2"/>
        <v>512000</v>
      </c>
      <c r="E13" s="1">
        <f t="shared" si="2"/>
        <v>409600</v>
      </c>
      <c r="F13" s="1">
        <f t="shared" si="2"/>
        <v>327680</v>
      </c>
    </row>
    <row r="16" spans="1:26" ht="23.25" x14ac:dyDescent="0.35">
      <c r="A16" s="22" t="s">
        <v>8</v>
      </c>
      <c r="B16" s="4"/>
      <c r="C16" s="4"/>
      <c r="D16" s="4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3" t="s">
        <v>28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" customHeight="1" x14ac:dyDescent="0.25">
      <c r="A18" s="24" t="s">
        <v>2</v>
      </c>
      <c r="B18" s="25" t="s">
        <v>34</v>
      </c>
      <c r="C18" s="25"/>
      <c r="D18" s="25"/>
      <c r="E18" s="2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" customHeight="1" x14ac:dyDescent="0.25">
      <c r="A19" s="26" t="s">
        <v>1</v>
      </c>
      <c r="B19" s="25" t="s">
        <v>35</v>
      </c>
      <c r="C19" s="25"/>
      <c r="D19" s="25"/>
      <c r="E19" s="25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" customHeight="1" x14ac:dyDescent="0.25">
      <c r="A20" s="26" t="s">
        <v>0</v>
      </c>
      <c r="B20" s="25" t="s">
        <v>36</v>
      </c>
      <c r="C20" s="25"/>
      <c r="D20" s="25"/>
      <c r="E20" s="25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" customHeight="1" x14ac:dyDescent="0.25">
      <c r="A21" s="26" t="s">
        <v>13</v>
      </c>
      <c r="B21" s="25" t="s">
        <v>38</v>
      </c>
      <c r="C21" s="25"/>
      <c r="D21" s="25"/>
      <c r="E21" s="25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3" spans="1:26" x14ac:dyDescent="0.25">
      <c r="A23" t="s">
        <v>17</v>
      </c>
      <c r="B23" s="1">
        <f>DB($B$5,$B$6,$B$7,B10)</f>
        <v>200000</v>
      </c>
      <c r="C23" s="1">
        <f t="shared" ref="C23:F23" si="3">DB($B$5,$B$6,$B$7,C10)</f>
        <v>160000</v>
      </c>
      <c r="D23" s="1">
        <f t="shared" si="3"/>
        <v>128000</v>
      </c>
      <c r="E23" s="1">
        <f t="shared" si="3"/>
        <v>102400</v>
      </c>
      <c r="F23" s="1">
        <f t="shared" si="3"/>
        <v>81920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topLeftCell="A8" zoomScale="145" zoomScaleNormal="145" workbookViewId="0">
      <selection activeCell="A23" sqref="A23"/>
    </sheetView>
  </sheetViews>
  <sheetFormatPr defaultRowHeight="15" x14ac:dyDescent="0.25"/>
  <cols>
    <col min="1" max="1" width="14.140625" customWidth="1"/>
    <col min="2" max="2" width="13.28515625" style="1" bestFit="1" customWidth="1"/>
    <col min="3" max="11" width="12.140625" customWidth="1"/>
    <col min="12" max="12" width="12" customWidth="1"/>
    <col min="13" max="13" width="10.85546875" customWidth="1"/>
  </cols>
  <sheetData>
    <row r="1" spans="1:26" ht="23.25" x14ac:dyDescent="0.35">
      <c r="A1" s="21" t="s">
        <v>21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9" t="s">
        <v>31</v>
      </c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4" spans="1:26" x14ac:dyDescent="0.25">
      <c r="A4" t="s">
        <v>2</v>
      </c>
      <c r="B4" s="1">
        <v>1000000</v>
      </c>
      <c r="C4" s="8"/>
      <c r="D4" s="8"/>
      <c r="E4" s="8"/>
      <c r="F4" s="8"/>
    </row>
    <row r="5" spans="1:26" x14ac:dyDescent="0.25">
      <c r="A5" t="s">
        <v>7</v>
      </c>
      <c r="B5" s="1">
        <v>200000</v>
      </c>
      <c r="C5" s="5"/>
      <c r="D5" s="5"/>
      <c r="E5" s="5"/>
      <c r="F5" s="5"/>
    </row>
    <row r="6" spans="1:26" x14ac:dyDescent="0.25">
      <c r="A6" t="s">
        <v>6</v>
      </c>
      <c r="B6" s="31">
        <v>5</v>
      </c>
      <c r="C6" s="9"/>
      <c r="D6" s="9"/>
      <c r="E6" s="9"/>
      <c r="F6" s="9"/>
    </row>
    <row r="7" spans="1:26" x14ac:dyDescent="0.25">
      <c r="C7" s="1"/>
      <c r="D7" s="1"/>
      <c r="E7" s="1"/>
      <c r="F7" s="1"/>
    </row>
    <row r="8" spans="1:26" x14ac:dyDescent="0.25">
      <c r="B8" s="1">
        <v>1</v>
      </c>
      <c r="C8" s="1">
        <v>2</v>
      </c>
      <c r="D8" s="1">
        <v>3</v>
      </c>
      <c r="E8" s="1">
        <v>4</v>
      </c>
      <c r="F8" s="1">
        <v>5</v>
      </c>
    </row>
    <row r="9" spans="1:26" ht="14.25" customHeight="1" x14ac:dyDescent="0.25">
      <c r="C9" s="1"/>
      <c r="D9" s="1"/>
      <c r="E9" s="1"/>
      <c r="F9" s="1"/>
    </row>
    <row r="10" spans="1:26" hidden="1" x14ac:dyDescent="0.25">
      <c r="G10" s="8"/>
      <c r="H10" s="8"/>
      <c r="I10" s="8"/>
      <c r="J10" s="8"/>
      <c r="K10" s="8"/>
    </row>
    <row r="11" spans="1:26" x14ac:dyDescent="0.25">
      <c r="B11" s="1">
        <v>5</v>
      </c>
      <c r="C11">
        <v>4</v>
      </c>
      <c r="D11">
        <v>3</v>
      </c>
      <c r="E11">
        <v>2</v>
      </c>
      <c r="F11">
        <v>1</v>
      </c>
      <c r="G11" s="8"/>
      <c r="H11" s="8"/>
      <c r="I11" s="8"/>
      <c r="J11" s="8"/>
      <c r="K11" s="8"/>
    </row>
    <row r="12" spans="1:26" x14ac:dyDescent="0.25">
      <c r="A12" t="s">
        <v>11</v>
      </c>
      <c r="B12" s="35">
        <f>(($B$4-$B$5)/SUM($B$8:$F$8))*B11</f>
        <v>266666.66666666669</v>
      </c>
      <c r="C12" s="35">
        <f t="shared" ref="C12:F12" si="0">(($B$4-$B$5)/SUM($B$8:$F$8))*C11</f>
        <v>213333.33333333334</v>
      </c>
      <c r="D12" s="35">
        <f t="shared" si="0"/>
        <v>160000</v>
      </c>
      <c r="E12" s="35">
        <f t="shared" si="0"/>
        <v>106666.66666666667</v>
      </c>
      <c r="F12" s="35">
        <f t="shared" si="0"/>
        <v>53333.333333333336</v>
      </c>
      <c r="G12" s="5"/>
      <c r="H12" s="5"/>
      <c r="I12" s="5"/>
      <c r="J12" s="5"/>
      <c r="K12" s="5"/>
    </row>
    <row r="13" spans="1:26" x14ac:dyDescent="0.25">
      <c r="G13" s="9"/>
      <c r="H13" s="9"/>
      <c r="I13" s="9"/>
      <c r="J13" s="11"/>
      <c r="K13" s="9"/>
    </row>
    <row r="14" spans="1:26" x14ac:dyDescent="0.25">
      <c r="C14" s="1"/>
      <c r="D14" s="1"/>
      <c r="E14" s="1"/>
      <c r="F14" s="1"/>
    </row>
    <row r="15" spans="1:26" x14ac:dyDescent="0.25">
      <c r="C15" s="1"/>
      <c r="D15" s="1"/>
      <c r="E15" s="1"/>
      <c r="F15" s="1"/>
    </row>
    <row r="16" spans="1:26" ht="23.25" x14ac:dyDescent="0.35">
      <c r="A16" s="22" t="s">
        <v>22</v>
      </c>
      <c r="B16" s="4"/>
      <c r="C16" s="3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9" t="s">
        <v>30</v>
      </c>
      <c r="B17" s="20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spans="1:26" ht="12" customHeight="1" x14ac:dyDescent="0.25">
      <c r="A18" s="24" t="s">
        <v>2</v>
      </c>
      <c r="B18" s="25" t="s">
        <v>34</v>
      </c>
      <c r="C18" s="2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" customHeight="1" x14ac:dyDescent="0.25">
      <c r="A19" s="26" t="s">
        <v>1</v>
      </c>
      <c r="B19" s="25" t="s">
        <v>35</v>
      </c>
      <c r="C19" s="2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" customHeight="1" x14ac:dyDescent="0.25">
      <c r="A20" s="26" t="s">
        <v>0</v>
      </c>
      <c r="B20" s="25" t="s">
        <v>36</v>
      </c>
      <c r="C20" s="2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" customHeight="1" x14ac:dyDescent="0.25">
      <c r="A21" s="26" t="s">
        <v>13</v>
      </c>
      <c r="B21" s="25" t="s">
        <v>38</v>
      </c>
      <c r="C21" s="2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x14ac:dyDescent="0.25">
      <c r="C22" s="1"/>
      <c r="D22" s="1"/>
      <c r="E22" s="1"/>
      <c r="F22" s="1"/>
    </row>
    <row r="23" spans="1:26" x14ac:dyDescent="0.25">
      <c r="A23" s="26" t="s">
        <v>53</v>
      </c>
      <c r="B23" s="1">
        <f>SYD($B$4,$B$5,$B$6,B8)</f>
        <v>266666.66666666669</v>
      </c>
      <c r="C23" s="1">
        <f t="shared" ref="C23:F23" si="1">SYD($B$4,$B$5,$B$6,C8)</f>
        <v>213333.33333333334</v>
      </c>
      <c r="D23" s="1">
        <f t="shared" si="1"/>
        <v>160000</v>
      </c>
      <c r="E23" s="1">
        <f t="shared" si="1"/>
        <v>106666.66666666667</v>
      </c>
      <c r="F23" s="1">
        <f t="shared" si="1"/>
        <v>53333.333333333336</v>
      </c>
      <c r="G23" s="8"/>
      <c r="H23" s="8"/>
      <c r="I23" s="8"/>
      <c r="J23" s="8"/>
      <c r="K23" s="8"/>
      <c r="L23" s="8"/>
      <c r="M23" s="8"/>
    </row>
    <row r="24" spans="1:26" x14ac:dyDescent="0.25">
      <c r="C24" s="1"/>
      <c r="D24" s="1"/>
      <c r="E24" s="1"/>
      <c r="F24" s="1"/>
      <c r="G24" s="5"/>
      <c r="H24" s="5"/>
      <c r="I24" s="5"/>
      <c r="J24" s="5"/>
      <c r="K24" s="5"/>
      <c r="L24" s="5"/>
      <c r="M24" s="5"/>
    </row>
    <row r="25" spans="1:26" x14ac:dyDescent="0.25">
      <c r="B25" s="10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26" x14ac:dyDescent="0.25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26" x14ac:dyDescent="0.25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26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</row>
    <row r="29" spans="1:26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</row>
    <row r="30" spans="1:26" x14ac:dyDescent="0.25">
      <c r="D3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opLeftCell="A10" zoomScale="160" zoomScaleNormal="160" workbookViewId="0">
      <selection activeCell="G11" sqref="G11"/>
    </sheetView>
  </sheetViews>
  <sheetFormatPr defaultRowHeight="15" x14ac:dyDescent="0.25"/>
  <cols>
    <col min="1" max="1" width="20.5703125" customWidth="1"/>
    <col min="2" max="2" width="13.28515625" style="1" bestFit="1" customWidth="1"/>
    <col min="3" max="11" width="12.140625" customWidth="1"/>
    <col min="12" max="12" width="12" customWidth="1"/>
    <col min="13" max="13" width="10.85546875" customWidth="1"/>
  </cols>
  <sheetData>
    <row r="1" spans="1:26" ht="23.25" x14ac:dyDescent="0.35">
      <c r="A1" s="21" t="s">
        <v>19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9" t="s">
        <v>33</v>
      </c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4" spans="1:26" x14ac:dyDescent="0.25">
      <c r="A4" t="s">
        <v>14</v>
      </c>
      <c r="C4" s="1"/>
    </row>
    <row r="5" spans="1:26" x14ac:dyDescent="0.25">
      <c r="A5" t="s">
        <v>2</v>
      </c>
      <c r="B5" s="1">
        <v>1000000</v>
      </c>
      <c r="C5" s="1"/>
    </row>
    <row r="6" spans="1:26" x14ac:dyDescent="0.25">
      <c r="A6" t="s">
        <v>7</v>
      </c>
      <c r="B6" s="1">
        <v>200000</v>
      </c>
      <c r="C6" s="1"/>
    </row>
    <row r="7" spans="1:26" x14ac:dyDescent="0.25">
      <c r="A7" t="s">
        <v>0</v>
      </c>
      <c r="B7" s="1">
        <v>5</v>
      </c>
      <c r="C7" s="30"/>
      <c r="D7" s="30">
        <f>100%/5</f>
        <v>0.2</v>
      </c>
    </row>
    <row r="8" spans="1:26" x14ac:dyDescent="0.25">
      <c r="A8" t="s">
        <v>16</v>
      </c>
      <c r="B8" s="1" t="s">
        <v>43</v>
      </c>
      <c r="C8" s="30"/>
      <c r="D8" s="36">
        <v>0.4</v>
      </c>
    </row>
    <row r="9" spans="1:26" x14ac:dyDescent="0.25">
      <c r="B9" s="1">
        <v>1</v>
      </c>
      <c r="C9">
        <v>2</v>
      </c>
      <c r="D9" s="1">
        <v>3</v>
      </c>
      <c r="E9">
        <v>4</v>
      </c>
      <c r="F9" s="1">
        <v>5</v>
      </c>
    </row>
    <row r="10" spans="1:26" x14ac:dyDescent="0.25">
      <c r="A10" t="s">
        <v>12</v>
      </c>
      <c r="B10" s="1">
        <v>1000000</v>
      </c>
      <c r="C10" s="32">
        <f>B12</f>
        <v>600000</v>
      </c>
      <c r="D10" s="32">
        <f t="shared" ref="D10:F10" si="0">C12</f>
        <v>360000</v>
      </c>
      <c r="E10" s="32">
        <f t="shared" si="0"/>
        <v>216000</v>
      </c>
      <c r="F10" s="32">
        <f t="shared" si="0"/>
        <v>200000</v>
      </c>
      <c r="G10" s="8"/>
      <c r="H10" s="8"/>
    </row>
    <row r="11" spans="1:26" x14ac:dyDescent="0.25">
      <c r="A11" t="s">
        <v>40</v>
      </c>
      <c r="B11" s="1">
        <f>B10*$D$8</f>
        <v>400000</v>
      </c>
      <c r="C11" s="1">
        <f t="shared" ref="C11:F11" si="1">C10*$D$8</f>
        <v>240000</v>
      </c>
      <c r="D11" s="1">
        <f t="shared" si="1"/>
        <v>144000</v>
      </c>
      <c r="E11" s="1">
        <v>16000</v>
      </c>
      <c r="F11" s="1">
        <v>0</v>
      </c>
      <c r="G11" s="1"/>
      <c r="H11" s="5"/>
    </row>
    <row r="12" spans="1:26" x14ac:dyDescent="0.25">
      <c r="A12" t="s">
        <v>44</v>
      </c>
      <c r="B12" s="1">
        <f>B10-B11</f>
        <v>600000</v>
      </c>
      <c r="C12" s="1">
        <f t="shared" ref="C12:F12" si="2">C10-C11</f>
        <v>360000</v>
      </c>
      <c r="D12" s="1">
        <f t="shared" si="2"/>
        <v>216000</v>
      </c>
      <c r="E12" s="1">
        <f t="shared" si="2"/>
        <v>200000</v>
      </c>
      <c r="F12" s="1">
        <f t="shared" si="2"/>
        <v>200000</v>
      </c>
      <c r="G12" s="5"/>
      <c r="H12" s="9"/>
    </row>
    <row r="13" spans="1:26" x14ac:dyDescent="0.25">
      <c r="D13" s="5"/>
      <c r="E13" s="5"/>
      <c r="F13" s="5"/>
      <c r="G13" s="5"/>
      <c r="H13" s="8"/>
    </row>
    <row r="14" spans="1:26" x14ac:dyDescent="0.25">
      <c r="H14" s="5"/>
      <c r="I14" s="5"/>
      <c r="J14" s="5"/>
      <c r="K14" s="5"/>
      <c r="L14" s="5"/>
      <c r="M14" s="5"/>
    </row>
    <row r="15" spans="1:26" ht="23.25" x14ac:dyDescent="0.35">
      <c r="A15" s="22" t="s">
        <v>20</v>
      </c>
      <c r="B15" s="4"/>
      <c r="C15" s="3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9" t="s">
        <v>29</v>
      </c>
      <c r="B16" s="20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9.75" customHeight="1" x14ac:dyDescent="0.25">
      <c r="A17" s="24" t="s">
        <v>2</v>
      </c>
      <c r="B17" s="25" t="s">
        <v>34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9.75" customHeight="1" x14ac:dyDescent="0.25">
      <c r="A18" s="26" t="s">
        <v>1</v>
      </c>
      <c r="B18" s="25" t="s">
        <v>35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9.75" customHeight="1" x14ac:dyDescent="0.25">
      <c r="A19" s="26" t="s">
        <v>0</v>
      </c>
      <c r="B19" s="25" t="s">
        <v>36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9.75" customHeight="1" x14ac:dyDescent="0.25">
      <c r="A20" s="26" t="s">
        <v>13</v>
      </c>
      <c r="B20" s="25" t="s">
        <v>38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9.75" customHeight="1" x14ac:dyDescent="0.25">
      <c r="A21" s="26" t="s">
        <v>41</v>
      </c>
      <c r="B21" s="25" t="s">
        <v>42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x14ac:dyDescent="0.25">
      <c r="C22" s="1"/>
      <c r="D22" s="1"/>
      <c r="E22" s="1"/>
      <c r="F22" s="1"/>
      <c r="G22" s="7"/>
    </row>
    <row r="23" spans="1:26" x14ac:dyDescent="0.25">
      <c r="A23" s="26" t="s">
        <v>54</v>
      </c>
      <c r="B23" s="1">
        <f>DDB($B$5,$B$6,$B$7,B9)</f>
        <v>400000</v>
      </c>
      <c r="C23" s="1">
        <f t="shared" ref="C23:F23" si="3">DDB($B$5,$B$6,$B$7,C9)</f>
        <v>240000</v>
      </c>
      <c r="D23" s="1">
        <f t="shared" si="3"/>
        <v>144000</v>
      </c>
      <c r="E23" s="1">
        <f t="shared" si="3"/>
        <v>16000</v>
      </c>
      <c r="F23" s="1">
        <f t="shared" si="3"/>
        <v>0</v>
      </c>
      <c r="G23" s="6"/>
    </row>
    <row r="24" spans="1:26" x14ac:dyDescent="0.25">
      <c r="D2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topLeftCell="A15" zoomScale="115" zoomScaleNormal="115" workbookViewId="0">
      <selection activeCell="C27" sqref="C27"/>
    </sheetView>
  </sheetViews>
  <sheetFormatPr defaultRowHeight="15" x14ac:dyDescent="0.25"/>
  <cols>
    <col min="1" max="1" width="18.7109375" customWidth="1"/>
    <col min="2" max="2" width="13.28515625" style="1" bestFit="1" customWidth="1"/>
    <col min="3" max="11" width="12.140625" customWidth="1"/>
    <col min="12" max="12" width="12" customWidth="1"/>
    <col min="13" max="13" width="10.85546875" customWidth="1"/>
  </cols>
  <sheetData>
    <row r="1" spans="1:26" ht="23.25" x14ac:dyDescent="0.35">
      <c r="A1" s="21" t="s">
        <v>23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25">
      <c r="A2" s="19" t="s">
        <v>45</v>
      </c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4" spans="1:26" x14ac:dyDescent="0.25">
      <c r="A4" t="s">
        <v>2</v>
      </c>
      <c r="B4" s="1">
        <v>1000000</v>
      </c>
      <c r="C4" s="8"/>
      <c r="D4" s="8"/>
      <c r="E4" s="8"/>
      <c r="F4" s="8"/>
      <c r="G4" s="8"/>
      <c r="H4" s="8"/>
      <c r="I4" s="8"/>
      <c r="J4" s="8"/>
      <c r="K4" s="8"/>
    </row>
    <row r="5" spans="1:26" x14ac:dyDescent="0.25">
      <c r="A5" t="s">
        <v>7</v>
      </c>
      <c r="B5" s="1">
        <v>200000</v>
      </c>
      <c r="C5" s="5"/>
      <c r="D5" s="5"/>
      <c r="E5" s="5"/>
      <c r="F5" s="5"/>
      <c r="G5" s="5"/>
      <c r="H5" s="5"/>
      <c r="I5" s="5"/>
      <c r="J5" s="5"/>
      <c r="K5" s="5"/>
    </row>
    <row r="6" spans="1:26" x14ac:dyDescent="0.25">
      <c r="A6" t="s">
        <v>46</v>
      </c>
      <c r="C6" s="33">
        <v>0.4</v>
      </c>
      <c r="D6" s="5"/>
      <c r="E6" s="5"/>
      <c r="F6" s="5"/>
      <c r="G6" s="5"/>
      <c r="H6" s="5"/>
      <c r="I6" s="5"/>
      <c r="J6" s="5"/>
      <c r="K6" s="5"/>
    </row>
    <row r="7" spans="1:26" x14ac:dyDescent="0.25">
      <c r="A7" t="s">
        <v>6</v>
      </c>
      <c r="B7" s="10">
        <v>5</v>
      </c>
      <c r="C7" s="9"/>
      <c r="D7" s="9"/>
      <c r="E7" s="9"/>
      <c r="F7" s="9"/>
      <c r="G7" s="9"/>
      <c r="H7" s="9"/>
      <c r="I7" s="9"/>
      <c r="J7" s="12"/>
      <c r="K7" s="9"/>
    </row>
    <row r="8" spans="1:26" x14ac:dyDescent="0.25">
      <c r="A8" t="s">
        <v>5</v>
      </c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8"/>
      <c r="H8" s="8"/>
      <c r="I8" s="8"/>
      <c r="J8" s="8"/>
      <c r="K8" s="8"/>
    </row>
    <row r="9" spans="1:26" x14ac:dyDescent="0.25">
      <c r="A9" t="s">
        <v>12</v>
      </c>
      <c r="B9" s="1">
        <f>B4</f>
        <v>1000000</v>
      </c>
      <c r="C9" s="1">
        <f>B11</f>
        <v>600000</v>
      </c>
      <c r="D9" s="1">
        <f>C11</f>
        <v>360000</v>
      </c>
      <c r="E9" s="1">
        <f>D11</f>
        <v>216000</v>
      </c>
      <c r="F9" s="1">
        <f>E11</f>
        <v>200000</v>
      </c>
      <c r="G9" s="7"/>
      <c r="H9" s="7"/>
      <c r="I9" s="7"/>
      <c r="J9" s="7"/>
      <c r="K9" s="7"/>
    </row>
    <row r="10" spans="1:26" x14ac:dyDescent="0.25">
      <c r="A10" t="s">
        <v>11</v>
      </c>
      <c r="B10" s="1">
        <f>B9*$C$6</f>
        <v>400000</v>
      </c>
      <c r="C10" s="1">
        <f>C9*$C$6</f>
        <v>240000</v>
      </c>
      <c r="D10" s="1">
        <f>D9*$C$6</f>
        <v>144000</v>
      </c>
      <c r="E10" s="1">
        <v>16000</v>
      </c>
      <c r="F10" s="1">
        <v>0</v>
      </c>
    </row>
    <row r="11" spans="1:26" x14ac:dyDescent="0.25">
      <c r="A11" t="s">
        <v>10</v>
      </c>
      <c r="B11" s="1">
        <f>B9-B10</f>
        <v>600000</v>
      </c>
      <c r="C11" s="1">
        <f>C9-C10</f>
        <v>360000</v>
      </c>
      <c r="D11" s="1">
        <f>D9-D10</f>
        <v>216000</v>
      </c>
      <c r="E11" s="1">
        <f>E9-E10</f>
        <v>200000</v>
      </c>
      <c r="F11" s="1">
        <f>F9-F10</f>
        <v>200000</v>
      </c>
    </row>
    <row r="12" spans="1:26" x14ac:dyDescent="0.25">
      <c r="A12" t="s">
        <v>55</v>
      </c>
      <c r="B12" s="1">
        <f>DDB($B$4,$B$5,$B$7,B8)</f>
        <v>400000</v>
      </c>
      <c r="C12" s="1">
        <f t="shared" ref="C12:F12" si="0">DDB($B$4,$B$5,$B$7,C8)</f>
        <v>240000</v>
      </c>
      <c r="D12" s="1">
        <f t="shared" si="0"/>
        <v>144000</v>
      </c>
      <c r="E12" s="1">
        <f t="shared" si="0"/>
        <v>16000</v>
      </c>
      <c r="F12" s="1">
        <f t="shared" si="0"/>
        <v>0</v>
      </c>
    </row>
    <row r="13" spans="1:26" x14ac:dyDescent="0.25">
      <c r="C13" s="1"/>
      <c r="D13" s="1"/>
      <c r="E13" s="1"/>
      <c r="F13" s="1"/>
    </row>
    <row r="14" spans="1:26" x14ac:dyDescent="0.25">
      <c r="C14" s="1"/>
      <c r="D14" s="1"/>
      <c r="E14" s="1"/>
      <c r="F14" s="1"/>
      <c r="G14" s="5"/>
      <c r="H14" s="5"/>
      <c r="I14" s="5"/>
      <c r="J14" s="5"/>
      <c r="K14" s="5"/>
      <c r="L14" s="5"/>
      <c r="M14" s="5"/>
    </row>
    <row r="15" spans="1:26" ht="23.25" x14ac:dyDescent="0.35">
      <c r="A15" s="22" t="s">
        <v>24</v>
      </c>
      <c r="B15" s="4"/>
      <c r="C15" s="3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9" t="s">
        <v>32</v>
      </c>
      <c r="B16" s="20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ht="12.75" customHeight="1" x14ac:dyDescent="0.25">
      <c r="A17" s="24" t="s">
        <v>2</v>
      </c>
      <c r="B17" s="25" t="s">
        <v>34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2.75" customHeight="1" x14ac:dyDescent="0.25">
      <c r="A18" s="26" t="s">
        <v>1</v>
      </c>
      <c r="B18" s="25" t="s">
        <v>35</v>
      </c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2.75" customHeight="1" x14ac:dyDescent="0.25">
      <c r="A19" s="26" t="s">
        <v>0</v>
      </c>
      <c r="B19" s="25" t="s">
        <v>36</v>
      </c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2.75" customHeight="1" x14ac:dyDescent="0.25">
      <c r="A20" s="26" t="s">
        <v>47</v>
      </c>
      <c r="B20" s="25" t="s">
        <v>48</v>
      </c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2.75" customHeight="1" x14ac:dyDescent="0.25">
      <c r="A21" s="26" t="s">
        <v>49</v>
      </c>
      <c r="B21" s="25" t="s">
        <v>50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2.75" customHeight="1" x14ac:dyDescent="0.25">
      <c r="A22" s="26" t="s">
        <v>41</v>
      </c>
      <c r="B22" s="25" t="s">
        <v>42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2.75" customHeight="1" x14ac:dyDescent="0.25">
      <c r="A23" s="26" t="s">
        <v>51</v>
      </c>
      <c r="B23" s="25" t="s">
        <v>52</v>
      </c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5" spans="1:26" x14ac:dyDescent="0.25">
      <c r="A25" s="26" t="s">
        <v>56</v>
      </c>
      <c r="B25" s="1">
        <f>VDB($B$4,$B$5,$B$7,B8-1,B8)</f>
        <v>400000</v>
      </c>
      <c r="C25" s="1">
        <f t="shared" ref="C25:F25" si="1">VDB($B$4,$B$5,$B$7,C8-1,C8)</f>
        <v>240000</v>
      </c>
      <c r="D25" s="1">
        <f t="shared" si="1"/>
        <v>144000</v>
      </c>
      <c r="E25" s="1">
        <f t="shared" si="1"/>
        <v>16000</v>
      </c>
      <c r="F25" s="1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SLN</vt:lpstr>
      <vt:lpstr>DB</vt:lpstr>
      <vt:lpstr>SYD</vt:lpstr>
      <vt:lpstr>DDB</vt:lpstr>
      <vt:lpstr>VDB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</dc:creator>
  <cp:lastModifiedBy>anil kumar</cp:lastModifiedBy>
  <dcterms:created xsi:type="dcterms:W3CDTF">2020-08-27T17:18:29Z</dcterms:created>
  <dcterms:modified xsi:type="dcterms:W3CDTF">2021-01-08T07:36:39Z</dcterms:modified>
</cp:coreProperties>
</file>