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7.xml" ContentType="application/vnd.openxmlformats-officedocument.spreadsheetml.pivotTable+xml"/>
  <Override PartName="/xl/pivotTables/pivotTable8.xml" ContentType="application/vnd.openxmlformats-officedocument.spreadsheetml.pivotTable+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hidePivotFieldList="1" defaultThemeVersion="166925"/>
  <mc:AlternateContent xmlns:mc="http://schemas.openxmlformats.org/markup-compatibility/2006">
    <mc:Choice Requires="x15">
      <x15ac:absPath xmlns:x15ac="http://schemas.microsoft.com/office/spreadsheetml/2010/11/ac" url="C:\Users\User\Desktop\projects\"/>
    </mc:Choice>
  </mc:AlternateContent>
  <xr:revisionPtr revIDLastSave="0" documentId="13_ncr:1_{965A568F-3A8A-4F21-9C0E-C782B5347006}" xr6:coauthVersionLast="43" xr6:coauthVersionMax="43" xr10:uidLastSave="{00000000-0000-0000-0000-000000000000}"/>
  <bookViews>
    <workbookView xWindow="-120" yWindow="-120" windowWidth="20730" windowHeight="11160" xr2:uid="{AA075655-C69F-46DE-B9FD-72C6D0F46D6A}"/>
  </bookViews>
  <sheets>
    <sheet name="DASHBOARD" sheetId="11" r:id="rId1"/>
    <sheet name="RETAILER" sheetId="4" r:id="rId2"/>
    <sheet name="REGION" sheetId="5" r:id="rId3"/>
    <sheet name="STATE" sheetId="6" r:id="rId4"/>
    <sheet name="SALES METHOD" sheetId="7" r:id="rId5"/>
    <sheet name="PRODUCT" sheetId="8" r:id="rId6"/>
    <sheet name="YEAR" sheetId="9" r:id="rId7"/>
    <sheet name="KPI" sheetId="10" r:id="rId8"/>
    <sheet name="Sheet1" sheetId="12" r:id="rId9"/>
    <sheet name="DATA" sheetId="2" r:id="rId10"/>
  </sheets>
  <definedNames>
    <definedName name="_xlcn.WorksheetConnection_Book2Sheet11" hidden="1">Sheet1[]</definedName>
    <definedName name="ExternalData_1" localSheetId="9" hidden="1">DATA!$A$1:$K$351</definedName>
    <definedName name="Slicer_Product">#N/A</definedName>
    <definedName name="Slicer_Region">#N/A</definedName>
    <definedName name="Slicer_Retailer1">#N/A</definedName>
  </definedNames>
  <calcPr calcId="191029"/>
  <pivotCaches>
    <pivotCache cacheId="52" r:id="rId11"/>
    <pivotCache cacheId="53" r:id="rId12"/>
    <pivotCache cacheId="54" r:id="rId13"/>
    <pivotCache cacheId="55" r:id="rId14"/>
    <pivotCache cacheId="56" r:id="rId15"/>
    <pivotCache cacheId="57" r:id="rId16"/>
    <pivotCache cacheId="58" r:id="rId17"/>
    <pivotCache cacheId="59" r:id="rId18"/>
  </pivotCaches>
  <extLst>
    <ext xmlns:x14="http://schemas.microsoft.com/office/spreadsheetml/2009/9/main" uri="{876F7934-8845-4945-9796-88D515C7AA90}">
      <x14:pivotCaches>
        <pivotCache cacheId="60" r:id="rId19"/>
      </x14:pivotCaches>
    </ext>
    <ext xmlns:x14="http://schemas.microsoft.com/office/spreadsheetml/2009/9/main" uri="{BBE1A952-AA13-448e-AADC-164F8A28A991}">
      <x14:slicerCaches>
        <x14:slicerCache r:id="rId20"/>
        <x14:slicerCache r:id="rId21"/>
        <x14:slicerCache r:id="rId2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Sheet1" name="Sheet1" connection="WorksheetConnection_Book2!Sheet1"/>
        </x15:modelTables>
      </x15:dataModel>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A10" i="10" l="1"/>
  <c r="E12" i="10" l="1"/>
  <c r="D10" i="10"/>
  <c r="C10" i="10"/>
  <c r="B10" i="10"/>
  <c r="A22" i="9" l="1"/>
  <c r="A21" i="9"/>
  <c r="F3" i="9" l="1"/>
  <c r="E5" i="9"/>
  <c r="E4" i="9"/>
  <c r="D5" i="9"/>
  <c r="D4" i="9"/>
  <c r="A17" i="9"/>
  <c r="K3" i="9"/>
  <c r="F5" i="9" l="1"/>
  <c r="F4" i="9"/>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40390B4-DE2C-4B8E-B63E-10B8C86661AB}" keepAlive="1" name="Query - Sheet1" description="Connection to the 'Sheet1' query in the workbook." type="5" refreshedVersion="6" background="1" saveData="1">
    <dbPr connection="Provider=Microsoft.Mashup.OleDb.1;Data Source=$Workbook$;Location=Sheet1;Extended Properties=&quot;&quot;" command="SELECT * FROM [Sheet1]"/>
  </connection>
  <connection id="2" xr16:uid="{F99FFB20-B14E-453D-A325-04EB5565FC56}" keepAlive="1" name="ThisWorkbookDataModel" description="Data Model" type="5" refreshedVersion="6"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3" xr16:uid="{0E38A214-9F3F-4136-9A26-AA2D526130A2}" name="WorksheetConnection_Book2!Sheet1" type="102" refreshedVersion="6" minRefreshableVersion="5">
    <extLst>
      <ext xmlns:x15="http://schemas.microsoft.com/office/spreadsheetml/2010/11/main" uri="{DE250136-89BD-433C-8126-D09CA5730AF9}">
        <x15:connection id="Sheet1" autoDelete="1">
          <x15:rangePr sourceName="_xlcn.WorksheetConnection_Book2Sheet11"/>
        </x15:connection>
      </ext>
    </extLst>
  </connection>
</connections>
</file>

<file path=xl/sharedStrings.xml><?xml version="1.0" encoding="utf-8"?>
<sst xmlns="http://schemas.openxmlformats.org/spreadsheetml/2006/main" count="1818" uniqueCount="46">
  <si>
    <t>Retailer</t>
  </si>
  <si>
    <t>Invoice Date</t>
  </si>
  <si>
    <t>Region</t>
  </si>
  <si>
    <t>State</t>
  </si>
  <si>
    <t>Product</t>
  </si>
  <si>
    <t>Price per Unit</t>
  </si>
  <si>
    <t>Units Sold</t>
  </si>
  <si>
    <t>Operating Profit</t>
  </si>
  <si>
    <t>Sales Method</t>
  </si>
  <si>
    <t>Total Sales</t>
  </si>
  <si>
    <t>Year</t>
  </si>
  <si>
    <t>Mariana Stitches</t>
  </si>
  <si>
    <t>South</t>
  </si>
  <si>
    <t>Lagos</t>
  </si>
  <si>
    <t>Just for Men</t>
  </si>
  <si>
    <t>Instore</t>
  </si>
  <si>
    <t>Treaz Empire</t>
  </si>
  <si>
    <t>East</t>
  </si>
  <si>
    <t>Enugu</t>
  </si>
  <si>
    <t>Kiddies Wear</t>
  </si>
  <si>
    <t>Outlet</t>
  </si>
  <si>
    <t>Jabary Needles</t>
  </si>
  <si>
    <t>West</t>
  </si>
  <si>
    <t>Ogun</t>
  </si>
  <si>
    <t>Just for Her</t>
  </si>
  <si>
    <t>Online</t>
  </si>
  <si>
    <t>Afroque Bonquet</t>
  </si>
  <si>
    <t>North</t>
  </si>
  <si>
    <t>Kano</t>
  </si>
  <si>
    <t>Summer Wear</t>
  </si>
  <si>
    <t>Back2Shape Essentials</t>
  </si>
  <si>
    <t>Central</t>
  </si>
  <si>
    <t>Abuja</t>
  </si>
  <si>
    <t>Kampala Foot Wear</t>
  </si>
  <si>
    <t>Kaduna</t>
  </si>
  <si>
    <t>Women's Beach Wear</t>
  </si>
  <si>
    <t>Row Labels</t>
  </si>
  <si>
    <t>Grand Total</t>
  </si>
  <si>
    <t>Sum of Total Sales</t>
  </si>
  <si>
    <t>Column Labels</t>
  </si>
  <si>
    <t>Sum of Total Sales2</t>
  </si>
  <si>
    <t>Average of Total Sales2</t>
  </si>
  <si>
    <t>Distinct Count of Retailer</t>
  </si>
  <si>
    <t>Distinct Count of Product</t>
  </si>
  <si>
    <t>Sum of Operating Profit</t>
  </si>
  <si>
    <t>Distinct Count of Sales Method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</si>
</sst>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quot;$&quot;#,##0"/>
    <numFmt numFmtId="165" formatCode="&quot;$&quot;#,##0.00"/>
  </numFmts>
  <fonts count="1" x14ac:knownFonts="1">
    <font>
      <sz val="11"/>
      <color theme="1"/>
      <name val="Calibri"/>
      <family val="2"/>
      <scheme val="minor"/>
    </font>
  </fonts>
  <fills count="3">
    <fill>
      <patternFill patternType="none"/>
    </fill>
    <fill>
      <patternFill patternType="gray125"/>
    </fill>
    <fill>
      <patternFill patternType="solid">
        <fgColor rgb="FF0A0F27"/>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NumberFormat="1"/>
    <xf numFmtId="14" fontId="0" fillId="0" borderId="0" xfId="0" applyNumberFormat="1"/>
    <xf numFmtId="0" fontId="0" fillId="0" borderId="0" xfId="0" pivotButton="1"/>
    <xf numFmtId="0" fontId="0" fillId="0" borderId="0" xfId="0" applyAlignment="1">
      <alignment horizontal="left"/>
    </xf>
    <xf numFmtId="164" fontId="0" fillId="0" borderId="0" xfId="0" applyNumberFormat="1"/>
    <xf numFmtId="165" fontId="0" fillId="0" borderId="0" xfId="0" applyNumberFormat="1"/>
    <xf numFmtId="9" fontId="0" fillId="0" borderId="0" xfId="0" applyNumberFormat="1"/>
    <xf numFmtId="0" fontId="0" fillId="2" borderId="0" xfId="0" applyFill="1"/>
  </cellXfs>
  <cellStyles count="1">
    <cellStyle name="Normal" xfId="0" builtinId="0"/>
  </cellStyles>
  <dxfs count="9">
    <dxf>
      <numFmt numFmtId="0" formatCode="General"/>
    </dxf>
    <dxf>
      <numFmt numFmtId="0" formatCode="General"/>
    </dxf>
    <dxf>
      <numFmt numFmtId="0" formatCode="General"/>
    </dxf>
    <dxf>
      <numFmt numFmtId="0" formatCode="General"/>
    </dxf>
    <dxf>
      <numFmt numFmtId="19" formatCode="m/d/yyyy"/>
    </dxf>
    <dxf>
      <numFmt numFmtId="0" formatCode="General"/>
    </dxf>
    <dxf>
      <numFmt numFmtId="164" formatCode="&quot;$&quot;#,##0"/>
    </dxf>
    <dxf>
      <fill>
        <patternFill>
          <bgColor rgb="FF181C3A"/>
        </patternFill>
      </fill>
    </dxf>
    <dxf>
      <font>
        <color theme="0"/>
        <name val="Algerian"/>
        <family val="5"/>
        <scheme val="none"/>
      </font>
      <fill>
        <patternFill>
          <bgColor rgb="FF181C3A"/>
        </patternFill>
      </fill>
      <border>
        <left style="slantDashDot">
          <color auto="1"/>
        </left>
        <right style="slantDashDot">
          <color auto="1"/>
        </right>
        <top style="slantDashDot">
          <color auto="1"/>
        </top>
        <bottom style="slantDashDot">
          <color auto="1"/>
        </bottom>
      </border>
    </dxf>
  </dxfs>
  <tableStyles count="1" defaultTableStyle="TableStyleMedium2" defaultPivotStyle="PivotStyleLight16">
    <tableStyle name="Slicer Style 1" pivot="0" table="0" count="3" xr9:uid="{0433B2B8-19DE-4B10-8F95-93A881C49522}">
      <tableStyleElement type="wholeTable" dxfId="8"/>
      <tableStyleElement type="headerRow" dxfId="7"/>
    </tableStyle>
  </tableStyles>
  <colors>
    <mruColors>
      <color rgb="FFDF198E"/>
      <color rgb="FF05DA97"/>
      <color rgb="FF181C3A"/>
      <color rgb="FFFFFFFF"/>
      <color rgb="FF0A0F27"/>
      <color rgb="FF000000"/>
    </mruColors>
  </colors>
  <extLst>
    <ext xmlns:x14="http://schemas.microsoft.com/office/spreadsheetml/2009/9/main" uri="{46F421CA-312F-682f-3DD2-61675219B42D}">
      <x14:dxfs count="1">
        <dxf>
          <fill>
            <patternFill>
              <bgColor rgb="FF181C3A"/>
            </patternFill>
          </fill>
        </dxf>
      </x14:dxfs>
    </ext>
    <ext xmlns:x14="http://schemas.microsoft.com/office/spreadsheetml/2009/9/main" uri="{EB79DEF2-80B8-43e5-95BD-54CBDDF9020C}">
      <x14:slicerStyles defaultSlicerStyle="SlicerStyleLight1">
        <x14:slicerStyle name="Slicer Style 1">
          <x14:slicerStyleElements>
            <x14:slicerStyleElement type="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3.xml"/><Relationship Id="rId18" Type="http://schemas.openxmlformats.org/officeDocument/2006/relationships/pivotCacheDefinition" Target="pivotCache/pivotCacheDefinition8.xml"/><Relationship Id="rId26" Type="http://schemas.openxmlformats.org/officeDocument/2006/relationships/sharedStrings" Target="sharedStrings.xml"/><Relationship Id="rId3" Type="http://schemas.openxmlformats.org/officeDocument/2006/relationships/worksheet" Target="worksheets/sheet3.xml"/><Relationship Id="rId21" Type="http://schemas.microsoft.com/office/2007/relationships/slicerCache" Target="slicerCaches/slicerCache2.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openxmlformats.org/officeDocument/2006/relationships/pivotCacheDefinition" Target="pivotCache/pivotCacheDefinition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pivotCacheDefinition" Target="pivotCache/pivotCacheDefinition6.xml"/><Relationship Id="rId20" Type="http://schemas.microsoft.com/office/2007/relationships/slicerCache" Target="slicerCaches/slicerCache1.xml"/><Relationship Id="rId29"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24"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pivotCacheDefinition" Target="pivotCache/pivotCacheDefinition5.xml"/><Relationship Id="rId23" Type="http://schemas.openxmlformats.org/officeDocument/2006/relationships/theme" Target="theme/theme1.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pivotCacheDefinition" Target="pivotCache/pivotCacheDefinition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4.xml"/><Relationship Id="rId22" Type="http://schemas.microsoft.com/office/2007/relationships/slicerCache" Target="slicerCaches/slicerCache3.xml"/><Relationship Id="rId27" Type="http://schemas.openxmlformats.org/officeDocument/2006/relationships/powerPivotData" Target="model/item.data"/></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[MARIANA DATASET.xlsx]RETAILER!PivotTable1</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05DA97"/>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7984859330600207E-2"/>
          <c:y val="0.13925932423882145"/>
          <c:w val="0.91993550392977741"/>
          <c:h val="0.58631000440445169"/>
        </c:manualLayout>
      </c:layout>
      <c:barChart>
        <c:barDir val="col"/>
        <c:grouping val="clustered"/>
        <c:varyColors val="0"/>
        <c:ser>
          <c:idx val="0"/>
          <c:order val="0"/>
          <c:tx>
            <c:strRef>
              <c:f>RETAILER!$B$3</c:f>
              <c:strCache>
                <c:ptCount val="1"/>
                <c:pt idx="0">
                  <c:v>Total</c:v>
                </c:pt>
              </c:strCache>
            </c:strRef>
          </c:tx>
          <c:spPr>
            <a:solidFill>
              <a:srgbClr val="05DA97"/>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RETAILER!$A$4:$A$9</c:f>
              <c:strCache>
                <c:ptCount val="5"/>
                <c:pt idx="0">
                  <c:v>Back2Shape Essentials</c:v>
                </c:pt>
                <c:pt idx="1">
                  <c:v>Jabary Needles</c:v>
                </c:pt>
                <c:pt idx="2">
                  <c:v>Treaz Empire</c:v>
                </c:pt>
                <c:pt idx="3">
                  <c:v>Mariana Stitches</c:v>
                </c:pt>
                <c:pt idx="4">
                  <c:v>Afroque Bonquet</c:v>
                </c:pt>
              </c:strCache>
            </c:strRef>
          </c:cat>
          <c:val>
            <c:numRef>
              <c:f>RETAILER!$B$4:$B$9</c:f>
              <c:numCache>
                <c:formatCode>"$"#,##0</c:formatCode>
                <c:ptCount val="5"/>
                <c:pt idx="0">
                  <c:v>3160570.3</c:v>
                </c:pt>
                <c:pt idx="1">
                  <c:v>2948462.72</c:v>
                </c:pt>
                <c:pt idx="2">
                  <c:v>2894764.6</c:v>
                </c:pt>
                <c:pt idx="3">
                  <c:v>2754801.81</c:v>
                </c:pt>
                <c:pt idx="4">
                  <c:v>2718736.7</c:v>
                </c:pt>
              </c:numCache>
            </c:numRef>
          </c:val>
          <c:extLst>
            <c:ext xmlns:c16="http://schemas.microsoft.com/office/drawing/2014/chart" uri="{C3380CC4-5D6E-409C-BE32-E72D297353CC}">
              <c16:uniqueId val="{00000001-A311-4704-8BEF-3B5FFBEC4D13}"/>
            </c:ext>
          </c:extLst>
        </c:ser>
        <c:dLbls>
          <c:dLblPos val="outEnd"/>
          <c:showLegendKey val="0"/>
          <c:showVal val="1"/>
          <c:showCatName val="0"/>
          <c:showSerName val="0"/>
          <c:showPercent val="0"/>
          <c:showBubbleSize val="0"/>
        </c:dLbls>
        <c:gapWidth val="219"/>
        <c:overlap val="-27"/>
        <c:axId val="1908275455"/>
        <c:axId val="1960283775"/>
      </c:barChart>
      <c:catAx>
        <c:axId val="1908275455"/>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960283775"/>
        <c:crosses val="autoZero"/>
        <c:auto val="1"/>
        <c:lblAlgn val="ctr"/>
        <c:lblOffset val="100"/>
        <c:noMultiLvlLbl val="0"/>
      </c:catAx>
      <c:valAx>
        <c:axId val="1960283775"/>
        <c:scaling>
          <c:orientation val="minMax"/>
        </c:scaling>
        <c:delete val="1"/>
        <c:axPos val="l"/>
        <c:numFmt formatCode="&quot;$&quot;#,##0" sourceLinked="1"/>
        <c:majorTickMark val="none"/>
        <c:minorTickMark val="none"/>
        <c:tickLblPos val="nextTo"/>
        <c:crossAx val="19082754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baseline="0">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[MARIANA DATASET.xlsx]SALES METHOD!PivotTable4</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0.13101979440069991"/>
              <c:y val="-0.1876953922426363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dLbl>
          <c:idx val="0"/>
          <c:layout>
            <c:manualLayout>
              <c:x val="0.10409383202099738"/>
              <c:y val="-0.1471795713035870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dLbl>
          <c:idx val="0"/>
          <c:layout>
            <c:manualLayout>
              <c:x val="-0.22164129483814524"/>
              <c:y val="-7.803587051618547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dLbl>
          <c:idx val="0"/>
          <c:layout>
            <c:manualLayout>
              <c:x val="0.10409383202099738"/>
              <c:y val="-0.1471795713035870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dLbl>
          <c:idx val="0"/>
          <c:layout>
            <c:manualLayout>
              <c:x val="-0.22164129483814524"/>
              <c:y val="-7.803587051618547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dLbl>
          <c:idx val="0"/>
          <c:layout>
            <c:manualLayout>
              <c:x val="-0.13101979440069991"/>
              <c:y val="-0.1876953922426363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00B050"/>
          </a:solidFill>
          <a:ln w="19050">
            <a:solidFill>
              <a:schemeClr val="lt1"/>
            </a:solidFill>
          </a:ln>
          <a:effectLst/>
        </c:spPr>
        <c:dLbl>
          <c:idx val="0"/>
          <c:layout>
            <c:manualLayout>
              <c:x val="-9.8663735409142226E-3"/>
              <c:y val="-5.7291608299630363E-2"/>
            </c:manualLayout>
          </c:layout>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dLbl>
          <c:idx val="0"/>
          <c:layout>
            <c:manualLayout>
              <c:x val="-0.12287592256096194"/>
              <c:y val="-7.0545324571839083E-2"/>
            </c:manualLayout>
          </c:layout>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7030A0"/>
          </a:solidFill>
          <a:ln w="19050">
            <a:solidFill>
              <a:schemeClr val="lt1"/>
            </a:solidFill>
          </a:ln>
          <a:effectLst/>
        </c:spPr>
        <c:dLbl>
          <c:idx val="0"/>
          <c:layout>
            <c:manualLayout>
              <c:x val="-8.7904823862829193E-3"/>
              <c:y val="2.6116975503244272E-3"/>
            </c:manualLayout>
          </c:layout>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'SALES METHOD'!$B$3</c:f>
              <c:strCache>
                <c:ptCount val="1"/>
                <c:pt idx="0">
                  <c:v>Total</c:v>
                </c:pt>
              </c:strCache>
            </c:strRef>
          </c:tx>
          <c:dPt>
            <c:idx val="0"/>
            <c:bubble3D val="0"/>
            <c:spPr>
              <a:solidFill>
                <a:srgbClr val="00B050"/>
              </a:solidFill>
              <a:ln w="19050">
                <a:solidFill>
                  <a:schemeClr val="lt1"/>
                </a:solidFill>
              </a:ln>
              <a:effectLst/>
            </c:spPr>
            <c:extLst>
              <c:ext xmlns:c16="http://schemas.microsoft.com/office/drawing/2014/chart" uri="{C3380CC4-5D6E-409C-BE32-E72D297353CC}">
                <c16:uniqueId val="{00000001-A9B6-40AB-8481-D3B3D608E7A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9B6-40AB-8481-D3B3D608E7A2}"/>
              </c:ext>
            </c:extLst>
          </c:dPt>
          <c:dPt>
            <c:idx val="2"/>
            <c:bubble3D val="0"/>
            <c:spPr>
              <a:solidFill>
                <a:srgbClr val="7030A0"/>
              </a:solidFill>
              <a:ln w="19050">
                <a:solidFill>
                  <a:schemeClr val="lt1"/>
                </a:solidFill>
              </a:ln>
              <a:effectLst/>
            </c:spPr>
            <c:extLst>
              <c:ext xmlns:c16="http://schemas.microsoft.com/office/drawing/2014/chart" uri="{C3380CC4-5D6E-409C-BE32-E72D297353CC}">
                <c16:uniqueId val="{00000005-A9B6-40AB-8481-D3B3D608E7A2}"/>
              </c:ext>
            </c:extLst>
          </c:dPt>
          <c:dLbls>
            <c:dLbl>
              <c:idx val="0"/>
              <c:layout>
                <c:manualLayout>
                  <c:x val="-9.8663735409142226E-3"/>
                  <c:y val="-5.7291608299630363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A9B6-40AB-8481-D3B3D608E7A2}"/>
                </c:ext>
              </c:extLst>
            </c:dLbl>
            <c:dLbl>
              <c:idx val="1"/>
              <c:layout>
                <c:manualLayout>
                  <c:x val="-0.12287592256096194"/>
                  <c:y val="-7.0545324571839083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A9B6-40AB-8481-D3B3D608E7A2}"/>
                </c:ext>
              </c:extLst>
            </c:dLbl>
            <c:dLbl>
              <c:idx val="2"/>
              <c:layout>
                <c:manualLayout>
                  <c:x val="-8.7904823862829193E-3"/>
                  <c:y val="2.6116975503244272E-3"/>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A9B6-40AB-8481-D3B3D608E7A2}"/>
                </c:ext>
              </c:extLst>
            </c:dLbl>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showLeaderLines val="0"/>
            <c:extLst>
              <c:ext xmlns:c15="http://schemas.microsoft.com/office/drawing/2012/chart" uri="{CE6537A1-D6FC-4f65-9D91-7224C49458BB}"/>
            </c:extLst>
          </c:dLbls>
          <c:cat>
            <c:strRef>
              <c:f>'SALES METHOD'!$A$4:$A$7</c:f>
              <c:strCache>
                <c:ptCount val="3"/>
                <c:pt idx="0">
                  <c:v>Instore</c:v>
                </c:pt>
                <c:pt idx="1">
                  <c:v>Outlet</c:v>
                </c:pt>
                <c:pt idx="2">
                  <c:v>Online</c:v>
                </c:pt>
              </c:strCache>
            </c:strRef>
          </c:cat>
          <c:val>
            <c:numRef>
              <c:f>'SALES METHOD'!$B$4:$B$7</c:f>
              <c:numCache>
                <c:formatCode>"$"#,##0</c:formatCode>
                <c:ptCount val="3"/>
                <c:pt idx="0">
                  <c:v>5187934.18</c:v>
                </c:pt>
                <c:pt idx="1">
                  <c:v>4795913.34</c:v>
                </c:pt>
                <c:pt idx="2">
                  <c:v>4493488.6100000003</c:v>
                </c:pt>
              </c:numCache>
            </c:numRef>
          </c:val>
          <c:extLst>
            <c:ext xmlns:c16="http://schemas.microsoft.com/office/drawing/2014/chart" uri="{C3380CC4-5D6E-409C-BE32-E72D297353CC}">
              <c16:uniqueId val="{00000007-47B8-4D81-B15B-395937431306}"/>
            </c:ext>
          </c:extLst>
        </c:ser>
        <c:dLbls>
          <c:dLblPos val="bestFit"/>
          <c:showLegendKey val="0"/>
          <c:showVal val="1"/>
          <c:showCatName val="0"/>
          <c:showSerName val="0"/>
          <c:showPercent val="0"/>
          <c:showBubbleSize val="0"/>
          <c:showLeaderLines val="0"/>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baseline="0">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[MARIANA DATASET.xlsx]REGION!PivotTable2</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DF198E"/>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744749167540071"/>
          <c:y val="8.1851968503937014E-2"/>
          <c:w val="0.79909218227467183"/>
          <c:h val="0.91814803149606283"/>
        </c:manualLayout>
      </c:layout>
      <c:barChart>
        <c:barDir val="bar"/>
        <c:grouping val="clustered"/>
        <c:varyColors val="0"/>
        <c:ser>
          <c:idx val="0"/>
          <c:order val="0"/>
          <c:tx>
            <c:strRef>
              <c:f>REGION!$B$3</c:f>
              <c:strCache>
                <c:ptCount val="1"/>
                <c:pt idx="0">
                  <c:v>Total</c:v>
                </c:pt>
              </c:strCache>
            </c:strRef>
          </c:tx>
          <c:spPr>
            <a:solidFill>
              <a:srgbClr val="DF198E"/>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REGION!$A$4:$A$9</c:f>
              <c:strCache>
                <c:ptCount val="5"/>
                <c:pt idx="0">
                  <c:v>West</c:v>
                </c:pt>
                <c:pt idx="1">
                  <c:v>Central</c:v>
                </c:pt>
                <c:pt idx="2">
                  <c:v>South</c:v>
                </c:pt>
                <c:pt idx="3">
                  <c:v>North</c:v>
                </c:pt>
                <c:pt idx="4">
                  <c:v>East</c:v>
                </c:pt>
              </c:strCache>
            </c:strRef>
          </c:cat>
          <c:val>
            <c:numRef>
              <c:f>REGION!$B$4:$B$9</c:f>
              <c:numCache>
                <c:formatCode>"$"#,##0</c:formatCode>
                <c:ptCount val="5"/>
                <c:pt idx="0">
                  <c:v>2702242.2</c:v>
                </c:pt>
                <c:pt idx="1">
                  <c:v>2818033.56</c:v>
                </c:pt>
                <c:pt idx="2">
                  <c:v>2834131.69</c:v>
                </c:pt>
                <c:pt idx="3">
                  <c:v>2908197.48</c:v>
                </c:pt>
                <c:pt idx="4">
                  <c:v>3214731.2</c:v>
                </c:pt>
              </c:numCache>
            </c:numRef>
          </c:val>
          <c:extLst>
            <c:ext xmlns:c16="http://schemas.microsoft.com/office/drawing/2014/chart" uri="{C3380CC4-5D6E-409C-BE32-E72D297353CC}">
              <c16:uniqueId val="{00000001-B426-4769-96D8-181EFC0E0E31}"/>
            </c:ext>
          </c:extLst>
        </c:ser>
        <c:dLbls>
          <c:dLblPos val="outEnd"/>
          <c:showLegendKey val="0"/>
          <c:showVal val="1"/>
          <c:showCatName val="0"/>
          <c:showSerName val="0"/>
          <c:showPercent val="0"/>
          <c:showBubbleSize val="0"/>
        </c:dLbls>
        <c:gapWidth val="182"/>
        <c:axId val="1959336239"/>
        <c:axId val="1960280031"/>
      </c:barChart>
      <c:catAx>
        <c:axId val="1959336239"/>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960280031"/>
        <c:crosses val="autoZero"/>
        <c:auto val="1"/>
        <c:lblAlgn val="ctr"/>
        <c:lblOffset val="100"/>
        <c:noMultiLvlLbl val="0"/>
      </c:catAx>
      <c:valAx>
        <c:axId val="1960280031"/>
        <c:scaling>
          <c:orientation val="minMax"/>
        </c:scaling>
        <c:delete val="1"/>
        <c:axPos val="b"/>
        <c:numFmt formatCode="&quot;$&quot;#,##0" sourceLinked="1"/>
        <c:majorTickMark val="none"/>
        <c:minorTickMark val="none"/>
        <c:tickLblPos val="nextTo"/>
        <c:crossAx val="19593362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baseline="0">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[MARIANA DATASET.xlsx]STATE!PivotTable3</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6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2333876112511435E-2"/>
          <c:y val="4.2353891283951499E-2"/>
          <c:w val="0.93888888888888888"/>
          <c:h val="0.81613834561002452"/>
        </c:manualLayout>
      </c:layout>
      <c:barChart>
        <c:barDir val="col"/>
        <c:grouping val="clustered"/>
        <c:varyColors val="0"/>
        <c:ser>
          <c:idx val="0"/>
          <c:order val="0"/>
          <c:tx>
            <c:strRef>
              <c:f>STATE!$B$3</c:f>
              <c:strCache>
                <c:ptCount val="1"/>
                <c:pt idx="0">
                  <c:v>Total</c:v>
                </c:pt>
              </c:strCache>
            </c:strRef>
          </c:tx>
          <c:spPr>
            <a:solidFill>
              <a:schemeClr val="accent2">
                <a:lumMod val="75000"/>
              </a:schemeClr>
            </a:solidFill>
            <a:ln>
              <a:noFill/>
            </a:ln>
            <a:effectLst/>
          </c:spPr>
          <c:invertIfNegative val="0"/>
          <c:dLbls>
            <c:spPr>
              <a:noFill/>
              <a:ln>
                <a:noFill/>
              </a:ln>
              <a:effectLst/>
            </c:spPr>
            <c:txPr>
              <a:bodyPr rot="0" spcFirstLastPara="1" vertOverflow="ellipsis" vert="horz" wrap="square" anchor="ctr" anchorCtr="1"/>
              <a:lstStyle/>
              <a:p>
                <a:pPr>
                  <a:defRPr sz="6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STATE!$A$4:$A$10</c:f>
              <c:strCache>
                <c:ptCount val="6"/>
                <c:pt idx="0">
                  <c:v>Enugu</c:v>
                </c:pt>
                <c:pt idx="1">
                  <c:v>Lagos</c:v>
                </c:pt>
                <c:pt idx="2">
                  <c:v>Abuja</c:v>
                </c:pt>
                <c:pt idx="3">
                  <c:v>Ogun</c:v>
                </c:pt>
                <c:pt idx="4">
                  <c:v>Kaduna</c:v>
                </c:pt>
                <c:pt idx="5">
                  <c:v>Kano</c:v>
                </c:pt>
              </c:strCache>
            </c:strRef>
          </c:cat>
          <c:val>
            <c:numRef>
              <c:f>STATE!$B$4:$B$10</c:f>
              <c:numCache>
                <c:formatCode>"$"#,##0</c:formatCode>
                <c:ptCount val="6"/>
                <c:pt idx="0">
                  <c:v>3214731.2</c:v>
                </c:pt>
                <c:pt idx="1">
                  <c:v>2834131.69</c:v>
                </c:pt>
                <c:pt idx="2">
                  <c:v>2818033.56</c:v>
                </c:pt>
                <c:pt idx="3">
                  <c:v>2702242.2</c:v>
                </c:pt>
                <c:pt idx="4">
                  <c:v>1708063.44</c:v>
                </c:pt>
                <c:pt idx="5">
                  <c:v>1200134.04</c:v>
                </c:pt>
              </c:numCache>
            </c:numRef>
          </c:val>
          <c:extLst>
            <c:ext xmlns:c16="http://schemas.microsoft.com/office/drawing/2014/chart" uri="{C3380CC4-5D6E-409C-BE32-E72D297353CC}">
              <c16:uniqueId val="{00000001-0FD7-4A2D-A6BF-802FD28F2EA6}"/>
            </c:ext>
          </c:extLst>
        </c:ser>
        <c:dLbls>
          <c:dLblPos val="outEnd"/>
          <c:showLegendKey val="0"/>
          <c:showVal val="1"/>
          <c:showCatName val="0"/>
          <c:showSerName val="0"/>
          <c:showPercent val="0"/>
          <c:showBubbleSize val="0"/>
        </c:dLbls>
        <c:gapWidth val="219"/>
        <c:overlap val="-27"/>
        <c:axId val="1707125407"/>
        <c:axId val="1960284191"/>
      </c:barChart>
      <c:catAx>
        <c:axId val="17071254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600" b="0" i="0" u="none" strike="noStrike" kern="1200" baseline="0">
                <a:solidFill>
                  <a:schemeClr val="bg1"/>
                </a:solidFill>
                <a:latin typeface="+mn-lt"/>
                <a:ea typeface="+mn-ea"/>
                <a:cs typeface="+mn-cs"/>
              </a:defRPr>
            </a:pPr>
            <a:endParaRPr lang="en-US"/>
          </a:p>
        </c:txPr>
        <c:crossAx val="1960284191"/>
        <c:crosses val="autoZero"/>
        <c:auto val="1"/>
        <c:lblAlgn val="ctr"/>
        <c:lblOffset val="100"/>
        <c:noMultiLvlLbl val="0"/>
      </c:catAx>
      <c:valAx>
        <c:axId val="1960284191"/>
        <c:scaling>
          <c:orientation val="minMax"/>
        </c:scaling>
        <c:delete val="1"/>
        <c:axPos val="l"/>
        <c:majorGridlines>
          <c:spPr>
            <a:ln w="6350" cap="flat" cmpd="sng" algn="ctr">
              <a:solidFill>
                <a:srgbClr val="0A0F27"/>
              </a:solidFill>
              <a:round/>
            </a:ln>
            <a:effectLst/>
          </c:spPr>
        </c:majorGridlines>
        <c:numFmt formatCode="&quot;$&quot;#,##0" sourceLinked="1"/>
        <c:majorTickMark val="none"/>
        <c:minorTickMark val="none"/>
        <c:tickLblPos val="nextTo"/>
        <c:crossAx val="17071254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600" baseline="0">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5305263157894736"/>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lotArea>
      <c:layout>
        <c:manualLayout>
          <c:layoutTarget val="inner"/>
          <c:xMode val="edge"/>
          <c:yMode val="edge"/>
          <c:x val="8.3331951927061748E-2"/>
          <c:y val="0.20906198327969766"/>
          <c:w val="0.70345382265813261"/>
          <c:h val="0.71708292183465205"/>
        </c:manualLayout>
      </c:layout>
      <c:doughnutChart>
        <c:varyColors val="1"/>
        <c:ser>
          <c:idx val="0"/>
          <c:order val="0"/>
          <c:tx>
            <c:strRef>
              <c:f>YEAR!$D$4</c:f>
              <c:strCache>
                <c:ptCount val="1"/>
                <c:pt idx="0">
                  <c:v>2022</c:v>
                </c:pt>
              </c:strCache>
            </c:strRef>
          </c:tx>
          <c:spPr>
            <a:ln>
              <a:noFill/>
            </a:ln>
          </c:spPr>
          <c:explosion val="1"/>
          <c:dPt>
            <c:idx val="0"/>
            <c:bubble3D val="0"/>
            <c:spPr>
              <a:solidFill>
                <a:srgbClr val="7030A0"/>
              </a:solidFill>
              <a:ln w="19050">
                <a:noFill/>
              </a:ln>
              <a:effectLst/>
            </c:spPr>
            <c:extLst>
              <c:ext xmlns:c16="http://schemas.microsoft.com/office/drawing/2014/chart" uri="{C3380CC4-5D6E-409C-BE32-E72D297353CC}">
                <c16:uniqueId val="{00000001-B7C0-41B6-BA32-E8162E1BB948}"/>
              </c:ext>
            </c:extLst>
          </c:dPt>
          <c:dPt>
            <c:idx val="1"/>
            <c:bubble3D val="0"/>
            <c:spPr>
              <a:solidFill>
                <a:srgbClr val="000000"/>
              </a:solidFill>
              <a:ln w="19050">
                <a:noFill/>
              </a:ln>
              <a:effectLst/>
            </c:spPr>
            <c:extLst>
              <c:ext xmlns:c16="http://schemas.microsoft.com/office/drawing/2014/chart" uri="{C3380CC4-5D6E-409C-BE32-E72D297353CC}">
                <c16:uniqueId val="{00000003-B7C0-41B6-BA32-E8162E1BB948}"/>
              </c:ext>
            </c:extLst>
          </c:dPt>
          <c:val>
            <c:numRef>
              <c:f>YEAR!$E$4:$F$4</c:f>
              <c:numCache>
                <c:formatCode>"$"#,##0.00</c:formatCode>
                <c:ptCount val="2"/>
                <c:pt idx="0" formatCode="&quot;$&quot;#,##0">
                  <c:v>5182036.7</c:v>
                </c:pt>
                <c:pt idx="1">
                  <c:v>6437087.5874999994</c:v>
                </c:pt>
              </c:numCache>
            </c:numRef>
          </c:val>
          <c:extLst>
            <c:ext xmlns:c16="http://schemas.microsoft.com/office/drawing/2014/chart" uri="{C3380CC4-5D6E-409C-BE32-E72D297353CC}">
              <c16:uniqueId val="{00000004-B7C0-41B6-BA32-E8162E1BB948}"/>
            </c:ext>
          </c:extLst>
        </c:ser>
        <c:dLbls>
          <c:showLegendKey val="0"/>
          <c:showVal val="0"/>
          <c:showCatName val="0"/>
          <c:showSerName val="0"/>
          <c:showPercent val="0"/>
          <c:showBubbleSize val="0"/>
          <c:showLeaderLines val="1"/>
        </c:dLbls>
        <c:firstSliceAng val="0"/>
        <c:holeSize val="6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baseline="0">
                <a:solidFill>
                  <a:schemeClr val="bg1"/>
                </a:solidFill>
              </a:rPr>
              <a:t>2023</a:t>
            </a:r>
          </a:p>
        </c:rich>
      </c:tx>
      <c:layout>
        <c:manualLayout>
          <c:xMode val="edge"/>
          <c:yMode val="edge"/>
          <c:x val="0.34678633082580079"/>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lotArea>
      <c:layout>
        <c:manualLayout>
          <c:layoutTarget val="inner"/>
          <c:xMode val="edge"/>
          <c:yMode val="edge"/>
          <c:x val="9.774661558559454E-2"/>
          <c:y val="0.19687900471756126"/>
          <c:w val="0.72988997116945398"/>
          <c:h val="0.73985800796944767"/>
        </c:manualLayout>
      </c:layout>
      <c:doughnutChart>
        <c:varyColors val="1"/>
        <c:ser>
          <c:idx val="0"/>
          <c:order val="0"/>
          <c:spPr>
            <a:ln>
              <a:noFill/>
            </a:ln>
          </c:spPr>
          <c:dPt>
            <c:idx val="0"/>
            <c:bubble3D val="0"/>
            <c:spPr>
              <a:solidFill>
                <a:schemeClr val="accent1"/>
              </a:solidFill>
              <a:ln w="19050">
                <a:noFill/>
              </a:ln>
              <a:effectLst/>
            </c:spPr>
            <c:extLst>
              <c:ext xmlns:c16="http://schemas.microsoft.com/office/drawing/2014/chart" uri="{C3380CC4-5D6E-409C-BE32-E72D297353CC}">
                <c16:uniqueId val="{00000001-4296-46D8-9CC2-92C6AD8F338B}"/>
              </c:ext>
            </c:extLst>
          </c:dPt>
          <c:dPt>
            <c:idx val="1"/>
            <c:bubble3D val="0"/>
            <c:spPr>
              <a:solidFill>
                <a:srgbClr val="7030A0"/>
              </a:solidFill>
              <a:ln w="19050">
                <a:noFill/>
              </a:ln>
              <a:effectLst/>
            </c:spPr>
            <c:extLst>
              <c:ext xmlns:c16="http://schemas.microsoft.com/office/drawing/2014/chart" uri="{C3380CC4-5D6E-409C-BE32-E72D297353CC}">
                <c16:uniqueId val="{00000003-4296-46D8-9CC2-92C6AD8F338B}"/>
              </c:ext>
            </c:extLst>
          </c:dPt>
          <c:dPt>
            <c:idx val="2"/>
            <c:bubble3D val="0"/>
            <c:spPr>
              <a:solidFill>
                <a:srgbClr val="0A0F27"/>
              </a:solidFill>
              <a:ln w="19050">
                <a:noFill/>
              </a:ln>
              <a:effectLst/>
            </c:spPr>
            <c:extLst>
              <c:ext xmlns:c16="http://schemas.microsoft.com/office/drawing/2014/chart" uri="{C3380CC4-5D6E-409C-BE32-E72D297353CC}">
                <c16:uniqueId val="{00000005-4296-46D8-9CC2-92C6AD8F338B}"/>
              </c:ext>
            </c:extLst>
          </c:dPt>
          <c:val>
            <c:numRef>
              <c:f>YEAR!$D$5:$F$5</c:f>
              <c:numCache>
                <c:formatCode>"$"#,##0</c:formatCode>
                <c:ptCount val="3"/>
                <c:pt idx="0" formatCode="General">
                  <c:v>2023</c:v>
                </c:pt>
                <c:pt idx="1">
                  <c:v>9295299.4299999997</c:v>
                </c:pt>
                <c:pt idx="2" formatCode="&quot;$&quot;#,##0.00">
                  <c:v>2323824.8574999999</c:v>
                </c:pt>
              </c:numCache>
            </c:numRef>
          </c:val>
          <c:extLst>
            <c:ext xmlns:c16="http://schemas.microsoft.com/office/drawing/2014/chart" uri="{C3380CC4-5D6E-409C-BE32-E72D297353CC}">
              <c16:uniqueId val="{00000006-4296-46D8-9CC2-92C6AD8F338B}"/>
            </c:ext>
          </c:extLst>
        </c:ser>
        <c:dLbls>
          <c:showLegendKey val="0"/>
          <c:showVal val="0"/>
          <c:showCatName val="0"/>
          <c:showSerName val="0"/>
          <c:showPercent val="0"/>
          <c:showBubbleSize val="0"/>
          <c:showLeaderLines val="1"/>
        </c:dLbls>
        <c:firstSliceAng val="0"/>
        <c:holeSize val="6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[MARIANA DATASET.xlsx]PRODUCT!PivotTable5</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05DA9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5555555555555552E-2"/>
          <c:y val="7.407407407407407E-2"/>
          <c:w val="0.93888888888888888"/>
          <c:h val="0.79081802274715662"/>
        </c:manualLayout>
      </c:layout>
      <c:barChart>
        <c:barDir val="col"/>
        <c:grouping val="clustered"/>
        <c:varyColors val="0"/>
        <c:ser>
          <c:idx val="0"/>
          <c:order val="0"/>
          <c:tx>
            <c:strRef>
              <c:f>PRODUCT!$B$3:$B$4</c:f>
              <c:strCache>
                <c:ptCount val="1"/>
                <c:pt idx="0">
                  <c:v>Instore</c:v>
                </c:pt>
              </c:strCache>
            </c:strRef>
          </c:tx>
          <c:spPr>
            <a:solidFill>
              <a:srgbClr val="05DA97"/>
            </a:solidFill>
            <a:ln>
              <a:noFill/>
            </a:ln>
            <a:effectLst/>
          </c:spPr>
          <c:invertIfNegative val="0"/>
          <c:cat>
            <c:strRef>
              <c:f>PRODUCT!$A$5:$A$11</c:f>
              <c:strCache>
                <c:ptCount val="6"/>
                <c:pt idx="0">
                  <c:v>Just for Her</c:v>
                </c:pt>
                <c:pt idx="1">
                  <c:v>Just for Men</c:v>
                </c:pt>
                <c:pt idx="2">
                  <c:v>Summer Wear</c:v>
                </c:pt>
                <c:pt idx="3">
                  <c:v>Kiddies Wear</c:v>
                </c:pt>
                <c:pt idx="4">
                  <c:v>Kampala Foot Wear</c:v>
                </c:pt>
                <c:pt idx="5">
                  <c:v>Women's Beach Wear</c:v>
                </c:pt>
              </c:strCache>
            </c:strRef>
          </c:cat>
          <c:val>
            <c:numRef>
              <c:f>PRODUCT!$B$5:$B$11</c:f>
              <c:numCache>
                <c:formatCode>"$"#,##0</c:formatCode>
                <c:ptCount val="6"/>
                <c:pt idx="0">
                  <c:v>1072513.76</c:v>
                </c:pt>
                <c:pt idx="1">
                  <c:v>1258242.6000000001</c:v>
                </c:pt>
                <c:pt idx="2">
                  <c:v>832130.17</c:v>
                </c:pt>
                <c:pt idx="3">
                  <c:v>939322.5</c:v>
                </c:pt>
                <c:pt idx="4">
                  <c:v>644412.03</c:v>
                </c:pt>
                <c:pt idx="5">
                  <c:v>441313.12</c:v>
                </c:pt>
              </c:numCache>
            </c:numRef>
          </c:val>
          <c:extLst>
            <c:ext xmlns:c16="http://schemas.microsoft.com/office/drawing/2014/chart" uri="{C3380CC4-5D6E-409C-BE32-E72D297353CC}">
              <c16:uniqueId val="{00000003-E7FD-4394-89A5-3CABC07B7A45}"/>
            </c:ext>
          </c:extLst>
        </c:ser>
        <c:ser>
          <c:idx val="1"/>
          <c:order val="1"/>
          <c:tx>
            <c:strRef>
              <c:f>PRODUCT!$C$3:$C$4</c:f>
              <c:strCache>
                <c:ptCount val="1"/>
                <c:pt idx="0">
                  <c:v>Online</c:v>
                </c:pt>
              </c:strCache>
            </c:strRef>
          </c:tx>
          <c:spPr>
            <a:solidFill>
              <a:schemeClr val="accent2"/>
            </a:solidFill>
            <a:ln>
              <a:noFill/>
            </a:ln>
            <a:effectLst/>
          </c:spPr>
          <c:invertIfNegative val="0"/>
          <c:cat>
            <c:strRef>
              <c:f>PRODUCT!$A$5:$A$11</c:f>
              <c:strCache>
                <c:ptCount val="6"/>
                <c:pt idx="0">
                  <c:v>Just for Her</c:v>
                </c:pt>
                <c:pt idx="1">
                  <c:v>Just for Men</c:v>
                </c:pt>
                <c:pt idx="2">
                  <c:v>Summer Wear</c:v>
                </c:pt>
                <c:pt idx="3">
                  <c:v>Kiddies Wear</c:v>
                </c:pt>
                <c:pt idx="4">
                  <c:v>Kampala Foot Wear</c:v>
                </c:pt>
                <c:pt idx="5">
                  <c:v>Women's Beach Wear</c:v>
                </c:pt>
              </c:strCache>
            </c:strRef>
          </c:cat>
          <c:val>
            <c:numRef>
              <c:f>PRODUCT!$C$5:$C$11</c:f>
              <c:numCache>
                <c:formatCode>"$"#,##0</c:formatCode>
                <c:ptCount val="6"/>
                <c:pt idx="0">
                  <c:v>1108103.18</c:v>
                </c:pt>
                <c:pt idx="1">
                  <c:v>769366.59</c:v>
                </c:pt>
                <c:pt idx="2">
                  <c:v>991470.26</c:v>
                </c:pt>
                <c:pt idx="3">
                  <c:v>501566.49</c:v>
                </c:pt>
                <c:pt idx="4">
                  <c:v>613286.5</c:v>
                </c:pt>
                <c:pt idx="5">
                  <c:v>509695.59</c:v>
                </c:pt>
              </c:numCache>
            </c:numRef>
          </c:val>
          <c:extLst>
            <c:ext xmlns:c16="http://schemas.microsoft.com/office/drawing/2014/chart" uri="{C3380CC4-5D6E-409C-BE32-E72D297353CC}">
              <c16:uniqueId val="{00000004-E7FD-4394-89A5-3CABC07B7A45}"/>
            </c:ext>
          </c:extLst>
        </c:ser>
        <c:ser>
          <c:idx val="2"/>
          <c:order val="2"/>
          <c:tx>
            <c:strRef>
              <c:f>PRODUCT!$D$3:$D$4</c:f>
              <c:strCache>
                <c:ptCount val="1"/>
                <c:pt idx="0">
                  <c:v>Outlet</c:v>
                </c:pt>
              </c:strCache>
            </c:strRef>
          </c:tx>
          <c:spPr>
            <a:solidFill>
              <a:schemeClr val="accent3"/>
            </a:solidFill>
            <a:ln>
              <a:noFill/>
            </a:ln>
            <a:effectLst/>
          </c:spPr>
          <c:invertIfNegative val="0"/>
          <c:cat>
            <c:strRef>
              <c:f>PRODUCT!$A$5:$A$11</c:f>
              <c:strCache>
                <c:ptCount val="6"/>
                <c:pt idx="0">
                  <c:v>Just for Her</c:v>
                </c:pt>
                <c:pt idx="1">
                  <c:v>Just for Men</c:v>
                </c:pt>
                <c:pt idx="2">
                  <c:v>Summer Wear</c:v>
                </c:pt>
                <c:pt idx="3">
                  <c:v>Kiddies Wear</c:v>
                </c:pt>
                <c:pt idx="4">
                  <c:v>Kampala Foot Wear</c:v>
                </c:pt>
                <c:pt idx="5">
                  <c:v>Women's Beach Wear</c:v>
                </c:pt>
              </c:strCache>
            </c:strRef>
          </c:cat>
          <c:val>
            <c:numRef>
              <c:f>PRODUCT!$D$5:$D$11</c:f>
              <c:numCache>
                <c:formatCode>"$"#,##0</c:formatCode>
                <c:ptCount val="6"/>
                <c:pt idx="0">
                  <c:v>1544656.55</c:v>
                </c:pt>
                <c:pt idx="1">
                  <c:v>704797.4</c:v>
                </c:pt>
                <c:pt idx="2">
                  <c:v>754659.74</c:v>
                </c:pt>
                <c:pt idx="3">
                  <c:v>872319.67</c:v>
                </c:pt>
                <c:pt idx="4">
                  <c:v>525147.04</c:v>
                </c:pt>
                <c:pt idx="5">
                  <c:v>394332.94</c:v>
                </c:pt>
              </c:numCache>
            </c:numRef>
          </c:val>
          <c:extLst>
            <c:ext xmlns:c16="http://schemas.microsoft.com/office/drawing/2014/chart" uri="{C3380CC4-5D6E-409C-BE32-E72D297353CC}">
              <c16:uniqueId val="{00000005-E7FD-4394-89A5-3CABC07B7A45}"/>
            </c:ext>
          </c:extLst>
        </c:ser>
        <c:dLbls>
          <c:showLegendKey val="0"/>
          <c:showVal val="0"/>
          <c:showCatName val="0"/>
          <c:showSerName val="0"/>
          <c:showPercent val="0"/>
          <c:showBubbleSize val="0"/>
        </c:dLbls>
        <c:gapWidth val="219"/>
        <c:overlap val="-27"/>
        <c:axId val="2096352703"/>
        <c:axId val="1972229199"/>
      </c:barChart>
      <c:catAx>
        <c:axId val="2096352703"/>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972229199"/>
        <c:crosses val="autoZero"/>
        <c:auto val="1"/>
        <c:lblAlgn val="ctr"/>
        <c:lblOffset val="100"/>
        <c:noMultiLvlLbl val="0"/>
      </c:catAx>
      <c:valAx>
        <c:axId val="1972229199"/>
        <c:scaling>
          <c:orientation val="minMax"/>
        </c:scaling>
        <c:delete val="1"/>
        <c:axPos val="l"/>
        <c:numFmt formatCode="&quot;$&quot;#,##0" sourceLinked="1"/>
        <c:majorTickMark val="none"/>
        <c:minorTickMark val="none"/>
        <c:tickLblPos val="nextTo"/>
        <c:crossAx val="20963527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baseline="0">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[MARIANA DATASET.xlsx]RETAILER!PivotTable1</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0638670166229222E-2"/>
          <c:y val="7.407407407407407E-2"/>
          <c:w val="0.93888888888888888"/>
          <c:h val="0.79081802274715662"/>
        </c:manualLayout>
      </c:layout>
      <c:barChart>
        <c:barDir val="col"/>
        <c:grouping val="clustered"/>
        <c:varyColors val="0"/>
        <c:ser>
          <c:idx val="0"/>
          <c:order val="0"/>
          <c:tx>
            <c:strRef>
              <c:f>RETAILER!$B$3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RETAILER!$A$4:$A$9</c:f>
              <c:strCache>
                <c:ptCount val="5"/>
                <c:pt idx="0">
                  <c:v>Back2Shape Essentials</c:v>
                </c:pt>
                <c:pt idx="1">
                  <c:v>Jabary Needles</c:v>
                </c:pt>
                <c:pt idx="2">
                  <c:v>Treaz Empire</c:v>
                </c:pt>
                <c:pt idx="3">
                  <c:v>Mariana Stitches</c:v>
                </c:pt>
                <c:pt idx="4">
                  <c:v>Afroque Bonquet</c:v>
                </c:pt>
              </c:strCache>
            </c:strRef>
          </c:cat>
          <c:val>
            <c:numRef>
              <c:f>RETAILER!$B$4:$B$9</c:f>
              <c:numCache>
                <c:formatCode>"$"#,##0</c:formatCode>
                <c:ptCount val="5"/>
                <c:pt idx="0">
                  <c:v>3160570.3</c:v>
                </c:pt>
                <c:pt idx="1">
                  <c:v>2948462.72</c:v>
                </c:pt>
                <c:pt idx="2">
                  <c:v>2894764.6</c:v>
                </c:pt>
                <c:pt idx="3">
                  <c:v>2754801.81</c:v>
                </c:pt>
                <c:pt idx="4">
                  <c:v>2718736.7</c:v>
                </c:pt>
              </c:numCache>
            </c:numRef>
          </c:val>
          <c:extLst>
            <c:ext xmlns:c16="http://schemas.microsoft.com/office/drawing/2014/chart" uri="{C3380CC4-5D6E-409C-BE32-E72D297353CC}">
              <c16:uniqueId val="{00000001-5E6B-4DE6-BAC9-926E1D548BC8}"/>
            </c:ext>
          </c:extLst>
        </c:ser>
        <c:dLbls>
          <c:dLblPos val="outEnd"/>
          <c:showLegendKey val="0"/>
          <c:showVal val="1"/>
          <c:showCatName val="0"/>
          <c:showSerName val="0"/>
          <c:showPercent val="0"/>
          <c:showBubbleSize val="0"/>
        </c:dLbls>
        <c:gapWidth val="219"/>
        <c:overlap val="-27"/>
        <c:axId val="1908275455"/>
        <c:axId val="1960283775"/>
      </c:barChart>
      <c:catAx>
        <c:axId val="1908275455"/>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0283775"/>
        <c:crosses val="autoZero"/>
        <c:auto val="1"/>
        <c:lblAlgn val="ctr"/>
        <c:lblOffset val="100"/>
        <c:noMultiLvlLbl val="0"/>
      </c:catAx>
      <c:valAx>
        <c:axId val="1960283775"/>
        <c:scaling>
          <c:orientation val="minMax"/>
        </c:scaling>
        <c:delete val="1"/>
        <c:axPos val="l"/>
        <c:numFmt formatCode="&quot;$&quot;#,##0" sourceLinked="1"/>
        <c:majorTickMark val="none"/>
        <c:minorTickMark val="none"/>
        <c:tickLblPos val="nextTo"/>
        <c:crossAx val="19082754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[MARIANA DATASET.xlsx]REGION!PivotTable2</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108114610673666"/>
          <c:y val="0.10185185185185185"/>
          <c:w val="0.85447440944881892"/>
          <c:h val="0.89814814814814814"/>
        </c:manualLayout>
      </c:layout>
      <c:barChart>
        <c:barDir val="bar"/>
        <c:grouping val="clustered"/>
        <c:varyColors val="0"/>
        <c:ser>
          <c:idx val="0"/>
          <c:order val="0"/>
          <c:tx>
            <c:strRef>
              <c:f>REGION!$B$3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REGION!$A$4:$A$9</c:f>
              <c:strCache>
                <c:ptCount val="5"/>
                <c:pt idx="0">
                  <c:v>West</c:v>
                </c:pt>
                <c:pt idx="1">
                  <c:v>Central</c:v>
                </c:pt>
                <c:pt idx="2">
                  <c:v>South</c:v>
                </c:pt>
                <c:pt idx="3">
                  <c:v>North</c:v>
                </c:pt>
                <c:pt idx="4">
                  <c:v>East</c:v>
                </c:pt>
              </c:strCache>
            </c:strRef>
          </c:cat>
          <c:val>
            <c:numRef>
              <c:f>REGION!$B$4:$B$9</c:f>
              <c:numCache>
                <c:formatCode>"$"#,##0</c:formatCode>
                <c:ptCount val="5"/>
                <c:pt idx="0">
                  <c:v>2702242.2</c:v>
                </c:pt>
                <c:pt idx="1">
                  <c:v>2818033.56</c:v>
                </c:pt>
                <c:pt idx="2">
                  <c:v>2834131.69</c:v>
                </c:pt>
                <c:pt idx="3">
                  <c:v>2908197.48</c:v>
                </c:pt>
                <c:pt idx="4">
                  <c:v>3214731.2</c:v>
                </c:pt>
              </c:numCache>
            </c:numRef>
          </c:val>
          <c:extLst>
            <c:ext xmlns:c16="http://schemas.microsoft.com/office/drawing/2014/chart" uri="{C3380CC4-5D6E-409C-BE32-E72D297353CC}">
              <c16:uniqueId val="{00000001-B138-4660-A86B-280C8715BC53}"/>
            </c:ext>
          </c:extLst>
        </c:ser>
        <c:dLbls>
          <c:dLblPos val="outEnd"/>
          <c:showLegendKey val="0"/>
          <c:showVal val="1"/>
          <c:showCatName val="0"/>
          <c:showSerName val="0"/>
          <c:showPercent val="0"/>
          <c:showBubbleSize val="0"/>
        </c:dLbls>
        <c:gapWidth val="182"/>
        <c:axId val="1959336239"/>
        <c:axId val="1960280031"/>
      </c:barChart>
      <c:catAx>
        <c:axId val="1959336239"/>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0280031"/>
        <c:crosses val="autoZero"/>
        <c:auto val="1"/>
        <c:lblAlgn val="ctr"/>
        <c:lblOffset val="100"/>
        <c:noMultiLvlLbl val="0"/>
      </c:catAx>
      <c:valAx>
        <c:axId val="1960280031"/>
        <c:scaling>
          <c:orientation val="minMax"/>
        </c:scaling>
        <c:delete val="1"/>
        <c:axPos val="b"/>
        <c:numFmt formatCode="&quot;$&quot;#,##0" sourceLinked="1"/>
        <c:majorTickMark val="none"/>
        <c:minorTickMark val="none"/>
        <c:tickLblPos val="nextTo"/>
        <c:crossAx val="19593362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[MARIANA DATASET.xlsx]STATE!PivotTable3</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STATE!$B$3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STATE!$A$4:$A$10</c:f>
              <c:strCache>
                <c:ptCount val="6"/>
                <c:pt idx="0">
                  <c:v>Enugu</c:v>
                </c:pt>
                <c:pt idx="1">
                  <c:v>Lagos</c:v>
                </c:pt>
                <c:pt idx="2">
                  <c:v>Abuja</c:v>
                </c:pt>
                <c:pt idx="3">
                  <c:v>Ogun</c:v>
                </c:pt>
                <c:pt idx="4">
                  <c:v>Kaduna</c:v>
                </c:pt>
                <c:pt idx="5">
                  <c:v>Kano</c:v>
                </c:pt>
              </c:strCache>
            </c:strRef>
          </c:cat>
          <c:val>
            <c:numRef>
              <c:f>STATE!$B$4:$B$10</c:f>
              <c:numCache>
                <c:formatCode>"$"#,##0</c:formatCode>
                <c:ptCount val="6"/>
                <c:pt idx="0">
                  <c:v>3214731.2</c:v>
                </c:pt>
                <c:pt idx="1">
                  <c:v>2834131.69</c:v>
                </c:pt>
                <c:pt idx="2">
                  <c:v>2818033.56</c:v>
                </c:pt>
                <c:pt idx="3">
                  <c:v>2702242.2</c:v>
                </c:pt>
                <c:pt idx="4">
                  <c:v>1708063.44</c:v>
                </c:pt>
                <c:pt idx="5">
                  <c:v>1200134.04</c:v>
                </c:pt>
              </c:numCache>
            </c:numRef>
          </c:val>
          <c:extLst>
            <c:ext xmlns:c16="http://schemas.microsoft.com/office/drawing/2014/chart" uri="{C3380CC4-5D6E-409C-BE32-E72D297353CC}">
              <c16:uniqueId val="{00000001-4ADD-43C1-B36F-54441BF769BF}"/>
            </c:ext>
          </c:extLst>
        </c:ser>
        <c:dLbls>
          <c:dLblPos val="outEnd"/>
          <c:showLegendKey val="0"/>
          <c:showVal val="1"/>
          <c:showCatName val="0"/>
          <c:showSerName val="0"/>
          <c:showPercent val="0"/>
          <c:showBubbleSize val="0"/>
        </c:dLbls>
        <c:gapWidth val="219"/>
        <c:overlap val="-27"/>
        <c:axId val="1707125407"/>
        <c:axId val="1960284191"/>
      </c:barChart>
      <c:catAx>
        <c:axId val="17071254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0284191"/>
        <c:crosses val="autoZero"/>
        <c:auto val="1"/>
        <c:lblAlgn val="ctr"/>
        <c:lblOffset val="100"/>
        <c:noMultiLvlLbl val="0"/>
      </c:catAx>
      <c:valAx>
        <c:axId val="1960284191"/>
        <c:scaling>
          <c:orientation val="minMax"/>
        </c:scaling>
        <c:delete val="1"/>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crossAx val="17071254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[MARIANA DATASET.xlsx]SALES METHOD!PivotTable4</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0.13101979440069991"/>
              <c:y val="-0.1876953922426363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dLbl>
          <c:idx val="0"/>
          <c:layout>
            <c:manualLayout>
              <c:x val="0.10409383202099738"/>
              <c:y val="-0.1471795713035870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dLbl>
          <c:idx val="0"/>
          <c:layout>
            <c:manualLayout>
              <c:x val="-0.22164129483814524"/>
              <c:y val="-7.803587051618547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'SALES METHOD'!$B$3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7E8-423E-858E-0507F085706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7E8-423E-858E-0507F085706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07E8-423E-858E-0507F0857062}"/>
              </c:ext>
            </c:extLst>
          </c:dPt>
          <c:dLbls>
            <c:dLbl>
              <c:idx val="0"/>
              <c:layout>
                <c:manualLayout>
                  <c:x val="0.10409383202099738"/>
                  <c:y val="-0.14717957130358705"/>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7E8-423E-858E-0507F0857062}"/>
                </c:ext>
              </c:extLst>
            </c:dLbl>
            <c:dLbl>
              <c:idx val="1"/>
              <c:layout>
                <c:manualLayout>
                  <c:x val="-0.22164129483814524"/>
                  <c:y val="-7.8035870516185477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07E8-423E-858E-0507F0857062}"/>
                </c:ext>
              </c:extLst>
            </c:dLbl>
            <c:dLbl>
              <c:idx val="2"/>
              <c:layout>
                <c:manualLayout>
                  <c:x val="-0.13101979440069991"/>
                  <c:y val="-0.18769539224263634"/>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07E8-423E-858E-0507F0857062}"/>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'SALES METHOD'!$A$4:$A$7</c:f>
              <c:strCache>
                <c:ptCount val="3"/>
                <c:pt idx="0">
                  <c:v>Instore</c:v>
                </c:pt>
                <c:pt idx="1">
                  <c:v>Outlet</c:v>
                </c:pt>
                <c:pt idx="2">
                  <c:v>Online</c:v>
                </c:pt>
              </c:strCache>
            </c:strRef>
          </c:cat>
          <c:val>
            <c:numRef>
              <c:f>'SALES METHOD'!$B$4:$B$7</c:f>
              <c:numCache>
                <c:formatCode>"$"#,##0</c:formatCode>
                <c:ptCount val="3"/>
                <c:pt idx="0">
                  <c:v>5187934.18</c:v>
                </c:pt>
                <c:pt idx="1">
                  <c:v>4795913.34</c:v>
                </c:pt>
                <c:pt idx="2">
                  <c:v>4493488.6100000003</c:v>
                </c:pt>
              </c:numCache>
            </c:numRef>
          </c:val>
          <c:extLst>
            <c:ext xmlns:c16="http://schemas.microsoft.com/office/drawing/2014/chart" uri="{C3380CC4-5D6E-409C-BE32-E72D297353CC}">
              <c16:uniqueId val="{00000007-33C1-4684-BB01-0A18BA60F094}"/>
            </c:ext>
          </c:extLst>
        </c:ser>
        <c:dLbls>
          <c:dLblPos val="bestFit"/>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[MARIANA DATASET.xlsx]PRODUCT!PivotTable5</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5555555555555552E-2"/>
          <c:y val="7.407407407407407E-2"/>
          <c:w val="0.93888888888888888"/>
          <c:h val="0.79081802274715662"/>
        </c:manualLayout>
      </c:layout>
      <c:barChart>
        <c:barDir val="col"/>
        <c:grouping val="clustered"/>
        <c:varyColors val="0"/>
        <c:ser>
          <c:idx val="0"/>
          <c:order val="0"/>
          <c:tx>
            <c:strRef>
              <c:f>PRODUCT!$B$3:$B$4</c:f>
              <c:strCache>
                <c:ptCount val="1"/>
                <c:pt idx="0">
                  <c:v>Instore</c:v>
                </c:pt>
              </c:strCache>
            </c:strRef>
          </c:tx>
          <c:spPr>
            <a:solidFill>
              <a:schemeClr val="accent1"/>
            </a:solidFill>
            <a:ln>
              <a:noFill/>
            </a:ln>
            <a:effectLst/>
          </c:spPr>
          <c:invertIfNegative val="0"/>
          <c:cat>
            <c:strRef>
              <c:f>PRODUCT!$A$5:$A$11</c:f>
              <c:strCache>
                <c:ptCount val="6"/>
                <c:pt idx="0">
                  <c:v>Just for Her</c:v>
                </c:pt>
                <c:pt idx="1">
                  <c:v>Just for Men</c:v>
                </c:pt>
                <c:pt idx="2">
                  <c:v>Summer Wear</c:v>
                </c:pt>
                <c:pt idx="3">
                  <c:v>Kiddies Wear</c:v>
                </c:pt>
                <c:pt idx="4">
                  <c:v>Kampala Foot Wear</c:v>
                </c:pt>
                <c:pt idx="5">
                  <c:v>Women's Beach Wear</c:v>
                </c:pt>
              </c:strCache>
            </c:strRef>
          </c:cat>
          <c:val>
            <c:numRef>
              <c:f>PRODUCT!$B$5:$B$11</c:f>
              <c:numCache>
                <c:formatCode>"$"#,##0</c:formatCode>
                <c:ptCount val="6"/>
                <c:pt idx="0">
                  <c:v>1072513.76</c:v>
                </c:pt>
                <c:pt idx="1">
                  <c:v>1258242.6000000001</c:v>
                </c:pt>
                <c:pt idx="2">
                  <c:v>832130.17</c:v>
                </c:pt>
                <c:pt idx="3">
                  <c:v>939322.5</c:v>
                </c:pt>
                <c:pt idx="4">
                  <c:v>644412.03</c:v>
                </c:pt>
                <c:pt idx="5">
                  <c:v>441313.12</c:v>
                </c:pt>
              </c:numCache>
            </c:numRef>
          </c:val>
          <c:extLst>
            <c:ext xmlns:c16="http://schemas.microsoft.com/office/drawing/2014/chart" uri="{C3380CC4-5D6E-409C-BE32-E72D297353CC}">
              <c16:uniqueId val="{00000003-DB5C-4301-8CBA-AA4A04E5F661}"/>
            </c:ext>
          </c:extLst>
        </c:ser>
        <c:ser>
          <c:idx val="1"/>
          <c:order val="1"/>
          <c:tx>
            <c:strRef>
              <c:f>PRODUCT!$C$3:$C$4</c:f>
              <c:strCache>
                <c:ptCount val="1"/>
                <c:pt idx="0">
                  <c:v>Online</c:v>
                </c:pt>
              </c:strCache>
            </c:strRef>
          </c:tx>
          <c:spPr>
            <a:solidFill>
              <a:schemeClr val="accent2"/>
            </a:solidFill>
            <a:ln>
              <a:noFill/>
            </a:ln>
            <a:effectLst/>
          </c:spPr>
          <c:invertIfNegative val="0"/>
          <c:cat>
            <c:strRef>
              <c:f>PRODUCT!$A$5:$A$11</c:f>
              <c:strCache>
                <c:ptCount val="6"/>
                <c:pt idx="0">
                  <c:v>Just for Her</c:v>
                </c:pt>
                <c:pt idx="1">
                  <c:v>Just for Men</c:v>
                </c:pt>
                <c:pt idx="2">
                  <c:v>Summer Wear</c:v>
                </c:pt>
                <c:pt idx="3">
                  <c:v>Kiddies Wear</c:v>
                </c:pt>
                <c:pt idx="4">
                  <c:v>Kampala Foot Wear</c:v>
                </c:pt>
                <c:pt idx="5">
                  <c:v>Women's Beach Wear</c:v>
                </c:pt>
              </c:strCache>
            </c:strRef>
          </c:cat>
          <c:val>
            <c:numRef>
              <c:f>PRODUCT!$C$5:$C$11</c:f>
              <c:numCache>
                <c:formatCode>"$"#,##0</c:formatCode>
                <c:ptCount val="6"/>
                <c:pt idx="0">
                  <c:v>1108103.18</c:v>
                </c:pt>
                <c:pt idx="1">
                  <c:v>769366.59</c:v>
                </c:pt>
                <c:pt idx="2">
                  <c:v>991470.26</c:v>
                </c:pt>
                <c:pt idx="3">
                  <c:v>501566.49</c:v>
                </c:pt>
                <c:pt idx="4">
                  <c:v>613286.5</c:v>
                </c:pt>
                <c:pt idx="5">
                  <c:v>509695.59</c:v>
                </c:pt>
              </c:numCache>
            </c:numRef>
          </c:val>
          <c:extLst>
            <c:ext xmlns:c16="http://schemas.microsoft.com/office/drawing/2014/chart" uri="{C3380CC4-5D6E-409C-BE32-E72D297353CC}">
              <c16:uniqueId val="{00000004-DB5C-4301-8CBA-AA4A04E5F661}"/>
            </c:ext>
          </c:extLst>
        </c:ser>
        <c:ser>
          <c:idx val="2"/>
          <c:order val="2"/>
          <c:tx>
            <c:strRef>
              <c:f>PRODUCT!$D$3:$D$4</c:f>
              <c:strCache>
                <c:ptCount val="1"/>
                <c:pt idx="0">
                  <c:v>Outlet</c:v>
                </c:pt>
              </c:strCache>
            </c:strRef>
          </c:tx>
          <c:spPr>
            <a:solidFill>
              <a:schemeClr val="accent3"/>
            </a:solidFill>
            <a:ln>
              <a:noFill/>
            </a:ln>
            <a:effectLst/>
          </c:spPr>
          <c:invertIfNegative val="0"/>
          <c:cat>
            <c:strRef>
              <c:f>PRODUCT!$A$5:$A$11</c:f>
              <c:strCache>
                <c:ptCount val="6"/>
                <c:pt idx="0">
                  <c:v>Just for Her</c:v>
                </c:pt>
                <c:pt idx="1">
                  <c:v>Just for Men</c:v>
                </c:pt>
                <c:pt idx="2">
                  <c:v>Summer Wear</c:v>
                </c:pt>
                <c:pt idx="3">
                  <c:v>Kiddies Wear</c:v>
                </c:pt>
                <c:pt idx="4">
                  <c:v>Kampala Foot Wear</c:v>
                </c:pt>
                <c:pt idx="5">
                  <c:v>Women's Beach Wear</c:v>
                </c:pt>
              </c:strCache>
            </c:strRef>
          </c:cat>
          <c:val>
            <c:numRef>
              <c:f>PRODUCT!$D$5:$D$11</c:f>
              <c:numCache>
                <c:formatCode>"$"#,##0</c:formatCode>
                <c:ptCount val="6"/>
                <c:pt idx="0">
                  <c:v>1544656.55</c:v>
                </c:pt>
                <c:pt idx="1">
                  <c:v>704797.4</c:v>
                </c:pt>
                <c:pt idx="2">
                  <c:v>754659.74</c:v>
                </c:pt>
                <c:pt idx="3">
                  <c:v>872319.67</c:v>
                </c:pt>
                <c:pt idx="4">
                  <c:v>525147.04</c:v>
                </c:pt>
                <c:pt idx="5">
                  <c:v>394332.94</c:v>
                </c:pt>
              </c:numCache>
            </c:numRef>
          </c:val>
          <c:extLst>
            <c:ext xmlns:c16="http://schemas.microsoft.com/office/drawing/2014/chart" uri="{C3380CC4-5D6E-409C-BE32-E72D297353CC}">
              <c16:uniqueId val="{00000005-DB5C-4301-8CBA-AA4A04E5F661}"/>
            </c:ext>
          </c:extLst>
        </c:ser>
        <c:dLbls>
          <c:showLegendKey val="0"/>
          <c:showVal val="0"/>
          <c:showCatName val="0"/>
          <c:showSerName val="0"/>
          <c:showPercent val="0"/>
          <c:showBubbleSize val="0"/>
        </c:dLbls>
        <c:gapWidth val="219"/>
        <c:overlap val="-27"/>
        <c:axId val="2096352703"/>
        <c:axId val="1972229199"/>
      </c:barChart>
      <c:catAx>
        <c:axId val="2096352703"/>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2229199"/>
        <c:crosses val="autoZero"/>
        <c:auto val="1"/>
        <c:lblAlgn val="ctr"/>
        <c:lblOffset val="100"/>
        <c:noMultiLvlLbl val="0"/>
      </c:catAx>
      <c:valAx>
        <c:axId val="1972229199"/>
        <c:scaling>
          <c:orientation val="minMax"/>
        </c:scaling>
        <c:delete val="1"/>
        <c:axPos val="l"/>
        <c:numFmt formatCode="&quot;$&quot;#,##0" sourceLinked="1"/>
        <c:majorTickMark val="none"/>
        <c:minorTickMark val="none"/>
        <c:tickLblPos val="nextTo"/>
        <c:crossAx val="20963527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25877064999228039"/>
          <c:y val="0.22263888888888889"/>
          <c:w val="0.46641666666666665"/>
          <c:h val="0.77736111111111106"/>
        </c:manualLayout>
      </c:layout>
      <c:doughnutChart>
        <c:varyColors val="1"/>
        <c:ser>
          <c:idx val="0"/>
          <c:order val="0"/>
          <c:tx>
            <c:strRef>
              <c:f>YEAR!$D$4</c:f>
              <c:strCache>
                <c:ptCount val="1"/>
                <c:pt idx="0">
                  <c:v>2022</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111-4BEB-85F2-82914A79005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111-4BEB-85F2-82914A79005C}"/>
              </c:ext>
            </c:extLst>
          </c:dPt>
          <c:val>
            <c:numRef>
              <c:f>YEAR!$E$4:$F$4</c:f>
              <c:numCache>
                <c:formatCode>"$"#,##0.00</c:formatCode>
                <c:ptCount val="2"/>
                <c:pt idx="0" formatCode="&quot;$&quot;#,##0">
                  <c:v>5182036.7</c:v>
                </c:pt>
                <c:pt idx="1">
                  <c:v>6437087.5874999994</c:v>
                </c:pt>
              </c:numCache>
            </c:numRef>
          </c:val>
          <c:extLst>
            <c:ext xmlns:c16="http://schemas.microsoft.com/office/drawing/2014/chart" uri="{C3380CC4-5D6E-409C-BE32-E72D297353CC}">
              <c16:uniqueId val="{00000000-98BC-4B69-AB60-99A703C6D9B1}"/>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2023</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29734733158355203"/>
          <c:y val="0.22263888888888889"/>
          <c:w val="0.46641666666666665"/>
          <c:h val="0.77736111111111106"/>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C1A-44A5-841B-0EDFB16807D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C1A-44A5-841B-0EDFB16807D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7C1A-44A5-841B-0EDFB16807D4}"/>
              </c:ext>
            </c:extLst>
          </c:dPt>
          <c:val>
            <c:numRef>
              <c:f>YEAR!$D$5:$F$5</c:f>
              <c:numCache>
                <c:formatCode>"$"#,##0</c:formatCode>
                <c:ptCount val="3"/>
                <c:pt idx="0" formatCode="General">
                  <c:v>2023</c:v>
                </c:pt>
                <c:pt idx="1">
                  <c:v>9295299.4299999997</c:v>
                </c:pt>
                <c:pt idx="2" formatCode="&quot;$&quot;#,##0.00">
                  <c:v>2323824.8574999999</c:v>
                </c:pt>
              </c:numCache>
            </c:numRef>
          </c:val>
          <c:extLst>
            <c:ext xmlns:c16="http://schemas.microsoft.com/office/drawing/2014/chart" uri="{C3380CC4-5D6E-409C-BE32-E72D297353CC}">
              <c16:uniqueId val="{00000000-AC8E-4E3F-A3E8-897A3C2357DF}"/>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25877064999228039"/>
          <c:y val="0.22263888888888889"/>
          <c:w val="0.46641666666666665"/>
          <c:h val="0.77736111111111106"/>
        </c:manualLayout>
      </c:layout>
      <c:doughnutChart>
        <c:varyColors val="1"/>
        <c:ser>
          <c:idx val="0"/>
          <c:order val="0"/>
          <c:tx>
            <c:strRef>
              <c:f>YEAR!$D$4</c:f>
              <c:strCache>
                <c:ptCount val="1"/>
                <c:pt idx="0">
                  <c:v>2022</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111-4BEB-85F2-82914A79005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111-4BEB-85F2-82914A79005C}"/>
              </c:ext>
            </c:extLst>
          </c:dPt>
          <c:val>
            <c:numRef>
              <c:f>YEAR!$E$4:$F$4</c:f>
              <c:numCache>
                <c:formatCode>"$"#,##0.00</c:formatCode>
                <c:ptCount val="2"/>
                <c:pt idx="0" formatCode="&quot;$&quot;#,##0">
                  <c:v>5182036.7</c:v>
                </c:pt>
                <c:pt idx="1">
                  <c:v>6437087.5874999994</c:v>
                </c:pt>
              </c:numCache>
            </c:numRef>
          </c:val>
          <c:extLst>
            <c:ext xmlns:c16="http://schemas.microsoft.com/office/drawing/2014/chart" uri="{C3380CC4-5D6E-409C-BE32-E72D297353CC}">
              <c16:uniqueId val="{00000000-98BC-4B69-AB60-99A703C6D9B1}"/>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2023</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29734733158355203"/>
          <c:y val="0.22263888888888889"/>
          <c:w val="0.46641666666666665"/>
          <c:h val="0.77736111111111106"/>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C1A-44A5-841B-0EDFB16807D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C1A-44A5-841B-0EDFB16807D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7C1A-44A5-841B-0EDFB16807D4}"/>
              </c:ext>
            </c:extLst>
          </c:dPt>
          <c:val>
            <c:numRef>
              <c:f>YEAR!$D$5:$F$5</c:f>
              <c:numCache>
                <c:formatCode>"$"#,##0</c:formatCode>
                <c:ptCount val="3"/>
                <c:pt idx="0" formatCode="General">
                  <c:v>2023</c:v>
                </c:pt>
                <c:pt idx="1">
                  <c:v>9295299.4299999997</c:v>
                </c:pt>
                <c:pt idx="2" formatCode="&quot;$&quot;#,##0.00">
                  <c:v>2323824.8574999999</c:v>
                </c:pt>
              </c:numCache>
            </c:numRef>
          </c:val>
          <c:extLst>
            <c:ext xmlns:c16="http://schemas.microsoft.com/office/drawing/2014/chart" uri="{C3380CC4-5D6E-409C-BE32-E72D297353CC}">
              <c16:uniqueId val="{00000000-AC8E-4E3F-A3E8-897A3C2357DF}"/>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1.png"/><Relationship Id="rId13" Type="http://schemas.openxmlformats.org/officeDocument/2006/relationships/image" Target="../media/image6.svg"/><Relationship Id="rId18" Type="http://schemas.openxmlformats.org/officeDocument/2006/relationships/image" Target="../media/image11.png"/><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image" Target="../media/image5.png"/><Relationship Id="rId17" Type="http://schemas.openxmlformats.org/officeDocument/2006/relationships/image" Target="../media/image10.svg"/><Relationship Id="rId2" Type="http://schemas.openxmlformats.org/officeDocument/2006/relationships/chart" Target="../charts/chart2.xml"/><Relationship Id="rId16" Type="http://schemas.openxmlformats.org/officeDocument/2006/relationships/image" Target="../media/image9.png"/><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image" Target="../media/image4.svg"/><Relationship Id="rId5" Type="http://schemas.openxmlformats.org/officeDocument/2006/relationships/chart" Target="../charts/chart5.xml"/><Relationship Id="rId15" Type="http://schemas.openxmlformats.org/officeDocument/2006/relationships/image" Target="../media/image8.svg"/><Relationship Id="rId10" Type="http://schemas.openxmlformats.org/officeDocument/2006/relationships/image" Target="../media/image3.png"/><Relationship Id="rId19" Type="http://schemas.openxmlformats.org/officeDocument/2006/relationships/image" Target="../media/image12.svg"/><Relationship Id="rId4" Type="http://schemas.openxmlformats.org/officeDocument/2006/relationships/chart" Target="../charts/chart4.xml"/><Relationship Id="rId9" Type="http://schemas.openxmlformats.org/officeDocument/2006/relationships/image" Target="../media/image2.svg"/><Relationship Id="rId14" Type="http://schemas.openxmlformats.org/officeDocument/2006/relationships/image" Target="../media/image7.png"/></Relationships>
</file>

<file path=xl/drawings/_rels/drawing2.xml.rels><?xml version="1.0" encoding="UTF-8" standalone="yes"?>
<Relationships xmlns="http://schemas.openxmlformats.org/package/2006/relationships"><Relationship Id="rId1" Type="http://schemas.openxmlformats.org/officeDocument/2006/relationships/chart" Target="../charts/chart8.xml"/></Relationships>
</file>

<file path=xl/drawings/_rels/drawing3.xml.rels><?xml version="1.0" encoding="UTF-8" standalone="yes"?>
<Relationships xmlns="http://schemas.openxmlformats.org/package/2006/relationships"><Relationship Id="rId1" Type="http://schemas.openxmlformats.org/officeDocument/2006/relationships/chart" Target="../charts/chart9.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7.xml.rels><?xml version="1.0" encoding="UTF-8" standalone="yes"?>
<Relationships xmlns="http://schemas.openxmlformats.org/package/2006/relationships"><Relationship Id="rId3" Type="http://schemas.openxmlformats.org/officeDocument/2006/relationships/chart" Target="../charts/chart15.xml"/><Relationship Id="rId2" Type="http://schemas.openxmlformats.org/officeDocument/2006/relationships/chart" Target="../charts/chart14.xml"/><Relationship Id="rId1" Type="http://schemas.openxmlformats.org/officeDocument/2006/relationships/chart" Target="../charts/chart13.xml"/><Relationship Id="rId4" Type="http://schemas.openxmlformats.org/officeDocument/2006/relationships/chart" Target="../charts/chart16.xml"/></Relationships>
</file>

<file path=xl/drawings/drawing1.xml><?xml version="1.0" encoding="utf-8"?>
<xdr:wsDr xmlns:xdr="http://schemas.openxmlformats.org/drawingml/2006/spreadsheetDrawing" xmlns:a="http://schemas.openxmlformats.org/drawingml/2006/main">
  <xdr:twoCellAnchor>
    <xdr:from>
      <xdr:col>0</xdr:col>
      <xdr:colOff>9525</xdr:colOff>
      <xdr:row>0</xdr:row>
      <xdr:rowOff>19050</xdr:rowOff>
    </xdr:from>
    <xdr:to>
      <xdr:col>21</xdr:col>
      <xdr:colOff>504825</xdr:colOff>
      <xdr:row>3</xdr:row>
      <xdr:rowOff>180975</xdr:rowOff>
    </xdr:to>
    <xdr:sp macro="" textlink="">
      <xdr:nvSpPr>
        <xdr:cNvPr id="2" name="Rectangle: Rounded Corners 1">
          <a:extLst>
            <a:ext uri="{FF2B5EF4-FFF2-40B4-BE49-F238E27FC236}">
              <a16:creationId xmlns:a16="http://schemas.microsoft.com/office/drawing/2014/main" id="{618C0BE1-1930-4A58-BAAE-49B944A865B9}"/>
            </a:ext>
          </a:extLst>
        </xdr:cNvPr>
        <xdr:cNvSpPr/>
      </xdr:nvSpPr>
      <xdr:spPr>
        <a:xfrm>
          <a:off x="9525" y="19050"/>
          <a:ext cx="13296900" cy="733425"/>
        </a:xfrm>
        <a:prstGeom prst="roundRect">
          <a:avLst/>
        </a:prstGeom>
        <a:solidFill>
          <a:srgbClr val="181C3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157158</xdr:colOff>
      <xdr:row>4</xdr:row>
      <xdr:rowOff>142875</xdr:rowOff>
    </xdr:from>
    <xdr:to>
      <xdr:col>4</xdr:col>
      <xdr:colOff>228599</xdr:colOff>
      <xdr:row>32</xdr:row>
      <xdr:rowOff>95250</xdr:rowOff>
    </xdr:to>
    <xdr:sp macro="" textlink="">
      <xdr:nvSpPr>
        <xdr:cNvPr id="3" name="Rectangle: Rounded Corners 2">
          <a:extLst>
            <a:ext uri="{FF2B5EF4-FFF2-40B4-BE49-F238E27FC236}">
              <a16:creationId xmlns:a16="http://schemas.microsoft.com/office/drawing/2014/main" id="{A02E4E4C-24FA-4047-9820-CD370BCB5401}"/>
            </a:ext>
          </a:extLst>
        </xdr:cNvPr>
        <xdr:cNvSpPr/>
      </xdr:nvSpPr>
      <xdr:spPr>
        <a:xfrm rot="5400000">
          <a:off x="-926309" y="2597942"/>
          <a:ext cx="5286375" cy="1900241"/>
        </a:xfrm>
        <a:prstGeom prst="roundRect">
          <a:avLst>
            <a:gd name="adj" fmla="val 3334"/>
          </a:avLst>
        </a:prstGeom>
        <a:solidFill>
          <a:srgbClr val="181C3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376237</xdr:colOff>
      <xdr:row>10</xdr:row>
      <xdr:rowOff>66675</xdr:rowOff>
    </xdr:from>
    <xdr:to>
      <xdr:col>10</xdr:col>
      <xdr:colOff>80962</xdr:colOff>
      <xdr:row>20</xdr:row>
      <xdr:rowOff>114300</xdr:rowOff>
    </xdr:to>
    <xdr:sp macro="" textlink="">
      <xdr:nvSpPr>
        <xdr:cNvPr id="8" name="Rectangle: Rounded Corners 7">
          <a:extLst>
            <a:ext uri="{FF2B5EF4-FFF2-40B4-BE49-F238E27FC236}">
              <a16:creationId xmlns:a16="http://schemas.microsoft.com/office/drawing/2014/main" id="{D7229B66-B031-49BE-A1B9-2E0FC30D1F54}"/>
            </a:ext>
          </a:extLst>
        </xdr:cNvPr>
        <xdr:cNvSpPr/>
      </xdr:nvSpPr>
      <xdr:spPr>
        <a:xfrm>
          <a:off x="2814637" y="1971675"/>
          <a:ext cx="3362325" cy="1952625"/>
        </a:xfrm>
        <a:prstGeom prst="roundRect">
          <a:avLst>
            <a:gd name="adj" fmla="val 5366"/>
          </a:avLst>
        </a:prstGeom>
        <a:solidFill>
          <a:srgbClr val="181C3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188595</xdr:colOff>
      <xdr:row>4</xdr:row>
      <xdr:rowOff>95250</xdr:rowOff>
    </xdr:from>
    <xdr:to>
      <xdr:col>10</xdr:col>
      <xdr:colOff>26671</xdr:colOff>
      <xdr:row>9</xdr:row>
      <xdr:rowOff>123825</xdr:rowOff>
    </xdr:to>
    <xdr:sp macro="" textlink="">
      <xdr:nvSpPr>
        <xdr:cNvPr id="9" name="Rectangle: Rounded Corners 8">
          <a:extLst>
            <a:ext uri="{FF2B5EF4-FFF2-40B4-BE49-F238E27FC236}">
              <a16:creationId xmlns:a16="http://schemas.microsoft.com/office/drawing/2014/main" id="{CFAD76F5-F5AA-4BDE-84C6-D246290F0CD3}"/>
            </a:ext>
          </a:extLst>
        </xdr:cNvPr>
        <xdr:cNvSpPr/>
      </xdr:nvSpPr>
      <xdr:spPr>
        <a:xfrm>
          <a:off x="4455795" y="857250"/>
          <a:ext cx="1666876" cy="981075"/>
        </a:xfrm>
        <a:prstGeom prst="roundRect">
          <a:avLst>
            <a:gd name="adj" fmla="val 7921"/>
          </a:avLst>
        </a:prstGeom>
        <a:solidFill>
          <a:srgbClr val="181C3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333375</xdr:colOff>
      <xdr:row>4</xdr:row>
      <xdr:rowOff>95250</xdr:rowOff>
    </xdr:from>
    <xdr:to>
      <xdr:col>7</xdr:col>
      <xdr:colOff>95250</xdr:colOff>
      <xdr:row>9</xdr:row>
      <xdr:rowOff>152399</xdr:rowOff>
    </xdr:to>
    <xdr:sp macro="" textlink="">
      <xdr:nvSpPr>
        <xdr:cNvPr id="12" name="Rectangle: Rounded Corners 11">
          <a:extLst>
            <a:ext uri="{FF2B5EF4-FFF2-40B4-BE49-F238E27FC236}">
              <a16:creationId xmlns:a16="http://schemas.microsoft.com/office/drawing/2014/main" id="{7F479379-7A36-4ABE-8A6A-ED36FCC67EEB}"/>
            </a:ext>
          </a:extLst>
        </xdr:cNvPr>
        <xdr:cNvSpPr/>
      </xdr:nvSpPr>
      <xdr:spPr>
        <a:xfrm>
          <a:off x="2771775" y="857250"/>
          <a:ext cx="1590675" cy="1009649"/>
        </a:xfrm>
        <a:prstGeom prst="roundRect">
          <a:avLst>
            <a:gd name="adj" fmla="val 8051"/>
          </a:avLst>
        </a:prstGeom>
        <a:solidFill>
          <a:srgbClr val="181C3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120016</xdr:colOff>
      <xdr:row>4</xdr:row>
      <xdr:rowOff>95250</xdr:rowOff>
    </xdr:from>
    <xdr:to>
      <xdr:col>13</xdr:col>
      <xdr:colOff>15241</xdr:colOff>
      <xdr:row>9</xdr:row>
      <xdr:rowOff>104776</xdr:rowOff>
    </xdr:to>
    <xdr:sp macro="" textlink="">
      <xdr:nvSpPr>
        <xdr:cNvPr id="13" name="Rectangle: Rounded Corners 12">
          <a:extLst>
            <a:ext uri="{FF2B5EF4-FFF2-40B4-BE49-F238E27FC236}">
              <a16:creationId xmlns:a16="http://schemas.microsoft.com/office/drawing/2014/main" id="{E2DCCAF5-A167-46B8-AE7E-DEA53955378B}"/>
            </a:ext>
          </a:extLst>
        </xdr:cNvPr>
        <xdr:cNvSpPr/>
      </xdr:nvSpPr>
      <xdr:spPr>
        <a:xfrm>
          <a:off x="6216016" y="857250"/>
          <a:ext cx="1724025" cy="962026"/>
        </a:xfrm>
        <a:prstGeom prst="roundRect">
          <a:avLst>
            <a:gd name="adj" fmla="val 8284"/>
          </a:avLst>
        </a:prstGeom>
        <a:solidFill>
          <a:srgbClr val="181C3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16</xdr:col>
      <xdr:colOff>116206</xdr:colOff>
      <xdr:row>4</xdr:row>
      <xdr:rowOff>95250</xdr:rowOff>
    </xdr:from>
    <xdr:to>
      <xdr:col>18</xdr:col>
      <xdr:colOff>563881</xdr:colOff>
      <xdr:row>9</xdr:row>
      <xdr:rowOff>76200</xdr:rowOff>
    </xdr:to>
    <xdr:sp macro="" textlink="">
      <xdr:nvSpPr>
        <xdr:cNvPr id="14" name="Rectangle: Rounded Corners 13">
          <a:extLst>
            <a:ext uri="{FF2B5EF4-FFF2-40B4-BE49-F238E27FC236}">
              <a16:creationId xmlns:a16="http://schemas.microsoft.com/office/drawing/2014/main" id="{4C5384A1-25F0-4005-B6E4-B92A49CCA370}"/>
            </a:ext>
          </a:extLst>
        </xdr:cNvPr>
        <xdr:cNvSpPr/>
      </xdr:nvSpPr>
      <xdr:spPr>
        <a:xfrm>
          <a:off x="9869806" y="857250"/>
          <a:ext cx="1666875" cy="933450"/>
        </a:xfrm>
        <a:prstGeom prst="roundRect">
          <a:avLst>
            <a:gd name="adj" fmla="val 6395"/>
          </a:avLst>
        </a:prstGeom>
        <a:solidFill>
          <a:srgbClr val="181C3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19</xdr:col>
      <xdr:colOff>47627</xdr:colOff>
      <xdr:row>4</xdr:row>
      <xdr:rowOff>95250</xdr:rowOff>
    </xdr:from>
    <xdr:to>
      <xdr:col>21</xdr:col>
      <xdr:colOff>476251</xdr:colOff>
      <xdr:row>9</xdr:row>
      <xdr:rowOff>66675</xdr:rowOff>
    </xdr:to>
    <xdr:sp macro="" textlink="">
      <xdr:nvSpPr>
        <xdr:cNvPr id="15" name="Rectangle: Rounded Corners 14">
          <a:extLst>
            <a:ext uri="{FF2B5EF4-FFF2-40B4-BE49-F238E27FC236}">
              <a16:creationId xmlns:a16="http://schemas.microsoft.com/office/drawing/2014/main" id="{79F015C8-87CB-4A23-B6C7-31273DA5CC05}"/>
            </a:ext>
          </a:extLst>
        </xdr:cNvPr>
        <xdr:cNvSpPr/>
      </xdr:nvSpPr>
      <xdr:spPr>
        <a:xfrm>
          <a:off x="11630027" y="857250"/>
          <a:ext cx="1647824" cy="923925"/>
        </a:xfrm>
        <a:prstGeom prst="roundRect">
          <a:avLst>
            <a:gd name="adj" fmla="val 7294"/>
          </a:avLst>
        </a:prstGeom>
        <a:solidFill>
          <a:srgbClr val="181C3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108586</xdr:colOff>
      <xdr:row>4</xdr:row>
      <xdr:rowOff>95250</xdr:rowOff>
    </xdr:from>
    <xdr:to>
      <xdr:col>16</xdr:col>
      <xdr:colOff>22861</xdr:colOff>
      <xdr:row>9</xdr:row>
      <xdr:rowOff>95250</xdr:rowOff>
    </xdr:to>
    <xdr:sp macro="" textlink="">
      <xdr:nvSpPr>
        <xdr:cNvPr id="16" name="Rectangle: Rounded Corners 15">
          <a:extLst>
            <a:ext uri="{FF2B5EF4-FFF2-40B4-BE49-F238E27FC236}">
              <a16:creationId xmlns:a16="http://schemas.microsoft.com/office/drawing/2014/main" id="{B88A8042-309F-4F83-9947-5BB64E998022}"/>
            </a:ext>
          </a:extLst>
        </xdr:cNvPr>
        <xdr:cNvSpPr/>
      </xdr:nvSpPr>
      <xdr:spPr>
        <a:xfrm>
          <a:off x="8033386" y="857250"/>
          <a:ext cx="1743075" cy="952500"/>
        </a:xfrm>
        <a:prstGeom prst="roundRect">
          <a:avLst>
            <a:gd name="adj" fmla="val 10334"/>
          </a:avLst>
        </a:prstGeom>
        <a:solidFill>
          <a:srgbClr val="181C3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209550</xdr:colOff>
      <xdr:row>10</xdr:row>
      <xdr:rowOff>66675</xdr:rowOff>
    </xdr:from>
    <xdr:to>
      <xdr:col>16</xdr:col>
      <xdr:colOff>95250</xdr:colOff>
      <xdr:row>20</xdr:row>
      <xdr:rowOff>133350</xdr:rowOff>
    </xdr:to>
    <xdr:sp macro="" textlink="">
      <xdr:nvSpPr>
        <xdr:cNvPr id="21" name="Rectangle: Rounded Corners 20">
          <a:extLst>
            <a:ext uri="{FF2B5EF4-FFF2-40B4-BE49-F238E27FC236}">
              <a16:creationId xmlns:a16="http://schemas.microsoft.com/office/drawing/2014/main" id="{549210AE-88B8-40F0-B64D-63926F818331}"/>
            </a:ext>
          </a:extLst>
        </xdr:cNvPr>
        <xdr:cNvSpPr/>
      </xdr:nvSpPr>
      <xdr:spPr>
        <a:xfrm>
          <a:off x="6305550" y="1971675"/>
          <a:ext cx="3543300" cy="1971675"/>
        </a:xfrm>
        <a:prstGeom prst="roundRect">
          <a:avLst>
            <a:gd name="adj" fmla="val 4862"/>
          </a:avLst>
        </a:prstGeom>
        <a:solidFill>
          <a:srgbClr val="181C3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16</xdr:col>
      <xdr:colOff>223837</xdr:colOff>
      <xdr:row>10</xdr:row>
      <xdr:rowOff>66675</xdr:rowOff>
    </xdr:from>
    <xdr:to>
      <xdr:col>21</xdr:col>
      <xdr:colOff>500063</xdr:colOff>
      <xdr:row>20</xdr:row>
      <xdr:rowOff>104775</xdr:rowOff>
    </xdr:to>
    <xdr:sp macro="" textlink="">
      <xdr:nvSpPr>
        <xdr:cNvPr id="22" name="Rectangle: Rounded Corners 21">
          <a:extLst>
            <a:ext uri="{FF2B5EF4-FFF2-40B4-BE49-F238E27FC236}">
              <a16:creationId xmlns:a16="http://schemas.microsoft.com/office/drawing/2014/main" id="{F27727E6-58DE-4CA5-A441-5F66DCAD1753}"/>
            </a:ext>
          </a:extLst>
        </xdr:cNvPr>
        <xdr:cNvSpPr/>
      </xdr:nvSpPr>
      <xdr:spPr>
        <a:xfrm>
          <a:off x="9977437" y="1971675"/>
          <a:ext cx="3324226" cy="1943100"/>
        </a:xfrm>
        <a:prstGeom prst="roundRect">
          <a:avLst>
            <a:gd name="adj" fmla="val 5075"/>
          </a:avLst>
        </a:prstGeom>
        <a:solidFill>
          <a:srgbClr val="181C3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366712</xdr:colOff>
      <xdr:row>21</xdr:row>
      <xdr:rowOff>66675</xdr:rowOff>
    </xdr:from>
    <xdr:to>
      <xdr:col>10</xdr:col>
      <xdr:colOff>90487</xdr:colOff>
      <xdr:row>32</xdr:row>
      <xdr:rowOff>57150</xdr:rowOff>
    </xdr:to>
    <xdr:sp macro="" textlink="">
      <xdr:nvSpPr>
        <xdr:cNvPr id="23" name="Rectangle: Rounded Corners 22">
          <a:extLst>
            <a:ext uri="{FF2B5EF4-FFF2-40B4-BE49-F238E27FC236}">
              <a16:creationId xmlns:a16="http://schemas.microsoft.com/office/drawing/2014/main" id="{9E6428E3-D367-4F14-81D6-F9534AA014EC}"/>
            </a:ext>
          </a:extLst>
        </xdr:cNvPr>
        <xdr:cNvSpPr/>
      </xdr:nvSpPr>
      <xdr:spPr>
        <a:xfrm>
          <a:off x="2805112" y="4067175"/>
          <a:ext cx="3381375" cy="2085975"/>
        </a:xfrm>
        <a:prstGeom prst="roundRect">
          <a:avLst>
            <a:gd name="adj" fmla="val 8696"/>
          </a:avLst>
        </a:prstGeom>
        <a:solidFill>
          <a:srgbClr val="181C3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200025</xdr:colOff>
      <xdr:row>21</xdr:row>
      <xdr:rowOff>76199</xdr:rowOff>
    </xdr:from>
    <xdr:to>
      <xdr:col>16</xdr:col>
      <xdr:colOff>104776</xdr:colOff>
      <xdr:row>32</xdr:row>
      <xdr:rowOff>76200</xdr:rowOff>
    </xdr:to>
    <xdr:sp macro="" textlink="">
      <xdr:nvSpPr>
        <xdr:cNvPr id="24" name="Rectangle: Rounded Corners 23">
          <a:extLst>
            <a:ext uri="{FF2B5EF4-FFF2-40B4-BE49-F238E27FC236}">
              <a16:creationId xmlns:a16="http://schemas.microsoft.com/office/drawing/2014/main" id="{B9E193EB-E5A0-4361-AE84-FE830C8DDB22}"/>
            </a:ext>
          </a:extLst>
        </xdr:cNvPr>
        <xdr:cNvSpPr/>
      </xdr:nvSpPr>
      <xdr:spPr>
        <a:xfrm>
          <a:off x="6296025" y="4076699"/>
          <a:ext cx="3562351" cy="2095501"/>
        </a:xfrm>
        <a:prstGeom prst="roundRect">
          <a:avLst>
            <a:gd name="adj" fmla="val 7623"/>
          </a:avLst>
        </a:prstGeom>
        <a:solidFill>
          <a:srgbClr val="181C3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16</xdr:col>
      <xdr:colOff>311940</xdr:colOff>
      <xdr:row>32</xdr:row>
      <xdr:rowOff>178594</xdr:rowOff>
    </xdr:from>
    <xdr:to>
      <xdr:col>22</xdr:col>
      <xdr:colOff>0</xdr:colOff>
      <xdr:row>33</xdr:row>
      <xdr:rowOff>0</xdr:rowOff>
    </xdr:to>
    <xdr:sp macro="" textlink="">
      <xdr:nvSpPr>
        <xdr:cNvPr id="25" name="Rectangle: Rounded Corners 24">
          <a:extLst>
            <a:ext uri="{FF2B5EF4-FFF2-40B4-BE49-F238E27FC236}">
              <a16:creationId xmlns:a16="http://schemas.microsoft.com/office/drawing/2014/main" id="{DBC39D49-F0E1-4027-9916-DDF4E16F623B}"/>
            </a:ext>
          </a:extLst>
        </xdr:cNvPr>
        <xdr:cNvSpPr/>
      </xdr:nvSpPr>
      <xdr:spPr>
        <a:xfrm>
          <a:off x="10065540" y="6274594"/>
          <a:ext cx="3345660" cy="11906"/>
        </a:xfrm>
        <a:prstGeom prst="roundRect">
          <a:avLst>
            <a:gd name="adj" fmla="val 3334"/>
          </a:avLst>
        </a:prstGeom>
        <a:solidFill>
          <a:srgbClr val="181C3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16</xdr:col>
      <xdr:colOff>209551</xdr:colOff>
      <xdr:row>21</xdr:row>
      <xdr:rowOff>57150</xdr:rowOff>
    </xdr:from>
    <xdr:to>
      <xdr:col>21</xdr:col>
      <xdr:colOff>514350</xdr:colOff>
      <xdr:row>32</xdr:row>
      <xdr:rowOff>76200</xdr:rowOff>
    </xdr:to>
    <xdr:sp macro="" textlink="">
      <xdr:nvSpPr>
        <xdr:cNvPr id="28" name="Rectangle: Rounded Corners 27">
          <a:extLst>
            <a:ext uri="{FF2B5EF4-FFF2-40B4-BE49-F238E27FC236}">
              <a16:creationId xmlns:a16="http://schemas.microsoft.com/office/drawing/2014/main" id="{36938C6A-8144-477E-811A-1BED32ADDC78}"/>
            </a:ext>
          </a:extLst>
        </xdr:cNvPr>
        <xdr:cNvSpPr/>
      </xdr:nvSpPr>
      <xdr:spPr>
        <a:xfrm>
          <a:off x="9963151" y="4057650"/>
          <a:ext cx="3352799" cy="2114550"/>
        </a:xfrm>
        <a:prstGeom prst="roundRect">
          <a:avLst>
            <a:gd name="adj" fmla="val 5909"/>
          </a:avLst>
        </a:prstGeom>
        <a:solidFill>
          <a:srgbClr val="181C3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400050</xdr:colOff>
      <xdr:row>10</xdr:row>
      <xdr:rowOff>133350</xdr:rowOff>
    </xdr:from>
    <xdr:to>
      <xdr:col>9</xdr:col>
      <xdr:colOff>590550</xdr:colOff>
      <xdr:row>20</xdr:row>
      <xdr:rowOff>104774</xdr:rowOff>
    </xdr:to>
    <xdr:graphicFrame macro="">
      <xdr:nvGraphicFramePr>
        <xdr:cNvPr id="29" name="Chart 28">
          <a:extLst>
            <a:ext uri="{FF2B5EF4-FFF2-40B4-BE49-F238E27FC236}">
              <a16:creationId xmlns:a16="http://schemas.microsoft.com/office/drawing/2014/main" id="{FDE9ED4A-4EF9-4FF7-B7B3-341AB948A1C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276226</xdr:colOff>
      <xdr:row>10</xdr:row>
      <xdr:rowOff>85725</xdr:rowOff>
    </xdr:from>
    <xdr:to>
      <xdr:col>15</xdr:col>
      <xdr:colOff>447676</xdr:colOff>
      <xdr:row>12</xdr:row>
      <xdr:rowOff>19050</xdr:rowOff>
    </xdr:to>
    <xdr:sp macro="" textlink="">
      <xdr:nvSpPr>
        <xdr:cNvPr id="30" name="Rectangle: Rounded Corners 29">
          <a:extLst>
            <a:ext uri="{FF2B5EF4-FFF2-40B4-BE49-F238E27FC236}">
              <a16:creationId xmlns:a16="http://schemas.microsoft.com/office/drawing/2014/main" id="{E443A5A2-10F4-4B7C-8B89-ABACBCC00944}"/>
            </a:ext>
          </a:extLst>
        </xdr:cNvPr>
        <xdr:cNvSpPr/>
      </xdr:nvSpPr>
      <xdr:spPr>
        <a:xfrm>
          <a:off x="7591426" y="1990725"/>
          <a:ext cx="2000250" cy="314325"/>
        </a:xfrm>
        <a:prstGeom prst="roundRect">
          <a:avLst>
            <a:gd name="adj" fmla="val 3334"/>
          </a:avLst>
        </a:prstGeom>
        <a:solidFill>
          <a:srgbClr val="181C3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a:latin typeface="Algerian" panose="04020705040A02060702" pitchFamily="82" charset="0"/>
            </a:rPr>
            <a:t>SALES</a:t>
          </a:r>
          <a:r>
            <a:rPr lang="en-US" sz="1200" baseline="0">
              <a:latin typeface="Algerian" panose="04020705040A02060702" pitchFamily="82" charset="0"/>
            </a:rPr>
            <a:t> BY SALESMETHOD</a:t>
          </a:r>
          <a:endParaRPr lang="en-US" sz="1200">
            <a:latin typeface="Algerian" panose="04020705040A02060702" pitchFamily="82" charset="0"/>
          </a:endParaRPr>
        </a:p>
      </xdr:txBody>
    </xdr:sp>
    <xdr:clientData/>
  </xdr:twoCellAnchor>
  <xdr:twoCellAnchor>
    <xdr:from>
      <xdr:col>10</xdr:col>
      <xdr:colOff>295275</xdr:colOff>
      <xdr:row>10</xdr:row>
      <xdr:rowOff>161926</xdr:rowOff>
    </xdr:from>
    <xdr:to>
      <xdr:col>15</xdr:col>
      <xdr:colOff>590550</xdr:colOff>
      <xdr:row>19</xdr:row>
      <xdr:rowOff>142875</xdr:rowOff>
    </xdr:to>
    <xdr:graphicFrame macro="">
      <xdr:nvGraphicFramePr>
        <xdr:cNvPr id="31" name="Chart 30">
          <a:extLst>
            <a:ext uri="{FF2B5EF4-FFF2-40B4-BE49-F238E27FC236}">
              <a16:creationId xmlns:a16="http://schemas.microsoft.com/office/drawing/2014/main" id="{D79FBC1A-0304-461D-8647-00B988A3528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114300</xdr:colOff>
      <xdr:row>10</xdr:row>
      <xdr:rowOff>85725</xdr:rowOff>
    </xdr:from>
    <xdr:to>
      <xdr:col>9</xdr:col>
      <xdr:colOff>600075</xdr:colOff>
      <xdr:row>12</xdr:row>
      <xdr:rowOff>19050</xdr:rowOff>
    </xdr:to>
    <xdr:sp macro="" textlink="">
      <xdr:nvSpPr>
        <xdr:cNvPr id="32" name="Rectangle: Rounded Corners 31">
          <a:extLst>
            <a:ext uri="{FF2B5EF4-FFF2-40B4-BE49-F238E27FC236}">
              <a16:creationId xmlns:a16="http://schemas.microsoft.com/office/drawing/2014/main" id="{6098C8C0-9471-400C-B79F-582F21B18981}"/>
            </a:ext>
          </a:extLst>
        </xdr:cNvPr>
        <xdr:cNvSpPr/>
      </xdr:nvSpPr>
      <xdr:spPr>
        <a:xfrm>
          <a:off x="4381500" y="1990725"/>
          <a:ext cx="1704975" cy="314325"/>
        </a:xfrm>
        <a:prstGeom prst="roundRect">
          <a:avLst>
            <a:gd name="adj" fmla="val 3334"/>
          </a:avLst>
        </a:prstGeom>
        <a:solidFill>
          <a:srgbClr val="181C3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a:latin typeface="Algerian" panose="04020705040A02060702" pitchFamily="82" charset="0"/>
            </a:rPr>
            <a:t>SALES</a:t>
          </a:r>
          <a:r>
            <a:rPr lang="en-US" sz="1200" baseline="0">
              <a:latin typeface="Algerian" panose="04020705040A02060702" pitchFamily="82" charset="0"/>
            </a:rPr>
            <a:t> BY RETAILER</a:t>
          </a:r>
          <a:endParaRPr lang="en-US" sz="1200">
            <a:latin typeface="Algerian" panose="04020705040A02060702" pitchFamily="82" charset="0"/>
          </a:endParaRPr>
        </a:p>
      </xdr:txBody>
    </xdr:sp>
    <xdr:clientData/>
  </xdr:twoCellAnchor>
  <xdr:twoCellAnchor>
    <xdr:from>
      <xdr:col>16</xdr:col>
      <xdr:colOff>342900</xdr:colOff>
      <xdr:row>11</xdr:row>
      <xdr:rowOff>66675</xdr:rowOff>
    </xdr:from>
    <xdr:to>
      <xdr:col>21</xdr:col>
      <xdr:colOff>504825</xdr:colOff>
      <xdr:row>20</xdr:row>
      <xdr:rowOff>142875</xdr:rowOff>
    </xdr:to>
    <xdr:graphicFrame macro="">
      <xdr:nvGraphicFramePr>
        <xdr:cNvPr id="33" name="Chart 32">
          <a:extLst>
            <a:ext uri="{FF2B5EF4-FFF2-40B4-BE49-F238E27FC236}">
              <a16:creationId xmlns:a16="http://schemas.microsoft.com/office/drawing/2014/main" id="{D97DEF24-F244-47EE-8239-F899A4AEC3D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18</xdr:col>
      <xdr:colOff>171450</xdr:colOff>
      <xdr:row>10</xdr:row>
      <xdr:rowOff>85725</xdr:rowOff>
    </xdr:from>
    <xdr:to>
      <xdr:col>21</xdr:col>
      <xdr:colOff>400050</xdr:colOff>
      <xdr:row>11</xdr:row>
      <xdr:rowOff>171450</xdr:rowOff>
    </xdr:to>
    <xdr:sp macro="" textlink="">
      <xdr:nvSpPr>
        <xdr:cNvPr id="34" name="Rectangle: Rounded Corners 33">
          <a:extLst>
            <a:ext uri="{FF2B5EF4-FFF2-40B4-BE49-F238E27FC236}">
              <a16:creationId xmlns:a16="http://schemas.microsoft.com/office/drawing/2014/main" id="{1C964622-48B9-43AE-BB00-AAE778A393D8}"/>
            </a:ext>
          </a:extLst>
        </xdr:cNvPr>
        <xdr:cNvSpPr/>
      </xdr:nvSpPr>
      <xdr:spPr>
        <a:xfrm>
          <a:off x="11144250" y="1990725"/>
          <a:ext cx="2057400" cy="276225"/>
        </a:xfrm>
        <a:prstGeom prst="roundRect">
          <a:avLst>
            <a:gd name="adj" fmla="val 3334"/>
          </a:avLst>
        </a:prstGeom>
        <a:solidFill>
          <a:srgbClr val="181C3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a:latin typeface="Algerian" panose="04020705040A02060702" pitchFamily="82" charset="0"/>
            </a:rPr>
            <a:t>SALES</a:t>
          </a:r>
          <a:r>
            <a:rPr lang="en-US" sz="1200" baseline="0">
              <a:latin typeface="Algerian" panose="04020705040A02060702" pitchFamily="82" charset="0"/>
            </a:rPr>
            <a:t> BY REGION</a:t>
          </a:r>
          <a:endParaRPr lang="en-US" sz="1200">
            <a:latin typeface="Algerian" panose="04020705040A02060702" pitchFamily="82" charset="0"/>
          </a:endParaRPr>
        </a:p>
      </xdr:txBody>
    </xdr:sp>
    <xdr:clientData/>
  </xdr:twoCellAnchor>
  <xdr:twoCellAnchor>
    <xdr:from>
      <xdr:col>4</xdr:col>
      <xdr:colOff>495300</xdr:colOff>
      <xdr:row>22</xdr:row>
      <xdr:rowOff>19050</xdr:rowOff>
    </xdr:from>
    <xdr:to>
      <xdr:col>9</xdr:col>
      <xdr:colOff>533400</xdr:colOff>
      <xdr:row>32</xdr:row>
      <xdr:rowOff>76200</xdr:rowOff>
    </xdr:to>
    <xdr:graphicFrame macro="">
      <xdr:nvGraphicFramePr>
        <xdr:cNvPr id="35" name="Chart 34">
          <a:extLst>
            <a:ext uri="{FF2B5EF4-FFF2-40B4-BE49-F238E27FC236}">
              <a16:creationId xmlns:a16="http://schemas.microsoft.com/office/drawing/2014/main" id="{00A3840F-70BD-43AA-8589-06EEA9B0858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95250</xdr:colOff>
      <xdr:row>21</xdr:row>
      <xdr:rowOff>66675</xdr:rowOff>
    </xdr:from>
    <xdr:to>
      <xdr:col>9</xdr:col>
      <xdr:colOff>581025</xdr:colOff>
      <xdr:row>23</xdr:row>
      <xdr:rowOff>0</xdr:rowOff>
    </xdr:to>
    <xdr:sp macro="" textlink="">
      <xdr:nvSpPr>
        <xdr:cNvPr id="36" name="Rectangle: Rounded Corners 35">
          <a:extLst>
            <a:ext uri="{FF2B5EF4-FFF2-40B4-BE49-F238E27FC236}">
              <a16:creationId xmlns:a16="http://schemas.microsoft.com/office/drawing/2014/main" id="{4BD4C5F5-60C2-4BDD-BC4F-AE8BFF16FEFF}"/>
            </a:ext>
          </a:extLst>
        </xdr:cNvPr>
        <xdr:cNvSpPr/>
      </xdr:nvSpPr>
      <xdr:spPr>
        <a:xfrm>
          <a:off x="4362450" y="4067175"/>
          <a:ext cx="1704975" cy="314325"/>
        </a:xfrm>
        <a:prstGeom prst="roundRect">
          <a:avLst>
            <a:gd name="adj" fmla="val 3334"/>
          </a:avLst>
        </a:prstGeom>
        <a:solidFill>
          <a:srgbClr val="181C3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a:latin typeface="Algerian" panose="04020705040A02060702" pitchFamily="82" charset="0"/>
            </a:rPr>
            <a:t>SALES</a:t>
          </a:r>
          <a:r>
            <a:rPr lang="en-US" sz="1200" baseline="0">
              <a:latin typeface="Algerian" panose="04020705040A02060702" pitchFamily="82" charset="0"/>
            </a:rPr>
            <a:t> BY state</a:t>
          </a:r>
          <a:endParaRPr lang="en-US" sz="1200">
            <a:latin typeface="Algerian" panose="04020705040A02060702" pitchFamily="82" charset="0"/>
          </a:endParaRPr>
        </a:p>
      </xdr:txBody>
    </xdr:sp>
    <xdr:clientData/>
  </xdr:twoCellAnchor>
  <xdr:twoCellAnchor>
    <xdr:from>
      <xdr:col>10</xdr:col>
      <xdr:colOff>409575</xdr:colOff>
      <xdr:row>22</xdr:row>
      <xdr:rowOff>161925</xdr:rowOff>
    </xdr:from>
    <xdr:to>
      <xdr:col>13</xdr:col>
      <xdr:colOff>209550</xdr:colOff>
      <xdr:row>31</xdr:row>
      <xdr:rowOff>45243</xdr:rowOff>
    </xdr:to>
    <xdr:graphicFrame macro="">
      <xdr:nvGraphicFramePr>
        <xdr:cNvPr id="37" name="Chart 36">
          <a:extLst>
            <a:ext uri="{FF2B5EF4-FFF2-40B4-BE49-F238E27FC236}">
              <a16:creationId xmlns:a16="http://schemas.microsoft.com/office/drawing/2014/main" id="{555CE050-F0F3-42A9-9E57-6C125D6ECE1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13</xdr:col>
      <xdr:colOff>504826</xdr:colOff>
      <xdr:row>23</xdr:row>
      <xdr:rowOff>19050</xdr:rowOff>
    </xdr:from>
    <xdr:to>
      <xdr:col>16</xdr:col>
      <xdr:colOff>133350</xdr:colOff>
      <xdr:row>30</xdr:row>
      <xdr:rowOff>169068</xdr:rowOff>
    </xdr:to>
    <xdr:graphicFrame macro="">
      <xdr:nvGraphicFramePr>
        <xdr:cNvPr id="38" name="Chart 37">
          <a:extLst>
            <a:ext uri="{FF2B5EF4-FFF2-40B4-BE49-F238E27FC236}">
              <a16:creationId xmlns:a16="http://schemas.microsoft.com/office/drawing/2014/main" id="{2B8B51E9-5D5E-4AF7-8C94-511199832BA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11</xdr:col>
      <xdr:colOff>314326</xdr:colOff>
      <xdr:row>26</xdr:row>
      <xdr:rowOff>123826</xdr:rowOff>
    </xdr:from>
    <xdr:to>
      <xdr:col>12</xdr:col>
      <xdr:colOff>180976</xdr:colOff>
      <xdr:row>28</xdr:row>
      <xdr:rowOff>76200</xdr:rowOff>
    </xdr:to>
    <xdr:sp macro="" textlink="YEAR!A21">
      <xdr:nvSpPr>
        <xdr:cNvPr id="39" name="Rectangle: Rounded Corners 38">
          <a:extLst>
            <a:ext uri="{FF2B5EF4-FFF2-40B4-BE49-F238E27FC236}">
              <a16:creationId xmlns:a16="http://schemas.microsoft.com/office/drawing/2014/main" id="{C2FA2947-1DA4-443D-AA09-E5DECF093C26}"/>
            </a:ext>
          </a:extLst>
        </xdr:cNvPr>
        <xdr:cNvSpPr/>
      </xdr:nvSpPr>
      <xdr:spPr>
        <a:xfrm>
          <a:off x="7019926" y="5076826"/>
          <a:ext cx="476250" cy="333374"/>
        </a:xfrm>
        <a:prstGeom prst="roundRect">
          <a:avLst>
            <a:gd name="adj" fmla="val 3334"/>
          </a:avLst>
        </a:prstGeom>
        <a:solidFill>
          <a:srgbClr val="181C3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fld id="{35D2368C-31B8-4397-8D6E-061D07C2436E}" type="TxLink">
            <a:rPr lang="en-US" sz="1100" b="0" i="0" u="none" strike="noStrike">
              <a:solidFill>
                <a:schemeClr val="bg1"/>
              </a:solidFill>
              <a:latin typeface="Calibri"/>
              <a:cs typeface="Calibri"/>
            </a:rPr>
            <a:pPr algn="l"/>
            <a:t>36%</a:t>
          </a:fld>
          <a:endParaRPr lang="en-US" sz="1200">
            <a:solidFill>
              <a:schemeClr val="bg1"/>
            </a:solidFill>
            <a:latin typeface="Algerian" panose="04020705040A02060702" pitchFamily="82" charset="0"/>
          </a:endParaRPr>
        </a:p>
      </xdr:txBody>
    </xdr:sp>
    <xdr:clientData/>
  </xdr:twoCellAnchor>
  <xdr:twoCellAnchor>
    <xdr:from>
      <xdr:col>14</xdr:col>
      <xdr:colOff>366713</xdr:colOff>
      <xdr:row>26</xdr:row>
      <xdr:rowOff>161926</xdr:rowOff>
    </xdr:from>
    <xdr:to>
      <xdr:col>15</xdr:col>
      <xdr:colOff>195263</xdr:colOff>
      <xdr:row>28</xdr:row>
      <xdr:rowOff>95250</xdr:rowOff>
    </xdr:to>
    <xdr:sp macro="" textlink="YEAR!A22">
      <xdr:nvSpPr>
        <xdr:cNvPr id="40" name="Rectangle: Rounded Corners 39">
          <a:extLst>
            <a:ext uri="{FF2B5EF4-FFF2-40B4-BE49-F238E27FC236}">
              <a16:creationId xmlns:a16="http://schemas.microsoft.com/office/drawing/2014/main" id="{D5AE4F3D-883F-4BEC-92D1-48D42686975A}"/>
            </a:ext>
          </a:extLst>
        </xdr:cNvPr>
        <xdr:cNvSpPr/>
      </xdr:nvSpPr>
      <xdr:spPr>
        <a:xfrm>
          <a:off x="8901113" y="5114926"/>
          <a:ext cx="438150" cy="314324"/>
        </a:xfrm>
        <a:prstGeom prst="roundRect">
          <a:avLst>
            <a:gd name="adj" fmla="val 3334"/>
          </a:avLst>
        </a:prstGeom>
        <a:solidFill>
          <a:srgbClr val="181C3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800C632D-B6FE-4500-9075-7968A801E8E1}" type="TxLink">
            <a:rPr lang="en-US" sz="1100" b="0" i="0" u="none" strike="noStrike">
              <a:solidFill>
                <a:schemeClr val="bg1"/>
              </a:solidFill>
              <a:latin typeface="Calibri"/>
              <a:ea typeface="+mn-ea"/>
              <a:cs typeface="Calibri"/>
            </a:rPr>
            <a:pPr marL="0" indent="0" algn="l"/>
            <a:t>64%</a:t>
          </a:fld>
          <a:endParaRPr lang="en-US" sz="1100" b="0" i="0" u="none" strike="noStrike">
            <a:solidFill>
              <a:schemeClr val="bg1"/>
            </a:solidFill>
            <a:latin typeface="Calibri"/>
            <a:ea typeface="+mn-ea"/>
            <a:cs typeface="Calibri"/>
          </a:endParaRPr>
        </a:p>
      </xdr:txBody>
    </xdr:sp>
    <xdr:clientData/>
  </xdr:twoCellAnchor>
  <xdr:twoCellAnchor>
    <xdr:from>
      <xdr:col>13</xdr:col>
      <xdr:colOff>361950</xdr:colOff>
      <xdr:row>21</xdr:row>
      <xdr:rowOff>66675</xdr:rowOff>
    </xdr:from>
    <xdr:to>
      <xdr:col>16</xdr:col>
      <xdr:colOff>9525</xdr:colOff>
      <xdr:row>23</xdr:row>
      <xdr:rowOff>0</xdr:rowOff>
    </xdr:to>
    <xdr:sp macro="" textlink="">
      <xdr:nvSpPr>
        <xdr:cNvPr id="41" name="Rectangle: Rounded Corners 40">
          <a:extLst>
            <a:ext uri="{FF2B5EF4-FFF2-40B4-BE49-F238E27FC236}">
              <a16:creationId xmlns:a16="http://schemas.microsoft.com/office/drawing/2014/main" id="{9948202C-AC3C-482C-A723-DD5E201F713C}"/>
            </a:ext>
          </a:extLst>
        </xdr:cNvPr>
        <xdr:cNvSpPr/>
      </xdr:nvSpPr>
      <xdr:spPr>
        <a:xfrm>
          <a:off x="8286750" y="4067175"/>
          <a:ext cx="1476375" cy="314325"/>
        </a:xfrm>
        <a:prstGeom prst="roundRect">
          <a:avLst>
            <a:gd name="adj" fmla="val 3334"/>
          </a:avLst>
        </a:prstGeom>
        <a:solidFill>
          <a:srgbClr val="181C3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a:latin typeface="Algerian" panose="04020705040A02060702" pitchFamily="82" charset="0"/>
            </a:rPr>
            <a:t>SALES</a:t>
          </a:r>
          <a:r>
            <a:rPr lang="en-US" sz="1200" baseline="0">
              <a:latin typeface="Algerian" panose="04020705040A02060702" pitchFamily="82" charset="0"/>
            </a:rPr>
            <a:t> BY year</a:t>
          </a:r>
          <a:endParaRPr lang="en-US" sz="1200">
            <a:latin typeface="Algerian" panose="04020705040A02060702" pitchFamily="82" charset="0"/>
          </a:endParaRPr>
        </a:p>
      </xdr:txBody>
    </xdr:sp>
    <xdr:clientData/>
  </xdr:twoCellAnchor>
  <xdr:twoCellAnchor>
    <xdr:from>
      <xdr:col>16</xdr:col>
      <xdr:colOff>238125</xdr:colOff>
      <xdr:row>21</xdr:row>
      <xdr:rowOff>180975</xdr:rowOff>
    </xdr:from>
    <xdr:to>
      <xdr:col>22</xdr:col>
      <xdr:colOff>0</xdr:colOff>
      <xdr:row>33</xdr:row>
      <xdr:rowOff>0</xdr:rowOff>
    </xdr:to>
    <xdr:graphicFrame macro="">
      <xdr:nvGraphicFramePr>
        <xdr:cNvPr id="42" name="Chart 41">
          <a:extLst>
            <a:ext uri="{FF2B5EF4-FFF2-40B4-BE49-F238E27FC236}">
              <a16:creationId xmlns:a16="http://schemas.microsoft.com/office/drawing/2014/main" id="{BC61F66A-ABC3-4BF8-B749-80721552B6D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17</xdr:col>
      <xdr:colOff>142875</xdr:colOff>
      <xdr:row>21</xdr:row>
      <xdr:rowOff>66675</xdr:rowOff>
    </xdr:from>
    <xdr:to>
      <xdr:col>21</xdr:col>
      <xdr:colOff>390525</xdr:colOff>
      <xdr:row>23</xdr:row>
      <xdr:rowOff>0</xdr:rowOff>
    </xdr:to>
    <xdr:sp macro="" textlink="">
      <xdr:nvSpPr>
        <xdr:cNvPr id="43" name="Rectangle: Rounded Corners 42">
          <a:extLst>
            <a:ext uri="{FF2B5EF4-FFF2-40B4-BE49-F238E27FC236}">
              <a16:creationId xmlns:a16="http://schemas.microsoft.com/office/drawing/2014/main" id="{3F740A1D-1925-4972-9237-07DB25128571}"/>
            </a:ext>
          </a:extLst>
        </xdr:cNvPr>
        <xdr:cNvSpPr/>
      </xdr:nvSpPr>
      <xdr:spPr>
        <a:xfrm>
          <a:off x="10506075" y="4067175"/>
          <a:ext cx="2686050" cy="314325"/>
        </a:xfrm>
        <a:prstGeom prst="roundRect">
          <a:avLst>
            <a:gd name="adj" fmla="val 3334"/>
          </a:avLst>
        </a:prstGeom>
        <a:solidFill>
          <a:srgbClr val="181C3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a:latin typeface="Algerian" panose="04020705040A02060702" pitchFamily="82" charset="0"/>
            </a:rPr>
            <a:t>SALES</a:t>
          </a:r>
          <a:r>
            <a:rPr lang="en-US" sz="1200" baseline="0">
              <a:latin typeface="Algerian" panose="04020705040A02060702" pitchFamily="82" charset="0"/>
            </a:rPr>
            <a:t> BY  product &amp; category</a:t>
          </a:r>
          <a:endParaRPr lang="en-US" sz="1200">
            <a:latin typeface="Algerian" panose="04020705040A02060702" pitchFamily="82" charset="0"/>
          </a:endParaRPr>
        </a:p>
      </xdr:txBody>
    </xdr:sp>
    <xdr:clientData/>
  </xdr:twoCellAnchor>
  <xdr:twoCellAnchor editAs="oneCell">
    <xdr:from>
      <xdr:col>1</xdr:col>
      <xdr:colOff>219076</xdr:colOff>
      <xdr:row>4</xdr:row>
      <xdr:rowOff>114300</xdr:rowOff>
    </xdr:from>
    <xdr:to>
      <xdr:col>4</xdr:col>
      <xdr:colOff>219076</xdr:colOff>
      <xdr:row>11</xdr:row>
      <xdr:rowOff>28575</xdr:rowOff>
    </xdr:to>
    <mc:AlternateContent xmlns:mc="http://schemas.openxmlformats.org/markup-compatibility/2006" xmlns:a14="http://schemas.microsoft.com/office/drawing/2010/main">
      <mc:Choice Requires="a14">
        <xdr:graphicFrame macro="">
          <xdr:nvGraphicFramePr>
            <xdr:cNvPr id="4" name="Product">
              <a:extLst>
                <a:ext uri="{FF2B5EF4-FFF2-40B4-BE49-F238E27FC236}">
                  <a16:creationId xmlns:a16="http://schemas.microsoft.com/office/drawing/2014/main" id="{C01E402C-6AEE-4C34-88A0-6E4752B8D63B}"/>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1104900" y="876300"/>
              <a:ext cx="1695450" cy="1381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190500</xdr:colOff>
      <xdr:row>21</xdr:row>
      <xdr:rowOff>142875</xdr:rowOff>
    </xdr:from>
    <xdr:to>
      <xdr:col>4</xdr:col>
      <xdr:colOff>190500</xdr:colOff>
      <xdr:row>32</xdr:row>
      <xdr:rowOff>47625</xdr:rowOff>
    </xdr:to>
    <mc:AlternateContent xmlns:mc="http://schemas.openxmlformats.org/markup-compatibility/2006" xmlns:a14="http://schemas.microsoft.com/office/drawing/2010/main">
      <mc:Choice Requires="a14">
        <xdr:graphicFrame macro="">
          <xdr:nvGraphicFramePr>
            <xdr:cNvPr id="5" name="Region">
              <a:extLst>
                <a:ext uri="{FF2B5EF4-FFF2-40B4-BE49-F238E27FC236}">
                  <a16:creationId xmlns:a16="http://schemas.microsoft.com/office/drawing/2014/main" id="{D33130CC-DC9E-4D99-8525-74EA718E880F}"/>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800100" y="3971925"/>
              <a:ext cx="1828800" cy="2286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38100</xdr:colOff>
      <xdr:row>4</xdr:row>
      <xdr:rowOff>97155</xdr:rowOff>
    </xdr:from>
    <xdr:to>
      <xdr:col>7</xdr:col>
      <xdr:colOff>9525</xdr:colOff>
      <xdr:row>6</xdr:row>
      <xdr:rowOff>30480</xdr:rowOff>
    </xdr:to>
    <xdr:sp macro="" textlink="">
      <xdr:nvSpPr>
        <xdr:cNvPr id="44" name="Rectangle: Rounded Corners 43">
          <a:extLst>
            <a:ext uri="{FF2B5EF4-FFF2-40B4-BE49-F238E27FC236}">
              <a16:creationId xmlns:a16="http://schemas.microsoft.com/office/drawing/2014/main" id="{296DD27B-2EBF-4863-897C-F142D4A48743}"/>
            </a:ext>
          </a:extLst>
        </xdr:cNvPr>
        <xdr:cNvSpPr/>
      </xdr:nvSpPr>
      <xdr:spPr>
        <a:xfrm>
          <a:off x="3086100" y="859155"/>
          <a:ext cx="1190625" cy="314325"/>
        </a:xfrm>
        <a:prstGeom prst="roundRect">
          <a:avLst>
            <a:gd name="adj" fmla="val 3334"/>
          </a:avLst>
        </a:prstGeom>
        <a:solidFill>
          <a:srgbClr val="181C3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a:latin typeface="Algerian" panose="04020705040A02060702" pitchFamily="82" charset="0"/>
            </a:rPr>
            <a:t>total</a:t>
          </a:r>
          <a:r>
            <a:rPr lang="en-US" sz="1200" baseline="0">
              <a:latin typeface="Algerian" panose="04020705040A02060702" pitchFamily="82" charset="0"/>
            </a:rPr>
            <a:t> sales</a:t>
          </a:r>
          <a:endParaRPr lang="en-US" sz="1200">
            <a:latin typeface="Algerian" panose="04020705040A02060702" pitchFamily="82" charset="0"/>
          </a:endParaRPr>
        </a:p>
      </xdr:txBody>
    </xdr:sp>
    <xdr:clientData/>
  </xdr:twoCellAnchor>
  <xdr:twoCellAnchor>
    <xdr:from>
      <xdr:col>7</xdr:col>
      <xdr:colOff>390525</xdr:colOff>
      <xdr:row>4</xdr:row>
      <xdr:rowOff>97155</xdr:rowOff>
    </xdr:from>
    <xdr:to>
      <xdr:col>9</xdr:col>
      <xdr:colOff>561976</xdr:colOff>
      <xdr:row>6</xdr:row>
      <xdr:rowOff>19050</xdr:rowOff>
    </xdr:to>
    <xdr:sp macro="" textlink="">
      <xdr:nvSpPr>
        <xdr:cNvPr id="45" name="Rectangle: Rounded Corners 44">
          <a:extLst>
            <a:ext uri="{FF2B5EF4-FFF2-40B4-BE49-F238E27FC236}">
              <a16:creationId xmlns:a16="http://schemas.microsoft.com/office/drawing/2014/main" id="{B36DE4C3-28C8-47EA-8FF4-C9E49E03BE6E}"/>
            </a:ext>
          </a:extLst>
        </xdr:cNvPr>
        <xdr:cNvSpPr/>
      </xdr:nvSpPr>
      <xdr:spPr>
        <a:xfrm>
          <a:off x="4657725" y="859155"/>
          <a:ext cx="1390651" cy="302895"/>
        </a:xfrm>
        <a:prstGeom prst="roundRect">
          <a:avLst>
            <a:gd name="adj" fmla="val 3334"/>
          </a:avLst>
        </a:prstGeom>
        <a:solidFill>
          <a:srgbClr val="181C3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a:latin typeface="Algerian" panose="04020705040A02060702" pitchFamily="82" charset="0"/>
            </a:rPr>
            <a:t>AVG.</a:t>
          </a:r>
          <a:r>
            <a:rPr lang="en-US" sz="1200" baseline="0">
              <a:latin typeface="Algerian" panose="04020705040A02060702" pitchFamily="82" charset="0"/>
            </a:rPr>
            <a:t> AMT. SOLD</a:t>
          </a:r>
          <a:endParaRPr lang="en-US" sz="1200">
            <a:latin typeface="Algerian" panose="04020705040A02060702" pitchFamily="82" charset="0"/>
          </a:endParaRPr>
        </a:p>
      </xdr:txBody>
    </xdr:sp>
    <xdr:clientData/>
  </xdr:twoCellAnchor>
  <xdr:twoCellAnchor>
    <xdr:from>
      <xdr:col>16</xdr:col>
      <xdr:colOff>314325</xdr:colOff>
      <xdr:row>4</xdr:row>
      <xdr:rowOff>97155</xdr:rowOff>
    </xdr:from>
    <xdr:to>
      <xdr:col>18</xdr:col>
      <xdr:colOff>552450</xdr:colOff>
      <xdr:row>6</xdr:row>
      <xdr:rowOff>19050</xdr:rowOff>
    </xdr:to>
    <xdr:sp macro="" textlink="">
      <xdr:nvSpPr>
        <xdr:cNvPr id="46" name="Rectangle: Rounded Corners 45">
          <a:extLst>
            <a:ext uri="{FF2B5EF4-FFF2-40B4-BE49-F238E27FC236}">
              <a16:creationId xmlns:a16="http://schemas.microsoft.com/office/drawing/2014/main" id="{CD411EED-3F3E-43E9-861C-3B4E904FF867}"/>
            </a:ext>
          </a:extLst>
        </xdr:cNvPr>
        <xdr:cNvSpPr/>
      </xdr:nvSpPr>
      <xdr:spPr>
        <a:xfrm>
          <a:off x="10067925" y="859155"/>
          <a:ext cx="1457325" cy="302895"/>
        </a:xfrm>
        <a:prstGeom prst="roundRect">
          <a:avLst>
            <a:gd name="adj" fmla="val 3334"/>
          </a:avLst>
        </a:prstGeom>
        <a:solidFill>
          <a:srgbClr val="181C3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a:latin typeface="Algerian" panose="04020705040A02060702" pitchFamily="82" charset="0"/>
            </a:rPr>
            <a:t>NO.</a:t>
          </a:r>
          <a:r>
            <a:rPr lang="en-US" sz="1200" baseline="0">
              <a:latin typeface="Algerian" panose="04020705040A02060702" pitchFamily="82" charset="0"/>
            </a:rPr>
            <a:t> OF PRODUCT</a:t>
          </a:r>
          <a:endParaRPr lang="en-US" sz="1200">
            <a:latin typeface="Algerian" panose="04020705040A02060702" pitchFamily="82" charset="0"/>
          </a:endParaRPr>
        </a:p>
      </xdr:txBody>
    </xdr:sp>
    <xdr:clientData/>
  </xdr:twoCellAnchor>
  <xdr:twoCellAnchor>
    <xdr:from>
      <xdr:col>13</xdr:col>
      <xdr:colOff>209550</xdr:colOff>
      <xdr:row>4</xdr:row>
      <xdr:rowOff>97155</xdr:rowOff>
    </xdr:from>
    <xdr:to>
      <xdr:col>15</xdr:col>
      <xdr:colOff>495301</xdr:colOff>
      <xdr:row>6</xdr:row>
      <xdr:rowOff>19050</xdr:rowOff>
    </xdr:to>
    <xdr:sp macro="" textlink="">
      <xdr:nvSpPr>
        <xdr:cNvPr id="47" name="Rectangle: Rounded Corners 46">
          <a:extLst>
            <a:ext uri="{FF2B5EF4-FFF2-40B4-BE49-F238E27FC236}">
              <a16:creationId xmlns:a16="http://schemas.microsoft.com/office/drawing/2014/main" id="{24B3F404-DDF1-4EE8-85FE-DA28E449F4B7}"/>
            </a:ext>
          </a:extLst>
        </xdr:cNvPr>
        <xdr:cNvSpPr/>
      </xdr:nvSpPr>
      <xdr:spPr>
        <a:xfrm>
          <a:off x="8134350" y="859155"/>
          <a:ext cx="1504951" cy="302895"/>
        </a:xfrm>
        <a:prstGeom prst="roundRect">
          <a:avLst>
            <a:gd name="adj" fmla="val 3334"/>
          </a:avLst>
        </a:prstGeom>
        <a:solidFill>
          <a:srgbClr val="181C3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a:latin typeface="Algerian" panose="04020705040A02060702" pitchFamily="82" charset="0"/>
            </a:rPr>
            <a:t>NO.</a:t>
          </a:r>
          <a:r>
            <a:rPr lang="en-US" sz="1200" baseline="0">
              <a:latin typeface="Algerian" panose="04020705040A02060702" pitchFamily="82" charset="0"/>
            </a:rPr>
            <a:t> OF RETAILERS</a:t>
          </a:r>
          <a:endParaRPr lang="en-US" sz="1200">
            <a:latin typeface="Algerian" panose="04020705040A02060702" pitchFamily="82" charset="0"/>
          </a:endParaRPr>
        </a:p>
      </xdr:txBody>
    </xdr:sp>
    <xdr:clientData/>
  </xdr:twoCellAnchor>
  <xdr:twoCellAnchor>
    <xdr:from>
      <xdr:col>10</xdr:col>
      <xdr:colOff>276226</xdr:colOff>
      <xdr:row>4</xdr:row>
      <xdr:rowOff>97155</xdr:rowOff>
    </xdr:from>
    <xdr:to>
      <xdr:col>13</xdr:col>
      <xdr:colOff>0</xdr:colOff>
      <xdr:row>5</xdr:row>
      <xdr:rowOff>154305</xdr:rowOff>
    </xdr:to>
    <xdr:sp macro="" textlink="">
      <xdr:nvSpPr>
        <xdr:cNvPr id="48" name="Rectangle: Rounded Corners 47">
          <a:extLst>
            <a:ext uri="{FF2B5EF4-FFF2-40B4-BE49-F238E27FC236}">
              <a16:creationId xmlns:a16="http://schemas.microsoft.com/office/drawing/2014/main" id="{3D785BDB-AC64-41B9-A8BD-CE61A105F444}"/>
            </a:ext>
          </a:extLst>
        </xdr:cNvPr>
        <xdr:cNvSpPr/>
      </xdr:nvSpPr>
      <xdr:spPr>
        <a:xfrm>
          <a:off x="6372226" y="859155"/>
          <a:ext cx="1552574" cy="247650"/>
        </a:xfrm>
        <a:prstGeom prst="roundRect">
          <a:avLst>
            <a:gd name="adj" fmla="val 3334"/>
          </a:avLst>
        </a:prstGeom>
        <a:solidFill>
          <a:srgbClr val="181C3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a:latin typeface="Algerian" panose="04020705040A02060702" pitchFamily="82" charset="0"/>
            </a:rPr>
            <a:t>OPERATING</a:t>
          </a:r>
          <a:r>
            <a:rPr lang="en-US" sz="1200" baseline="0">
              <a:latin typeface="Algerian" panose="04020705040A02060702" pitchFamily="82" charset="0"/>
            </a:rPr>
            <a:t> PROFIT</a:t>
          </a:r>
          <a:endParaRPr lang="en-US" sz="1200">
            <a:latin typeface="Algerian" panose="04020705040A02060702" pitchFamily="82" charset="0"/>
          </a:endParaRPr>
        </a:p>
      </xdr:txBody>
    </xdr:sp>
    <xdr:clientData/>
  </xdr:twoCellAnchor>
  <xdr:twoCellAnchor>
    <xdr:from>
      <xdr:col>19</xdr:col>
      <xdr:colOff>266701</xdr:colOff>
      <xdr:row>4</xdr:row>
      <xdr:rowOff>97155</xdr:rowOff>
    </xdr:from>
    <xdr:to>
      <xdr:col>21</xdr:col>
      <xdr:colOff>342901</xdr:colOff>
      <xdr:row>6</xdr:row>
      <xdr:rowOff>19050</xdr:rowOff>
    </xdr:to>
    <xdr:sp macro="" textlink="">
      <xdr:nvSpPr>
        <xdr:cNvPr id="49" name="Rectangle: Rounded Corners 48">
          <a:extLst>
            <a:ext uri="{FF2B5EF4-FFF2-40B4-BE49-F238E27FC236}">
              <a16:creationId xmlns:a16="http://schemas.microsoft.com/office/drawing/2014/main" id="{5CC7EE21-5ED5-4627-BC68-F4A52B9211E3}"/>
            </a:ext>
          </a:extLst>
        </xdr:cNvPr>
        <xdr:cNvSpPr/>
      </xdr:nvSpPr>
      <xdr:spPr>
        <a:xfrm>
          <a:off x="11849101" y="859155"/>
          <a:ext cx="1295400" cy="302895"/>
        </a:xfrm>
        <a:prstGeom prst="roundRect">
          <a:avLst>
            <a:gd name="adj" fmla="val 3334"/>
          </a:avLst>
        </a:prstGeom>
        <a:solidFill>
          <a:srgbClr val="181C3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a:latin typeface="Algerian" panose="04020705040A02060702" pitchFamily="82" charset="0"/>
            </a:rPr>
            <a:t>SALES</a:t>
          </a:r>
          <a:r>
            <a:rPr lang="en-US" sz="1200" baseline="0">
              <a:latin typeface="Algerian" panose="04020705040A02060702" pitchFamily="82" charset="0"/>
            </a:rPr>
            <a:t> GROWTH</a:t>
          </a:r>
          <a:endParaRPr lang="en-US" sz="1200">
            <a:latin typeface="Algerian" panose="04020705040A02060702" pitchFamily="82" charset="0"/>
          </a:endParaRPr>
        </a:p>
      </xdr:txBody>
    </xdr:sp>
    <xdr:clientData/>
  </xdr:twoCellAnchor>
  <xdr:twoCellAnchor>
    <xdr:from>
      <xdr:col>5</xdr:col>
      <xdr:colOff>314325</xdr:colOff>
      <xdr:row>6</xdr:row>
      <xdr:rowOff>59055</xdr:rowOff>
    </xdr:from>
    <xdr:to>
      <xdr:col>7</xdr:col>
      <xdr:colOff>133350</xdr:colOff>
      <xdr:row>8</xdr:row>
      <xdr:rowOff>0</xdr:rowOff>
    </xdr:to>
    <xdr:sp macro="" textlink="KPI!A10">
      <xdr:nvSpPr>
        <xdr:cNvPr id="51" name="Rectangle: Rounded Corners 50">
          <a:extLst>
            <a:ext uri="{FF2B5EF4-FFF2-40B4-BE49-F238E27FC236}">
              <a16:creationId xmlns:a16="http://schemas.microsoft.com/office/drawing/2014/main" id="{DB45BACE-C558-4720-A920-77D9C19B2146}"/>
            </a:ext>
          </a:extLst>
        </xdr:cNvPr>
        <xdr:cNvSpPr/>
      </xdr:nvSpPr>
      <xdr:spPr>
        <a:xfrm>
          <a:off x="3362325" y="1202055"/>
          <a:ext cx="1038225" cy="321945"/>
        </a:xfrm>
        <a:prstGeom prst="roundRect">
          <a:avLst>
            <a:gd name="adj" fmla="val 3334"/>
          </a:avLst>
        </a:prstGeom>
        <a:solidFill>
          <a:srgbClr val="181C3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2FAF3296-7EC6-44E5-AC89-BD24672EA558}" type="TxLink">
            <a:rPr lang="en-US" sz="1400" b="1" i="0" u="none" strike="noStrike">
              <a:solidFill>
                <a:schemeClr val="bg1"/>
              </a:solidFill>
              <a:latin typeface="Calibri"/>
              <a:ea typeface="+mn-ea"/>
              <a:cs typeface="Calibri"/>
            </a:rPr>
            <a:pPr marL="0" indent="0" algn="l"/>
            <a:t>$14,477,336</a:t>
          </a:fld>
          <a:endParaRPr lang="en-US" sz="1400" b="1" i="0" u="none" strike="noStrike">
            <a:solidFill>
              <a:schemeClr val="bg1"/>
            </a:solidFill>
            <a:latin typeface="Calibri"/>
            <a:ea typeface="+mn-ea"/>
            <a:cs typeface="Calibri"/>
          </a:endParaRPr>
        </a:p>
      </xdr:txBody>
    </xdr:sp>
    <xdr:clientData/>
  </xdr:twoCellAnchor>
  <xdr:twoCellAnchor>
    <xdr:from>
      <xdr:col>8</xdr:col>
      <xdr:colOff>314326</xdr:colOff>
      <xdr:row>6</xdr:row>
      <xdr:rowOff>59055</xdr:rowOff>
    </xdr:from>
    <xdr:to>
      <xdr:col>9</xdr:col>
      <xdr:colOff>542926</xdr:colOff>
      <xdr:row>8</xdr:row>
      <xdr:rowOff>116204</xdr:rowOff>
    </xdr:to>
    <xdr:sp macro="" textlink="KPI!C10">
      <xdr:nvSpPr>
        <xdr:cNvPr id="52" name="Rectangle: Rounded Corners 51">
          <a:extLst>
            <a:ext uri="{FF2B5EF4-FFF2-40B4-BE49-F238E27FC236}">
              <a16:creationId xmlns:a16="http://schemas.microsoft.com/office/drawing/2014/main" id="{4EB6D68E-2F80-45C8-AAA6-150489E34E6F}"/>
            </a:ext>
          </a:extLst>
        </xdr:cNvPr>
        <xdr:cNvSpPr/>
      </xdr:nvSpPr>
      <xdr:spPr>
        <a:xfrm>
          <a:off x="5191126" y="1202055"/>
          <a:ext cx="838200" cy="438149"/>
        </a:xfrm>
        <a:prstGeom prst="roundRect">
          <a:avLst>
            <a:gd name="adj" fmla="val 3334"/>
          </a:avLst>
        </a:prstGeom>
        <a:solidFill>
          <a:srgbClr val="181C3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F9CE838A-B0F6-4FFC-99A0-3CDA40C89E29}" type="TxLink">
            <a:rPr lang="en-US" sz="1400" b="1" i="0" u="none" strike="noStrike">
              <a:solidFill>
                <a:schemeClr val="bg1"/>
              </a:solidFill>
              <a:latin typeface="Calibri"/>
              <a:ea typeface="+mn-ea"/>
              <a:cs typeface="Calibri"/>
            </a:rPr>
            <a:pPr marL="0" indent="0" algn="l"/>
            <a:t>$41,364</a:t>
          </a:fld>
          <a:endParaRPr lang="en-US" sz="1400" b="1" i="0" u="none" strike="noStrike">
            <a:solidFill>
              <a:schemeClr val="bg1"/>
            </a:solidFill>
            <a:latin typeface="Calibri"/>
            <a:ea typeface="+mn-ea"/>
            <a:cs typeface="Calibri"/>
          </a:endParaRPr>
        </a:p>
      </xdr:txBody>
    </xdr:sp>
    <xdr:clientData/>
  </xdr:twoCellAnchor>
  <xdr:twoCellAnchor>
    <xdr:from>
      <xdr:col>14</xdr:col>
      <xdr:colOff>466724</xdr:colOff>
      <xdr:row>6</xdr:row>
      <xdr:rowOff>59055</xdr:rowOff>
    </xdr:from>
    <xdr:to>
      <xdr:col>15</xdr:col>
      <xdr:colOff>400049</xdr:colOff>
      <xdr:row>7</xdr:row>
      <xdr:rowOff>171450</xdr:rowOff>
    </xdr:to>
    <xdr:sp macro="" textlink="KPI!E12">
      <xdr:nvSpPr>
        <xdr:cNvPr id="53" name="Rectangle: Rounded Corners 52">
          <a:extLst>
            <a:ext uri="{FF2B5EF4-FFF2-40B4-BE49-F238E27FC236}">
              <a16:creationId xmlns:a16="http://schemas.microsoft.com/office/drawing/2014/main" id="{C0ECE592-6664-4ABC-A942-46752C3B50CB}"/>
            </a:ext>
          </a:extLst>
        </xdr:cNvPr>
        <xdr:cNvSpPr/>
      </xdr:nvSpPr>
      <xdr:spPr>
        <a:xfrm>
          <a:off x="9001124" y="1202055"/>
          <a:ext cx="542925" cy="302895"/>
        </a:xfrm>
        <a:prstGeom prst="roundRect">
          <a:avLst>
            <a:gd name="adj" fmla="val 3334"/>
          </a:avLst>
        </a:prstGeom>
        <a:solidFill>
          <a:srgbClr val="181C3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0512A296-7E1D-4ADB-A6EC-41594ECE012D}" type="TxLink">
            <a:rPr lang="en-US" sz="1400" b="1" i="0" u="none" strike="noStrike">
              <a:solidFill>
                <a:schemeClr val="bg1"/>
              </a:solidFill>
              <a:latin typeface="Calibri"/>
              <a:ea typeface="+mn-ea"/>
              <a:cs typeface="Calibri"/>
            </a:rPr>
            <a:pPr marL="0" indent="0" algn="l"/>
            <a:t>5</a:t>
          </a:fld>
          <a:endParaRPr lang="en-US" sz="1400" b="1" i="0" u="none" strike="noStrike">
            <a:solidFill>
              <a:schemeClr val="bg1"/>
            </a:solidFill>
            <a:latin typeface="Calibri"/>
            <a:ea typeface="+mn-ea"/>
            <a:cs typeface="Calibri"/>
          </a:endParaRPr>
        </a:p>
      </xdr:txBody>
    </xdr:sp>
    <xdr:clientData/>
  </xdr:twoCellAnchor>
  <xdr:twoCellAnchor>
    <xdr:from>
      <xdr:col>11</xdr:col>
      <xdr:colOff>200025</xdr:colOff>
      <xdr:row>6</xdr:row>
      <xdr:rowOff>59055</xdr:rowOff>
    </xdr:from>
    <xdr:to>
      <xdr:col>12</xdr:col>
      <xdr:colOff>523875</xdr:colOff>
      <xdr:row>8</xdr:row>
      <xdr:rowOff>78105</xdr:rowOff>
    </xdr:to>
    <xdr:sp macro="" textlink="KPI!B10">
      <xdr:nvSpPr>
        <xdr:cNvPr id="55" name="Rectangle: Rounded Corners 54">
          <a:extLst>
            <a:ext uri="{FF2B5EF4-FFF2-40B4-BE49-F238E27FC236}">
              <a16:creationId xmlns:a16="http://schemas.microsoft.com/office/drawing/2014/main" id="{AE54ACE4-DD08-471D-BC4D-96E573EE7639}"/>
            </a:ext>
          </a:extLst>
        </xdr:cNvPr>
        <xdr:cNvSpPr/>
      </xdr:nvSpPr>
      <xdr:spPr>
        <a:xfrm>
          <a:off x="6905625" y="1202055"/>
          <a:ext cx="933450" cy="400050"/>
        </a:xfrm>
        <a:prstGeom prst="roundRect">
          <a:avLst>
            <a:gd name="adj" fmla="val 3334"/>
          </a:avLst>
        </a:prstGeom>
        <a:solidFill>
          <a:srgbClr val="181C3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7DB3A0F8-44D6-4BBB-B653-14532EDE24B1}" type="TxLink">
            <a:rPr lang="en-US" sz="1400" b="1" i="0" u="none" strike="noStrike">
              <a:solidFill>
                <a:schemeClr val="bg1"/>
              </a:solidFill>
              <a:latin typeface="Calibri"/>
              <a:ea typeface="+mn-ea"/>
              <a:cs typeface="Calibri"/>
            </a:rPr>
            <a:pPr marL="0" indent="0" algn="l"/>
            <a:t>$4,302,788</a:t>
          </a:fld>
          <a:endParaRPr lang="en-US" sz="1400" b="1" i="0" u="none" strike="noStrike">
            <a:solidFill>
              <a:schemeClr val="bg1"/>
            </a:solidFill>
            <a:latin typeface="Calibri"/>
            <a:ea typeface="+mn-ea"/>
            <a:cs typeface="Calibri"/>
          </a:endParaRPr>
        </a:p>
      </xdr:txBody>
    </xdr:sp>
    <xdr:clientData/>
  </xdr:twoCellAnchor>
  <xdr:twoCellAnchor>
    <xdr:from>
      <xdr:col>17</xdr:col>
      <xdr:colOff>581024</xdr:colOff>
      <xdr:row>6</xdr:row>
      <xdr:rowOff>59055</xdr:rowOff>
    </xdr:from>
    <xdr:to>
      <xdr:col>18</xdr:col>
      <xdr:colOff>457199</xdr:colOff>
      <xdr:row>7</xdr:row>
      <xdr:rowOff>171450</xdr:rowOff>
    </xdr:to>
    <xdr:sp macro="" textlink="KPI!D10">
      <xdr:nvSpPr>
        <xdr:cNvPr id="50" name="Rectangle: Rounded Corners 49">
          <a:extLst>
            <a:ext uri="{FF2B5EF4-FFF2-40B4-BE49-F238E27FC236}">
              <a16:creationId xmlns:a16="http://schemas.microsoft.com/office/drawing/2014/main" id="{77173490-DDDF-4164-8835-8BA3B5E27974}"/>
            </a:ext>
          </a:extLst>
        </xdr:cNvPr>
        <xdr:cNvSpPr/>
      </xdr:nvSpPr>
      <xdr:spPr>
        <a:xfrm>
          <a:off x="10944224" y="1202055"/>
          <a:ext cx="485775" cy="302895"/>
        </a:xfrm>
        <a:prstGeom prst="roundRect">
          <a:avLst>
            <a:gd name="adj" fmla="val 3334"/>
          </a:avLst>
        </a:prstGeom>
        <a:solidFill>
          <a:srgbClr val="181C3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E3A1830B-1ACA-4545-89F7-CF9EFFC3C4FB}" type="TxLink">
            <a:rPr lang="en-US" sz="1400" b="1" i="0" u="none" strike="noStrike">
              <a:solidFill>
                <a:schemeClr val="bg1"/>
              </a:solidFill>
              <a:latin typeface="Calibri"/>
              <a:ea typeface="+mn-ea"/>
              <a:cs typeface="Calibri"/>
            </a:rPr>
            <a:pPr marL="0" indent="0" algn="l"/>
            <a:t>6</a:t>
          </a:fld>
          <a:endParaRPr lang="en-US" sz="1400" b="1" i="0" u="none" strike="noStrike">
            <a:solidFill>
              <a:schemeClr val="bg1"/>
            </a:solidFill>
            <a:latin typeface="Calibri"/>
            <a:ea typeface="+mn-ea"/>
            <a:cs typeface="Calibri"/>
          </a:endParaRPr>
        </a:p>
      </xdr:txBody>
    </xdr:sp>
    <xdr:clientData/>
  </xdr:twoCellAnchor>
  <xdr:twoCellAnchor>
    <xdr:from>
      <xdr:col>20</xdr:col>
      <xdr:colOff>409575</xdr:colOff>
      <xdr:row>6</xdr:row>
      <xdr:rowOff>59055</xdr:rowOff>
    </xdr:from>
    <xdr:to>
      <xdr:col>21</xdr:col>
      <xdr:colOff>466725</xdr:colOff>
      <xdr:row>7</xdr:row>
      <xdr:rowOff>171450</xdr:rowOff>
    </xdr:to>
    <xdr:sp macro="" textlink="YEAR!A17">
      <xdr:nvSpPr>
        <xdr:cNvPr id="56" name="Rectangle: Rounded Corners 55">
          <a:extLst>
            <a:ext uri="{FF2B5EF4-FFF2-40B4-BE49-F238E27FC236}">
              <a16:creationId xmlns:a16="http://schemas.microsoft.com/office/drawing/2014/main" id="{62315E90-11D8-4A53-B795-5EE8AF51A5D0}"/>
            </a:ext>
          </a:extLst>
        </xdr:cNvPr>
        <xdr:cNvSpPr/>
      </xdr:nvSpPr>
      <xdr:spPr>
        <a:xfrm>
          <a:off x="12601575" y="1202055"/>
          <a:ext cx="666750" cy="302895"/>
        </a:xfrm>
        <a:prstGeom prst="roundRect">
          <a:avLst>
            <a:gd name="adj" fmla="val 3334"/>
          </a:avLst>
        </a:prstGeom>
        <a:solidFill>
          <a:srgbClr val="181C3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10DF7A56-9D16-487B-AA30-EC4555D430A4}" type="TxLink">
            <a:rPr lang="en-US" sz="1400" b="1" i="0" u="none" strike="noStrike">
              <a:solidFill>
                <a:schemeClr val="bg1"/>
              </a:solidFill>
              <a:latin typeface="Calibri"/>
              <a:ea typeface="+mn-ea"/>
              <a:cs typeface="Calibri"/>
            </a:rPr>
            <a:pPr marL="0" indent="0" algn="l"/>
            <a:t>79%</a:t>
          </a:fld>
          <a:endParaRPr lang="en-US" sz="1400" b="1" i="0" u="none" strike="noStrike">
            <a:solidFill>
              <a:schemeClr val="bg1"/>
            </a:solidFill>
            <a:latin typeface="Calibri"/>
            <a:ea typeface="+mn-ea"/>
            <a:cs typeface="Calibri"/>
          </a:endParaRPr>
        </a:p>
      </xdr:txBody>
    </xdr:sp>
    <xdr:clientData/>
  </xdr:twoCellAnchor>
  <xdr:twoCellAnchor editAs="oneCell">
    <xdr:from>
      <xdr:col>13</xdr:col>
      <xdr:colOff>114299</xdr:colOff>
      <xdr:row>5</xdr:row>
      <xdr:rowOff>114300</xdr:rowOff>
    </xdr:from>
    <xdr:to>
      <xdr:col>14</xdr:col>
      <xdr:colOff>257174</xdr:colOff>
      <xdr:row>10</xdr:row>
      <xdr:rowOff>38100</xdr:rowOff>
    </xdr:to>
    <xdr:pic>
      <xdr:nvPicPr>
        <xdr:cNvPr id="10" name="Graphic 9" descr="Business Growth RTL">
          <a:extLst>
            <a:ext uri="{FF2B5EF4-FFF2-40B4-BE49-F238E27FC236}">
              <a16:creationId xmlns:a16="http://schemas.microsoft.com/office/drawing/2014/main" id="{8E33049F-F8A2-41B5-8BF9-904A44158CAA}"/>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8039099" y="1066800"/>
          <a:ext cx="752475" cy="876300"/>
        </a:xfrm>
        <a:prstGeom prst="rect">
          <a:avLst/>
        </a:prstGeom>
      </xdr:spPr>
    </xdr:pic>
    <xdr:clientData/>
  </xdr:twoCellAnchor>
  <xdr:twoCellAnchor editAs="oneCell">
    <xdr:from>
      <xdr:col>16</xdr:col>
      <xdr:colOff>200024</xdr:colOff>
      <xdr:row>5</xdr:row>
      <xdr:rowOff>140475</xdr:rowOff>
    </xdr:from>
    <xdr:to>
      <xdr:col>17</xdr:col>
      <xdr:colOff>552449</xdr:colOff>
      <xdr:row>9</xdr:row>
      <xdr:rowOff>114300</xdr:rowOff>
    </xdr:to>
    <xdr:pic>
      <xdr:nvPicPr>
        <xdr:cNvPr id="17" name="Graphic 16" descr="Shopping cart">
          <a:extLst>
            <a:ext uri="{FF2B5EF4-FFF2-40B4-BE49-F238E27FC236}">
              <a16:creationId xmlns:a16="http://schemas.microsoft.com/office/drawing/2014/main" id="{4A219D1D-AB64-41FB-93CE-D4BC059821C3}"/>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9953624" y="1092975"/>
          <a:ext cx="962025" cy="735825"/>
        </a:xfrm>
        <a:prstGeom prst="rect">
          <a:avLst/>
        </a:prstGeom>
      </xdr:spPr>
    </xdr:pic>
    <xdr:clientData/>
  </xdr:twoCellAnchor>
  <xdr:twoCellAnchor editAs="oneCell">
    <xdr:from>
      <xdr:col>7</xdr:col>
      <xdr:colOff>180975</xdr:colOff>
      <xdr:row>5</xdr:row>
      <xdr:rowOff>161805</xdr:rowOff>
    </xdr:from>
    <xdr:to>
      <xdr:col>8</xdr:col>
      <xdr:colOff>351501</xdr:colOff>
      <xdr:row>9</xdr:row>
      <xdr:rowOff>85725</xdr:rowOff>
    </xdr:to>
    <xdr:pic>
      <xdr:nvPicPr>
        <xdr:cNvPr id="19" name="Graphic 18" descr="Coins">
          <a:extLst>
            <a:ext uri="{FF2B5EF4-FFF2-40B4-BE49-F238E27FC236}">
              <a16:creationId xmlns:a16="http://schemas.microsoft.com/office/drawing/2014/main" id="{9195B4BA-9228-42BD-8B15-6B2940F2BA32}"/>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4448175" y="1114305"/>
          <a:ext cx="780126" cy="685920"/>
        </a:xfrm>
        <a:prstGeom prst="rect">
          <a:avLst/>
        </a:prstGeom>
      </xdr:spPr>
    </xdr:pic>
    <xdr:clientData/>
  </xdr:twoCellAnchor>
  <xdr:twoCellAnchor editAs="oneCell">
    <xdr:from>
      <xdr:col>10</xdr:col>
      <xdr:colOff>200025</xdr:colOff>
      <xdr:row>5</xdr:row>
      <xdr:rowOff>154726</xdr:rowOff>
    </xdr:from>
    <xdr:to>
      <xdr:col>11</xdr:col>
      <xdr:colOff>209550</xdr:colOff>
      <xdr:row>9</xdr:row>
      <xdr:rowOff>95250</xdr:rowOff>
    </xdr:to>
    <xdr:pic>
      <xdr:nvPicPr>
        <xdr:cNvPr id="26" name="Graphic 25" descr="Dollar">
          <a:extLst>
            <a:ext uri="{FF2B5EF4-FFF2-40B4-BE49-F238E27FC236}">
              <a16:creationId xmlns:a16="http://schemas.microsoft.com/office/drawing/2014/main" id="{A43682DE-86F6-4182-A0F5-E2B26169F346}"/>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6296025" y="1107226"/>
          <a:ext cx="619125" cy="702524"/>
        </a:xfrm>
        <a:prstGeom prst="rect">
          <a:avLst/>
        </a:prstGeom>
      </xdr:spPr>
    </xdr:pic>
    <xdr:clientData/>
  </xdr:twoCellAnchor>
  <xdr:twoCellAnchor editAs="oneCell">
    <xdr:from>
      <xdr:col>19</xdr:col>
      <xdr:colOff>57074</xdr:colOff>
      <xdr:row>5</xdr:row>
      <xdr:rowOff>161925</xdr:rowOff>
    </xdr:from>
    <xdr:to>
      <xdr:col>20</xdr:col>
      <xdr:colOff>361874</xdr:colOff>
      <xdr:row>9</xdr:row>
      <xdr:rowOff>180897</xdr:rowOff>
    </xdr:to>
    <xdr:pic>
      <xdr:nvPicPr>
        <xdr:cNvPr id="57" name="Graphic 56" descr="Bar graph with upward trend">
          <a:extLst>
            <a:ext uri="{FF2B5EF4-FFF2-40B4-BE49-F238E27FC236}">
              <a16:creationId xmlns:a16="http://schemas.microsoft.com/office/drawing/2014/main" id="{BDF10B45-8BB8-49B8-9979-DC4257F3FD2B}"/>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11639474" y="1114425"/>
          <a:ext cx="914400" cy="780972"/>
        </a:xfrm>
        <a:prstGeom prst="rect">
          <a:avLst/>
        </a:prstGeom>
      </xdr:spPr>
    </xdr:pic>
    <xdr:clientData/>
  </xdr:twoCellAnchor>
  <xdr:twoCellAnchor editAs="oneCell">
    <xdr:from>
      <xdr:col>4</xdr:col>
      <xdr:colOff>359391</xdr:colOff>
      <xdr:row>5</xdr:row>
      <xdr:rowOff>114644</xdr:rowOff>
    </xdr:from>
    <xdr:to>
      <xdr:col>5</xdr:col>
      <xdr:colOff>409086</xdr:colOff>
      <xdr:row>9</xdr:row>
      <xdr:rowOff>66676</xdr:rowOff>
    </xdr:to>
    <xdr:pic>
      <xdr:nvPicPr>
        <xdr:cNvPr id="59" name="Graphic 58" descr="Money">
          <a:extLst>
            <a:ext uri="{FF2B5EF4-FFF2-40B4-BE49-F238E27FC236}">
              <a16:creationId xmlns:a16="http://schemas.microsoft.com/office/drawing/2014/main" id="{60A01B73-094F-4190-B531-9A9B4E21AE19}"/>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 uri="{96DAC541-7B7A-43D3-8B79-37D633B846F1}">
              <asvg:svgBlip xmlns:asvg="http://schemas.microsoft.com/office/drawing/2016/SVG/main" r:embed="rId19"/>
            </a:ext>
          </a:extLst>
        </a:blip>
        <a:stretch>
          <a:fillRect/>
        </a:stretch>
      </xdr:blipFill>
      <xdr:spPr>
        <a:xfrm>
          <a:off x="2797791" y="1067144"/>
          <a:ext cx="659295" cy="714032"/>
        </a:xfrm>
        <a:prstGeom prst="rect">
          <a:avLst/>
        </a:prstGeom>
      </xdr:spPr>
    </xdr:pic>
    <xdr:clientData/>
  </xdr:twoCellAnchor>
  <xdr:twoCellAnchor>
    <xdr:from>
      <xdr:col>2</xdr:col>
      <xdr:colOff>247650</xdr:colOff>
      <xdr:row>0</xdr:row>
      <xdr:rowOff>133350</xdr:rowOff>
    </xdr:from>
    <xdr:to>
      <xdr:col>9</xdr:col>
      <xdr:colOff>561976</xdr:colOff>
      <xdr:row>3</xdr:row>
      <xdr:rowOff>95250</xdr:rowOff>
    </xdr:to>
    <xdr:sp macro="" textlink="">
      <xdr:nvSpPr>
        <xdr:cNvPr id="60" name="Rectangle: Rounded Corners 59">
          <a:extLst>
            <a:ext uri="{FF2B5EF4-FFF2-40B4-BE49-F238E27FC236}">
              <a16:creationId xmlns:a16="http://schemas.microsoft.com/office/drawing/2014/main" id="{A1B2F8A7-5480-4F3E-B14E-4C8DF3738D53}"/>
            </a:ext>
          </a:extLst>
        </xdr:cNvPr>
        <xdr:cNvSpPr/>
      </xdr:nvSpPr>
      <xdr:spPr>
        <a:xfrm>
          <a:off x="1466850" y="133350"/>
          <a:ext cx="4581526" cy="533400"/>
        </a:xfrm>
        <a:prstGeom prst="roundRect">
          <a:avLst>
            <a:gd name="adj" fmla="val 3334"/>
          </a:avLst>
        </a:prstGeom>
        <a:solidFill>
          <a:srgbClr val="181C3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2400" baseline="0">
              <a:latin typeface="Algerian" panose="04020705040A02060702" pitchFamily="82" charset="0"/>
            </a:rPr>
            <a:t>JOLLYPIE MALL ENTERPRISE</a:t>
          </a:r>
          <a:endParaRPr lang="en-US" sz="2400">
            <a:latin typeface="Algerian" panose="04020705040A02060702" pitchFamily="82" charset="0"/>
          </a:endParaRPr>
        </a:p>
      </xdr:txBody>
    </xdr:sp>
    <xdr:clientData/>
  </xdr:twoCellAnchor>
  <xdr:twoCellAnchor>
    <xdr:from>
      <xdr:col>10</xdr:col>
      <xdr:colOff>133349</xdr:colOff>
      <xdr:row>0</xdr:row>
      <xdr:rowOff>95250</xdr:rowOff>
    </xdr:from>
    <xdr:to>
      <xdr:col>19</xdr:col>
      <xdr:colOff>19050</xdr:colOff>
      <xdr:row>3</xdr:row>
      <xdr:rowOff>57150</xdr:rowOff>
    </xdr:to>
    <xdr:sp macro="" textlink="">
      <xdr:nvSpPr>
        <xdr:cNvPr id="61" name="Rectangle: Rounded Corners 60">
          <a:extLst>
            <a:ext uri="{FF2B5EF4-FFF2-40B4-BE49-F238E27FC236}">
              <a16:creationId xmlns:a16="http://schemas.microsoft.com/office/drawing/2014/main" id="{170ED439-2DF9-49AF-83E1-6621D6736CB3}"/>
            </a:ext>
          </a:extLst>
        </xdr:cNvPr>
        <xdr:cNvSpPr/>
      </xdr:nvSpPr>
      <xdr:spPr>
        <a:xfrm>
          <a:off x="6229349" y="95250"/>
          <a:ext cx="5372101" cy="533400"/>
        </a:xfrm>
        <a:prstGeom prst="roundRect">
          <a:avLst>
            <a:gd name="adj" fmla="val 3334"/>
          </a:avLst>
        </a:prstGeom>
        <a:solidFill>
          <a:srgbClr val="181C3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2400">
              <a:latin typeface="Algerian" panose="04020705040A02060702" pitchFamily="82" charset="0"/>
            </a:rPr>
            <a:t>2022-2023 SALES DASHBOARD</a:t>
          </a:r>
        </a:p>
      </xdr:txBody>
    </xdr:sp>
    <xdr:clientData/>
  </xdr:twoCellAnchor>
  <xdr:twoCellAnchor>
    <xdr:from>
      <xdr:col>18</xdr:col>
      <xdr:colOff>104774</xdr:colOff>
      <xdr:row>1</xdr:row>
      <xdr:rowOff>40005</xdr:rowOff>
    </xdr:from>
    <xdr:to>
      <xdr:col>20</xdr:col>
      <xdr:colOff>476249</xdr:colOff>
      <xdr:row>2</xdr:row>
      <xdr:rowOff>152400</xdr:rowOff>
    </xdr:to>
    <xdr:sp macro="" textlink="">
      <xdr:nvSpPr>
        <xdr:cNvPr id="62" name="Rectangle: Rounded Corners 61">
          <a:extLst>
            <a:ext uri="{FF2B5EF4-FFF2-40B4-BE49-F238E27FC236}">
              <a16:creationId xmlns:a16="http://schemas.microsoft.com/office/drawing/2014/main" id="{09F2D125-2E32-4DD6-8BBB-AFFC3539A72F}"/>
            </a:ext>
          </a:extLst>
        </xdr:cNvPr>
        <xdr:cNvSpPr/>
      </xdr:nvSpPr>
      <xdr:spPr>
        <a:xfrm>
          <a:off x="11077574" y="230505"/>
          <a:ext cx="1590675" cy="302895"/>
        </a:xfrm>
        <a:prstGeom prst="roundRect">
          <a:avLst>
            <a:gd name="adj" fmla="val 3334"/>
          </a:avLst>
        </a:prstGeom>
        <a:solidFill>
          <a:srgbClr val="181C3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a:latin typeface="Algerian" panose="04020705040A02060702" pitchFamily="82" charset="0"/>
            </a:rPr>
            <a:t>AJAYI</a:t>
          </a:r>
          <a:r>
            <a:rPr lang="en-US" sz="1200" baseline="0">
              <a:latin typeface="Algerian" panose="04020705040A02060702" pitchFamily="82" charset="0"/>
            </a:rPr>
            <a:t> A. MICHAEL</a:t>
          </a:r>
          <a:endParaRPr lang="en-US" sz="1200">
            <a:latin typeface="Algerian" panose="04020705040A02060702" pitchFamily="82" charset="0"/>
          </a:endParaRPr>
        </a:p>
      </xdr:txBody>
    </xdr:sp>
    <xdr:clientData/>
  </xdr:twoCellAnchor>
  <xdr:twoCellAnchor editAs="oneCell">
    <xdr:from>
      <xdr:col>1</xdr:col>
      <xdr:colOff>171450</xdr:colOff>
      <xdr:row>12</xdr:row>
      <xdr:rowOff>57150</xdr:rowOff>
    </xdr:from>
    <xdr:to>
      <xdr:col>4</xdr:col>
      <xdr:colOff>171450</xdr:colOff>
      <xdr:row>20</xdr:row>
      <xdr:rowOff>171450</xdr:rowOff>
    </xdr:to>
    <mc:AlternateContent xmlns:mc="http://schemas.openxmlformats.org/markup-compatibility/2006" xmlns:a14="http://schemas.microsoft.com/office/drawing/2010/main">
      <mc:Choice Requires="a14">
        <xdr:graphicFrame macro="">
          <xdr:nvGraphicFramePr>
            <xdr:cNvPr id="63" name="Retailer 1">
              <a:extLst>
                <a:ext uri="{FF2B5EF4-FFF2-40B4-BE49-F238E27FC236}">
                  <a16:creationId xmlns:a16="http://schemas.microsoft.com/office/drawing/2014/main" id="{809D670B-2F8B-4921-9421-4AD3036B8309}"/>
                </a:ext>
              </a:extLst>
            </xdr:cNvPr>
            <xdr:cNvGraphicFramePr/>
          </xdr:nvGraphicFramePr>
          <xdr:xfrm>
            <a:off x="0" y="0"/>
            <a:ext cx="0" cy="0"/>
          </xdr:xfrm>
          <a:graphic>
            <a:graphicData uri="http://schemas.microsoft.com/office/drawing/2010/slicer">
              <sle:slicer xmlns:sle="http://schemas.microsoft.com/office/drawing/2010/slicer" name="Retailer 1"/>
            </a:graphicData>
          </a:graphic>
        </xdr:graphicFrame>
      </mc:Choice>
      <mc:Fallback xmlns="">
        <xdr:sp macro="" textlink="">
          <xdr:nvSpPr>
            <xdr:cNvPr id="0" name=""/>
            <xdr:cNvSpPr>
              <a:spLocks noTextEdit="1"/>
            </xdr:cNvSpPr>
          </xdr:nvSpPr>
          <xdr:spPr>
            <a:xfrm>
              <a:off x="781050" y="2190751"/>
              <a:ext cx="1828800" cy="17906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381000</xdr:colOff>
      <xdr:row>1</xdr:row>
      <xdr:rowOff>176212</xdr:rowOff>
    </xdr:from>
    <xdr:to>
      <xdr:col>10</xdr:col>
      <xdr:colOff>76200</xdr:colOff>
      <xdr:row>16</xdr:row>
      <xdr:rowOff>61912</xdr:rowOff>
    </xdr:to>
    <xdr:graphicFrame macro="">
      <xdr:nvGraphicFramePr>
        <xdr:cNvPr id="2" name="Chart 1">
          <a:extLst>
            <a:ext uri="{FF2B5EF4-FFF2-40B4-BE49-F238E27FC236}">
              <a16:creationId xmlns:a16="http://schemas.microsoft.com/office/drawing/2014/main" id="{3C0BA344-E840-4514-9450-9AF5F0A49F6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276225</xdr:colOff>
      <xdr:row>1</xdr:row>
      <xdr:rowOff>128587</xdr:rowOff>
    </xdr:from>
    <xdr:to>
      <xdr:col>9</xdr:col>
      <xdr:colOff>581025</xdr:colOff>
      <xdr:row>16</xdr:row>
      <xdr:rowOff>14287</xdr:rowOff>
    </xdr:to>
    <xdr:graphicFrame macro="">
      <xdr:nvGraphicFramePr>
        <xdr:cNvPr id="2" name="Chart 1">
          <a:extLst>
            <a:ext uri="{FF2B5EF4-FFF2-40B4-BE49-F238E27FC236}">
              <a16:creationId xmlns:a16="http://schemas.microsoft.com/office/drawing/2014/main" id="{DA24190F-C7EB-4DD4-8865-59432EC0CDA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104775</xdr:colOff>
      <xdr:row>3</xdr:row>
      <xdr:rowOff>4762</xdr:rowOff>
    </xdr:from>
    <xdr:to>
      <xdr:col>9</xdr:col>
      <xdr:colOff>409575</xdr:colOff>
      <xdr:row>17</xdr:row>
      <xdr:rowOff>80962</xdr:rowOff>
    </xdr:to>
    <xdr:graphicFrame macro="">
      <xdr:nvGraphicFramePr>
        <xdr:cNvPr id="2" name="Chart 1">
          <a:extLst>
            <a:ext uri="{FF2B5EF4-FFF2-40B4-BE49-F238E27FC236}">
              <a16:creationId xmlns:a16="http://schemas.microsoft.com/office/drawing/2014/main" id="{60A59E5F-FE80-444F-963A-7C260DBEBC3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314325</xdr:colOff>
      <xdr:row>0</xdr:row>
      <xdr:rowOff>138112</xdr:rowOff>
    </xdr:from>
    <xdr:to>
      <xdr:col>10</xdr:col>
      <xdr:colOff>9525</xdr:colOff>
      <xdr:row>15</xdr:row>
      <xdr:rowOff>23812</xdr:rowOff>
    </xdr:to>
    <xdr:graphicFrame macro="">
      <xdr:nvGraphicFramePr>
        <xdr:cNvPr id="2" name="Chart 1">
          <a:extLst>
            <a:ext uri="{FF2B5EF4-FFF2-40B4-BE49-F238E27FC236}">
              <a16:creationId xmlns:a16="http://schemas.microsoft.com/office/drawing/2014/main" id="{1CAB70AA-3D1E-4FEA-90B4-5E7643B24CF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5</xdr:col>
      <xdr:colOff>257175</xdr:colOff>
      <xdr:row>2</xdr:row>
      <xdr:rowOff>80962</xdr:rowOff>
    </xdr:from>
    <xdr:to>
      <xdr:col>12</xdr:col>
      <xdr:colOff>561975</xdr:colOff>
      <xdr:row>16</xdr:row>
      <xdr:rowOff>157162</xdr:rowOff>
    </xdr:to>
    <xdr:graphicFrame macro="">
      <xdr:nvGraphicFramePr>
        <xdr:cNvPr id="2" name="Chart 1">
          <a:extLst>
            <a:ext uri="{FF2B5EF4-FFF2-40B4-BE49-F238E27FC236}">
              <a16:creationId xmlns:a16="http://schemas.microsoft.com/office/drawing/2014/main" id="{14838DD7-6EEE-420F-B4BE-DF7CCDE716F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0</xdr:colOff>
      <xdr:row>7</xdr:row>
      <xdr:rowOff>138112</xdr:rowOff>
    </xdr:from>
    <xdr:to>
      <xdr:col>8</xdr:col>
      <xdr:colOff>533400</xdr:colOff>
      <xdr:row>22</xdr:row>
      <xdr:rowOff>23812</xdr:rowOff>
    </xdr:to>
    <xdr:graphicFrame macro="">
      <xdr:nvGraphicFramePr>
        <xdr:cNvPr id="2" name="Chart 1">
          <a:extLst>
            <a:ext uri="{FF2B5EF4-FFF2-40B4-BE49-F238E27FC236}">
              <a16:creationId xmlns:a16="http://schemas.microsoft.com/office/drawing/2014/main" id="{F2BE11F3-0593-46C0-8C63-6AB232BA593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266700</xdr:colOff>
      <xdr:row>5</xdr:row>
      <xdr:rowOff>71437</xdr:rowOff>
    </xdr:from>
    <xdr:to>
      <xdr:col>16</xdr:col>
      <xdr:colOff>571500</xdr:colOff>
      <xdr:row>19</xdr:row>
      <xdr:rowOff>147637</xdr:rowOff>
    </xdr:to>
    <xdr:graphicFrame macro="">
      <xdr:nvGraphicFramePr>
        <xdr:cNvPr id="3" name="Chart 2">
          <a:extLst>
            <a:ext uri="{FF2B5EF4-FFF2-40B4-BE49-F238E27FC236}">
              <a16:creationId xmlns:a16="http://schemas.microsoft.com/office/drawing/2014/main" id="{8428ADA5-7F35-4C81-B403-170D7F202B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733425</xdr:colOff>
      <xdr:row>25</xdr:row>
      <xdr:rowOff>9525</xdr:rowOff>
    </xdr:from>
    <xdr:to>
      <xdr:col>7</xdr:col>
      <xdr:colOff>504825</xdr:colOff>
      <xdr:row>32</xdr:row>
      <xdr:rowOff>152399</xdr:rowOff>
    </xdr:to>
    <xdr:graphicFrame macro="">
      <xdr:nvGraphicFramePr>
        <xdr:cNvPr id="4" name="Chart 3">
          <a:extLst>
            <a:ext uri="{FF2B5EF4-FFF2-40B4-BE49-F238E27FC236}">
              <a16:creationId xmlns:a16="http://schemas.microsoft.com/office/drawing/2014/main" id="{A9ED1F23-EA95-4694-8131-07B5998BAE8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195543</xdr:colOff>
      <xdr:row>24</xdr:row>
      <xdr:rowOff>85725</xdr:rowOff>
    </xdr:from>
    <xdr:to>
      <xdr:col>15</xdr:col>
      <xdr:colOff>509307</xdr:colOff>
      <xdr:row>32</xdr:row>
      <xdr:rowOff>38099</xdr:rowOff>
    </xdr:to>
    <xdr:graphicFrame macro="">
      <xdr:nvGraphicFramePr>
        <xdr:cNvPr id="5" name="Chart 4">
          <a:extLst>
            <a:ext uri="{FF2B5EF4-FFF2-40B4-BE49-F238E27FC236}">
              <a16:creationId xmlns:a16="http://schemas.microsoft.com/office/drawing/2014/main" id="{3D27651E-2843-4015-99C3-4EE7A7C082F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468.163907754628" backgroundQuery="1" createdVersion="6" refreshedVersion="6" minRefreshableVersion="3" recordCount="0" supportSubquery="1" supportAdvancedDrill="1" xr:uid="{AD2E6935-3B61-4371-9EA7-F75A6576FA55}">
  <cacheSource type="external" connectionId="2"/>
  <cacheFields count="6">
    <cacheField name="[Measures].[Sum of Total Sales]" caption="Sum of Total Sales" numFmtId="0" hierarchy="13" level="32767"/>
    <cacheField name="[Measures].[Average of Total Sales]" caption="Average of Total Sales" numFmtId="0" hierarchy="14" level="32767"/>
    <cacheField name="[Measures].[Distinct Count of Retailer]" caption="Distinct Count of Retailer" numFmtId="0" hierarchy="16" level="32767"/>
    <cacheField name="[Measures].[Distinct Count of Product]" caption="Distinct Count of Product" numFmtId="0" hierarchy="18" level="32767"/>
    <cacheField name="[Measures].[Sum of Operating Profit]" caption="Sum of Operating Profit" numFmtId="0" hierarchy="19" level="32767"/>
    <cacheField name="[Sheet1].[Retailer].[Retailer]" caption="Retailer" numFmtId="0" level="1">
      <sharedItems containsSemiMixedTypes="0" containsNonDate="0" containsString="0"/>
    </cacheField>
  </cacheFields>
  <cacheHierarchies count="22">
    <cacheHierarchy uniqueName="[Sheet1].[Retailer]" caption="Retailer" attribute="1" defaultMemberUniqueName="[Sheet1].[Retailer].[All]" allUniqueName="[Sheet1].[Retailer].[All]" dimensionUniqueName="[Sheet1]" displayFolder="" count="2" memberValueDatatype="130" unbalanced="0">
      <fieldsUsage count="2">
        <fieldUsage x="-1"/>
        <fieldUsage x="5"/>
      </fieldsUsage>
    </cacheHierarchy>
    <cacheHierarchy uniqueName="[Sheet1].[Invoice Date]" caption="Invoice Date" attribute="1" time="1" defaultMemberUniqueName="[Sheet1].[Invoice Date].[All]" allUniqueName="[Sheet1].[Invoice Date].[All]" dimensionUniqueName="[Sheet1]" displayFolder="" count="0" memberValueDatatype="7" unbalanced="0"/>
    <cacheHierarchy uniqueName="[Sheet1].[Region]" caption="Region" attribute="1" defaultMemberUniqueName="[Sheet1].[Region].[All]" allUniqueName="[Sheet1].[Region].[All]" dimensionUniqueName="[Sheet1]" displayFolder="" count="2" memberValueDatatype="130" unbalanced="0"/>
    <cacheHierarchy uniqueName="[Sheet1].[State]" caption="State" attribute="1" defaultMemberUniqueName="[Sheet1].[State].[All]" allUniqueName="[Sheet1].[State].[All]" dimensionUniqueName="[Sheet1]" displayFolder="" count="0" memberValueDatatype="130" unbalanced="0"/>
    <cacheHierarchy uniqueName="[Sheet1].[Product]" caption="Product" attribute="1" defaultMemberUniqueName="[Sheet1].[Product].[All]" allUniqueName="[Sheet1].[Product].[All]" dimensionUniqueName="[Sheet1]" displayFolder="" count="2" memberValueDatatype="130" unbalanced="0"/>
    <cacheHierarchy uniqueName="[Sheet1].[Price per Unit]" caption="Price per Unit" attribute="1" defaultMemberUniqueName="[Sheet1].[Price per Unit].[All]" allUniqueName="[Sheet1].[Price per Unit].[All]" dimensionUniqueName="[Sheet1]" displayFolder="" count="0" memberValueDatatype="5" unbalanced="0"/>
    <cacheHierarchy uniqueName="[Sheet1].[Units Sold]" caption="Units Sold" attribute="1" defaultMemberUniqueName="[Sheet1].[Units Sold].[All]" allUniqueName="[Sheet1].[Units Sold].[All]" dimensionUniqueName="[Sheet1]" displayFolder="" count="0" memberValueDatatype="20" unbalanced="0"/>
    <cacheHierarchy uniqueName="[Sheet1].[Operating Profit]" caption="Operating Profit" attribute="1" defaultMemberUniqueName="[Sheet1].[Operating Profit].[All]" allUniqueName="[Sheet1].[Operating Profit].[All]" dimensionUniqueName="[Sheet1]" displayFolder="" count="0" memberValueDatatype="5" unbalanced="0"/>
    <cacheHierarchy uniqueName="[Sheet1].[Sales Method]" caption="Sales Method" attribute="1" defaultMemberUniqueName="[Sheet1].[Sales Method].[All]" allUniqueName="[Sheet1].[Sales Method].[All]" dimensionUniqueName="[Sheet1]" displayFolder="" count="0" memberValueDatatype="130" unbalanced="0"/>
    <cacheHierarchy uniqueName="[Sheet1].[Total Sales]" caption="Total Sales" attribute="1" defaultMemberUniqueName="[Sheet1].[Total Sales].[All]" allUniqueName="[Sheet1].[Total Sales].[All]" dimensionUniqueName="[Sheet1]" displayFolder="" count="0" memberValueDatatype="5" unbalanced="0"/>
    <cacheHierarchy uniqueName="[Sheet1].[Year]" caption="Year" attribute="1" defaultMemberUniqueName="[Sheet1].[Year].[All]" allUniqueName="[Sheet1].[Year].[All]" dimensionUniqueName="[Sheet1]" displayFolder="" count="0" memberValueDatatype="20" unbalanced="0"/>
    <cacheHierarchy uniqueName="[Measures].[__XL_Count Sheet1]" caption="__XL_Count Sheet1" measure="1" displayFolder="" measureGroup="Sheet1" count="0" hidden="1"/>
    <cacheHierarchy uniqueName="[Measures].[__No measures defined]" caption="__No measures defined" measure="1" displayFolder="" count="0" hidden="1"/>
    <cacheHierarchy uniqueName="[Measures].[Sum of Total Sales]" caption="Sum of Total Sales" measure="1" displayFolder="" measureGroup="Sheet1" count="0" oneField="1" hidden="1">
      <fieldsUsage count="1">
        <fieldUsage x="0"/>
      </fieldsUsage>
      <extLst>
        <ext xmlns:x15="http://schemas.microsoft.com/office/spreadsheetml/2010/11/main" uri="{B97F6D7D-B522-45F9-BDA1-12C45D357490}">
          <x15:cacheHierarchy aggregatedColumn="9"/>
        </ext>
      </extLst>
    </cacheHierarchy>
    <cacheHierarchy uniqueName="[Measures].[Average of Total Sales]" caption="Average of Total Sales" measure="1" displayFolder="" measureGroup="Sheet1" count="0" oneField="1" hidden="1">
      <fieldsUsage count="1">
        <fieldUsage x="1"/>
      </fieldsUsage>
      <extLst>
        <ext xmlns:x15="http://schemas.microsoft.com/office/spreadsheetml/2010/11/main" uri="{B97F6D7D-B522-45F9-BDA1-12C45D357490}">
          <x15:cacheHierarchy aggregatedColumn="9"/>
        </ext>
      </extLst>
    </cacheHierarchy>
    <cacheHierarchy uniqueName="[Measures].[Count of Retailer]" caption="Count of Retailer" measure="1" displayFolder="" measureGroup="Sheet1" count="0" hidden="1">
      <extLst>
        <ext xmlns:x15="http://schemas.microsoft.com/office/spreadsheetml/2010/11/main" uri="{B97F6D7D-B522-45F9-BDA1-12C45D357490}">
          <x15:cacheHierarchy aggregatedColumn="0"/>
        </ext>
      </extLst>
    </cacheHierarchy>
    <cacheHierarchy uniqueName="[Measures].[Distinct Count of Retailer]" caption="Distinct Count of Retailer" measure="1" displayFolder="" measureGroup="Sheet1" count="0" oneField="1" hidden="1">
      <fieldsUsage count="1">
        <fieldUsage x="2"/>
      </fieldsUsage>
      <extLst>
        <ext xmlns:x15="http://schemas.microsoft.com/office/spreadsheetml/2010/11/main" uri="{B97F6D7D-B522-45F9-BDA1-12C45D357490}">
          <x15:cacheHierarchy aggregatedColumn="0"/>
        </ext>
      </extLst>
    </cacheHierarchy>
    <cacheHierarchy uniqueName="[Measures].[Count of Product]" caption="Count of Product" measure="1" displayFolder="" measureGroup="Sheet1" count="0" hidden="1">
      <extLst>
        <ext xmlns:x15="http://schemas.microsoft.com/office/spreadsheetml/2010/11/main" uri="{B97F6D7D-B522-45F9-BDA1-12C45D357490}">
          <x15:cacheHierarchy aggregatedColumn="4"/>
        </ext>
      </extLst>
    </cacheHierarchy>
    <cacheHierarchy uniqueName="[Measures].[Distinct Count of Product]" caption="Distinct Count of Product" measure="1" displayFolder="" measureGroup="Sheet1" count="0" oneField="1" hidden="1">
      <fieldsUsage count="1">
        <fieldUsage x="3"/>
      </fieldsUsage>
      <extLst>
        <ext xmlns:x15="http://schemas.microsoft.com/office/spreadsheetml/2010/11/main" uri="{B97F6D7D-B522-45F9-BDA1-12C45D357490}">
          <x15:cacheHierarchy aggregatedColumn="4"/>
        </ext>
      </extLst>
    </cacheHierarchy>
    <cacheHierarchy uniqueName="[Measures].[Sum of Operating Profit]" caption="Sum of Operating Profit" measure="1" displayFolder="" measureGroup="Sheet1" count="0" oneField="1" hidden="1">
      <fieldsUsage count="1">
        <fieldUsage x="4"/>
      </fieldsUsage>
      <extLst>
        <ext xmlns:x15="http://schemas.microsoft.com/office/spreadsheetml/2010/11/main" uri="{B97F6D7D-B522-45F9-BDA1-12C45D357490}">
          <x15:cacheHierarchy aggregatedColumn="7"/>
        </ext>
      </extLst>
    </cacheHierarchy>
    <cacheHierarchy uniqueName="[Measures].[Count of Sales Method]" caption="Count of Sales Method" measure="1" displayFolder="" measureGroup="Sheet1" count="0" hidden="1">
      <extLst>
        <ext xmlns:x15="http://schemas.microsoft.com/office/spreadsheetml/2010/11/main" uri="{B97F6D7D-B522-45F9-BDA1-12C45D357490}">
          <x15:cacheHierarchy aggregatedColumn="8"/>
        </ext>
      </extLst>
    </cacheHierarchy>
    <cacheHierarchy uniqueName="[Measures].[Distinct Count of Sales Method]" caption="Distinct Count of Sales Method" measure="1" displayFolder="" measureGroup="Sheet1"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heet1" uniqueName="[Sheet1]" caption="Sheet1"/>
  </dimensions>
  <measureGroups count="1">
    <measureGroup name="Sheet1" caption="Sheet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468.163908101851" backgroundQuery="1" createdVersion="6" refreshedVersion="6" minRefreshableVersion="3" recordCount="0" supportSubquery="1" supportAdvancedDrill="1" xr:uid="{016EB850-00B8-4FD6-834E-DB0CCFC6B937}">
  <cacheSource type="external" connectionId="2"/>
  <cacheFields count="4">
    <cacheField name="[Sheet1].[Product].[Product]" caption="Product" numFmtId="0" hierarchy="4" level="1">
      <sharedItems count="6">
        <s v="Just for Her"/>
        <s v="Just for Men"/>
        <s v="Kampala Foot Wear"/>
        <s v="Kiddies Wear"/>
        <s v="Summer Wear"/>
        <s v="Women's Beach Wear"/>
      </sharedItems>
    </cacheField>
    <cacheField name="[Measures].[Sum of Total Sales]" caption="Sum of Total Sales" numFmtId="0" hierarchy="13" level="32767"/>
    <cacheField name="[Sheet1].[Sales Method].[Sales Method]" caption="Sales Method" numFmtId="0" hierarchy="8" level="1">
      <sharedItems count="3">
        <s v="Instore"/>
        <s v="Online"/>
        <s v="Outlet"/>
      </sharedItems>
    </cacheField>
    <cacheField name="[Sheet1].[Retailer].[Retailer]" caption="Retailer" numFmtId="0" level="1">
      <sharedItems containsSemiMixedTypes="0" containsNonDate="0" containsString="0"/>
    </cacheField>
  </cacheFields>
  <cacheHierarchies count="22">
    <cacheHierarchy uniqueName="[Sheet1].[Retailer]" caption="Retailer" attribute="1" defaultMemberUniqueName="[Sheet1].[Retailer].[All]" allUniqueName="[Sheet1].[Retailer].[All]" dimensionUniqueName="[Sheet1]" displayFolder="" count="2" memberValueDatatype="130" unbalanced="0">
      <fieldsUsage count="2">
        <fieldUsage x="-1"/>
        <fieldUsage x="3"/>
      </fieldsUsage>
    </cacheHierarchy>
    <cacheHierarchy uniqueName="[Sheet1].[Invoice Date]" caption="Invoice Date" attribute="1" time="1" defaultMemberUniqueName="[Sheet1].[Invoice Date].[All]" allUniqueName="[Sheet1].[Invoice Date].[All]" dimensionUniqueName="[Sheet1]" displayFolder="" count="0" memberValueDatatype="7" unbalanced="0"/>
    <cacheHierarchy uniqueName="[Sheet1].[Region]" caption="Region" attribute="1" defaultMemberUniqueName="[Sheet1].[Region].[All]" allUniqueName="[Sheet1].[Region].[All]" dimensionUniqueName="[Sheet1]" displayFolder="" count="2" memberValueDatatype="130" unbalanced="0"/>
    <cacheHierarchy uniqueName="[Sheet1].[State]" caption="State" attribute="1" defaultMemberUniqueName="[Sheet1].[State].[All]" allUniqueName="[Sheet1].[State].[All]" dimensionUniqueName="[Sheet1]" displayFolder="" count="0" memberValueDatatype="130" unbalanced="0"/>
    <cacheHierarchy uniqueName="[Sheet1].[Product]" caption="Product" attribute="1" defaultMemberUniqueName="[Sheet1].[Product].[All]" allUniqueName="[Sheet1].[Product].[All]" dimensionUniqueName="[Sheet1]" displayFolder="" count="2" memberValueDatatype="130" unbalanced="0">
      <fieldsUsage count="2">
        <fieldUsage x="-1"/>
        <fieldUsage x="0"/>
      </fieldsUsage>
    </cacheHierarchy>
    <cacheHierarchy uniqueName="[Sheet1].[Price per Unit]" caption="Price per Unit" attribute="1" defaultMemberUniqueName="[Sheet1].[Price per Unit].[All]" allUniqueName="[Sheet1].[Price per Unit].[All]" dimensionUniqueName="[Sheet1]" displayFolder="" count="0" memberValueDatatype="5" unbalanced="0"/>
    <cacheHierarchy uniqueName="[Sheet1].[Units Sold]" caption="Units Sold" attribute="1" defaultMemberUniqueName="[Sheet1].[Units Sold].[All]" allUniqueName="[Sheet1].[Units Sold].[All]" dimensionUniqueName="[Sheet1]" displayFolder="" count="0" memberValueDatatype="20" unbalanced="0"/>
    <cacheHierarchy uniqueName="[Sheet1].[Operating Profit]" caption="Operating Profit" attribute="1" defaultMemberUniqueName="[Sheet1].[Operating Profit].[All]" allUniqueName="[Sheet1].[Operating Profit].[All]" dimensionUniqueName="[Sheet1]" displayFolder="" count="0" memberValueDatatype="5" unbalanced="0"/>
    <cacheHierarchy uniqueName="[Sheet1].[Sales Method]" caption="Sales Method" attribute="1" defaultMemberUniqueName="[Sheet1].[Sales Method].[All]" allUniqueName="[Sheet1].[Sales Method].[All]" dimensionUniqueName="[Sheet1]" displayFolder="" count="2" memberValueDatatype="130" unbalanced="0">
      <fieldsUsage count="2">
        <fieldUsage x="-1"/>
        <fieldUsage x="2"/>
      </fieldsUsage>
    </cacheHierarchy>
    <cacheHierarchy uniqueName="[Sheet1].[Total Sales]" caption="Total Sales" attribute="1" defaultMemberUniqueName="[Sheet1].[Total Sales].[All]" allUniqueName="[Sheet1].[Total Sales].[All]" dimensionUniqueName="[Sheet1]" displayFolder="" count="0" memberValueDatatype="5" unbalanced="0"/>
    <cacheHierarchy uniqueName="[Sheet1].[Year]" caption="Year" attribute="1" defaultMemberUniqueName="[Sheet1].[Year].[All]" allUniqueName="[Sheet1].[Year].[All]" dimensionUniqueName="[Sheet1]" displayFolder="" count="0" memberValueDatatype="20" unbalanced="0"/>
    <cacheHierarchy uniqueName="[Measures].[__XL_Count Sheet1]" caption="__XL_Count Sheet1" measure="1" displayFolder="" measureGroup="Sheet1" count="0" hidden="1"/>
    <cacheHierarchy uniqueName="[Measures].[__No measures defined]" caption="__No measures defined" measure="1" displayFolder="" count="0" hidden="1"/>
    <cacheHierarchy uniqueName="[Measures].[Sum of Total Sales]" caption="Sum of Total Sales" measure="1" displayFolder="" measureGroup="Sheet1" count="0" oneField="1" hidden="1">
      <fieldsUsage count="1">
        <fieldUsage x="1"/>
      </fieldsUsage>
      <extLst>
        <ext xmlns:x15="http://schemas.microsoft.com/office/spreadsheetml/2010/11/main" uri="{B97F6D7D-B522-45F9-BDA1-12C45D357490}">
          <x15:cacheHierarchy aggregatedColumn="9"/>
        </ext>
      </extLst>
    </cacheHierarchy>
    <cacheHierarchy uniqueName="[Measures].[Average of Total Sales]" caption="Average of Total Sales" measure="1" displayFolder="" measureGroup="Sheet1" count="0" hidden="1">
      <extLst>
        <ext xmlns:x15="http://schemas.microsoft.com/office/spreadsheetml/2010/11/main" uri="{B97F6D7D-B522-45F9-BDA1-12C45D357490}">
          <x15:cacheHierarchy aggregatedColumn="9"/>
        </ext>
      </extLst>
    </cacheHierarchy>
    <cacheHierarchy uniqueName="[Measures].[Count of Retailer]" caption="Count of Retailer" measure="1" displayFolder="" measureGroup="Sheet1" count="0" hidden="1">
      <extLst>
        <ext xmlns:x15="http://schemas.microsoft.com/office/spreadsheetml/2010/11/main" uri="{B97F6D7D-B522-45F9-BDA1-12C45D357490}">
          <x15:cacheHierarchy aggregatedColumn="0"/>
        </ext>
      </extLst>
    </cacheHierarchy>
    <cacheHierarchy uniqueName="[Measures].[Distinct Count of Retailer]" caption="Distinct Count of Retailer" measure="1" displayFolder="" measureGroup="Sheet1" count="0" hidden="1">
      <extLst>
        <ext xmlns:x15="http://schemas.microsoft.com/office/spreadsheetml/2010/11/main" uri="{B97F6D7D-B522-45F9-BDA1-12C45D357490}">
          <x15:cacheHierarchy aggregatedColumn="0"/>
        </ext>
      </extLst>
    </cacheHierarchy>
    <cacheHierarchy uniqueName="[Measures].[Count of Product]" caption="Count of Product" measure="1" displayFolder="" measureGroup="Sheet1" count="0" hidden="1">
      <extLst>
        <ext xmlns:x15="http://schemas.microsoft.com/office/spreadsheetml/2010/11/main" uri="{B97F6D7D-B522-45F9-BDA1-12C45D357490}">
          <x15:cacheHierarchy aggregatedColumn="4"/>
        </ext>
      </extLst>
    </cacheHierarchy>
    <cacheHierarchy uniqueName="[Measures].[Distinct Count of Product]" caption="Distinct Count of Product" measure="1" displayFolder="" measureGroup="Sheet1" count="0" hidden="1">
      <extLst>
        <ext xmlns:x15="http://schemas.microsoft.com/office/spreadsheetml/2010/11/main" uri="{B97F6D7D-B522-45F9-BDA1-12C45D357490}">
          <x15:cacheHierarchy aggregatedColumn="4"/>
        </ext>
      </extLst>
    </cacheHierarchy>
    <cacheHierarchy uniqueName="[Measures].[Sum of Operating Profit]" caption="Sum of Operating Profit" measure="1" displayFolder="" measureGroup="Sheet1" count="0" hidden="1">
      <extLst>
        <ext xmlns:x15="http://schemas.microsoft.com/office/spreadsheetml/2010/11/main" uri="{B97F6D7D-B522-45F9-BDA1-12C45D357490}">
          <x15:cacheHierarchy aggregatedColumn="7"/>
        </ext>
      </extLst>
    </cacheHierarchy>
    <cacheHierarchy uniqueName="[Measures].[Count of Sales Method]" caption="Count of Sales Method" measure="1" displayFolder="" measureGroup="Sheet1" count="0" hidden="1">
      <extLst>
        <ext xmlns:x15="http://schemas.microsoft.com/office/spreadsheetml/2010/11/main" uri="{B97F6D7D-B522-45F9-BDA1-12C45D357490}">
          <x15:cacheHierarchy aggregatedColumn="8"/>
        </ext>
      </extLst>
    </cacheHierarchy>
    <cacheHierarchy uniqueName="[Measures].[Distinct Count of Sales Method]" caption="Distinct Count of Sales Method" measure="1" displayFolder="" measureGroup="Sheet1"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heet1" uniqueName="[Sheet1]" caption="Sheet1"/>
  </dimensions>
  <measureGroups count="1">
    <measureGroup name="Sheet1" caption="Sheet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468.163908680559" backgroundQuery="1" createdVersion="6" refreshedVersion="6" minRefreshableVersion="3" recordCount="0" supportSubquery="1" supportAdvancedDrill="1" xr:uid="{4F9050F3-9D28-4AD8-BF8A-94FE806B5DDE}">
  <cacheSource type="external" connectionId="2"/>
  <cacheFields count="3">
    <cacheField name="[Sheet1].[Region].[Region]" caption="Region" numFmtId="0" hierarchy="2" level="1">
      <sharedItems count="5">
        <s v="Central"/>
        <s v="East"/>
        <s v="North"/>
        <s v="South"/>
        <s v="West"/>
      </sharedItems>
    </cacheField>
    <cacheField name="[Measures].[Sum of Total Sales]" caption="Sum of Total Sales" numFmtId="0" hierarchy="13" level="32767"/>
    <cacheField name="[Sheet1].[Retailer].[Retailer]" caption="Retailer" numFmtId="0" level="1">
      <sharedItems containsSemiMixedTypes="0" containsNonDate="0" containsString="0"/>
    </cacheField>
  </cacheFields>
  <cacheHierarchies count="22">
    <cacheHierarchy uniqueName="[Sheet1].[Retailer]" caption="Retailer" attribute="1" defaultMemberUniqueName="[Sheet1].[Retailer].[All]" allUniqueName="[Sheet1].[Retailer].[All]" dimensionUniqueName="[Sheet1]" displayFolder="" count="2" memberValueDatatype="130" unbalanced="0">
      <fieldsUsage count="2">
        <fieldUsage x="-1"/>
        <fieldUsage x="2"/>
      </fieldsUsage>
    </cacheHierarchy>
    <cacheHierarchy uniqueName="[Sheet1].[Invoice Date]" caption="Invoice Date" attribute="1" time="1" defaultMemberUniqueName="[Sheet1].[Invoice Date].[All]" allUniqueName="[Sheet1].[Invoice Date].[All]" dimensionUniqueName="[Sheet1]" displayFolder="" count="0" memberValueDatatype="7" unbalanced="0"/>
    <cacheHierarchy uniqueName="[Sheet1].[Region]" caption="Region" attribute="1" defaultMemberUniqueName="[Sheet1].[Region].[All]" allUniqueName="[Sheet1].[Region].[All]" dimensionUniqueName="[Sheet1]" displayFolder="" count="2" memberValueDatatype="130" unbalanced="0">
      <fieldsUsage count="2">
        <fieldUsage x="-1"/>
        <fieldUsage x="0"/>
      </fieldsUsage>
    </cacheHierarchy>
    <cacheHierarchy uniqueName="[Sheet1].[State]" caption="State" attribute="1" defaultMemberUniqueName="[Sheet1].[State].[All]" allUniqueName="[Sheet1].[State].[All]" dimensionUniqueName="[Sheet1]" displayFolder="" count="0" memberValueDatatype="130" unbalanced="0"/>
    <cacheHierarchy uniqueName="[Sheet1].[Product]" caption="Product" attribute="1" defaultMemberUniqueName="[Sheet1].[Product].[All]" allUniqueName="[Sheet1].[Product].[All]" dimensionUniqueName="[Sheet1]" displayFolder="" count="2" memberValueDatatype="130" unbalanced="0"/>
    <cacheHierarchy uniqueName="[Sheet1].[Price per Unit]" caption="Price per Unit" attribute="1" defaultMemberUniqueName="[Sheet1].[Price per Unit].[All]" allUniqueName="[Sheet1].[Price per Unit].[All]" dimensionUniqueName="[Sheet1]" displayFolder="" count="0" memberValueDatatype="5" unbalanced="0"/>
    <cacheHierarchy uniqueName="[Sheet1].[Units Sold]" caption="Units Sold" attribute="1" defaultMemberUniqueName="[Sheet1].[Units Sold].[All]" allUniqueName="[Sheet1].[Units Sold].[All]" dimensionUniqueName="[Sheet1]" displayFolder="" count="0" memberValueDatatype="20" unbalanced="0"/>
    <cacheHierarchy uniqueName="[Sheet1].[Operating Profit]" caption="Operating Profit" attribute="1" defaultMemberUniqueName="[Sheet1].[Operating Profit].[All]" allUniqueName="[Sheet1].[Operating Profit].[All]" dimensionUniqueName="[Sheet1]" displayFolder="" count="0" memberValueDatatype="5" unbalanced="0"/>
    <cacheHierarchy uniqueName="[Sheet1].[Sales Method]" caption="Sales Method" attribute="1" defaultMemberUniqueName="[Sheet1].[Sales Method].[All]" allUniqueName="[Sheet1].[Sales Method].[All]" dimensionUniqueName="[Sheet1]" displayFolder="" count="0" memberValueDatatype="130" unbalanced="0"/>
    <cacheHierarchy uniqueName="[Sheet1].[Total Sales]" caption="Total Sales" attribute="1" defaultMemberUniqueName="[Sheet1].[Total Sales].[All]" allUniqueName="[Sheet1].[Total Sales].[All]" dimensionUniqueName="[Sheet1]" displayFolder="" count="0" memberValueDatatype="5" unbalanced="0"/>
    <cacheHierarchy uniqueName="[Sheet1].[Year]" caption="Year" attribute="1" defaultMemberUniqueName="[Sheet1].[Year].[All]" allUniqueName="[Sheet1].[Year].[All]" dimensionUniqueName="[Sheet1]" displayFolder="" count="0" memberValueDatatype="20" unbalanced="0"/>
    <cacheHierarchy uniqueName="[Measures].[__XL_Count Sheet1]" caption="__XL_Count Sheet1" measure="1" displayFolder="" measureGroup="Sheet1" count="0" hidden="1"/>
    <cacheHierarchy uniqueName="[Measures].[__No measures defined]" caption="__No measures defined" measure="1" displayFolder="" count="0" hidden="1"/>
    <cacheHierarchy uniqueName="[Measures].[Sum of Total Sales]" caption="Sum of Total Sales" measure="1" displayFolder="" measureGroup="Sheet1" count="0" oneField="1" hidden="1">
      <fieldsUsage count="1">
        <fieldUsage x="1"/>
      </fieldsUsage>
      <extLst>
        <ext xmlns:x15="http://schemas.microsoft.com/office/spreadsheetml/2010/11/main" uri="{B97F6D7D-B522-45F9-BDA1-12C45D357490}">
          <x15:cacheHierarchy aggregatedColumn="9"/>
        </ext>
      </extLst>
    </cacheHierarchy>
    <cacheHierarchy uniqueName="[Measures].[Average of Total Sales]" caption="Average of Total Sales" measure="1" displayFolder="" measureGroup="Sheet1" count="0" hidden="1">
      <extLst>
        <ext xmlns:x15="http://schemas.microsoft.com/office/spreadsheetml/2010/11/main" uri="{B97F6D7D-B522-45F9-BDA1-12C45D357490}">
          <x15:cacheHierarchy aggregatedColumn="9"/>
        </ext>
      </extLst>
    </cacheHierarchy>
    <cacheHierarchy uniqueName="[Measures].[Count of Retailer]" caption="Count of Retailer" measure="1" displayFolder="" measureGroup="Sheet1" count="0" hidden="1">
      <extLst>
        <ext xmlns:x15="http://schemas.microsoft.com/office/spreadsheetml/2010/11/main" uri="{B97F6D7D-B522-45F9-BDA1-12C45D357490}">
          <x15:cacheHierarchy aggregatedColumn="0"/>
        </ext>
      </extLst>
    </cacheHierarchy>
    <cacheHierarchy uniqueName="[Measures].[Distinct Count of Retailer]" caption="Distinct Count of Retailer" measure="1" displayFolder="" measureGroup="Sheet1" count="0" hidden="1">
      <extLst>
        <ext xmlns:x15="http://schemas.microsoft.com/office/spreadsheetml/2010/11/main" uri="{B97F6D7D-B522-45F9-BDA1-12C45D357490}">
          <x15:cacheHierarchy aggregatedColumn="0"/>
        </ext>
      </extLst>
    </cacheHierarchy>
    <cacheHierarchy uniqueName="[Measures].[Count of Product]" caption="Count of Product" measure="1" displayFolder="" measureGroup="Sheet1" count="0" hidden="1">
      <extLst>
        <ext xmlns:x15="http://schemas.microsoft.com/office/spreadsheetml/2010/11/main" uri="{B97F6D7D-B522-45F9-BDA1-12C45D357490}">
          <x15:cacheHierarchy aggregatedColumn="4"/>
        </ext>
      </extLst>
    </cacheHierarchy>
    <cacheHierarchy uniqueName="[Measures].[Distinct Count of Product]" caption="Distinct Count of Product" measure="1" displayFolder="" measureGroup="Sheet1" count="0" hidden="1">
      <extLst>
        <ext xmlns:x15="http://schemas.microsoft.com/office/spreadsheetml/2010/11/main" uri="{B97F6D7D-B522-45F9-BDA1-12C45D357490}">
          <x15:cacheHierarchy aggregatedColumn="4"/>
        </ext>
      </extLst>
    </cacheHierarchy>
    <cacheHierarchy uniqueName="[Measures].[Sum of Operating Profit]" caption="Sum of Operating Profit" measure="1" displayFolder="" measureGroup="Sheet1" count="0" hidden="1">
      <extLst>
        <ext xmlns:x15="http://schemas.microsoft.com/office/spreadsheetml/2010/11/main" uri="{B97F6D7D-B522-45F9-BDA1-12C45D357490}">
          <x15:cacheHierarchy aggregatedColumn="7"/>
        </ext>
      </extLst>
    </cacheHierarchy>
    <cacheHierarchy uniqueName="[Measures].[Count of Sales Method]" caption="Count of Sales Method" measure="1" displayFolder="" measureGroup="Sheet1" count="0" hidden="1">
      <extLst>
        <ext xmlns:x15="http://schemas.microsoft.com/office/spreadsheetml/2010/11/main" uri="{B97F6D7D-B522-45F9-BDA1-12C45D357490}">
          <x15:cacheHierarchy aggregatedColumn="8"/>
        </ext>
      </extLst>
    </cacheHierarchy>
    <cacheHierarchy uniqueName="[Measures].[Distinct Count of Sales Method]" caption="Distinct Count of Sales Method" measure="1" displayFolder="" measureGroup="Sheet1"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heet1" uniqueName="[Sheet1]" caption="Sheet1"/>
  </dimensions>
  <measureGroups count="1">
    <measureGroup name="Sheet1" caption="Sheet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468.163909143521" backgroundQuery="1" createdVersion="6" refreshedVersion="6" minRefreshableVersion="3" recordCount="0" supportSubquery="1" supportAdvancedDrill="1" xr:uid="{276938BC-6E08-4E9C-8C35-5918A695BA7D}">
  <cacheSource type="external" connectionId="2"/>
  <cacheFields count="2">
    <cacheField name="[Sheet1].[Retailer].[Retailer]" caption="Retailer" numFmtId="0" level="1">
      <sharedItems count="5">
        <s v="Afroque Bonquet"/>
        <s v="Back2Shape Essentials"/>
        <s v="Jabary Needles"/>
        <s v="Mariana Stitches"/>
        <s v="Treaz Empire"/>
      </sharedItems>
    </cacheField>
    <cacheField name="[Measures].[Sum of Total Sales]" caption="Sum of Total Sales" numFmtId="0" hierarchy="13" level="32767"/>
  </cacheFields>
  <cacheHierarchies count="22">
    <cacheHierarchy uniqueName="[Sheet1].[Retailer]" caption="Retailer" attribute="1" defaultMemberUniqueName="[Sheet1].[Retailer].[All]" allUniqueName="[Sheet1].[Retailer].[All]" dimensionUniqueName="[Sheet1]" displayFolder="" count="2" memberValueDatatype="130" unbalanced="0">
      <fieldsUsage count="2">
        <fieldUsage x="-1"/>
        <fieldUsage x="0"/>
      </fieldsUsage>
    </cacheHierarchy>
    <cacheHierarchy uniqueName="[Sheet1].[Invoice Date]" caption="Invoice Date" attribute="1" time="1" defaultMemberUniqueName="[Sheet1].[Invoice Date].[All]" allUniqueName="[Sheet1].[Invoice Date].[All]" dimensionUniqueName="[Sheet1]" displayFolder="" count="0" memberValueDatatype="7" unbalanced="0"/>
    <cacheHierarchy uniqueName="[Sheet1].[Region]" caption="Region" attribute="1" defaultMemberUniqueName="[Sheet1].[Region].[All]" allUniqueName="[Sheet1].[Region].[All]" dimensionUniqueName="[Sheet1]" displayFolder="" count="2" memberValueDatatype="130" unbalanced="0"/>
    <cacheHierarchy uniqueName="[Sheet1].[State]" caption="State" attribute="1" defaultMemberUniqueName="[Sheet1].[State].[All]" allUniqueName="[Sheet1].[State].[All]" dimensionUniqueName="[Sheet1]" displayFolder="" count="0" memberValueDatatype="130" unbalanced="0"/>
    <cacheHierarchy uniqueName="[Sheet1].[Product]" caption="Product" attribute="1" defaultMemberUniqueName="[Sheet1].[Product].[All]" allUniqueName="[Sheet1].[Product].[All]" dimensionUniqueName="[Sheet1]" displayFolder="" count="2" memberValueDatatype="130" unbalanced="0"/>
    <cacheHierarchy uniqueName="[Sheet1].[Price per Unit]" caption="Price per Unit" attribute="1" defaultMemberUniqueName="[Sheet1].[Price per Unit].[All]" allUniqueName="[Sheet1].[Price per Unit].[All]" dimensionUniqueName="[Sheet1]" displayFolder="" count="0" memberValueDatatype="5" unbalanced="0"/>
    <cacheHierarchy uniqueName="[Sheet1].[Units Sold]" caption="Units Sold" attribute="1" defaultMemberUniqueName="[Sheet1].[Units Sold].[All]" allUniqueName="[Sheet1].[Units Sold].[All]" dimensionUniqueName="[Sheet1]" displayFolder="" count="0" memberValueDatatype="20" unbalanced="0"/>
    <cacheHierarchy uniqueName="[Sheet1].[Operating Profit]" caption="Operating Profit" attribute="1" defaultMemberUniqueName="[Sheet1].[Operating Profit].[All]" allUniqueName="[Sheet1].[Operating Profit].[All]" dimensionUniqueName="[Sheet1]" displayFolder="" count="0" memberValueDatatype="5" unbalanced="0"/>
    <cacheHierarchy uniqueName="[Sheet1].[Sales Method]" caption="Sales Method" attribute="1" defaultMemberUniqueName="[Sheet1].[Sales Method].[All]" allUniqueName="[Sheet1].[Sales Method].[All]" dimensionUniqueName="[Sheet1]" displayFolder="" count="0" memberValueDatatype="130" unbalanced="0"/>
    <cacheHierarchy uniqueName="[Sheet1].[Total Sales]" caption="Total Sales" attribute="1" defaultMemberUniqueName="[Sheet1].[Total Sales].[All]" allUniqueName="[Sheet1].[Total Sales].[All]" dimensionUniqueName="[Sheet1]" displayFolder="" count="0" memberValueDatatype="5" unbalanced="0"/>
    <cacheHierarchy uniqueName="[Sheet1].[Year]" caption="Year" attribute="1" defaultMemberUniqueName="[Sheet1].[Year].[All]" allUniqueName="[Sheet1].[Year].[All]" dimensionUniqueName="[Sheet1]" displayFolder="" count="0" memberValueDatatype="20" unbalanced="0"/>
    <cacheHierarchy uniqueName="[Measures].[__XL_Count Sheet1]" caption="__XL_Count Sheet1" measure="1" displayFolder="" measureGroup="Sheet1" count="0" hidden="1"/>
    <cacheHierarchy uniqueName="[Measures].[__No measures defined]" caption="__No measures defined" measure="1" displayFolder="" count="0" hidden="1"/>
    <cacheHierarchy uniqueName="[Measures].[Sum of Total Sales]" caption="Sum of Total Sales" measure="1" displayFolder="" measureGroup="Sheet1" count="0" oneField="1" hidden="1">
      <fieldsUsage count="1">
        <fieldUsage x="1"/>
      </fieldsUsage>
      <extLst>
        <ext xmlns:x15="http://schemas.microsoft.com/office/spreadsheetml/2010/11/main" uri="{B97F6D7D-B522-45F9-BDA1-12C45D357490}">
          <x15:cacheHierarchy aggregatedColumn="9"/>
        </ext>
      </extLst>
    </cacheHierarchy>
    <cacheHierarchy uniqueName="[Measures].[Average of Total Sales]" caption="Average of Total Sales" measure="1" displayFolder="" measureGroup="Sheet1" count="0" hidden="1">
      <extLst>
        <ext xmlns:x15="http://schemas.microsoft.com/office/spreadsheetml/2010/11/main" uri="{B97F6D7D-B522-45F9-BDA1-12C45D357490}">
          <x15:cacheHierarchy aggregatedColumn="9"/>
        </ext>
      </extLst>
    </cacheHierarchy>
    <cacheHierarchy uniqueName="[Measures].[Count of Retailer]" caption="Count of Retailer" measure="1" displayFolder="" measureGroup="Sheet1" count="0" hidden="1">
      <extLst>
        <ext xmlns:x15="http://schemas.microsoft.com/office/spreadsheetml/2010/11/main" uri="{B97F6D7D-B522-45F9-BDA1-12C45D357490}">
          <x15:cacheHierarchy aggregatedColumn="0"/>
        </ext>
      </extLst>
    </cacheHierarchy>
    <cacheHierarchy uniqueName="[Measures].[Distinct Count of Retailer]" caption="Distinct Count of Retailer" measure="1" displayFolder="" measureGroup="Sheet1" count="0" hidden="1">
      <extLst>
        <ext xmlns:x15="http://schemas.microsoft.com/office/spreadsheetml/2010/11/main" uri="{B97F6D7D-B522-45F9-BDA1-12C45D357490}">
          <x15:cacheHierarchy aggregatedColumn="0"/>
        </ext>
      </extLst>
    </cacheHierarchy>
    <cacheHierarchy uniqueName="[Measures].[Count of Product]" caption="Count of Product" measure="1" displayFolder="" measureGroup="Sheet1" count="0" hidden="1">
      <extLst>
        <ext xmlns:x15="http://schemas.microsoft.com/office/spreadsheetml/2010/11/main" uri="{B97F6D7D-B522-45F9-BDA1-12C45D357490}">
          <x15:cacheHierarchy aggregatedColumn="4"/>
        </ext>
      </extLst>
    </cacheHierarchy>
    <cacheHierarchy uniqueName="[Measures].[Distinct Count of Product]" caption="Distinct Count of Product" measure="1" displayFolder="" measureGroup="Sheet1" count="0" hidden="1">
      <extLst>
        <ext xmlns:x15="http://schemas.microsoft.com/office/spreadsheetml/2010/11/main" uri="{B97F6D7D-B522-45F9-BDA1-12C45D357490}">
          <x15:cacheHierarchy aggregatedColumn="4"/>
        </ext>
      </extLst>
    </cacheHierarchy>
    <cacheHierarchy uniqueName="[Measures].[Sum of Operating Profit]" caption="Sum of Operating Profit" measure="1" displayFolder="" measureGroup="Sheet1" count="0" hidden="1">
      <extLst>
        <ext xmlns:x15="http://schemas.microsoft.com/office/spreadsheetml/2010/11/main" uri="{B97F6D7D-B522-45F9-BDA1-12C45D357490}">
          <x15:cacheHierarchy aggregatedColumn="7"/>
        </ext>
      </extLst>
    </cacheHierarchy>
    <cacheHierarchy uniqueName="[Measures].[Count of Sales Method]" caption="Count of Sales Method" measure="1" displayFolder="" measureGroup="Sheet1" count="0" hidden="1">
      <extLst>
        <ext xmlns:x15="http://schemas.microsoft.com/office/spreadsheetml/2010/11/main" uri="{B97F6D7D-B522-45F9-BDA1-12C45D357490}">
          <x15:cacheHierarchy aggregatedColumn="8"/>
        </ext>
      </extLst>
    </cacheHierarchy>
    <cacheHierarchy uniqueName="[Measures].[Distinct Count of Sales Method]" caption="Distinct Count of Sales Method" measure="1" displayFolder="" measureGroup="Sheet1"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heet1" uniqueName="[Sheet1]" caption="Sheet1"/>
  </dimensions>
  <measureGroups count="1">
    <measureGroup name="Sheet1" caption="Sheet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468.163909722221" backgroundQuery="1" createdVersion="6" refreshedVersion="6" minRefreshableVersion="3" recordCount="0" supportSubquery="1" supportAdvancedDrill="1" xr:uid="{50A1CE8D-49B8-40BF-8D4D-90B9168D7A63}">
  <cacheSource type="external" connectionId="2"/>
  <cacheFields count="3">
    <cacheField name="[Sheet1].[Sales Method].[Sales Method]" caption="Sales Method" numFmtId="0" hierarchy="8" level="1">
      <sharedItems count="3">
        <s v="Instore"/>
        <s v="Online"/>
        <s v="Outlet"/>
      </sharedItems>
    </cacheField>
    <cacheField name="[Measures].[Sum of Total Sales]" caption="Sum of Total Sales" numFmtId="0" hierarchy="13" level="32767"/>
    <cacheField name="[Sheet1].[Retailer].[Retailer]" caption="Retailer" numFmtId="0" level="1">
      <sharedItems containsSemiMixedTypes="0" containsNonDate="0" containsString="0"/>
    </cacheField>
  </cacheFields>
  <cacheHierarchies count="22">
    <cacheHierarchy uniqueName="[Sheet1].[Retailer]" caption="Retailer" attribute="1" defaultMemberUniqueName="[Sheet1].[Retailer].[All]" allUniqueName="[Sheet1].[Retailer].[All]" dimensionUniqueName="[Sheet1]" displayFolder="" count="2" memberValueDatatype="130" unbalanced="0">
      <fieldsUsage count="2">
        <fieldUsage x="-1"/>
        <fieldUsage x="2"/>
      </fieldsUsage>
    </cacheHierarchy>
    <cacheHierarchy uniqueName="[Sheet1].[Invoice Date]" caption="Invoice Date" attribute="1" time="1" defaultMemberUniqueName="[Sheet1].[Invoice Date].[All]" allUniqueName="[Sheet1].[Invoice Date].[All]" dimensionUniqueName="[Sheet1]" displayFolder="" count="0" memberValueDatatype="7" unbalanced="0"/>
    <cacheHierarchy uniqueName="[Sheet1].[Region]" caption="Region" attribute="1" defaultMemberUniqueName="[Sheet1].[Region].[All]" allUniqueName="[Sheet1].[Region].[All]" dimensionUniqueName="[Sheet1]" displayFolder="" count="2" memberValueDatatype="130" unbalanced="0"/>
    <cacheHierarchy uniqueName="[Sheet1].[State]" caption="State" attribute="1" defaultMemberUniqueName="[Sheet1].[State].[All]" allUniqueName="[Sheet1].[State].[All]" dimensionUniqueName="[Sheet1]" displayFolder="" count="0" memberValueDatatype="130" unbalanced="0"/>
    <cacheHierarchy uniqueName="[Sheet1].[Product]" caption="Product" attribute="1" defaultMemberUniqueName="[Sheet1].[Product].[All]" allUniqueName="[Sheet1].[Product].[All]" dimensionUniqueName="[Sheet1]" displayFolder="" count="2" memberValueDatatype="130" unbalanced="0"/>
    <cacheHierarchy uniqueName="[Sheet1].[Price per Unit]" caption="Price per Unit" attribute="1" defaultMemberUniqueName="[Sheet1].[Price per Unit].[All]" allUniqueName="[Sheet1].[Price per Unit].[All]" dimensionUniqueName="[Sheet1]" displayFolder="" count="0" memberValueDatatype="5" unbalanced="0"/>
    <cacheHierarchy uniqueName="[Sheet1].[Units Sold]" caption="Units Sold" attribute="1" defaultMemberUniqueName="[Sheet1].[Units Sold].[All]" allUniqueName="[Sheet1].[Units Sold].[All]" dimensionUniqueName="[Sheet1]" displayFolder="" count="0" memberValueDatatype="20" unbalanced="0"/>
    <cacheHierarchy uniqueName="[Sheet1].[Operating Profit]" caption="Operating Profit" attribute="1" defaultMemberUniqueName="[Sheet1].[Operating Profit].[All]" allUniqueName="[Sheet1].[Operating Profit].[All]" dimensionUniqueName="[Sheet1]" displayFolder="" count="0" memberValueDatatype="5" unbalanced="0"/>
    <cacheHierarchy uniqueName="[Sheet1].[Sales Method]" caption="Sales Method" attribute="1" defaultMemberUniqueName="[Sheet1].[Sales Method].[All]" allUniqueName="[Sheet1].[Sales Method].[All]" dimensionUniqueName="[Sheet1]" displayFolder="" count="2" memberValueDatatype="130" unbalanced="0">
      <fieldsUsage count="2">
        <fieldUsage x="-1"/>
        <fieldUsage x="0"/>
      </fieldsUsage>
    </cacheHierarchy>
    <cacheHierarchy uniqueName="[Sheet1].[Total Sales]" caption="Total Sales" attribute="1" defaultMemberUniqueName="[Sheet1].[Total Sales].[All]" allUniqueName="[Sheet1].[Total Sales].[All]" dimensionUniqueName="[Sheet1]" displayFolder="" count="0" memberValueDatatype="5" unbalanced="0"/>
    <cacheHierarchy uniqueName="[Sheet1].[Year]" caption="Year" attribute="1" defaultMemberUniqueName="[Sheet1].[Year].[All]" allUniqueName="[Sheet1].[Year].[All]" dimensionUniqueName="[Sheet1]" displayFolder="" count="0" memberValueDatatype="20" unbalanced="0"/>
    <cacheHierarchy uniqueName="[Measures].[__XL_Count Sheet1]" caption="__XL_Count Sheet1" measure="1" displayFolder="" measureGroup="Sheet1" count="0" hidden="1"/>
    <cacheHierarchy uniqueName="[Measures].[__No measures defined]" caption="__No measures defined" measure="1" displayFolder="" count="0" hidden="1"/>
    <cacheHierarchy uniqueName="[Measures].[Sum of Total Sales]" caption="Sum of Total Sales" measure="1" displayFolder="" measureGroup="Sheet1" count="0" oneField="1" hidden="1">
      <fieldsUsage count="1">
        <fieldUsage x="1"/>
      </fieldsUsage>
      <extLst>
        <ext xmlns:x15="http://schemas.microsoft.com/office/spreadsheetml/2010/11/main" uri="{B97F6D7D-B522-45F9-BDA1-12C45D357490}">
          <x15:cacheHierarchy aggregatedColumn="9"/>
        </ext>
      </extLst>
    </cacheHierarchy>
    <cacheHierarchy uniqueName="[Measures].[Average of Total Sales]" caption="Average of Total Sales" measure="1" displayFolder="" measureGroup="Sheet1" count="0" hidden="1">
      <extLst>
        <ext xmlns:x15="http://schemas.microsoft.com/office/spreadsheetml/2010/11/main" uri="{B97F6D7D-B522-45F9-BDA1-12C45D357490}">
          <x15:cacheHierarchy aggregatedColumn="9"/>
        </ext>
      </extLst>
    </cacheHierarchy>
    <cacheHierarchy uniqueName="[Measures].[Count of Retailer]" caption="Count of Retailer" measure="1" displayFolder="" measureGroup="Sheet1" count="0" hidden="1">
      <extLst>
        <ext xmlns:x15="http://schemas.microsoft.com/office/spreadsheetml/2010/11/main" uri="{B97F6D7D-B522-45F9-BDA1-12C45D357490}">
          <x15:cacheHierarchy aggregatedColumn="0"/>
        </ext>
      </extLst>
    </cacheHierarchy>
    <cacheHierarchy uniqueName="[Measures].[Distinct Count of Retailer]" caption="Distinct Count of Retailer" measure="1" displayFolder="" measureGroup="Sheet1" count="0" hidden="1">
      <extLst>
        <ext xmlns:x15="http://schemas.microsoft.com/office/spreadsheetml/2010/11/main" uri="{B97F6D7D-B522-45F9-BDA1-12C45D357490}">
          <x15:cacheHierarchy aggregatedColumn="0"/>
        </ext>
      </extLst>
    </cacheHierarchy>
    <cacheHierarchy uniqueName="[Measures].[Count of Product]" caption="Count of Product" measure="1" displayFolder="" measureGroup="Sheet1" count="0" hidden="1">
      <extLst>
        <ext xmlns:x15="http://schemas.microsoft.com/office/spreadsheetml/2010/11/main" uri="{B97F6D7D-B522-45F9-BDA1-12C45D357490}">
          <x15:cacheHierarchy aggregatedColumn="4"/>
        </ext>
      </extLst>
    </cacheHierarchy>
    <cacheHierarchy uniqueName="[Measures].[Distinct Count of Product]" caption="Distinct Count of Product" measure="1" displayFolder="" measureGroup="Sheet1" count="0" hidden="1">
      <extLst>
        <ext xmlns:x15="http://schemas.microsoft.com/office/spreadsheetml/2010/11/main" uri="{B97F6D7D-B522-45F9-BDA1-12C45D357490}">
          <x15:cacheHierarchy aggregatedColumn="4"/>
        </ext>
      </extLst>
    </cacheHierarchy>
    <cacheHierarchy uniqueName="[Measures].[Sum of Operating Profit]" caption="Sum of Operating Profit" measure="1" displayFolder="" measureGroup="Sheet1" count="0" hidden="1">
      <extLst>
        <ext xmlns:x15="http://schemas.microsoft.com/office/spreadsheetml/2010/11/main" uri="{B97F6D7D-B522-45F9-BDA1-12C45D357490}">
          <x15:cacheHierarchy aggregatedColumn="7"/>
        </ext>
      </extLst>
    </cacheHierarchy>
    <cacheHierarchy uniqueName="[Measures].[Count of Sales Method]" caption="Count of Sales Method" measure="1" displayFolder="" measureGroup="Sheet1" count="0" hidden="1">
      <extLst>
        <ext xmlns:x15="http://schemas.microsoft.com/office/spreadsheetml/2010/11/main" uri="{B97F6D7D-B522-45F9-BDA1-12C45D357490}">
          <x15:cacheHierarchy aggregatedColumn="8"/>
        </ext>
      </extLst>
    </cacheHierarchy>
    <cacheHierarchy uniqueName="[Measures].[Distinct Count of Sales Method]" caption="Distinct Count of Sales Method" measure="1" displayFolder="" measureGroup="Sheet1"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heet1" uniqueName="[Sheet1]" caption="Sheet1"/>
  </dimensions>
  <measureGroups count="1">
    <measureGroup name="Sheet1" caption="Sheet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468.163910069445" backgroundQuery="1" createdVersion="6" refreshedVersion="6" minRefreshableVersion="3" recordCount="0" supportSubquery="1" supportAdvancedDrill="1" xr:uid="{C79AD010-28F2-4EBA-A9CA-8847DA37D16F}">
  <cacheSource type="external" connectionId="2"/>
  <cacheFields count="4">
    <cacheField name="[Measures].[Sum of Operating Profit]" caption="Sum of Operating Profit" numFmtId="0" hierarchy="19" level="32767"/>
    <cacheField name="[Measures].[Distinct Count of Sales Method]" caption="Distinct Count of Sales Method" numFmtId="0" hierarchy="21" level="32767"/>
    <cacheField name="[Measures].[Distinct Count of Product]" caption="Distinct Count of Product" numFmtId="0" hierarchy="18" level="32767"/>
    <cacheField name="[Sheet1].[Retailer].[Retailer]" caption="Retailer" numFmtId="0" level="1">
      <sharedItems containsSemiMixedTypes="0" containsNonDate="0" containsString="0"/>
    </cacheField>
  </cacheFields>
  <cacheHierarchies count="22">
    <cacheHierarchy uniqueName="[Sheet1].[Retailer]" caption="Retailer" attribute="1" defaultMemberUniqueName="[Sheet1].[Retailer].[All]" allUniqueName="[Sheet1].[Retailer].[All]" dimensionUniqueName="[Sheet1]" displayFolder="" count="2" memberValueDatatype="130" unbalanced="0">
      <fieldsUsage count="2">
        <fieldUsage x="-1"/>
        <fieldUsage x="3"/>
      </fieldsUsage>
    </cacheHierarchy>
    <cacheHierarchy uniqueName="[Sheet1].[Invoice Date]" caption="Invoice Date" attribute="1" time="1" defaultMemberUniqueName="[Sheet1].[Invoice Date].[All]" allUniqueName="[Sheet1].[Invoice Date].[All]" dimensionUniqueName="[Sheet1]" displayFolder="" count="0" memberValueDatatype="7" unbalanced="0"/>
    <cacheHierarchy uniqueName="[Sheet1].[Region]" caption="Region" attribute="1" defaultMemberUniqueName="[Sheet1].[Region].[All]" allUniqueName="[Sheet1].[Region].[All]" dimensionUniqueName="[Sheet1]" displayFolder="" count="2" memberValueDatatype="130" unbalanced="0"/>
    <cacheHierarchy uniqueName="[Sheet1].[State]" caption="State" attribute="1" defaultMemberUniqueName="[Sheet1].[State].[All]" allUniqueName="[Sheet1].[State].[All]" dimensionUniqueName="[Sheet1]" displayFolder="" count="0" memberValueDatatype="130" unbalanced="0"/>
    <cacheHierarchy uniqueName="[Sheet1].[Product]" caption="Product" attribute="1" defaultMemberUniqueName="[Sheet1].[Product].[All]" allUniqueName="[Sheet1].[Product].[All]" dimensionUniqueName="[Sheet1]" displayFolder="" count="2" memberValueDatatype="130" unbalanced="0"/>
    <cacheHierarchy uniqueName="[Sheet1].[Price per Unit]" caption="Price per Unit" attribute="1" defaultMemberUniqueName="[Sheet1].[Price per Unit].[All]" allUniqueName="[Sheet1].[Price per Unit].[All]" dimensionUniqueName="[Sheet1]" displayFolder="" count="0" memberValueDatatype="5" unbalanced="0"/>
    <cacheHierarchy uniqueName="[Sheet1].[Units Sold]" caption="Units Sold" attribute="1" defaultMemberUniqueName="[Sheet1].[Units Sold].[All]" allUniqueName="[Sheet1].[Units Sold].[All]" dimensionUniqueName="[Sheet1]" displayFolder="" count="0" memberValueDatatype="20" unbalanced="0"/>
    <cacheHierarchy uniqueName="[Sheet1].[Operating Profit]" caption="Operating Profit" attribute="1" defaultMemberUniqueName="[Sheet1].[Operating Profit].[All]" allUniqueName="[Sheet1].[Operating Profit].[All]" dimensionUniqueName="[Sheet1]" displayFolder="" count="0" memberValueDatatype="5" unbalanced="0"/>
    <cacheHierarchy uniqueName="[Sheet1].[Sales Method]" caption="Sales Method" attribute="1" defaultMemberUniqueName="[Sheet1].[Sales Method].[All]" allUniqueName="[Sheet1].[Sales Method].[All]" dimensionUniqueName="[Sheet1]" displayFolder="" count="0" memberValueDatatype="130" unbalanced="0"/>
    <cacheHierarchy uniqueName="[Sheet1].[Total Sales]" caption="Total Sales" attribute="1" defaultMemberUniqueName="[Sheet1].[Total Sales].[All]" allUniqueName="[Sheet1].[Total Sales].[All]" dimensionUniqueName="[Sheet1]" displayFolder="" count="0" memberValueDatatype="5" unbalanced="0"/>
    <cacheHierarchy uniqueName="[Sheet1].[Year]" caption="Year" attribute="1" defaultMemberUniqueName="[Sheet1].[Year].[All]" allUniqueName="[Sheet1].[Year].[All]" dimensionUniqueName="[Sheet1]" displayFolder="" count="0" memberValueDatatype="20" unbalanced="0"/>
    <cacheHierarchy uniqueName="[Measures].[__XL_Count Sheet1]" caption="__XL_Count Sheet1" measure="1" displayFolder="" measureGroup="Sheet1" count="0" hidden="1"/>
    <cacheHierarchy uniqueName="[Measures].[__No measures defined]" caption="__No measures defined" measure="1" displayFolder="" count="0" hidden="1"/>
    <cacheHierarchy uniqueName="[Measures].[Sum of Total Sales]" caption="Sum of Total Sales" measure="1" displayFolder="" measureGroup="Sheet1" count="0" hidden="1">
      <extLst>
        <ext xmlns:x15="http://schemas.microsoft.com/office/spreadsheetml/2010/11/main" uri="{B97F6D7D-B522-45F9-BDA1-12C45D357490}">
          <x15:cacheHierarchy aggregatedColumn="9"/>
        </ext>
      </extLst>
    </cacheHierarchy>
    <cacheHierarchy uniqueName="[Measures].[Average of Total Sales]" caption="Average of Total Sales" measure="1" displayFolder="" measureGroup="Sheet1" count="0" hidden="1">
      <extLst>
        <ext xmlns:x15="http://schemas.microsoft.com/office/spreadsheetml/2010/11/main" uri="{B97F6D7D-B522-45F9-BDA1-12C45D357490}">
          <x15:cacheHierarchy aggregatedColumn="9"/>
        </ext>
      </extLst>
    </cacheHierarchy>
    <cacheHierarchy uniqueName="[Measures].[Count of Retailer]" caption="Count of Retailer" measure="1" displayFolder="" measureGroup="Sheet1" count="0" hidden="1">
      <extLst>
        <ext xmlns:x15="http://schemas.microsoft.com/office/spreadsheetml/2010/11/main" uri="{B97F6D7D-B522-45F9-BDA1-12C45D357490}">
          <x15:cacheHierarchy aggregatedColumn="0"/>
        </ext>
      </extLst>
    </cacheHierarchy>
    <cacheHierarchy uniqueName="[Measures].[Distinct Count of Retailer]" caption="Distinct Count of Retailer" measure="1" displayFolder="" measureGroup="Sheet1" count="0" hidden="1">
      <extLst>
        <ext xmlns:x15="http://schemas.microsoft.com/office/spreadsheetml/2010/11/main" uri="{B97F6D7D-B522-45F9-BDA1-12C45D357490}">
          <x15:cacheHierarchy aggregatedColumn="0"/>
        </ext>
      </extLst>
    </cacheHierarchy>
    <cacheHierarchy uniqueName="[Measures].[Count of Product]" caption="Count of Product" measure="1" displayFolder="" measureGroup="Sheet1" count="0" hidden="1">
      <extLst>
        <ext xmlns:x15="http://schemas.microsoft.com/office/spreadsheetml/2010/11/main" uri="{B97F6D7D-B522-45F9-BDA1-12C45D357490}">
          <x15:cacheHierarchy aggregatedColumn="4"/>
        </ext>
      </extLst>
    </cacheHierarchy>
    <cacheHierarchy uniqueName="[Measures].[Distinct Count of Product]" caption="Distinct Count of Product" measure="1" displayFolder="" measureGroup="Sheet1" count="0" oneField="1" hidden="1">
      <fieldsUsage count="1">
        <fieldUsage x="2"/>
      </fieldsUsage>
      <extLst>
        <ext xmlns:x15="http://schemas.microsoft.com/office/spreadsheetml/2010/11/main" uri="{B97F6D7D-B522-45F9-BDA1-12C45D357490}">
          <x15:cacheHierarchy aggregatedColumn="4"/>
        </ext>
      </extLst>
    </cacheHierarchy>
    <cacheHierarchy uniqueName="[Measures].[Sum of Operating Profit]" caption="Sum of Operating Profit" measure="1" displayFolder="" measureGroup="Sheet1" count="0" oneField="1" hidden="1">
      <fieldsUsage count="1">
        <fieldUsage x="0"/>
      </fieldsUsage>
      <extLst>
        <ext xmlns:x15="http://schemas.microsoft.com/office/spreadsheetml/2010/11/main" uri="{B97F6D7D-B522-45F9-BDA1-12C45D357490}">
          <x15:cacheHierarchy aggregatedColumn="7"/>
        </ext>
      </extLst>
    </cacheHierarchy>
    <cacheHierarchy uniqueName="[Measures].[Count of Sales Method]" caption="Count of Sales Method" measure="1" displayFolder="" measureGroup="Sheet1" count="0" hidden="1">
      <extLst>
        <ext xmlns:x15="http://schemas.microsoft.com/office/spreadsheetml/2010/11/main" uri="{B97F6D7D-B522-45F9-BDA1-12C45D357490}">
          <x15:cacheHierarchy aggregatedColumn="8"/>
        </ext>
      </extLst>
    </cacheHierarchy>
    <cacheHierarchy uniqueName="[Measures].[Distinct Count of Sales Method]" caption="Distinct Count of Sales Method" measure="1" displayFolder="" measureGroup="Sheet1" count="0" oneField="1" hidden="1">
      <fieldsUsage count="1">
        <fieldUsage x="1"/>
      </fieldsUsage>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heet1" uniqueName="[Sheet1]" caption="Sheet1"/>
  </dimensions>
  <measureGroups count="1">
    <measureGroup name="Sheet1" caption="Sheet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468.163910416668" backgroundQuery="1" createdVersion="6" refreshedVersion="6" minRefreshableVersion="3" recordCount="0" supportSubquery="1" supportAdvancedDrill="1" xr:uid="{61CB8DCC-AEDA-4D57-8393-46A8A6EF1325}">
  <cacheSource type="external" connectionId="2"/>
  <cacheFields count="3">
    <cacheField name="[Sheet1].[State].[State]" caption="State" numFmtId="0" hierarchy="3" level="1">
      <sharedItems count="6">
        <s v="Abuja"/>
        <s v="Enugu"/>
        <s v="Kaduna"/>
        <s v="Kano"/>
        <s v="Lagos"/>
        <s v="Ogun"/>
      </sharedItems>
    </cacheField>
    <cacheField name="[Measures].[Sum of Total Sales]" caption="Sum of Total Sales" numFmtId="0" hierarchy="13" level="32767"/>
    <cacheField name="[Sheet1].[Retailer].[Retailer]" caption="Retailer" numFmtId="0" level="1">
      <sharedItems containsSemiMixedTypes="0" containsNonDate="0" containsString="0"/>
    </cacheField>
  </cacheFields>
  <cacheHierarchies count="22">
    <cacheHierarchy uniqueName="[Sheet1].[Retailer]" caption="Retailer" attribute="1" defaultMemberUniqueName="[Sheet1].[Retailer].[All]" allUniqueName="[Sheet1].[Retailer].[All]" dimensionUniqueName="[Sheet1]" displayFolder="" count="2" memberValueDatatype="130" unbalanced="0">
      <fieldsUsage count="2">
        <fieldUsage x="-1"/>
        <fieldUsage x="2"/>
      </fieldsUsage>
    </cacheHierarchy>
    <cacheHierarchy uniqueName="[Sheet1].[Invoice Date]" caption="Invoice Date" attribute="1" time="1" defaultMemberUniqueName="[Sheet1].[Invoice Date].[All]" allUniqueName="[Sheet1].[Invoice Date].[All]" dimensionUniqueName="[Sheet1]" displayFolder="" count="0" memberValueDatatype="7" unbalanced="0"/>
    <cacheHierarchy uniqueName="[Sheet1].[Region]" caption="Region" attribute="1" defaultMemberUniqueName="[Sheet1].[Region].[All]" allUniqueName="[Sheet1].[Region].[All]" dimensionUniqueName="[Sheet1]" displayFolder="" count="2" memberValueDatatype="130" unbalanced="0"/>
    <cacheHierarchy uniqueName="[Sheet1].[State]" caption="State" attribute="1" defaultMemberUniqueName="[Sheet1].[State].[All]" allUniqueName="[Sheet1].[State].[All]" dimensionUniqueName="[Sheet1]" displayFolder="" count="2" memberValueDatatype="130" unbalanced="0">
      <fieldsUsage count="2">
        <fieldUsage x="-1"/>
        <fieldUsage x="0"/>
      </fieldsUsage>
    </cacheHierarchy>
    <cacheHierarchy uniqueName="[Sheet1].[Product]" caption="Product" attribute="1" defaultMemberUniqueName="[Sheet1].[Product].[All]" allUniqueName="[Sheet1].[Product].[All]" dimensionUniqueName="[Sheet1]" displayFolder="" count="2" memberValueDatatype="130" unbalanced="0"/>
    <cacheHierarchy uniqueName="[Sheet1].[Price per Unit]" caption="Price per Unit" attribute="1" defaultMemberUniqueName="[Sheet1].[Price per Unit].[All]" allUniqueName="[Sheet1].[Price per Unit].[All]" dimensionUniqueName="[Sheet1]" displayFolder="" count="0" memberValueDatatype="5" unbalanced="0"/>
    <cacheHierarchy uniqueName="[Sheet1].[Units Sold]" caption="Units Sold" attribute="1" defaultMemberUniqueName="[Sheet1].[Units Sold].[All]" allUniqueName="[Sheet1].[Units Sold].[All]" dimensionUniqueName="[Sheet1]" displayFolder="" count="0" memberValueDatatype="20" unbalanced="0"/>
    <cacheHierarchy uniqueName="[Sheet1].[Operating Profit]" caption="Operating Profit" attribute="1" defaultMemberUniqueName="[Sheet1].[Operating Profit].[All]" allUniqueName="[Sheet1].[Operating Profit].[All]" dimensionUniqueName="[Sheet1]" displayFolder="" count="0" memberValueDatatype="5" unbalanced="0"/>
    <cacheHierarchy uniqueName="[Sheet1].[Sales Method]" caption="Sales Method" attribute="1" defaultMemberUniqueName="[Sheet1].[Sales Method].[All]" allUniqueName="[Sheet1].[Sales Method].[All]" dimensionUniqueName="[Sheet1]" displayFolder="" count="0" memberValueDatatype="130" unbalanced="0"/>
    <cacheHierarchy uniqueName="[Sheet1].[Total Sales]" caption="Total Sales" attribute="1" defaultMemberUniqueName="[Sheet1].[Total Sales].[All]" allUniqueName="[Sheet1].[Total Sales].[All]" dimensionUniqueName="[Sheet1]" displayFolder="" count="0" memberValueDatatype="5" unbalanced="0"/>
    <cacheHierarchy uniqueName="[Sheet1].[Year]" caption="Year" attribute="1" defaultMemberUniqueName="[Sheet1].[Year].[All]" allUniqueName="[Sheet1].[Year].[All]" dimensionUniqueName="[Sheet1]" displayFolder="" count="0" memberValueDatatype="20" unbalanced="0"/>
    <cacheHierarchy uniqueName="[Measures].[__XL_Count Sheet1]" caption="__XL_Count Sheet1" measure="1" displayFolder="" measureGroup="Sheet1" count="0" hidden="1"/>
    <cacheHierarchy uniqueName="[Measures].[__No measures defined]" caption="__No measures defined" measure="1" displayFolder="" count="0" hidden="1"/>
    <cacheHierarchy uniqueName="[Measures].[Sum of Total Sales]" caption="Sum of Total Sales" measure="1" displayFolder="" measureGroup="Sheet1" count="0" oneField="1" hidden="1">
      <fieldsUsage count="1">
        <fieldUsage x="1"/>
      </fieldsUsage>
      <extLst>
        <ext xmlns:x15="http://schemas.microsoft.com/office/spreadsheetml/2010/11/main" uri="{B97F6D7D-B522-45F9-BDA1-12C45D357490}">
          <x15:cacheHierarchy aggregatedColumn="9"/>
        </ext>
      </extLst>
    </cacheHierarchy>
    <cacheHierarchy uniqueName="[Measures].[Average of Total Sales]" caption="Average of Total Sales" measure="1" displayFolder="" measureGroup="Sheet1" count="0" hidden="1">
      <extLst>
        <ext xmlns:x15="http://schemas.microsoft.com/office/spreadsheetml/2010/11/main" uri="{B97F6D7D-B522-45F9-BDA1-12C45D357490}">
          <x15:cacheHierarchy aggregatedColumn="9"/>
        </ext>
      </extLst>
    </cacheHierarchy>
    <cacheHierarchy uniqueName="[Measures].[Count of Retailer]" caption="Count of Retailer" measure="1" displayFolder="" measureGroup="Sheet1" count="0" hidden="1">
      <extLst>
        <ext xmlns:x15="http://schemas.microsoft.com/office/spreadsheetml/2010/11/main" uri="{B97F6D7D-B522-45F9-BDA1-12C45D357490}">
          <x15:cacheHierarchy aggregatedColumn="0"/>
        </ext>
      </extLst>
    </cacheHierarchy>
    <cacheHierarchy uniqueName="[Measures].[Distinct Count of Retailer]" caption="Distinct Count of Retailer" measure="1" displayFolder="" measureGroup="Sheet1" count="0" hidden="1">
      <extLst>
        <ext xmlns:x15="http://schemas.microsoft.com/office/spreadsheetml/2010/11/main" uri="{B97F6D7D-B522-45F9-BDA1-12C45D357490}">
          <x15:cacheHierarchy aggregatedColumn="0"/>
        </ext>
      </extLst>
    </cacheHierarchy>
    <cacheHierarchy uniqueName="[Measures].[Count of Product]" caption="Count of Product" measure="1" displayFolder="" measureGroup="Sheet1" count="0" hidden="1">
      <extLst>
        <ext xmlns:x15="http://schemas.microsoft.com/office/spreadsheetml/2010/11/main" uri="{B97F6D7D-B522-45F9-BDA1-12C45D357490}">
          <x15:cacheHierarchy aggregatedColumn="4"/>
        </ext>
      </extLst>
    </cacheHierarchy>
    <cacheHierarchy uniqueName="[Measures].[Distinct Count of Product]" caption="Distinct Count of Product" measure="1" displayFolder="" measureGroup="Sheet1" count="0" hidden="1">
      <extLst>
        <ext xmlns:x15="http://schemas.microsoft.com/office/spreadsheetml/2010/11/main" uri="{B97F6D7D-B522-45F9-BDA1-12C45D357490}">
          <x15:cacheHierarchy aggregatedColumn="4"/>
        </ext>
      </extLst>
    </cacheHierarchy>
    <cacheHierarchy uniqueName="[Measures].[Sum of Operating Profit]" caption="Sum of Operating Profit" measure="1" displayFolder="" measureGroup="Sheet1" count="0" hidden="1">
      <extLst>
        <ext xmlns:x15="http://schemas.microsoft.com/office/spreadsheetml/2010/11/main" uri="{B97F6D7D-B522-45F9-BDA1-12C45D357490}">
          <x15:cacheHierarchy aggregatedColumn="7"/>
        </ext>
      </extLst>
    </cacheHierarchy>
    <cacheHierarchy uniqueName="[Measures].[Count of Sales Method]" caption="Count of Sales Method" measure="1" displayFolder="" measureGroup="Sheet1" count="0" hidden="1">
      <extLst>
        <ext xmlns:x15="http://schemas.microsoft.com/office/spreadsheetml/2010/11/main" uri="{B97F6D7D-B522-45F9-BDA1-12C45D357490}">
          <x15:cacheHierarchy aggregatedColumn="8"/>
        </ext>
      </extLst>
    </cacheHierarchy>
    <cacheHierarchy uniqueName="[Measures].[Distinct Count of Sales Method]" caption="Distinct Count of Sales Method" measure="1" displayFolder="" measureGroup="Sheet1"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heet1" uniqueName="[Sheet1]" caption="Sheet1"/>
  </dimensions>
  <measureGroups count="1">
    <measureGroup name="Sheet1" caption="Sheet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468.16391087963" backgroundQuery="1" createdVersion="6" refreshedVersion="6" minRefreshableVersion="3" recordCount="0" supportSubquery="1" supportAdvancedDrill="1" xr:uid="{99AAA332-BC64-433C-88D6-A31E124A3076}">
  <cacheSource type="external" connectionId="2"/>
  <cacheFields count="4">
    <cacheField name="[Sheet1].[Year].[Year]" caption="Year" numFmtId="0" hierarchy="10" level="1">
      <sharedItems containsSemiMixedTypes="0" containsString="0" containsNumber="1" containsInteger="1" minValue="2022" maxValue="2023" count="2">
        <n v="2022"/>
        <n v="2023"/>
      </sharedItems>
      <extLst>
        <ext xmlns:x15="http://schemas.microsoft.com/office/spreadsheetml/2010/11/main" uri="{4F2E5C28-24EA-4eb8-9CBF-B6C8F9C3D259}">
          <x15:cachedUniqueNames>
            <x15:cachedUniqueName index="0" name="[Sheet1].[Year].&amp;[2022]"/>
            <x15:cachedUniqueName index="1" name="[Sheet1].[Year].&amp;[2023]"/>
          </x15:cachedUniqueNames>
        </ext>
      </extLst>
    </cacheField>
    <cacheField name="[Measures].[Sum of Total Sales]" caption="Sum of Total Sales" numFmtId="0" hierarchy="13" level="32767"/>
    <cacheField name="[Sheet1].[Retailer].[Retailer]" caption="Retailer" numFmtId="0" level="1">
      <sharedItems containsSemiMixedTypes="0" containsNonDate="0" containsString="0"/>
    </cacheField>
    <cacheField name="Dummy0" numFmtId="0" hierarchy="22" level="32767">
      <extLst>
        <ext xmlns:x14="http://schemas.microsoft.com/office/spreadsheetml/2009/9/main" uri="{63CAB8AC-B538-458d-9737-405883B0398D}">
          <x14:cacheField ignore="1"/>
        </ext>
      </extLst>
    </cacheField>
  </cacheFields>
  <cacheHierarchies count="23">
    <cacheHierarchy uniqueName="[Sheet1].[Retailer]" caption="Retailer" attribute="1" defaultMemberUniqueName="[Sheet1].[Retailer].[All]" allUniqueName="[Sheet1].[Retailer].[All]" dimensionUniqueName="[Sheet1]" displayFolder="" count="2" memberValueDatatype="130" unbalanced="0">
      <fieldsUsage count="2">
        <fieldUsage x="-1"/>
        <fieldUsage x="2"/>
      </fieldsUsage>
    </cacheHierarchy>
    <cacheHierarchy uniqueName="[Sheet1].[Invoice Date]" caption="Invoice Date" attribute="1" time="1" defaultMemberUniqueName="[Sheet1].[Invoice Date].[All]" allUniqueName="[Sheet1].[Invoice Date].[All]" dimensionUniqueName="[Sheet1]" displayFolder="" count="0" memberValueDatatype="7" unbalanced="0"/>
    <cacheHierarchy uniqueName="[Sheet1].[Region]" caption="Region" attribute="1" defaultMemberUniqueName="[Sheet1].[Region].[All]" allUniqueName="[Sheet1].[Region].[All]" dimensionUniqueName="[Sheet1]" displayFolder="" count="2" memberValueDatatype="130" unbalanced="0"/>
    <cacheHierarchy uniqueName="[Sheet1].[State]" caption="State" attribute="1" defaultMemberUniqueName="[Sheet1].[State].[All]" allUniqueName="[Sheet1].[State].[All]" dimensionUniqueName="[Sheet1]" displayFolder="" count="0" memberValueDatatype="130" unbalanced="0"/>
    <cacheHierarchy uniqueName="[Sheet1].[Product]" caption="Product" attribute="1" defaultMemberUniqueName="[Sheet1].[Product].[All]" allUniqueName="[Sheet1].[Product].[All]" dimensionUniqueName="[Sheet1]" displayFolder="" count="2" memberValueDatatype="130" unbalanced="0"/>
    <cacheHierarchy uniqueName="[Sheet1].[Price per Unit]" caption="Price per Unit" attribute="1" defaultMemberUniqueName="[Sheet1].[Price per Unit].[All]" allUniqueName="[Sheet1].[Price per Unit].[All]" dimensionUniqueName="[Sheet1]" displayFolder="" count="0" memberValueDatatype="5" unbalanced="0"/>
    <cacheHierarchy uniqueName="[Sheet1].[Units Sold]" caption="Units Sold" attribute="1" defaultMemberUniqueName="[Sheet1].[Units Sold].[All]" allUniqueName="[Sheet1].[Units Sold].[All]" dimensionUniqueName="[Sheet1]" displayFolder="" count="0" memberValueDatatype="20" unbalanced="0"/>
    <cacheHierarchy uniqueName="[Sheet1].[Operating Profit]" caption="Operating Profit" attribute="1" defaultMemberUniqueName="[Sheet1].[Operating Profit].[All]" allUniqueName="[Sheet1].[Operating Profit].[All]" dimensionUniqueName="[Sheet1]" displayFolder="" count="0" memberValueDatatype="5" unbalanced="0"/>
    <cacheHierarchy uniqueName="[Sheet1].[Sales Method]" caption="Sales Method" attribute="1" defaultMemberUniqueName="[Sheet1].[Sales Method].[All]" allUniqueName="[Sheet1].[Sales Method].[All]" dimensionUniqueName="[Sheet1]" displayFolder="" count="0" memberValueDatatype="130" unbalanced="0"/>
    <cacheHierarchy uniqueName="[Sheet1].[Total Sales]" caption="Total Sales" attribute="1" defaultMemberUniqueName="[Sheet1].[Total Sales].[All]" allUniqueName="[Sheet1].[Total Sales].[All]" dimensionUniqueName="[Sheet1]" displayFolder="" count="0" memberValueDatatype="5" unbalanced="0"/>
    <cacheHierarchy uniqueName="[Sheet1].[Year]" caption="Year" attribute="1" defaultMemberUniqueName="[Sheet1].[Year].[All]" allUniqueName="[Sheet1].[Year].[All]" dimensionUniqueName="[Sheet1]" displayFolder="" count="2" memberValueDatatype="20" unbalanced="0">
      <fieldsUsage count="2">
        <fieldUsage x="-1"/>
        <fieldUsage x="0"/>
      </fieldsUsage>
    </cacheHierarchy>
    <cacheHierarchy uniqueName="[Measures].[__XL_Count Sheet1]" caption="__XL_Count Sheet1" measure="1" displayFolder="" measureGroup="Sheet1" count="0" hidden="1"/>
    <cacheHierarchy uniqueName="[Measures].[__No measures defined]" caption="__No measures defined" measure="1" displayFolder="" count="0" hidden="1"/>
    <cacheHierarchy uniqueName="[Measures].[Sum of Total Sales]" caption="Sum of Total Sales" measure="1" displayFolder="" measureGroup="Sheet1" count="0" oneField="1" hidden="1">
      <fieldsUsage count="1">
        <fieldUsage x="1"/>
      </fieldsUsage>
      <extLst>
        <ext xmlns:x15="http://schemas.microsoft.com/office/spreadsheetml/2010/11/main" uri="{B97F6D7D-B522-45F9-BDA1-12C45D357490}">
          <x15:cacheHierarchy aggregatedColumn="9"/>
        </ext>
      </extLst>
    </cacheHierarchy>
    <cacheHierarchy uniqueName="[Measures].[Average of Total Sales]" caption="Average of Total Sales" measure="1" displayFolder="" measureGroup="Sheet1" count="0" hidden="1">
      <extLst>
        <ext xmlns:x15="http://schemas.microsoft.com/office/spreadsheetml/2010/11/main" uri="{B97F6D7D-B522-45F9-BDA1-12C45D357490}">
          <x15:cacheHierarchy aggregatedColumn="9"/>
        </ext>
      </extLst>
    </cacheHierarchy>
    <cacheHierarchy uniqueName="[Measures].[Count of Retailer]" caption="Count of Retailer" measure="1" displayFolder="" measureGroup="Sheet1" count="0" hidden="1">
      <extLst>
        <ext xmlns:x15="http://schemas.microsoft.com/office/spreadsheetml/2010/11/main" uri="{B97F6D7D-B522-45F9-BDA1-12C45D357490}">
          <x15:cacheHierarchy aggregatedColumn="0"/>
        </ext>
      </extLst>
    </cacheHierarchy>
    <cacheHierarchy uniqueName="[Measures].[Distinct Count of Retailer]" caption="Distinct Count of Retailer" measure="1" displayFolder="" measureGroup="Sheet1" count="0" hidden="1">
      <extLst>
        <ext xmlns:x15="http://schemas.microsoft.com/office/spreadsheetml/2010/11/main" uri="{B97F6D7D-B522-45F9-BDA1-12C45D357490}">
          <x15:cacheHierarchy aggregatedColumn="0"/>
        </ext>
      </extLst>
    </cacheHierarchy>
    <cacheHierarchy uniqueName="[Measures].[Count of Product]" caption="Count of Product" measure="1" displayFolder="" measureGroup="Sheet1" count="0" hidden="1">
      <extLst>
        <ext xmlns:x15="http://schemas.microsoft.com/office/spreadsheetml/2010/11/main" uri="{B97F6D7D-B522-45F9-BDA1-12C45D357490}">
          <x15:cacheHierarchy aggregatedColumn="4"/>
        </ext>
      </extLst>
    </cacheHierarchy>
    <cacheHierarchy uniqueName="[Measures].[Distinct Count of Product]" caption="Distinct Count of Product" measure="1" displayFolder="" measureGroup="Sheet1" count="0" hidden="1">
      <extLst>
        <ext xmlns:x15="http://schemas.microsoft.com/office/spreadsheetml/2010/11/main" uri="{B97F6D7D-B522-45F9-BDA1-12C45D357490}">
          <x15:cacheHierarchy aggregatedColumn="4"/>
        </ext>
      </extLst>
    </cacheHierarchy>
    <cacheHierarchy uniqueName="[Measures].[Sum of Operating Profit]" caption="Sum of Operating Profit" measure="1" displayFolder="" measureGroup="Sheet1" count="0" hidden="1">
      <extLst>
        <ext xmlns:x15="http://schemas.microsoft.com/office/spreadsheetml/2010/11/main" uri="{B97F6D7D-B522-45F9-BDA1-12C45D357490}">
          <x15:cacheHierarchy aggregatedColumn="7"/>
        </ext>
      </extLst>
    </cacheHierarchy>
    <cacheHierarchy uniqueName="[Measures].[Count of Sales Method]" caption="Count of Sales Method" measure="1" displayFolder="" measureGroup="Sheet1" count="0" hidden="1">
      <extLst>
        <ext xmlns:x15="http://schemas.microsoft.com/office/spreadsheetml/2010/11/main" uri="{B97F6D7D-B522-45F9-BDA1-12C45D357490}">
          <x15:cacheHierarchy aggregatedColumn="8"/>
        </ext>
      </extLst>
    </cacheHierarchy>
    <cacheHierarchy uniqueName="[Measures].[Distinct Count of Sales Method]" caption="Distinct Count of Sales Method" measure="1" displayFolder="" measureGroup="Sheet1" count="0" hidden="1">
      <extLst>
        <ext xmlns:x15="http://schemas.microsoft.com/office/spreadsheetml/2010/11/main" uri="{B97F6D7D-B522-45F9-BDA1-12C45D357490}">
          <x15:cacheHierarchy aggregatedColumn="8"/>
        </ext>
      </extLst>
    </cacheHierarchy>
    <cacheHierarchy uniqueName="Dummy0" caption="Retailer" measure="1" count="0">
      <extLst>
        <ext xmlns:x14="http://schemas.microsoft.com/office/spreadsheetml/2009/9/main" uri="{8CF416AD-EC4C-4aba-99F5-12A058AE0983}">
          <x14:cacheHierarchy ignore="1"/>
        </ext>
      </extLst>
    </cacheHierarchy>
  </cacheHierarchies>
  <kpis count="0"/>
  <dimensions count="2">
    <dimension measure="1" name="Measures" uniqueName="[Measures]" caption="Measures"/>
    <dimension name="Sheet1" uniqueName="[Sheet1]" caption="Sheet1"/>
  </dimensions>
  <measureGroups count="1">
    <measureGroup name="Sheet1" caption="Sheet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389.477906712964" backgroundQuery="1" createdVersion="3" refreshedVersion="6" minRefreshableVersion="3" recordCount="0" supportSubquery="1" supportAdvancedDrill="1" xr:uid="{6315D138-8F7B-4490-ACAD-E7294B20832C}">
  <cacheSource type="external" connectionId="2">
    <extLst>
      <ext xmlns:x14="http://schemas.microsoft.com/office/spreadsheetml/2009/9/main" uri="{F057638F-6D5F-4e77-A914-E7F072B9BCA8}">
        <x14:sourceConnection name="ThisWorkbookDataModel"/>
      </ext>
    </extLst>
  </cacheSource>
  <cacheFields count="0"/>
  <cacheHierarchies count="21">
    <cacheHierarchy uniqueName="[Sheet1].[Retailer]" caption="Retailer" attribute="1" defaultMemberUniqueName="[Sheet1].[Retailer].[All]" allUniqueName="[Sheet1].[Retailer].[All]" dimensionUniqueName="[Sheet1]" displayFolder="" count="2" memberValueDatatype="130" unbalanced="0"/>
    <cacheHierarchy uniqueName="[Sheet1].[Invoice Date]" caption="Invoice Date" attribute="1" time="1" defaultMemberUniqueName="[Sheet1].[Invoice Date].[All]" allUniqueName="[Sheet1].[Invoice Date].[All]" dimensionUniqueName="[Sheet1]" displayFolder="" count="0" memberValueDatatype="7" unbalanced="0"/>
    <cacheHierarchy uniqueName="[Sheet1].[Region]" caption="Region" attribute="1" defaultMemberUniqueName="[Sheet1].[Region].[All]" allUniqueName="[Sheet1].[Region].[All]" dimensionUniqueName="[Sheet1]" displayFolder="" count="2" memberValueDatatype="130" unbalanced="0"/>
    <cacheHierarchy uniqueName="[Sheet1].[State]" caption="State" attribute="1" defaultMemberUniqueName="[Sheet1].[State].[All]" allUniqueName="[Sheet1].[State].[All]" dimensionUniqueName="[Sheet1]" displayFolder="" count="0" memberValueDatatype="130" unbalanced="0"/>
    <cacheHierarchy uniqueName="[Sheet1].[Product]" caption="Product" attribute="1" defaultMemberUniqueName="[Sheet1].[Product].[All]" allUniqueName="[Sheet1].[Product].[All]" dimensionUniqueName="[Sheet1]" displayFolder="" count="2" memberValueDatatype="130" unbalanced="0"/>
    <cacheHierarchy uniqueName="[Sheet1].[Price per Unit]" caption="Price per Unit" attribute="1" defaultMemberUniqueName="[Sheet1].[Price per Unit].[All]" allUniqueName="[Sheet1].[Price per Unit].[All]" dimensionUniqueName="[Sheet1]" displayFolder="" count="0" memberValueDatatype="5" unbalanced="0"/>
    <cacheHierarchy uniqueName="[Sheet1].[Units Sold]" caption="Units Sold" attribute="1" defaultMemberUniqueName="[Sheet1].[Units Sold].[All]" allUniqueName="[Sheet1].[Units Sold].[All]" dimensionUniqueName="[Sheet1]" displayFolder="" count="0" memberValueDatatype="20" unbalanced="0"/>
    <cacheHierarchy uniqueName="[Sheet1].[Operating Profit]" caption="Operating Profit" attribute="1" defaultMemberUniqueName="[Sheet1].[Operating Profit].[All]" allUniqueName="[Sheet1].[Operating Profit].[All]" dimensionUniqueName="[Sheet1]" displayFolder="" count="0" memberValueDatatype="5" unbalanced="0"/>
    <cacheHierarchy uniqueName="[Sheet1].[Sales Method]" caption="Sales Method" attribute="1" defaultMemberUniqueName="[Sheet1].[Sales Method].[All]" allUniqueName="[Sheet1].[Sales Method].[All]" dimensionUniqueName="[Sheet1]" displayFolder="" count="0" memberValueDatatype="130" unbalanced="0"/>
    <cacheHierarchy uniqueName="[Sheet1].[Total Sales]" caption="Total Sales" attribute="1" defaultMemberUniqueName="[Sheet1].[Total Sales].[All]" allUniqueName="[Sheet1].[Total Sales].[All]" dimensionUniqueName="[Sheet1]" displayFolder="" count="0" memberValueDatatype="5" unbalanced="0"/>
    <cacheHierarchy uniqueName="[Sheet1].[Year]" caption="Year" attribute="1" defaultMemberUniqueName="[Sheet1].[Year].[All]" allUniqueName="[Sheet1].[Year].[All]" dimensionUniqueName="[Sheet1]" displayFolder="" count="0" memberValueDatatype="20" unbalanced="0"/>
    <cacheHierarchy uniqueName="[Measures].[__XL_Count Sheet1]" caption="__XL_Count Sheet1" measure="1" displayFolder="" measureGroup="Sheet1" count="0" hidden="1"/>
    <cacheHierarchy uniqueName="[Measures].[__No measures defined]" caption="__No measures defined" measure="1" displayFolder="" count="0" hidden="1"/>
    <cacheHierarchy uniqueName="[Measures].[Sum of Total Sales]" caption="Sum of Total Sales" measure="1" displayFolder="" measureGroup="Sheet1" count="0" hidden="1">
      <extLst>
        <ext xmlns:x15="http://schemas.microsoft.com/office/spreadsheetml/2010/11/main" uri="{B97F6D7D-B522-45F9-BDA1-12C45D357490}">
          <x15:cacheHierarchy aggregatedColumn="9"/>
        </ext>
      </extLst>
    </cacheHierarchy>
    <cacheHierarchy uniqueName="[Measures].[Average of Total Sales]" caption="Average of Total Sales" measure="1" displayFolder="" measureGroup="Sheet1" count="0" hidden="1">
      <extLst>
        <ext xmlns:x15="http://schemas.microsoft.com/office/spreadsheetml/2010/11/main" uri="{B97F6D7D-B522-45F9-BDA1-12C45D357490}">
          <x15:cacheHierarchy aggregatedColumn="9"/>
        </ext>
      </extLst>
    </cacheHierarchy>
    <cacheHierarchy uniqueName="[Measures].[Count of Retailer]" caption="Count of Retailer" measure="1" displayFolder="" measureGroup="Sheet1" count="0" hidden="1">
      <extLst>
        <ext xmlns:x15="http://schemas.microsoft.com/office/spreadsheetml/2010/11/main" uri="{B97F6D7D-B522-45F9-BDA1-12C45D357490}">
          <x15:cacheHierarchy aggregatedColumn="0"/>
        </ext>
      </extLst>
    </cacheHierarchy>
    <cacheHierarchy uniqueName="[Measures].[Distinct Count of Retailer]" caption="Distinct Count of Retailer" measure="1" displayFolder="" measureGroup="Sheet1" count="0" hidden="1">
      <extLst>
        <ext xmlns:x15="http://schemas.microsoft.com/office/spreadsheetml/2010/11/main" uri="{B97F6D7D-B522-45F9-BDA1-12C45D357490}">
          <x15:cacheHierarchy aggregatedColumn="0"/>
        </ext>
      </extLst>
    </cacheHierarchy>
    <cacheHierarchy uniqueName="[Measures].[Count of Product]" caption="Count of Product" measure="1" displayFolder="" measureGroup="Sheet1" count="0" hidden="1">
      <extLst>
        <ext xmlns:x15="http://schemas.microsoft.com/office/spreadsheetml/2010/11/main" uri="{B97F6D7D-B522-45F9-BDA1-12C45D357490}">
          <x15:cacheHierarchy aggregatedColumn="4"/>
        </ext>
      </extLst>
    </cacheHierarchy>
    <cacheHierarchy uniqueName="[Measures].[Distinct Count of Product]" caption="Distinct Count of Product" measure="1" displayFolder="" measureGroup="Sheet1" count="0" hidden="1">
      <extLst>
        <ext xmlns:x15="http://schemas.microsoft.com/office/spreadsheetml/2010/11/main" uri="{B97F6D7D-B522-45F9-BDA1-12C45D357490}">
          <x15:cacheHierarchy aggregatedColumn="4"/>
        </ext>
      </extLst>
    </cacheHierarchy>
    <cacheHierarchy uniqueName="[Measures].[Sum of Operating Profit]" caption="Sum of Operating Profit" measure="1" displayFolder="" measureGroup="Sheet1" count="0" hidden="1">
      <extLst>
        <ext xmlns:x15="http://schemas.microsoft.com/office/spreadsheetml/2010/11/main" uri="{B97F6D7D-B522-45F9-BDA1-12C45D357490}">
          <x15:cacheHierarchy aggregatedColumn="7"/>
        </ext>
      </extLst>
    </cacheHierarchy>
    <cacheHierarchy uniqueName="[Measures].[Count of Sales Method]" caption="Count of Sales Method" measure="1" displayFolder="" measureGroup="Sheet1" count="0" hidden="1">
      <extLst>
        <ext xmlns:x15="http://schemas.microsoft.com/office/spreadsheetml/2010/11/main" uri="{B97F6D7D-B522-45F9-BDA1-12C45D357490}">
          <x15:cacheHierarchy aggregatedColumn="8"/>
        </ext>
      </extLst>
    </cacheHierarchy>
  </cacheHierarchies>
  <kpis count="0"/>
  <extLst>
    <ext xmlns:x14="http://schemas.microsoft.com/office/spreadsheetml/2009/9/main" uri="{725AE2AE-9491-48be-B2B4-4EB974FC3084}">
      <x14:pivotCacheDefinition slicerData="1" pivotCacheId="1622551623"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6E3BC2E-2C4A-4998-8D84-BF848DE5AA60}" name="PivotTable1" cacheId="5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B9" firstHeaderRow="1" firstDataRow="1" firstDataCol="1"/>
  <pivotFields count="2">
    <pivotField axis="axisRow" allDrilled="1" subtotalTop="0" showAll="0"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dataField="1" subtotalTop="0" showAll="0" defaultSubtotal="0"/>
  </pivotFields>
  <rowFields count="1">
    <field x="0"/>
  </rowFields>
  <rowItems count="6">
    <i>
      <x v="1"/>
    </i>
    <i>
      <x v="2"/>
    </i>
    <i>
      <x v="4"/>
    </i>
    <i>
      <x v="3"/>
    </i>
    <i>
      <x/>
    </i>
    <i t="grand">
      <x/>
    </i>
  </rowItems>
  <colItems count="1">
    <i/>
  </colItems>
  <dataFields count="1">
    <dataField name="Sum of Total Sales" fld="1" baseField="0" baseItem="0" numFmtId="164"/>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Hierarchies count="22">
    <pivotHierarchy multipleItemSelectionAllowed="1" dragToData="1"/>
    <pivotHierarchy dragToData="1"/>
    <pivotHierarchy multipleItemSelectionAllowed="1"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2!Sheet1">
        <x15:activeTabTopLevelEntity name="[Sheet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15D8986-DEDC-4771-ABF5-FC0A9D3D3C25}" name="PivotTable2" cacheId="54" applyNumberFormats="0" applyBorderFormats="0" applyFontFormats="0" applyPatternFormats="0" applyAlignmentFormats="0" applyWidthHeightFormats="1" dataCaption="Values" updatedVersion="6" minRefreshableVersion="3" useAutoFormatting="1" subtotalHiddenItems="1" itemPrintTitles="1" createdVersion="6" indent="0" outline="1" outlineData="1" multipleFieldFilters="0" chartFormat="3">
  <location ref="A3:B9" firstHeaderRow="1" firstDataRow="1" firstDataCol="1"/>
  <pivotFields count="3">
    <pivotField axis="axisRow" allDrilled="1" subtotalTop="0" showAll="0" sortType="a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dataField="1" subtotalTop="0" showAll="0" defaultSubtotal="0"/>
    <pivotField allDrilled="1" subtotalTop="0" showAll="0" dataSourceSort="1" defaultSubtotal="0" defaultAttributeDrillState="1"/>
  </pivotFields>
  <rowFields count="1">
    <field x="0"/>
  </rowFields>
  <rowItems count="6">
    <i>
      <x v="4"/>
    </i>
    <i>
      <x/>
    </i>
    <i>
      <x v="3"/>
    </i>
    <i>
      <x v="2"/>
    </i>
    <i>
      <x v="1"/>
    </i>
    <i t="grand">
      <x/>
    </i>
  </rowItems>
  <colItems count="1">
    <i/>
  </colItems>
  <dataFields count="1">
    <dataField name="Sum of Total Sales" fld="1" baseField="0" baseItem="0" numFmtId="164"/>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Hierarchies count="22">
    <pivotHierarchy multipleItemSelectionAllowed="1" dragToData="1"/>
    <pivotHierarchy dragToData="1"/>
    <pivotHierarchy multipleItemSelectionAllowed="1"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2!Sheet1">
        <x15:activeTabTopLevelEntity name="[Sheet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3781633-9C58-43AB-BCC1-CBA8645EE746}" name="PivotTable3" cacheId="58"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B10" firstHeaderRow="1" firstDataRow="1" firstDataCol="1"/>
  <pivotFields count="3">
    <pivotField axis="axisRow" allDrilled="1" subtotalTop="0" showAll="0" sortType="descending" defaultSubtotal="0" defaultAttributeDrillState="1">
      <items count="6">
        <item x="0"/>
        <item x="1"/>
        <item x="2"/>
        <item x="3"/>
        <item x="4"/>
        <item x="5"/>
      </items>
      <autoSortScope>
        <pivotArea dataOnly="0" outline="0" fieldPosition="0">
          <references count="1">
            <reference field="4294967294" count="1" selected="0">
              <x v="0"/>
            </reference>
          </references>
        </pivotArea>
      </autoSortScope>
    </pivotField>
    <pivotField dataField="1" subtotalTop="0" showAll="0" defaultSubtotal="0"/>
    <pivotField allDrilled="1" subtotalTop="0" showAll="0" dataSourceSort="1" defaultSubtotal="0" defaultAttributeDrillState="1"/>
  </pivotFields>
  <rowFields count="1">
    <field x="0"/>
  </rowFields>
  <rowItems count="7">
    <i>
      <x v="1"/>
    </i>
    <i>
      <x v="4"/>
    </i>
    <i>
      <x/>
    </i>
    <i>
      <x v="5"/>
    </i>
    <i>
      <x v="2"/>
    </i>
    <i>
      <x v="3"/>
    </i>
    <i t="grand">
      <x/>
    </i>
  </rowItems>
  <colItems count="1">
    <i/>
  </colItems>
  <dataFields count="1">
    <dataField name="Sum of Total Sales" fld="1" baseField="0" baseItem="0" numFmtId="164"/>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Hierarchies count="22">
    <pivotHierarchy multipleItemSelectionAllowed="1" dragToData="1"/>
    <pivotHierarchy dragToData="1"/>
    <pivotHierarchy multipleItemSelectionAllowed="1"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2!Sheet1">
        <x15:activeTabTopLevelEntity name="[Sheet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D397931-8C90-4A94-9515-66070E5900B0}" name="PivotTable4" cacheId="56"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B7" firstHeaderRow="1" firstDataRow="1" firstDataCol="1"/>
  <pivotFields count="3">
    <pivotField axis="axisRow" allDrilled="1" subtotalTop="0" showAll="0" sortType="descending" defaultSubtotal="0" defaultAttributeDrillState="1">
      <items count="3">
        <item x="0"/>
        <item x="1"/>
        <item x="2"/>
      </items>
      <autoSortScope>
        <pivotArea dataOnly="0" outline="0" fieldPosition="0">
          <references count="1">
            <reference field="4294967294" count="1" selected="0">
              <x v="0"/>
            </reference>
          </references>
        </pivotArea>
      </autoSortScope>
    </pivotField>
    <pivotField dataField="1" subtotalTop="0" showAll="0" defaultSubtotal="0"/>
    <pivotField allDrilled="1" subtotalTop="0" showAll="0" dataSourceSort="1" defaultSubtotal="0" defaultAttributeDrillState="1"/>
  </pivotFields>
  <rowFields count="1">
    <field x="0"/>
  </rowFields>
  <rowItems count="4">
    <i>
      <x/>
    </i>
    <i>
      <x v="2"/>
    </i>
    <i>
      <x v="1"/>
    </i>
    <i t="grand">
      <x/>
    </i>
  </rowItems>
  <colItems count="1">
    <i/>
  </colItems>
  <dataFields count="1">
    <dataField name="Sum of Total Sales" fld="1" baseField="0" baseItem="0" numFmtId="164"/>
  </dataField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0" count="1" selected="0">
            <x v="1"/>
          </reference>
        </references>
      </pivotArea>
    </chartFormat>
    <chartFormat chart="0" format="2">
      <pivotArea type="data" outline="0" fieldPosition="0">
        <references count="2">
          <reference field="4294967294" count="1" selected="0">
            <x v="0"/>
          </reference>
          <reference field="0" count="1" selected="0">
            <x v="0"/>
          </reference>
        </references>
      </pivotArea>
    </chartFormat>
    <chartFormat chart="0" format="3">
      <pivotArea type="data" outline="0" fieldPosition="0">
        <references count="2">
          <reference field="4294967294" count="1" selected="0">
            <x v="0"/>
          </reference>
          <reference field="0" count="1" selected="0">
            <x v="2"/>
          </reference>
        </references>
      </pivotArea>
    </chartFormat>
    <chartFormat chart="2" format="8" series="1">
      <pivotArea type="data" outline="0" fieldPosition="0">
        <references count="1">
          <reference field="4294967294" count="1" selected="0">
            <x v="0"/>
          </reference>
        </references>
      </pivotArea>
    </chartFormat>
    <chartFormat chart="2" format="9">
      <pivotArea type="data" outline="0" fieldPosition="0">
        <references count="2">
          <reference field="4294967294" count="1" selected="0">
            <x v="0"/>
          </reference>
          <reference field="0" count="1" selected="0">
            <x v="0"/>
          </reference>
        </references>
      </pivotArea>
    </chartFormat>
    <chartFormat chart="2" format="10">
      <pivotArea type="data" outline="0" fieldPosition="0">
        <references count="2">
          <reference field="4294967294" count="1" selected="0">
            <x v="0"/>
          </reference>
          <reference field="0" count="1" selected="0">
            <x v="2"/>
          </reference>
        </references>
      </pivotArea>
    </chartFormat>
    <chartFormat chart="2" format="11">
      <pivotArea type="data" outline="0" fieldPosition="0">
        <references count="2">
          <reference field="4294967294" count="1" selected="0">
            <x v="0"/>
          </reference>
          <reference field="0" count="1" selected="0">
            <x v="1"/>
          </reference>
        </references>
      </pivotArea>
    </chartFormat>
  </chartFormats>
  <pivotHierarchies count="22">
    <pivotHierarchy multipleItemSelectionAllowed="1" dragToData="1"/>
    <pivotHierarchy dragToData="1"/>
    <pivotHierarchy multipleItemSelectionAllowed="1"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2!Sheet1">
        <x15:activeTabTopLevelEntity name="[Sheet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EDC71D0-8065-4D18-8FEC-6DD668916D94}" name="PivotTable5" cacheId="5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E11" firstHeaderRow="1" firstDataRow="2" firstDataCol="1"/>
  <pivotFields count="4">
    <pivotField axis="axisRow" allDrilled="1" subtotalTop="0" showAll="0" sortType="descending" defaultSubtotal="0" defaultAttributeDrillState="1">
      <items count="6">
        <item x="0"/>
        <item x="1"/>
        <item x="2"/>
        <item x="3"/>
        <item x="4"/>
        <item x="5"/>
      </items>
      <autoSortScope>
        <pivotArea dataOnly="0" outline="0" fieldPosition="0">
          <references count="1">
            <reference field="4294967294" count="1" selected="0">
              <x v="0"/>
            </reference>
          </references>
        </pivotArea>
      </autoSortScope>
    </pivotField>
    <pivotField dataField="1" subtotalTop="0" showAll="0" defaultSubtotal="0"/>
    <pivotField axis="axisCol" allDrilled="1" subtotalTop="0" showAll="0" dataSourceSort="1" defaultSubtotal="0" defaultAttributeDrillState="1">
      <items count="3">
        <item x="0"/>
        <item x="1"/>
        <item x="2"/>
      </items>
    </pivotField>
    <pivotField allDrilled="1" subtotalTop="0" showAll="0" dataSourceSort="1" defaultSubtotal="0" defaultAttributeDrillState="1"/>
  </pivotFields>
  <rowFields count="1">
    <field x="0"/>
  </rowFields>
  <rowItems count="7">
    <i>
      <x/>
    </i>
    <i>
      <x v="1"/>
    </i>
    <i>
      <x v="4"/>
    </i>
    <i>
      <x v="3"/>
    </i>
    <i>
      <x v="2"/>
    </i>
    <i>
      <x v="5"/>
    </i>
    <i t="grand">
      <x/>
    </i>
  </rowItems>
  <colFields count="1">
    <field x="2"/>
  </colFields>
  <colItems count="4">
    <i>
      <x/>
    </i>
    <i>
      <x v="1"/>
    </i>
    <i>
      <x v="2"/>
    </i>
    <i t="grand">
      <x/>
    </i>
  </colItems>
  <dataFields count="1">
    <dataField name="Sum of Total Sales" fld="1" baseField="0" baseItem="0" numFmtId="164"/>
  </dataFields>
  <chartFormats count="9">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0" format="2" series="1">
      <pivotArea type="data" outline="0" fieldPosition="0">
        <references count="2">
          <reference field="4294967294" count="1" selected="0">
            <x v="0"/>
          </reference>
          <reference field="2" count="1" selected="0">
            <x v="2"/>
          </reference>
        </references>
      </pivotArea>
    </chartFormat>
    <chartFormat chart="1" format="3" series="1">
      <pivotArea type="data" outline="0" fieldPosition="0">
        <references count="2">
          <reference field="4294967294" count="1" selected="0">
            <x v="0"/>
          </reference>
          <reference field="2" count="1" selected="0">
            <x v="0"/>
          </reference>
        </references>
      </pivotArea>
    </chartFormat>
    <chartFormat chart="1" format="4" series="1">
      <pivotArea type="data" outline="0" fieldPosition="0">
        <references count="2">
          <reference field="4294967294" count="1" selected="0">
            <x v="0"/>
          </reference>
          <reference field="2" count="1" selected="0">
            <x v="1"/>
          </reference>
        </references>
      </pivotArea>
    </chartFormat>
    <chartFormat chart="1" format="5" series="1">
      <pivotArea type="data" outline="0" fieldPosition="0">
        <references count="2">
          <reference field="4294967294" count="1" selected="0">
            <x v="0"/>
          </reference>
          <reference field="2" count="1" selected="0">
            <x v="2"/>
          </reference>
        </references>
      </pivotArea>
    </chartFormat>
    <chartFormat chart="2" format="6" series="1">
      <pivotArea type="data" outline="0" fieldPosition="0">
        <references count="2">
          <reference field="4294967294" count="1" selected="0">
            <x v="0"/>
          </reference>
          <reference field="2" count="1" selected="0">
            <x v="0"/>
          </reference>
        </references>
      </pivotArea>
    </chartFormat>
    <chartFormat chart="2" format="7" series="1">
      <pivotArea type="data" outline="0" fieldPosition="0">
        <references count="2">
          <reference field="4294967294" count="1" selected="0">
            <x v="0"/>
          </reference>
          <reference field="2" count="1" selected="0">
            <x v="1"/>
          </reference>
        </references>
      </pivotArea>
    </chartFormat>
    <chartFormat chart="2" format="8" series="1">
      <pivotArea type="data" outline="0" fieldPosition="0">
        <references count="2">
          <reference field="4294967294" count="1" selected="0">
            <x v="0"/>
          </reference>
          <reference field="2" count="1" selected="0">
            <x v="2"/>
          </reference>
        </references>
      </pivotArea>
    </chartFormat>
  </chartFormats>
  <pivotHierarchies count="22">
    <pivotHierarchy multipleItemSelectionAllowed="1" dragToData="1"/>
    <pivotHierarchy dragToData="1"/>
    <pivotHierarchy multipleItemSelectionAllowed="1"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4"/>
  </rowHierarchiesUsage>
  <colHierarchiesUsage count="1">
    <colHierarchyUsage hierarchyUsage="8"/>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2!Sheet1">
        <x15:activeTabTopLevelEntity name="[Sheet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F18276F-B130-41F4-B9C7-5040107CBFD3}" name="PivotTable6" cacheId="59" applyNumberFormats="0" applyBorderFormats="0" applyFontFormats="0" applyPatternFormats="0" applyAlignmentFormats="0" applyWidthHeightFormats="1" dataCaption="Values" updatedVersion="6" minRefreshableVersion="3" useAutoFormatting="1" subtotalHiddenItems="1" itemPrintTitles="1" createdVersion="6" indent="0" outline="1" outlineData="1" multipleFieldFilters="0">
  <location ref="A3:C6" firstHeaderRow="0" firstDataRow="1" firstDataCol="1"/>
  <pivotFields count="4">
    <pivotField axis="axisRow" allDrilled="1" subtotalTop="0" showAll="0" dataSourceSort="1" defaultSubtotal="0" defaultAttributeDrillState="1">
      <items count="2">
        <item x="0"/>
        <item x="1"/>
      </items>
    </pivotField>
    <pivotField dataField="1" subtotalTop="0" showAll="0" defaultSubtotal="0"/>
    <pivotField allDrilled="1" subtotalTop="0" showAll="0" dataSourceSort="1" defaultSubtotal="0" defaultAttributeDrillState="1"/>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1">
    <field x="0"/>
  </rowFields>
  <rowItems count="3">
    <i>
      <x/>
    </i>
    <i>
      <x v="1"/>
    </i>
    <i t="grand">
      <x/>
    </i>
  </rowItems>
  <colFields count="1">
    <field x="-2"/>
  </colFields>
  <colItems count="2">
    <i>
      <x/>
    </i>
    <i i="1">
      <x v="1"/>
    </i>
  </colItems>
  <dataFields count="2">
    <dataField name="Sum of Total Sales" fld="1" baseField="0" baseItem="0" numFmtId="164"/>
    <dataField name="Sum of Total Sales2" fld="3" showDataAs="percentOfCol" baseField="0" baseItem="0" numFmtId="9">
      <extLst>
        <ext xmlns:x14="http://schemas.microsoft.com/office/spreadsheetml/2009/9/main" uri="{E15A36E0-9728-4e99-A89B-3F7291B0FE68}">
          <x14:dataField sourceField="1" uniqueName="[__Xl2].[Measures].[Sum of Total Sales]"/>
        </ext>
      </extLst>
    </dataField>
  </dataFields>
  <pivotHierarchies count="23">
    <pivotHierarchy multipleItemSelectionAllowed="1" dragToData="1"/>
    <pivotHierarchy dragToData="1"/>
    <pivotHierarchy multipleItemSelectionAllowed="1"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1">
    <rowHierarchyUsage hierarchyUsage="10"/>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2!Sheet1">
        <x15:activeTabTopLevelEntity name="[Sheet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2E03510-31E5-4145-81CF-06EF7632E7A9}" name="PivotTable7" cacheId="5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E4"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name="Sum of Total Sales" fld="0" baseField="0" baseItem="0" numFmtId="164"/>
    <dataField name="Sum of Operating Profit" fld="4" baseField="0" baseItem="3" numFmtId="164"/>
    <dataField name="Average of Total Sales2" fld="1" subtotal="average" baseField="0" baseItem="1" numFmtId="164"/>
    <dataField name="Distinct Count of Product" fld="3" subtotal="count" baseField="0" baseItem="2">
      <extLst>
        <ext xmlns:x15="http://schemas.microsoft.com/office/spreadsheetml/2010/11/main" uri="{FABC7310-3BB5-11E1-824E-6D434824019B}">
          <x15:dataField isCountDistinct="1"/>
        </ext>
      </extLst>
    </dataField>
    <dataField name="Distinct Count of Retailer" fld="2" subtotal="count" baseField="0" baseItem="1">
      <extLst>
        <ext xmlns:x15="http://schemas.microsoft.com/office/spreadsheetml/2010/11/main" uri="{FABC7310-3BB5-11E1-824E-6D434824019B}">
          <x15:dataField isCountDistinct="1"/>
        </ext>
      </extLst>
    </dataField>
  </dataFields>
  <pivotHierarchies count="22">
    <pivotHierarchy multipleItemSelectionAllowed="1" dragToData="1"/>
    <pivotHierarchy dragToData="1"/>
    <pivotHierarchy multipleItemSelectionAllowed="1"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caption="Average of Total Sales2"/>
    <pivotHierarchy dragToData="1"/>
    <pivotHierarchy dragToData="1" caption="Distinct Count of Retailer"/>
    <pivotHierarchy dragToData="1"/>
    <pivotHierarchy dragToData="1" caption="Distinct Count of Product"/>
    <pivotHierarchy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2!Sheet1">
        <x15:activeTabTopLevelEntity name="[Sheet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19A4B54-CF6D-4B10-86FA-3CB964780D8E}" name="PivotTable1" cacheId="57"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C4" firstHeaderRow="0" firstDataRow="1" firstDataCol="0"/>
  <pivotFields count="4">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3">
    <i>
      <x/>
    </i>
    <i i="1">
      <x v="1"/>
    </i>
    <i i="2">
      <x v="2"/>
    </i>
  </colItems>
  <dataFields count="3">
    <dataField name="Sum of Operating Profit" fld="0" baseField="0" baseItem="0" numFmtId="164"/>
    <dataField name="Distinct Count of Sales Method" fld="1" subtotal="count" baseField="0" baseItem="1">
      <extLst>
        <ext xmlns:x15="http://schemas.microsoft.com/office/spreadsheetml/2010/11/main" uri="{FABC7310-3BB5-11E1-824E-6D434824019B}">
          <x15:dataField isCountDistinct="1"/>
        </ext>
      </extLst>
    </dataField>
    <dataField name="Distinct Count of Product" fld="2" subtotal="count" baseField="0" baseItem="1">
      <extLst>
        <ext xmlns:x15="http://schemas.microsoft.com/office/spreadsheetml/2010/11/main" uri="{FABC7310-3BB5-11E1-824E-6D434824019B}">
          <x15:dataField isCountDistinct="1"/>
        </ext>
      </extLst>
    </dataField>
  </dataFields>
  <formats count="1">
    <format dxfId="6">
      <pivotArea outline="0" collapsedLevelsAreSubtotals="1" fieldPosition="0"/>
    </format>
  </formats>
  <pivotHierarchies count="22">
    <pivotHierarchy multipleItemSelectionAllowed="1" dragToData="1"/>
    <pivotHierarchy dragToData="1"/>
    <pivotHierarchy multipleItemSelectionAllowed="1"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caption="Distinct Count of Product"/>
    <pivotHierarchy dragToData="1"/>
    <pivotHierarchy dragToData="1"/>
    <pivotHierarchy dragToData="1" caption="Distinct Count of Sales Method"/>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2!Sheet1">
        <x15:activeTabTopLevelEntity name="[Sheet1]"/>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988A3373-FF7F-487D-AA26-06183C010CD3}" autoFormatId="16" applyNumberFormats="0" applyBorderFormats="0" applyFontFormats="0" applyPatternFormats="0" applyAlignmentFormats="0" applyWidthHeightFormats="0">
  <queryTableRefresh nextId="12">
    <queryTableFields count="11">
      <queryTableField id="1" name="Retailer" tableColumnId="1"/>
      <queryTableField id="2" name="Invoice Date" tableColumnId="2"/>
      <queryTableField id="3" name="Region" tableColumnId="3"/>
      <queryTableField id="4" name="State" tableColumnId="4"/>
      <queryTableField id="5" name="Product" tableColumnId="5"/>
      <queryTableField id="6" name="Price per Unit" tableColumnId="6"/>
      <queryTableField id="7" name="Units Sold" tableColumnId="7"/>
      <queryTableField id="8" name="Operating Profit" tableColumnId="8"/>
      <queryTableField id="9" name="Sales Method" tableColumnId="9"/>
      <queryTableField id="10" name="Total Sales" tableColumnId="10"/>
      <queryTableField id="11" name="Year" tableColumnId="11"/>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B8314995-E424-4DE5-9AA6-FA2D28A48F01}" sourceName="[Sheet1].[Product]">
  <pivotTables>
    <pivotTable tabId="5" name="PivotTable2"/>
    <pivotTable tabId="10" name="PivotTable7"/>
    <pivotTable tabId="8" name="PivotTable5"/>
    <pivotTable tabId="4" name="PivotTable1"/>
    <pivotTable tabId="7" name="PivotTable4"/>
    <pivotTable tabId="12" name="PivotTable1"/>
    <pivotTable tabId="6" name="PivotTable3"/>
    <pivotTable tabId="9" name="PivotTable6"/>
  </pivotTables>
  <data>
    <olap pivotCacheId="1622551623">
      <levels count="2">
        <level uniqueName="[Sheet1].[Product].[(All)]" sourceCaption="(All)" count="0"/>
        <level uniqueName="[Sheet1].[Product].[Product]" sourceCaption="Product" count="6">
          <ranges>
            <range startItem="0">
              <i n="[Sheet1].[Product].&amp;[Just for Her]" c="Just for Her"/>
              <i n="[Sheet1].[Product].&amp;[Just for Men]" c="Just for Men"/>
              <i n="[Sheet1].[Product].&amp;[Kampala Foot Wear]" c="Kampala Foot Wear"/>
              <i n="[Sheet1].[Product].&amp;[Kiddies Wear]" c="Kiddies Wear"/>
              <i n="[Sheet1].[Product].&amp;[Summer Wear]" c="Summer Wear"/>
              <i n="[Sheet1].[Product].&amp;[Women's Beach Wear]" c="Women's Beach Wear"/>
            </range>
          </ranges>
        </level>
      </levels>
      <selections count="1">
        <selection n="[Sheet1].[Product].[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B936732F-2A53-4A16-A36F-81B5999B7728}" sourceName="[Sheet1].[Region]">
  <pivotTables>
    <pivotTable tabId="5" name="PivotTable2"/>
    <pivotTable tabId="10" name="PivotTable7"/>
    <pivotTable tabId="8" name="PivotTable5"/>
    <pivotTable tabId="4" name="PivotTable1"/>
    <pivotTable tabId="7" name="PivotTable4"/>
    <pivotTable tabId="12" name="PivotTable1"/>
    <pivotTable tabId="6" name="PivotTable3"/>
    <pivotTable tabId="9" name="PivotTable6"/>
  </pivotTables>
  <data>
    <olap pivotCacheId="1622551623">
      <levels count="2">
        <level uniqueName="[Sheet1].[Region].[(All)]" sourceCaption="(All)" count="0"/>
        <level uniqueName="[Sheet1].[Region].[Region]" sourceCaption="Region" count="5">
          <ranges>
            <range startItem="0">
              <i n="[Sheet1].[Region].&amp;[Central]" c="Central"/>
              <i n="[Sheet1].[Region].&amp;[East]" c="East"/>
              <i n="[Sheet1].[Region].&amp;[North]" c="North"/>
              <i n="[Sheet1].[Region].&amp;[South]" c="South"/>
              <i n="[Sheet1].[Region].&amp;[West]" c="West"/>
            </range>
          </ranges>
        </level>
      </levels>
      <selections count="1">
        <selection n="[Sheet1].[Region].[All]"/>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tailer1" xr10:uid="{B64E9B7F-3000-4CF4-8DD1-1ADF09368D55}" sourceName="[Sheet1].[Retailer]">
  <pivotTables>
    <pivotTable tabId="10" name="PivotTable7"/>
    <pivotTable tabId="8" name="PivotTable5"/>
    <pivotTable tabId="5" name="PivotTable2"/>
    <pivotTable tabId="4" name="PivotTable1"/>
    <pivotTable tabId="7" name="PivotTable4"/>
    <pivotTable tabId="12" name="PivotTable1"/>
    <pivotTable tabId="6" name="PivotTable3"/>
    <pivotTable tabId="9" name="PivotTable6"/>
  </pivotTables>
  <data>
    <olap pivotCacheId="1622551623">
      <levels count="2">
        <level uniqueName="[Sheet1].[Retailer].[(All)]" sourceCaption="(All)" count="0"/>
        <level uniqueName="[Sheet1].[Retailer].[Retailer]" sourceCaption="Retailer" count="5">
          <ranges>
            <range startItem="0">
              <i n="[Sheet1].[Retailer].&amp;[Afroque Bonquet]" c="Afroque Bonquet"/>
              <i n="[Sheet1].[Retailer].&amp;[Back2Shape Essentials]" c="Back2Shape Essentials"/>
              <i n="[Sheet1].[Retailer].&amp;[Jabary Needles]" c="Jabary Needles"/>
              <i n="[Sheet1].[Retailer].&amp;[Mariana Stitches]" c="Mariana Stitches"/>
              <i n="[Sheet1].[Retailer].&amp;[Treaz Empire]" c="Treaz Empire"/>
            </range>
          </ranges>
        </level>
      </levels>
      <selections count="1">
        <selection n="[Sheet1].[Retailer].[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xr10:uid="{B3D804B0-911F-4326-B631-76C672C69695}" cache="Slicer_Product" caption="Product" columnCount="2" level="1" style="Slicer Style 1" rowHeight="241300"/>
  <slicer name="Region" xr10:uid="{5B6A2CCE-6642-44C1-B1E5-EDBDC6C487A0}" cache="Slicer_Region" caption="Region" level="1" style="Slicer Style 1" rowHeight="241300"/>
  <slicer name="Retailer 1" xr10:uid="{36F2DD2F-10AD-40FB-B7AC-2019AB89DF72}" cache="Slicer_Retailer1" caption="Retailer" level="1" style="Slicer Style 1" rowHeight="219456"/>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7AA1CBF-6CA2-42B9-B1D7-6E95AF5D5C27}" name="Sheet1" displayName="Sheet1" ref="A1:K351" tableType="queryTable" totalsRowShown="0">
  <autoFilter ref="A1:K351" xr:uid="{BC984390-FA0B-4DF5-8680-F911F498637D}"/>
  <tableColumns count="11">
    <tableColumn id="1" xr3:uid="{1F438C5D-FF7C-404E-B3CB-4DB88292B1CF}" uniqueName="1" name="Retailer" queryTableFieldId="1" dataDxfId="5"/>
    <tableColumn id="2" xr3:uid="{146E1C3A-C119-49F0-AED7-5077264D0AA0}" uniqueName="2" name="Invoice Date" queryTableFieldId="2" dataDxfId="4"/>
    <tableColumn id="3" xr3:uid="{EA7F78D9-7D7F-4AD4-9835-9943EF0E0500}" uniqueName="3" name="Region" queryTableFieldId="3" dataDxfId="3"/>
    <tableColumn id="4" xr3:uid="{24E0F0E8-7F24-41EB-8FFE-50A5E3A4B275}" uniqueName="4" name="State" queryTableFieldId="4" dataDxfId="2"/>
    <tableColumn id="5" xr3:uid="{AC66654E-898B-45CB-B28C-A3EFFB547F69}" uniqueName="5" name="Product" queryTableFieldId="5" dataDxfId="1"/>
    <tableColumn id="6" xr3:uid="{A3CC4BF1-A793-4BA4-B84D-F560BB639000}" uniqueName="6" name="Price per Unit" queryTableFieldId="6"/>
    <tableColumn id="7" xr3:uid="{F7070C1C-17CE-4550-B4EF-7C0B4AEF8F01}" uniqueName="7" name="Units Sold" queryTableFieldId="7"/>
    <tableColumn id="8" xr3:uid="{61270E6C-88F0-40FD-A1DD-DAB0DAA41085}" uniqueName="8" name="Operating Profit" queryTableFieldId="8"/>
    <tableColumn id="9" xr3:uid="{CD8B52EC-4B1E-44AA-8132-45687A9E75B1}" uniqueName="9" name="Sales Method" queryTableFieldId="9" dataDxfId="0"/>
    <tableColumn id="10" xr3:uid="{B4644F70-EE46-4D20-936E-37F081B7FF0D}" uniqueName="10" name="Total Sales" queryTableFieldId="10"/>
    <tableColumn id="11" xr3:uid="{40789F89-994B-4AB1-9EDA-2D978A8981B8}" uniqueName="11" name="Year" queryTableFieldId="11"/>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3.bin"/><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C3590B-E07F-4B3B-A4E8-CD57E68417B5}">
  <sheetPr>
    <tabColor theme="3" tint="0.39997558519241921"/>
  </sheetPr>
  <dimension ref="A1:V57"/>
  <sheetViews>
    <sheetView showGridLines="0" showRowColHeaders="0" tabSelected="1" topLeftCell="B1" workbookViewId="0">
      <selection activeCell="E11" sqref="E11"/>
    </sheetView>
  </sheetViews>
  <sheetFormatPr defaultColWidth="0" defaultRowHeight="15" zeroHeight="1" x14ac:dyDescent="0.25"/>
  <cols>
    <col min="1" max="22" width="9.140625" style="8" customWidth="1"/>
    <col min="23" max="16384" width="9.140625" style="8" hidden="1"/>
  </cols>
  <sheetData>
    <row r="1" x14ac:dyDescent="0.25"/>
    <row r="2" x14ac:dyDescent="0.25"/>
    <row r="3" x14ac:dyDescent="0.25"/>
    <row r="4" x14ac:dyDescent="0.25"/>
    <row r="5" x14ac:dyDescent="0.25"/>
    <row r="6" x14ac:dyDescent="0.25"/>
    <row r="7" x14ac:dyDescent="0.25"/>
    <row r="8" x14ac:dyDescent="0.25"/>
    <row r="9" x14ac:dyDescent="0.25"/>
    <row r="10" x14ac:dyDescent="0.25"/>
    <row r="11" x14ac:dyDescent="0.25"/>
    <row r="12" x14ac:dyDescent="0.25"/>
    <row r="13" x14ac:dyDescent="0.25"/>
    <row r="14" x14ac:dyDescent="0.25"/>
    <row r="15" x14ac:dyDescent="0.25"/>
    <row r="16" x14ac:dyDescent="0.25"/>
    <row r="17" x14ac:dyDescent="0.25"/>
    <row r="18" x14ac:dyDescent="0.25"/>
    <row r="19" x14ac:dyDescent="0.25"/>
    <row r="20" x14ac:dyDescent="0.25"/>
    <row r="21" x14ac:dyDescent="0.25"/>
    <row r="22" x14ac:dyDescent="0.25"/>
    <row r="23" x14ac:dyDescent="0.25"/>
    <row r="24" x14ac:dyDescent="0.25"/>
    <row r="25" x14ac:dyDescent="0.25"/>
    <row r="26" x14ac:dyDescent="0.25"/>
    <row r="27" x14ac:dyDescent="0.25"/>
    <row r="28" x14ac:dyDescent="0.25"/>
    <row r="29" x14ac:dyDescent="0.25"/>
    <row r="30" x14ac:dyDescent="0.25"/>
    <row r="31" x14ac:dyDescent="0.25"/>
    <row r="32" x14ac:dyDescent="0.25"/>
    <row r="33" x14ac:dyDescent="0.25"/>
    <row r="34" hidden="1" x14ac:dyDescent="0.25"/>
    <row r="35" hidden="1" x14ac:dyDescent="0.25"/>
    <row r="36" hidden="1" x14ac:dyDescent="0.25"/>
    <row r="37" hidden="1" x14ac:dyDescent="0.25"/>
    <row r="38" hidden="1" x14ac:dyDescent="0.25"/>
    <row r="39" hidden="1" x14ac:dyDescent="0.25"/>
    <row r="40" hidden="1" x14ac:dyDescent="0.25"/>
    <row r="41" hidden="1" x14ac:dyDescent="0.25"/>
    <row r="42" hidden="1" x14ac:dyDescent="0.25"/>
    <row r="43" hidden="1" x14ac:dyDescent="0.25"/>
    <row r="44" hidden="1" x14ac:dyDescent="0.25"/>
    <row r="45" hidden="1" x14ac:dyDescent="0.25"/>
    <row r="46" hidden="1" x14ac:dyDescent="0.25"/>
    <row r="47" hidden="1" x14ac:dyDescent="0.25"/>
    <row r="48" hidden="1" x14ac:dyDescent="0.25"/>
    <row r="49" hidden="1" x14ac:dyDescent="0.25"/>
    <row r="50" hidden="1" x14ac:dyDescent="0.25"/>
    <row r="51" hidden="1" x14ac:dyDescent="0.25"/>
    <row r="52" hidden="1" x14ac:dyDescent="0.25"/>
    <row r="53" hidden="1" x14ac:dyDescent="0.25"/>
    <row r="54" hidden="1" x14ac:dyDescent="0.25"/>
    <row r="55" hidden="1" x14ac:dyDescent="0.25"/>
    <row r="56" hidden="1" x14ac:dyDescent="0.25"/>
    <row r="57" hidden="1" x14ac:dyDescent="0.25"/>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B18C60-8148-48DA-8E26-8CA77E0E0AFF}">
  <sheetPr>
    <tabColor rgb="FFFFFF00"/>
  </sheetPr>
  <dimension ref="A3:B9"/>
  <sheetViews>
    <sheetView workbookViewId="0">
      <selection activeCell="G20" sqref="G20"/>
    </sheetView>
  </sheetViews>
  <sheetFormatPr defaultRowHeight="15" x14ac:dyDescent="0.25"/>
  <cols>
    <col min="1" max="1" width="20.85546875" bestFit="1" customWidth="1"/>
    <col min="2" max="2" width="17.28515625" bestFit="1" customWidth="1"/>
  </cols>
  <sheetData>
    <row r="3" spans="1:2" x14ac:dyDescent="0.25">
      <c r="A3" s="3" t="s">
        <v>36</v>
      </c>
      <c r="B3" t="s">
        <v>38</v>
      </c>
    </row>
    <row r="4" spans="1:2" x14ac:dyDescent="0.25">
      <c r="A4" s="4" t="s">
        <v>30</v>
      </c>
      <c r="B4" s="5">
        <v>3160570.3</v>
      </c>
    </row>
    <row r="5" spans="1:2" x14ac:dyDescent="0.25">
      <c r="A5" s="4" t="s">
        <v>21</v>
      </c>
      <c r="B5" s="5">
        <v>2948462.72</v>
      </c>
    </row>
    <row r="6" spans="1:2" x14ac:dyDescent="0.25">
      <c r="A6" s="4" t="s">
        <v>16</v>
      </c>
      <c r="B6" s="5">
        <v>2894764.6</v>
      </c>
    </row>
    <row r="7" spans="1:2" x14ac:dyDescent="0.25">
      <c r="A7" s="4" t="s">
        <v>11</v>
      </c>
      <c r="B7" s="5">
        <v>2754801.81</v>
      </c>
    </row>
    <row r="8" spans="1:2" x14ac:dyDescent="0.25">
      <c r="A8" s="4" t="s">
        <v>26</v>
      </c>
      <c r="B8" s="5">
        <v>2718736.7</v>
      </c>
    </row>
    <row r="9" spans="1:2" x14ac:dyDescent="0.25">
      <c r="A9" s="4" t="s">
        <v>37</v>
      </c>
      <c r="B9" s="5">
        <v>14477336.130000001</v>
      </c>
    </row>
  </sheetData>
  <pageMargins left="0.7" right="0.7" top="0.75" bottom="0.75" header="0.3" footer="0.3"/>
  <pageSetup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0E71EB-A70A-4540-81CD-E2A0A742AA7F}">
  <sheetPr>
    <tabColor theme="1"/>
  </sheetPr>
  <dimension ref="A3:B9"/>
  <sheetViews>
    <sheetView workbookViewId="0">
      <selection activeCell="E23" sqref="E23"/>
    </sheetView>
  </sheetViews>
  <sheetFormatPr defaultRowHeight="15" x14ac:dyDescent="0.25"/>
  <cols>
    <col min="1" max="1" width="13.140625" bestFit="1" customWidth="1"/>
    <col min="2" max="2" width="17.28515625" bestFit="1" customWidth="1"/>
  </cols>
  <sheetData>
    <row r="3" spans="1:2" x14ac:dyDescent="0.25">
      <c r="A3" s="3" t="s">
        <v>36</v>
      </c>
      <c r="B3" t="s">
        <v>38</v>
      </c>
    </row>
    <row r="4" spans="1:2" x14ac:dyDescent="0.25">
      <c r="A4" s="4" t="s">
        <v>22</v>
      </c>
      <c r="B4" s="5">
        <v>2702242.2</v>
      </c>
    </row>
    <row r="5" spans="1:2" x14ac:dyDescent="0.25">
      <c r="A5" s="4" t="s">
        <v>31</v>
      </c>
      <c r="B5" s="5">
        <v>2818033.56</v>
      </c>
    </row>
    <row r="6" spans="1:2" x14ac:dyDescent="0.25">
      <c r="A6" s="4" t="s">
        <v>12</v>
      </c>
      <c r="B6" s="5">
        <v>2834131.69</v>
      </c>
    </row>
    <row r="7" spans="1:2" x14ac:dyDescent="0.25">
      <c r="A7" s="4" t="s">
        <v>27</v>
      </c>
      <c r="B7" s="5">
        <v>2908197.48</v>
      </c>
    </row>
    <row r="8" spans="1:2" x14ac:dyDescent="0.25">
      <c r="A8" s="4" t="s">
        <v>17</v>
      </c>
      <c r="B8" s="5">
        <v>3214731.2</v>
      </c>
    </row>
    <row r="9" spans="1:2" x14ac:dyDescent="0.25">
      <c r="A9" s="4" t="s">
        <v>37</v>
      </c>
      <c r="B9" s="5">
        <v>14477336.130000001</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3DFE96-8B40-406D-A1B4-F7181E8AC25C}">
  <sheetPr>
    <tabColor rgb="FF00B050"/>
  </sheetPr>
  <dimension ref="A3:B10"/>
  <sheetViews>
    <sheetView workbookViewId="0">
      <selection activeCell="B4" sqref="B4"/>
    </sheetView>
  </sheetViews>
  <sheetFormatPr defaultRowHeight="15" x14ac:dyDescent="0.25"/>
  <cols>
    <col min="1" max="1" width="13.140625" bestFit="1" customWidth="1"/>
    <col min="2" max="2" width="17.28515625" bestFit="1" customWidth="1"/>
  </cols>
  <sheetData>
    <row r="3" spans="1:2" x14ac:dyDescent="0.25">
      <c r="A3" s="3" t="s">
        <v>36</v>
      </c>
      <c r="B3" t="s">
        <v>38</v>
      </c>
    </row>
    <row r="4" spans="1:2" x14ac:dyDescent="0.25">
      <c r="A4" s="4" t="s">
        <v>18</v>
      </c>
      <c r="B4" s="5">
        <v>3214731.2</v>
      </c>
    </row>
    <row r="5" spans="1:2" x14ac:dyDescent="0.25">
      <c r="A5" s="4" t="s">
        <v>13</v>
      </c>
      <c r="B5" s="5">
        <v>2834131.69</v>
      </c>
    </row>
    <row r="6" spans="1:2" x14ac:dyDescent="0.25">
      <c r="A6" s="4" t="s">
        <v>32</v>
      </c>
      <c r="B6" s="5">
        <v>2818033.56</v>
      </c>
    </row>
    <row r="7" spans="1:2" x14ac:dyDescent="0.25">
      <c r="A7" s="4" t="s">
        <v>23</v>
      </c>
      <c r="B7" s="5">
        <v>2702242.2</v>
      </c>
    </row>
    <row r="8" spans="1:2" x14ac:dyDescent="0.25">
      <c r="A8" s="4" t="s">
        <v>34</v>
      </c>
      <c r="B8" s="5">
        <v>1708063.44</v>
      </c>
    </row>
    <row r="9" spans="1:2" x14ac:dyDescent="0.25">
      <c r="A9" s="4" t="s">
        <v>28</v>
      </c>
      <c r="B9" s="5">
        <v>1200134.04</v>
      </c>
    </row>
    <row r="10" spans="1:2" x14ac:dyDescent="0.25">
      <c r="A10" s="4" t="s">
        <v>37</v>
      </c>
      <c r="B10" s="5">
        <v>14477336.130000001</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69FB60-3648-4870-9F96-14778C527873}">
  <sheetPr>
    <tabColor rgb="FF7030A0"/>
  </sheetPr>
  <dimension ref="A3:B7"/>
  <sheetViews>
    <sheetView workbookViewId="0">
      <selection activeCell="G19" sqref="G19"/>
    </sheetView>
  </sheetViews>
  <sheetFormatPr defaultRowHeight="15" x14ac:dyDescent="0.25"/>
  <cols>
    <col min="1" max="1" width="13.140625" bestFit="1" customWidth="1"/>
    <col min="2" max="2" width="17.28515625" bestFit="1" customWidth="1"/>
  </cols>
  <sheetData>
    <row r="3" spans="1:2" x14ac:dyDescent="0.25">
      <c r="A3" s="3" t="s">
        <v>36</v>
      </c>
      <c r="B3" t="s">
        <v>38</v>
      </c>
    </row>
    <row r="4" spans="1:2" x14ac:dyDescent="0.25">
      <c r="A4" s="4" t="s">
        <v>15</v>
      </c>
      <c r="B4" s="5">
        <v>5187934.18</v>
      </c>
    </row>
    <row r="5" spans="1:2" x14ac:dyDescent="0.25">
      <c r="A5" s="4" t="s">
        <v>20</v>
      </c>
      <c r="B5" s="5">
        <v>4795913.34</v>
      </c>
    </row>
    <row r="6" spans="1:2" x14ac:dyDescent="0.25">
      <c r="A6" s="4" t="s">
        <v>25</v>
      </c>
      <c r="B6" s="5">
        <v>4493488.6100000003</v>
      </c>
    </row>
    <row r="7" spans="1:2" x14ac:dyDescent="0.25">
      <c r="A7" s="4" t="s">
        <v>37</v>
      </c>
      <c r="B7" s="5">
        <v>14477336.130000001</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A0DFC3-47FB-41E7-9672-2A7631B4399D}">
  <sheetPr>
    <tabColor theme="5" tint="0.39997558519241921"/>
  </sheetPr>
  <dimension ref="A3:E11"/>
  <sheetViews>
    <sheetView workbookViewId="0">
      <selection activeCell="B6" sqref="B6"/>
    </sheetView>
  </sheetViews>
  <sheetFormatPr defaultRowHeight="15" x14ac:dyDescent="0.25"/>
  <cols>
    <col min="1" max="1" width="20.42578125" bestFit="1" customWidth="1"/>
    <col min="2" max="2" width="16.28515625" bestFit="1" customWidth="1"/>
    <col min="3" max="4" width="10.140625" bestFit="1" customWidth="1"/>
    <col min="5" max="5" width="11.28515625" bestFit="1" customWidth="1"/>
  </cols>
  <sheetData>
    <row r="3" spans="1:5" x14ac:dyDescent="0.25">
      <c r="A3" s="3" t="s">
        <v>38</v>
      </c>
      <c r="B3" s="3" t="s">
        <v>39</v>
      </c>
    </row>
    <row r="4" spans="1:5" x14ac:dyDescent="0.25">
      <c r="A4" s="3" t="s">
        <v>36</v>
      </c>
      <c r="B4" t="s">
        <v>15</v>
      </c>
      <c r="C4" t="s">
        <v>25</v>
      </c>
      <c r="D4" t="s">
        <v>20</v>
      </c>
      <c r="E4" t="s">
        <v>37</v>
      </c>
    </row>
    <row r="5" spans="1:5" x14ac:dyDescent="0.25">
      <c r="A5" s="4" t="s">
        <v>24</v>
      </c>
      <c r="B5" s="5">
        <v>1072513.76</v>
      </c>
      <c r="C5" s="5">
        <v>1108103.18</v>
      </c>
      <c r="D5" s="5">
        <v>1544656.55</v>
      </c>
      <c r="E5" s="5">
        <v>3725273.49</v>
      </c>
    </row>
    <row r="6" spans="1:5" x14ac:dyDescent="0.25">
      <c r="A6" s="4" t="s">
        <v>14</v>
      </c>
      <c r="B6" s="5">
        <v>1258242.6000000001</v>
      </c>
      <c r="C6" s="5">
        <v>769366.59</v>
      </c>
      <c r="D6" s="5">
        <v>704797.4</v>
      </c>
      <c r="E6" s="5">
        <v>2732406.59</v>
      </c>
    </row>
    <row r="7" spans="1:5" x14ac:dyDescent="0.25">
      <c r="A7" s="4" t="s">
        <v>29</v>
      </c>
      <c r="B7" s="5">
        <v>832130.17</v>
      </c>
      <c r="C7" s="5">
        <v>991470.26</v>
      </c>
      <c r="D7" s="5">
        <v>754659.74</v>
      </c>
      <c r="E7" s="5">
        <v>2578260.17</v>
      </c>
    </row>
    <row r="8" spans="1:5" x14ac:dyDescent="0.25">
      <c r="A8" s="4" t="s">
        <v>19</v>
      </c>
      <c r="B8" s="5">
        <v>939322.5</v>
      </c>
      <c r="C8" s="5">
        <v>501566.49</v>
      </c>
      <c r="D8" s="5">
        <v>872319.67</v>
      </c>
      <c r="E8" s="5">
        <v>2313208.66</v>
      </c>
    </row>
    <row r="9" spans="1:5" x14ac:dyDescent="0.25">
      <c r="A9" s="4" t="s">
        <v>33</v>
      </c>
      <c r="B9" s="5">
        <v>644412.03</v>
      </c>
      <c r="C9" s="5">
        <v>613286.5</v>
      </c>
      <c r="D9" s="5">
        <v>525147.04</v>
      </c>
      <c r="E9" s="5">
        <v>1782845.57</v>
      </c>
    </row>
    <row r="10" spans="1:5" x14ac:dyDescent="0.25">
      <c r="A10" s="4" t="s">
        <v>35</v>
      </c>
      <c r="B10" s="5">
        <v>441313.12</v>
      </c>
      <c r="C10" s="5">
        <v>509695.59</v>
      </c>
      <c r="D10" s="5">
        <v>394332.94</v>
      </c>
      <c r="E10" s="5">
        <v>1345341.65</v>
      </c>
    </row>
    <row r="11" spans="1:5" x14ac:dyDescent="0.25">
      <c r="A11" s="4" t="s">
        <v>37</v>
      </c>
      <c r="B11" s="5">
        <v>5187934.18</v>
      </c>
      <c r="C11" s="5">
        <v>4493488.6100000003</v>
      </c>
      <c r="D11" s="5">
        <v>4795913.34</v>
      </c>
      <c r="E11" s="5">
        <v>14477336.130000001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D240DE-249B-4CEF-946A-94EBA91CB4B4}">
  <sheetPr>
    <tabColor rgb="FF002060"/>
  </sheetPr>
  <dimension ref="A3:K22"/>
  <sheetViews>
    <sheetView workbookViewId="0">
      <selection activeCell="A17" sqref="A17"/>
    </sheetView>
  </sheetViews>
  <sheetFormatPr defaultRowHeight="15" x14ac:dyDescent="0.25"/>
  <cols>
    <col min="1" max="1" width="13.140625" bestFit="1" customWidth="1"/>
    <col min="2" max="2" width="17.28515625" bestFit="1" customWidth="1"/>
    <col min="3" max="3" width="18.28515625" bestFit="1" customWidth="1"/>
    <col min="5" max="5" width="10.140625" bestFit="1" customWidth="1"/>
    <col min="6" max="6" width="13.85546875" bestFit="1" customWidth="1"/>
  </cols>
  <sheetData>
    <row r="3" spans="1:11" x14ac:dyDescent="0.25">
      <c r="A3" s="3" t="s">
        <v>36</v>
      </c>
      <c r="B3" t="s">
        <v>38</v>
      </c>
      <c r="C3" t="s">
        <v>40</v>
      </c>
      <c r="F3" s="6">
        <f>MAX(B4:B5)*1.25</f>
        <v>11619124.2875</v>
      </c>
      <c r="K3" s="6">
        <f>GETPIVOTDATA("[Measures].[Sum of Total Sales]",$A$3)/F3</f>
        <v>1.2459920190005112</v>
      </c>
    </row>
    <row r="4" spans="1:11" x14ac:dyDescent="0.25">
      <c r="A4" s="4">
        <v>2022</v>
      </c>
      <c r="B4" s="5">
        <v>5182036.7</v>
      </c>
      <c r="C4" s="7">
        <v>0.35794131278486796</v>
      </c>
      <c r="D4">
        <f>A4</f>
        <v>2022</v>
      </c>
      <c r="E4" s="5">
        <f>B4</f>
        <v>5182036.7</v>
      </c>
      <c r="F4" s="6">
        <f>$F$3-E4</f>
        <v>6437087.5874999994</v>
      </c>
    </row>
    <row r="5" spans="1:11" x14ac:dyDescent="0.25">
      <c r="A5" s="4">
        <v>2023</v>
      </c>
      <c r="B5" s="5">
        <v>9295299.4299999997</v>
      </c>
      <c r="C5" s="7">
        <v>0.64205868721513193</v>
      </c>
      <c r="D5">
        <f>A5</f>
        <v>2023</v>
      </c>
      <c r="E5" s="5">
        <f>B5</f>
        <v>9295299.4299999997</v>
      </c>
      <c r="F5" s="6">
        <f>$F$3-E5</f>
        <v>2323824.8574999999</v>
      </c>
    </row>
    <row r="6" spans="1:11" x14ac:dyDescent="0.25">
      <c r="A6" s="4" t="s">
        <v>37</v>
      </c>
      <c r="B6" s="5">
        <v>14477336.130000001</v>
      </c>
      <c r="C6" s="7">
        <v>1</v>
      </c>
    </row>
    <row r="17" spans="1:1" x14ac:dyDescent="0.25">
      <c r="A17" s="7">
        <f>_xlfn.RRI(1,GETPIVOTDATA("[Measures].[Sum of Total Sales]",$A$3,"[Sheet1].[Year]","[Sheet1].[Year].&amp;[2022]"),GETPIVOTDATA("[Measures].[Sum of Total Sales]",$A$3,"[Sheet1].[Year]","[Sheet1].[Year].&amp;[2023]"))</f>
        <v>0.79375407163750866</v>
      </c>
    </row>
    <row r="21" spans="1:1" x14ac:dyDescent="0.25">
      <c r="A21" s="7">
        <f>C4</f>
        <v>0.35794131278486796</v>
      </c>
    </row>
    <row r="22" spans="1:1" x14ac:dyDescent="0.25">
      <c r="A22" s="7">
        <f>C5</f>
        <v>0.64205868721513193</v>
      </c>
    </row>
  </sheetData>
  <pageMargins left="0.7" right="0.7" top="0.75" bottom="0.75" header="0.3" footer="0.3"/>
  <pageSetup orientation="portrait" r:id="rId2"/>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ED270-83D2-4B14-A58C-64B35B22146D}">
  <sheetPr>
    <tabColor rgb="FF0070C0"/>
  </sheetPr>
  <dimension ref="A3:E15"/>
  <sheetViews>
    <sheetView workbookViewId="0">
      <selection activeCell="B10" sqref="B10"/>
    </sheetView>
  </sheetViews>
  <sheetFormatPr defaultRowHeight="15" x14ac:dyDescent="0.25"/>
  <cols>
    <col min="1" max="1" width="17.28515625" bestFit="1" customWidth="1"/>
    <col min="2" max="2" width="22.28515625" bestFit="1" customWidth="1"/>
    <col min="3" max="3" width="21.85546875" bestFit="1" customWidth="1"/>
    <col min="4" max="4" width="23.42578125" bestFit="1" customWidth="1"/>
    <col min="5" max="5" width="23.5703125" bestFit="1" customWidth="1"/>
  </cols>
  <sheetData>
    <row r="3" spans="1:5" x14ac:dyDescent="0.25">
      <c r="A3" t="s">
        <v>38</v>
      </c>
      <c r="B3" t="s">
        <v>44</v>
      </c>
      <c r="C3" t="s">
        <v>41</v>
      </c>
      <c r="D3" t="s">
        <v>43</v>
      </c>
      <c r="E3" t="s">
        <v>42</v>
      </c>
    </row>
    <row r="4" spans="1:5" x14ac:dyDescent="0.25">
      <c r="A4" s="5">
        <v>14477336.130000001</v>
      </c>
      <c r="B4" s="5">
        <v>4302787.8099999996</v>
      </c>
      <c r="C4" s="5">
        <v>41363.817514285714</v>
      </c>
      <c r="D4" s="1">
        <v>6</v>
      </c>
      <c r="E4" s="1">
        <v>5</v>
      </c>
    </row>
    <row r="10" spans="1:5" x14ac:dyDescent="0.25">
      <c r="A10" s="5">
        <f>A4</f>
        <v>14477336.130000001</v>
      </c>
      <c r="B10" s="5">
        <f>B4</f>
        <v>4302787.8099999996</v>
      </c>
      <c r="C10" s="5">
        <f>C4</f>
        <v>41363.817514285714</v>
      </c>
      <c r="D10">
        <f>D4</f>
        <v>6</v>
      </c>
      <c r="E10" s="5"/>
    </row>
    <row r="11" spans="1:5" x14ac:dyDescent="0.25">
      <c r="A11" s="5"/>
    </row>
    <row r="12" spans="1:5" x14ac:dyDescent="0.25">
      <c r="E12">
        <f>E4</f>
        <v>5</v>
      </c>
    </row>
    <row r="15" spans="1:5" x14ac:dyDescent="0.25">
      <c r="E15" s="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7DA47A-258C-4E7F-8BEC-54CC8C54BBE1}">
  <dimension ref="A3:C4"/>
  <sheetViews>
    <sheetView workbookViewId="0">
      <selection activeCell="A3" sqref="A3"/>
    </sheetView>
  </sheetViews>
  <sheetFormatPr defaultRowHeight="15" x14ac:dyDescent="0.25"/>
  <cols>
    <col min="1" max="1" width="22.28515625" bestFit="1" customWidth="1"/>
    <col min="2" max="2" width="28.85546875" bestFit="1" customWidth="1"/>
    <col min="3" max="3" width="23.42578125" bestFit="1" customWidth="1"/>
  </cols>
  <sheetData>
    <row r="3" spans="1:3" x14ac:dyDescent="0.25">
      <c r="A3" t="s">
        <v>44</v>
      </c>
      <c r="B3" t="s">
        <v>45</v>
      </c>
      <c r="C3" t="s">
        <v>43</v>
      </c>
    </row>
    <row r="4" spans="1:3" x14ac:dyDescent="0.25">
      <c r="A4" s="5">
        <v>4302787.8099999996</v>
      </c>
      <c r="B4" s="5">
        <v>3</v>
      </c>
      <c r="C4" s="5">
        <v>6</v>
      </c>
    </row>
  </sheetData>
  <pageMargins left="0.7" right="0.7" top="0.75" bottom="0.75" header="0.3" footer="0.3"/>
  <pageSetup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D5943-313A-4DB5-A2CB-E59800E7885F}">
  <sheetPr>
    <tabColor rgb="FF00B0F0"/>
  </sheetPr>
  <dimension ref="A1:K351"/>
  <sheetViews>
    <sheetView topLeftCell="A2" workbookViewId="0">
      <selection activeCell="A11" sqref="A11"/>
    </sheetView>
  </sheetViews>
  <sheetFormatPr defaultRowHeight="15" x14ac:dyDescent="0.25"/>
  <cols>
    <col min="1" max="1" width="20.85546875" bestFit="1" customWidth="1"/>
    <col min="2" max="2" width="14.28515625" bestFit="1" customWidth="1"/>
    <col min="3" max="3" width="9.42578125" bestFit="1" customWidth="1"/>
    <col min="4" max="4" width="7.85546875" bestFit="1" customWidth="1"/>
    <col min="5" max="5" width="20.42578125" bestFit="1" customWidth="1"/>
    <col min="6" max="6" width="15.5703125" bestFit="1" customWidth="1"/>
    <col min="7" max="7" width="12.28515625" bestFit="1" customWidth="1"/>
    <col min="8" max="8" width="17.7109375" bestFit="1" customWidth="1"/>
    <col min="9" max="9" width="15.5703125" bestFit="1" customWidth="1"/>
    <col min="10" max="10" width="12.7109375" bestFit="1" customWidth="1"/>
    <col min="11" max="11" width="7.28515625" bestFit="1" customWidth="1"/>
  </cols>
  <sheetData>
    <row r="1" spans="1:11" x14ac:dyDescent="0.25">
      <c r="A1" t="s">
        <v>0</v>
      </c>
      <c r="B1" t="s">
        <v>1</v>
      </c>
      <c r="C1" t="s">
        <v>2</v>
      </c>
      <c r="D1" t="s">
        <v>3</v>
      </c>
      <c r="E1" t="s">
        <v>4</v>
      </c>
      <c r="F1" t="s">
        <v>5</v>
      </c>
      <c r="G1" t="s">
        <v>6</v>
      </c>
      <c r="H1" t="s">
        <v>7</v>
      </c>
      <c r="I1" t="s">
        <v>8</v>
      </c>
      <c r="J1" t="s">
        <v>9</v>
      </c>
      <c r="K1" t="s">
        <v>10</v>
      </c>
    </row>
    <row r="2" spans="1:11" x14ac:dyDescent="0.25">
      <c r="A2" s="1" t="s">
        <v>11</v>
      </c>
      <c r="B2" s="2">
        <v>44793</v>
      </c>
      <c r="C2" s="1" t="s">
        <v>12</v>
      </c>
      <c r="D2" s="1" t="s">
        <v>13</v>
      </c>
      <c r="E2" s="1" t="s">
        <v>14</v>
      </c>
      <c r="F2">
        <v>29.39</v>
      </c>
      <c r="G2">
        <v>363</v>
      </c>
      <c r="H2">
        <v>3333.18</v>
      </c>
      <c r="I2" s="1" t="s">
        <v>15</v>
      </c>
      <c r="J2">
        <v>10668.57</v>
      </c>
      <c r="K2">
        <v>2022</v>
      </c>
    </row>
    <row r="3" spans="1:11" x14ac:dyDescent="0.25">
      <c r="A3" s="1" t="s">
        <v>16</v>
      </c>
      <c r="B3" s="2">
        <v>44595</v>
      </c>
      <c r="C3" s="1" t="s">
        <v>17</v>
      </c>
      <c r="D3" s="1" t="s">
        <v>18</v>
      </c>
      <c r="E3" s="1" t="s">
        <v>19</v>
      </c>
      <c r="F3">
        <v>59.94</v>
      </c>
      <c r="G3">
        <v>819</v>
      </c>
      <c r="H3">
        <v>12480.68</v>
      </c>
      <c r="I3" s="1" t="s">
        <v>20</v>
      </c>
      <c r="J3">
        <v>49090.86</v>
      </c>
      <c r="K3">
        <v>2022</v>
      </c>
    </row>
    <row r="4" spans="1:11" x14ac:dyDescent="0.25">
      <c r="A4" s="1" t="s">
        <v>21</v>
      </c>
      <c r="B4" s="2">
        <v>44849</v>
      </c>
      <c r="C4" s="1" t="s">
        <v>22</v>
      </c>
      <c r="D4" s="1" t="s">
        <v>23</v>
      </c>
      <c r="E4" s="1" t="s">
        <v>24</v>
      </c>
      <c r="F4">
        <v>37.78</v>
      </c>
      <c r="G4">
        <v>72</v>
      </c>
      <c r="H4">
        <v>735.34</v>
      </c>
      <c r="I4" s="1" t="s">
        <v>25</v>
      </c>
      <c r="J4">
        <v>2720.16</v>
      </c>
      <c r="K4">
        <v>2022</v>
      </c>
    </row>
    <row r="5" spans="1:11" x14ac:dyDescent="0.25">
      <c r="A5" s="1" t="s">
        <v>26</v>
      </c>
      <c r="B5" s="2">
        <v>44586</v>
      </c>
      <c r="C5" s="1" t="s">
        <v>27</v>
      </c>
      <c r="D5" s="1" t="s">
        <v>28</v>
      </c>
      <c r="E5" s="1" t="s">
        <v>29</v>
      </c>
      <c r="F5">
        <v>75.239999999999995</v>
      </c>
      <c r="G5">
        <v>449</v>
      </c>
      <c r="H5">
        <v>9897.09</v>
      </c>
      <c r="I5" s="1" t="s">
        <v>15</v>
      </c>
      <c r="J5">
        <v>33782.76</v>
      </c>
      <c r="K5">
        <v>2022</v>
      </c>
    </row>
    <row r="6" spans="1:11" x14ac:dyDescent="0.25">
      <c r="A6" s="1" t="s">
        <v>30</v>
      </c>
      <c r="B6" s="2">
        <v>44931</v>
      </c>
      <c r="C6" s="1" t="s">
        <v>31</v>
      </c>
      <c r="D6" s="1" t="s">
        <v>32</v>
      </c>
      <c r="E6" s="1" t="s">
        <v>19</v>
      </c>
      <c r="F6">
        <v>34.130000000000003</v>
      </c>
      <c r="G6">
        <v>54</v>
      </c>
      <c r="H6">
        <v>446.71</v>
      </c>
      <c r="I6" s="1" t="s">
        <v>20</v>
      </c>
      <c r="J6">
        <v>1843.02</v>
      </c>
      <c r="K6">
        <v>2023</v>
      </c>
    </row>
    <row r="7" spans="1:11" x14ac:dyDescent="0.25">
      <c r="A7" s="1" t="s">
        <v>16</v>
      </c>
      <c r="B7" s="2">
        <v>44816</v>
      </c>
      <c r="C7" s="1" t="s">
        <v>12</v>
      </c>
      <c r="D7" s="1" t="s">
        <v>13</v>
      </c>
      <c r="E7" s="1" t="s">
        <v>33</v>
      </c>
      <c r="F7">
        <v>76.36</v>
      </c>
      <c r="G7">
        <v>764</v>
      </c>
      <c r="H7">
        <v>19911.29</v>
      </c>
      <c r="I7" s="1" t="s">
        <v>25</v>
      </c>
      <c r="J7">
        <v>58339.040000000001</v>
      </c>
      <c r="K7">
        <v>2022</v>
      </c>
    </row>
    <row r="8" spans="1:11" x14ac:dyDescent="0.25">
      <c r="A8" s="1" t="s">
        <v>11</v>
      </c>
      <c r="B8" s="2">
        <v>44649</v>
      </c>
      <c r="C8" s="1" t="s">
        <v>17</v>
      </c>
      <c r="D8" s="1" t="s">
        <v>18</v>
      </c>
      <c r="E8" s="1" t="s">
        <v>24</v>
      </c>
      <c r="F8">
        <v>23.59</v>
      </c>
      <c r="G8">
        <v>871</v>
      </c>
      <c r="H8">
        <v>4484.47</v>
      </c>
      <c r="I8" s="1" t="s">
        <v>15</v>
      </c>
      <c r="J8">
        <v>20546.89</v>
      </c>
      <c r="K8">
        <v>2022</v>
      </c>
    </row>
    <row r="9" spans="1:11" x14ac:dyDescent="0.25">
      <c r="A9" s="1" t="s">
        <v>30</v>
      </c>
      <c r="B9" s="2">
        <v>44743</v>
      </c>
      <c r="C9" s="1" t="s">
        <v>22</v>
      </c>
      <c r="D9" s="1" t="s">
        <v>23</v>
      </c>
      <c r="E9" s="1" t="s">
        <v>29</v>
      </c>
      <c r="F9">
        <v>46.88</v>
      </c>
      <c r="G9">
        <v>60</v>
      </c>
      <c r="H9">
        <v>784.72</v>
      </c>
      <c r="I9" s="1" t="s">
        <v>20</v>
      </c>
      <c r="J9">
        <v>2812.8</v>
      </c>
      <c r="K9">
        <v>2022</v>
      </c>
    </row>
    <row r="10" spans="1:11" x14ac:dyDescent="0.25">
      <c r="A10" s="1" t="s">
        <v>21</v>
      </c>
      <c r="B10" s="2">
        <v>44903</v>
      </c>
      <c r="C10" s="1" t="s">
        <v>27</v>
      </c>
      <c r="D10" s="1" t="s">
        <v>34</v>
      </c>
      <c r="E10" s="1" t="s">
        <v>35</v>
      </c>
      <c r="F10">
        <v>67.64</v>
      </c>
      <c r="G10">
        <v>1156</v>
      </c>
      <c r="H10">
        <v>23597.26</v>
      </c>
      <c r="I10" s="1" t="s">
        <v>25</v>
      </c>
      <c r="J10">
        <v>78191.839999999997</v>
      </c>
      <c r="K10">
        <v>2022</v>
      </c>
    </row>
    <row r="11" spans="1:11" x14ac:dyDescent="0.25">
      <c r="A11" s="1" t="s">
        <v>26</v>
      </c>
      <c r="B11" s="2">
        <v>44665</v>
      </c>
      <c r="C11" s="1" t="s">
        <v>12</v>
      </c>
      <c r="D11" s="1" t="s">
        <v>13</v>
      </c>
      <c r="E11" s="1" t="s">
        <v>14</v>
      </c>
      <c r="F11">
        <v>60.09</v>
      </c>
      <c r="G11">
        <v>726</v>
      </c>
      <c r="H11">
        <v>10366.5</v>
      </c>
      <c r="I11" s="1" t="s">
        <v>15</v>
      </c>
      <c r="J11">
        <v>43625.34</v>
      </c>
      <c r="K11">
        <v>2022</v>
      </c>
    </row>
    <row r="12" spans="1:11" x14ac:dyDescent="0.25">
      <c r="A12" s="1" t="s">
        <v>11</v>
      </c>
      <c r="B12" s="2">
        <v>44852</v>
      </c>
      <c r="C12" s="1" t="s">
        <v>31</v>
      </c>
      <c r="D12" s="1" t="s">
        <v>32</v>
      </c>
      <c r="E12" s="1" t="s">
        <v>33</v>
      </c>
      <c r="F12">
        <v>83.22</v>
      </c>
      <c r="G12">
        <v>641</v>
      </c>
      <c r="H12">
        <v>15548.09</v>
      </c>
      <c r="I12" s="1" t="s">
        <v>15</v>
      </c>
      <c r="J12">
        <v>53344.02</v>
      </c>
      <c r="K12">
        <v>2022</v>
      </c>
    </row>
    <row r="13" spans="1:11" x14ac:dyDescent="0.25">
      <c r="A13" s="1" t="s">
        <v>16</v>
      </c>
      <c r="B13" s="2">
        <v>44683</v>
      </c>
      <c r="C13" s="1" t="s">
        <v>27</v>
      </c>
      <c r="D13" s="1" t="s">
        <v>28</v>
      </c>
      <c r="E13" s="1" t="s">
        <v>29</v>
      </c>
      <c r="F13">
        <v>19.170000000000002</v>
      </c>
      <c r="G13">
        <v>923</v>
      </c>
      <c r="H13">
        <v>4237.78</v>
      </c>
      <c r="I13" s="1" t="s">
        <v>25</v>
      </c>
      <c r="J13">
        <v>17693.91</v>
      </c>
      <c r="K13">
        <v>2022</v>
      </c>
    </row>
    <row r="14" spans="1:11" x14ac:dyDescent="0.25">
      <c r="A14" s="1" t="s">
        <v>21</v>
      </c>
      <c r="B14" s="2">
        <v>44770</v>
      </c>
      <c r="C14" s="1" t="s">
        <v>12</v>
      </c>
      <c r="D14" s="1" t="s">
        <v>13</v>
      </c>
      <c r="E14" s="1" t="s">
        <v>14</v>
      </c>
      <c r="F14">
        <v>88.39</v>
      </c>
      <c r="G14">
        <v>1131</v>
      </c>
      <c r="H14">
        <v>32011.23</v>
      </c>
      <c r="I14" s="1" t="s">
        <v>20</v>
      </c>
      <c r="J14">
        <v>99969.09</v>
      </c>
      <c r="K14">
        <v>2022</v>
      </c>
    </row>
    <row r="15" spans="1:11" x14ac:dyDescent="0.25">
      <c r="A15" s="1" t="s">
        <v>26</v>
      </c>
      <c r="B15" s="2">
        <v>44633</v>
      </c>
      <c r="C15" s="1" t="s">
        <v>17</v>
      </c>
      <c r="D15" s="1" t="s">
        <v>18</v>
      </c>
      <c r="E15" s="1" t="s">
        <v>33</v>
      </c>
      <c r="F15">
        <v>35.17</v>
      </c>
      <c r="G15">
        <v>254</v>
      </c>
      <c r="H15">
        <v>2624.56</v>
      </c>
      <c r="I15" s="1" t="s">
        <v>15</v>
      </c>
      <c r="J15">
        <v>8933.18</v>
      </c>
      <c r="K15">
        <v>2022</v>
      </c>
    </row>
    <row r="16" spans="1:11" x14ac:dyDescent="0.25">
      <c r="A16" s="1" t="s">
        <v>30</v>
      </c>
      <c r="B16" s="2">
        <v>44941</v>
      </c>
      <c r="C16" s="1" t="s">
        <v>22</v>
      </c>
      <c r="D16" s="1" t="s">
        <v>23</v>
      </c>
      <c r="E16" s="1" t="s">
        <v>24</v>
      </c>
      <c r="F16">
        <v>21.22</v>
      </c>
      <c r="G16">
        <v>184</v>
      </c>
      <c r="H16">
        <v>1027.68</v>
      </c>
      <c r="I16" s="1" t="s">
        <v>25</v>
      </c>
      <c r="J16">
        <v>3904.48</v>
      </c>
      <c r="K16">
        <v>2023</v>
      </c>
    </row>
    <row r="17" spans="1:11" x14ac:dyDescent="0.25">
      <c r="A17" s="1" t="s">
        <v>11</v>
      </c>
      <c r="B17" s="2">
        <v>44584</v>
      </c>
      <c r="C17" s="1" t="s">
        <v>12</v>
      </c>
      <c r="D17" s="1" t="s">
        <v>13</v>
      </c>
      <c r="E17" s="1" t="s">
        <v>19</v>
      </c>
      <c r="F17">
        <v>27.57</v>
      </c>
      <c r="G17">
        <v>987</v>
      </c>
      <c r="H17">
        <v>6497.28</v>
      </c>
      <c r="I17" s="1" t="s">
        <v>20</v>
      </c>
      <c r="J17">
        <v>27211.59</v>
      </c>
      <c r="K17">
        <v>2022</v>
      </c>
    </row>
    <row r="18" spans="1:11" x14ac:dyDescent="0.25">
      <c r="A18" s="1" t="s">
        <v>16</v>
      </c>
      <c r="B18" s="2">
        <v>44808</v>
      </c>
      <c r="C18" s="1" t="s">
        <v>17</v>
      </c>
      <c r="D18" s="1" t="s">
        <v>18</v>
      </c>
      <c r="E18" s="1" t="s">
        <v>14</v>
      </c>
      <c r="F18">
        <v>67.27</v>
      </c>
      <c r="G18">
        <v>101</v>
      </c>
      <c r="H18">
        <v>2145.69</v>
      </c>
      <c r="I18" s="1" t="s">
        <v>15</v>
      </c>
      <c r="J18">
        <v>6794.27</v>
      </c>
      <c r="K18">
        <v>2022</v>
      </c>
    </row>
    <row r="19" spans="1:11" x14ac:dyDescent="0.25">
      <c r="A19" s="1" t="s">
        <v>21</v>
      </c>
      <c r="B19" s="2">
        <v>44782</v>
      </c>
      <c r="C19" s="1" t="s">
        <v>22</v>
      </c>
      <c r="D19" s="1" t="s">
        <v>23</v>
      </c>
      <c r="E19" s="1" t="s">
        <v>24</v>
      </c>
      <c r="F19">
        <v>84.22</v>
      </c>
      <c r="G19">
        <v>591</v>
      </c>
      <c r="H19">
        <v>14535.44</v>
      </c>
      <c r="I19" s="1" t="s">
        <v>20</v>
      </c>
      <c r="J19">
        <v>49774.02</v>
      </c>
      <c r="K19">
        <v>2022</v>
      </c>
    </row>
    <row r="20" spans="1:11" x14ac:dyDescent="0.25">
      <c r="A20" s="1" t="s">
        <v>26</v>
      </c>
      <c r="B20" s="2">
        <v>44935</v>
      </c>
      <c r="C20" s="1" t="s">
        <v>27</v>
      </c>
      <c r="D20" s="1" t="s">
        <v>34</v>
      </c>
      <c r="E20" s="1" t="s">
        <v>29</v>
      </c>
      <c r="F20">
        <v>74.78</v>
      </c>
      <c r="G20">
        <v>812</v>
      </c>
      <c r="H20">
        <v>18880.150000000001</v>
      </c>
      <c r="I20" s="1" t="s">
        <v>25</v>
      </c>
      <c r="J20">
        <v>60721.36</v>
      </c>
      <c r="K20">
        <v>2023</v>
      </c>
    </row>
    <row r="21" spans="1:11" x14ac:dyDescent="0.25">
      <c r="A21" s="1" t="s">
        <v>30</v>
      </c>
      <c r="B21" s="2">
        <v>44604</v>
      </c>
      <c r="C21" s="1" t="s">
        <v>12</v>
      </c>
      <c r="D21" s="1" t="s">
        <v>13</v>
      </c>
      <c r="E21" s="1" t="s">
        <v>19</v>
      </c>
      <c r="F21">
        <v>26.64</v>
      </c>
      <c r="G21">
        <v>850</v>
      </c>
      <c r="H21">
        <v>5714.98</v>
      </c>
      <c r="I21" s="1" t="s">
        <v>15</v>
      </c>
      <c r="J21">
        <v>22644</v>
      </c>
      <c r="K21">
        <v>2022</v>
      </c>
    </row>
    <row r="22" spans="1:11" x14ac:dyDescent="0.25">
      <c r="A22" s="1" t="s">
        <v>11</v>
      </c>
      <c r="B22" s="2">
        <v>44658</v>
      </c>
      <c r="C22" s="1" t="s">
        <v>22</v>
      </c>
      <c r="D22" s="1" t="s">
        <v>23</v>
      </c>
      <c r="E22" s="1" t="s">
        <v>14</v>
      </c>
      <c r="F22">
        <v>62.44</v>
      </c>
      <c r="G22">
        <v>112</v>
      </c>
      <c r="H22">
        <v>2286.37</v>
      </c>
      <c r="I22" s="1" t="s">
        <v>15</v>
      </c>
      <c r="J22">
        <v>6993.28</v>
      </c>
      <c r="K22">
        <v>2022</v>
      </c>
    </row>
    <row r="23" spans="1:11" x14ac:dyDescent="0.25">
      <c r="A23" s="1" t="s">
        <v>16</v>
      </c>
      <c r="B23" s="2">
        <v>44925</v>
      </c>
      <c r="C23" s="1" t="s">
        <v>31</v>
      </c>
      <c r="D23" s="1" t="s">
        <v>32</v>
      </c>
      <c r="E23" s="1" t="s">
        <v>24</v>
      </c>
      <c r="F23">
        <v>29.53</v>
      </c>
      <c r="G23">
        <v>925</v>
      </c>
      <c r="H23">
        <v>8165.21</v>
      </c>
      <c r="I23" s="1" t="s">
        <v>20</v>
      </c>
      <c r="J23">
        <v>27315.25</v>
      </c>
      <c r="K23">
        <v>2022</v>
      </c>
    </row>
    <row r="24" spans="1:11" x14ac:dyDescent="0.25">
      <c r="A24" s="1" t="s">
        <v>21</v>
      </c>
      <c r="B24" s="2">
        <v>44620</v>
      </c>
      <c r="C24" s="1" t="s">
        <v>27</v>
      </c>
      <c r="D24" s="1" t="s">
        <v>28</v>
      </c>
      <c r="E24" s="1" t="s">
        <v>29</v>
      </c>
      <c r="F24">
        <v>41.89</v>
      </c>
      <c r="G24">
        <v>45</v>
      </c>
      <c r="H24">
        <v>566.11</v>
      </c>
      <c r="I24" s="1" t="s">
        <v>25</v>
      </c>
      <c r="J24">
        <v>1885.05</v>
      </c>
      <c r="K24">
        <v>2022</v>
      </c>
    </row>
    <row r="25" spans="1:11" x14ac:dyDescent="0.25">
      <c r="A25" s="1" t="s">
        <v>26</v>
      </c>
      <c r="B25" s="2">
        <v>44776</v>
      </c>
      <c r="C25" s="1" t="s">
        <v>12</v>
      </c>
      <c r="D25" s="1" t="s">
        <v>13</v>
      </c>
      <c r="E25" s="1" t="s">
        <v>35</v>
      </c>
      <c r="F25">
        <v>94.62</v>
      </c>
      <c r="G25">
        <v>1139</v>
      </c>
      <c r="H25">
        <v>32811.279999999999</v>
      </c>
      <c r="I25" s="1" t="s">
        <v>15</v>
      </c>
      <c r="J25">
        <v>107772.18</v>
      </c>
      <c r="K25">
        <v>2022</v>
      </c>
    </row>
    <row r="26" spans="1:11" x14ac:dyDescent="0.25">
      <c r="A26" s="1" t="s">
        <v>30</v>
      </c>
      <c r="B26" s="2">
        <v>44728</v>
      </c>
      <c r="C26" s="1" t="s">
        <v>17</v>
      </c>
      <c r="D26" s="1" t="s">
        <v>18</v>
      </c>
      <c r="E26" s="1" t="s">
        <v>29</v>
      </c>
      <c r="F26">
        <v>31.49</v>
      </c>
      <c r="G26">
        <v>681</v>
      </c>
      <c r="H26">
        <v>4562.55</v>
      </c>
      <c r="I26" s="1" t="s">
        <v>20</v>
      </c>
      <c r="J26">
        <v>21444.69</v>
      </c>
      <c r="K26">
        <v>2022</v>
      </c>
    </row>
    <row r="27" spans="1:11" x14ac:dyDescent="0.25">
      <c r="A27" s="1" t="s">
        <v>11</v>
      </c>
      <c r="B27" s="2">
        <v>44845</v>
      </c>
      <c r="C27" s="1" t="s">
        <v>22</v>
      </c>
      <c r="D27" s="1" t="s">
        <v>23</v>
      </c>
      <c r="E27" s="1" t="s">
        <v>19</v>
      </c>
      <c r="F27">
        <v>61.64</v>
      </c>
      <c r="G27">
        <v>150</v>
      </c>
      <c r="H27">
        <v>2752.91</v>
      </c>
      <c r="I27" s="1" t="s">
        <v>25</v>
      </c>
      <c r="J27">
        <v>9246</v>
      </c>
      <c r="K27">
        <v>2022</v>
      </c>
    </row>
    <row r="28" spans="1:11" x14ac:dyDescent="0.25">
      <c r="A28" s="1" t="s">
        <v>16</v>
      </c>
      <c r="B28" s="2">
        <v>44700</v>
      </c>
      <c r="C28" s="1" t="s">
        <v>31</v>
      </c>
      <c r="D28" s="1" t="s">
        <v>32</v>
      </c>
      <c r="E28" s="1" t="s">
        <v>24</v>
      </c>
      <c r="F28">
        <v>18.13</v>
      </c>
      <c r="G28">
        <v>1109</v>
      </c>
      <c r="H28">
        <v>5711.42</v>
      </c>
      <c r="I28" s="1" t="s">
        <v>15</v>
      </c>
      <c r="J28">
        <v>20106.169999999998</v>
      </c>
      <c r="K28">
        <v>2022</v>
      </c>
    </row>
    <row r="29" spans="1:11" x14ac:dyDescent="0.25">
      <c r="A29" s="1" t="s">
        <v>21</v>
      </c>
      <c r="B29" s="2">
        <v>44578</v>
      </c>
      <c r="C29" s="1" t="s">
        <v>27</v>
      </c>
      <c r="D29" s="1" t="s">
        <v>34</v>
      </c>
      <c r="E29" s="1" t="s">
        <v>29</v>
      </c>
      <c r="F29">
        <v>89.05</v>
      </c>
      <c r="G29">
        <v>1029</v>
      </c>
      <c r="H29">
        <v>30876.71</v>
      </c>
      <c r="I29" s="1" t="s">
        <v>20</v>
      </c>
      <c r="J29">
        <v>91632.45</v>
      </c>
      <c r="K29">
        <v>2022</v>
      </c>
    </row>
    <row r="30" spans="1:11" x14ac:dyDescent="0.25">
      <c r="A30" s="1" t="s">
        <v>26</v>
      </c>
      <c r="B30" s="2">
        <v>44945</v>
      </c>
      <c r="C30" s="1" t="s">
        <v>12</v>
      </c>
      <c r="D30" s="1" t="s">
        <v>13</v>
      </c>
      <c r="E30" s="1" t="s">
        <v>19</v>
      </c>
      <c r="F30">
        <v>69.010000000000005</v>
      </c>
      <c r="G30">
        <v>122</v>
      </c>
      <c r="H30">
        <v>2532.2199999999998</v>
      </c>
      <c r="I30" s="1" t="s">
        <v>25</v>
      </c>
      <c r="J30">
        <v>8419.2199999999993</v>
      </c>
      <c r="K30">
        <v>2023</v>
      </c>
    </row>
    <row r="31" spans="1:11" x14ac:dyDescent="0.25">
      <c r="A31" s="1" t="s">
        <v>30</v>
      </c>
      <c r="B31" s="2">
        <v>44622</v>
      </c>
      <c r="C31" s="1" t="s">
        <v>17</v>
      </c>
      <c r="D31" s="1" t="s">
        <v>18</v>
      </c>
      <c r="E31" s="1" t="s">
        <v>14</v>
      </c>
      <c r="F31">
        <v>71.709999999999994</v>
      </c>
      <c r="G31">
        <v>597</v>
      </c>
      <c r="H31">
        <v>11937.22</v>
      </c>
      <c r="I31" s="1" t="s">
        <v>15</v>
      </c>
      <c r="J31">
        <v>42810.87</v>
      </c>
      <c r="K31">
        <v>2022</v>
      </c>
    </row>
    <row r="32" spans="1:11" x14ac:dyDescent="0.25">
      <c r="A32" s="1" t="s">
        <v>11</v>
      </c>
      <c r="B32" s="2">
        <v>44832</v>
      </c>
      <c r="C32" s="1" t="s">
        <v>22</v>
      </c>
      <c r="D32" s="1" t="s">
        <v>23</v>
      </c>
      <c r="E32" s="1" t="s">
        <v>35</v>
      </c>
      <c r="F32">
        <v>95.57</v>
      </c>
      <c r="G32">
        <v>498</v>
      </c>
      <c r="H32">
        <v>15937.17</v>
      </c>
      <c r="I32" s="1" t="s">
        <v>20</v>
      </c>
      <c r="J32">
        <v>47593.86</v>
      </c>
      <c r="K32">
        <v>2022</v>
      </c>
    </row>
    <row r="33" spans="1:11" x14ac:dyDescent="0.25">
      <c r="A33" s="1" t="s">
        <v>16</v>
      </c>
      <c r="B33" s="2">
        <v>44911</v>
      </c>
      <c r="C33" s="1" t="s">
        <v>31</v>
      </c>
      <c r="D33" s="1" t="s">
        <v>32</v>
      </c>
      <c r="E33" s="1" t="s">
        <v>19</v>
      </c>
      <c r="F33">
        <v>23.87</v>
      </c>
      <c r="G33">
        <v>625</v>
      </c>
      <c r="H33">
        <v>4365.67</v>
      </c>
      <c r="I33" s="1" t="s">
        <v>25</v>
      </c>
      <c r="J33">
        <v>14918.75</v>
      </c>
      <c r="K33">
        <v>2022</v>
      </c>
    </row>
    <row r="34" spans="1:11" x14ac:dyDescent="0.25">
      <c r="A34" s="1" t="s">
        <v>21</v>
      </c>
      <c r="B34" s="2">
        <v>44766</v>
      </c>
      <c r="C34" s="1" t="s">
        <v>27</v>
      </c>
      <c r="D34" s="1" t="s">
        <v>28</v>
      </c>
      <c r="E34" s="1" t="s">
        <v>14</v>
      </c>
      <c r="F34">
        <v>44.19</v>
      </c>
      <c r="G34">
        <v>212</v>
      </c>
      <c r="H34">
        <v>2810.38</v>
      </c>
      <c r="I34" s="1" t="s">
        <v>15</v>
      </c>
      <c r="J34">
        <v>9368.2800000000007</v>
      </c>
      <c r="K34">
        <v>2022</v>
      </c>
    </row>
    <row r="35" spans="1:11" x14ac:dyDescent="0.25">
      <c r="A35" s="1" t="s">
        <v>26</v>
      </c>
      <c r="B35" s="2">
        <v>44602</v>
      </c>
      <c r="C35" s="1" t="s">
        <v>12</v>
      </c>
      <c r="D35" s="1" t="s">
        <v>13</v>
      </c>
      <c r="E35" s="1" t="s">
        <v>24</v>
      </c>
      <c r="F35">
        <v>37.020000000000003</v>
      </c>
      <c r="G35">
        <v>583</v>
      </c>
      <c r="H35">
        <v>5363.11</v>
      </c>
      <c r="I35" s="1" t="s">
        <v>20</v>
      </c>
      <c r="J35">
        <v>21582.66</v>
      </c>
      <c r="K35">
        <v>2022</v>
      </c>
    </row>
    <row r="36" spans="1:11" x14ac:dyDescent="0.25">
      <c r="A36" s="1" t="s">
        <v>30</v>
      </c>
      <c r="B36" s="2">
        <v>44707</v>
      </c>
      <c r="C36" s="1" t="s">
        <v>17</v>
      </c>
      <c r="D36" s="1" t="s">
        <v>18</v>
      </c>
      <c r="E36" s="1" t="s">
        <v>19</v>
      </c>
      <c r="F36">
        <v>67.430000000000007</v>
      </c>
      <c r="G36">
        <v>1141</v>
      </c>
      <c r="H36">
        <v>21434.23</v>
      </c>
      <c r="I36" s="1" t="s">
        <v>25</v>
      </c>
      <c r="J36">
        <v>76937.63</v>
      </c>
      <c r="K36">
        <v>2022</v>
      </c>
    </row>
    <row r="37" spans="1:11" x14ac:dyDescent="0.25">
      <c r="A37" s="1" t="s">
        <v>11</v>
      </c>
      <c r="B37" s="2">
        <v>44928</v>
      </c>
      <c r="C37" s="1" t="s">
        <v>22</v>
      </c>
      <c r="D37" s="1" t="s">
        <v>23</v>
      </c>
      <c r="E37" s="1" t="s">
        <v>35</v>
      </c>
      <c r="F37">
        <v>83.77</v>
      </c>
      <c r="G37">
        <v>998</v>
      </c>
      <c r="H37">
        <v>29079.71</v>
      </c>
      <c r="I37" s="1" t="s">
        <v>15</v>
      </c>
      <c r="J37">
        <v>83602.460000000006</v>
      </c>
      <c r="K37">
        <v>2023</v>
      </c>
    </row>
    <row r="38" spans="1:11" x14ac:dyDescent="0.25">
      <c r="A38" s="1" t="s">
        <v>16</v>
      </c>
      <c r="B38" s="2">
        <v>44694</v>
      </c>
      <c r="C38" s="1" t="s">
        <v>31</v>
      </c>
      <c r="D38" s="1" t="s">
        <v>32</v>
      </c>
      <c r="E38" s="1" t="s">
        <v>14</v>
      </c>
      <c r="F38">
        <v>30.28</v>
      </c>
      <c r="G38">
        <v>96</v>
      </c>
      <c r="H38">
        <v>835.01</v>
      </c>
      <c r="I38" s="1" t="s">
        <v>20</v>
      </c>
      <c r="J38">
        <v>2906.88</v>
      </c>
      <c r="K38">
        <v>2022</v>
      </c>
    </row>
    <row r="39" spans="1:11" x14ac:dyDescent="0.25">
      <c r="A39" s="1" t="s">
        <v>21</v>
      </c>
      <c r="B39" s="2">
        <v>44839</v>
      </c>
      <c r="C39" s="1" t="s">
        <v>27</v>
      </c>
      <c r="D39" s="1" t="s">
        <v>34</v>
      </c>
      <c r="E39" s="1" t="s">
        <v>29</v>
      </c>
      <c r="F39">
        <v>49.62</v>
      </c>
      <c r="G39">
        <v>844</v>
      </c>
      <c r="H39">
        <v>13761.58</v>
      </c>
      <c r="I39" s="1" t="s">
        <v>25</v>
      </c>
      <c r="J39">
        <v>41879.279999999999</v>
      </c>
      <c r="K39">
        <v>2022</v>
      </c>
    </row>
    <row r="40" spans="1:11" x14ac:dyDescent="0.25">
      <c r="A40" s="1" t="s">
        <v>26</v>
      </c>
      <c r="B40" s="2">
        <v>44733</v>
      </c>
      <c r="C40" s="1" t="s">
        <v>12</v>
      </c>
      <c r="D40" s="1" t="s">
        <v>13</v>
      </c>
      <c r="E40" s="1" t="s">
        <v>33</v>
      </c>
      <c r="F40">
        <v>15.78</v>
      </c>
      <c r="G40">
        <v>933</v>
      </c>
      <c r="H40">
        <v>4397.05</v>
      </c>
      <c r="I40" s="1" t="s">
        <v>15</v>
      </c>
      <c r="J40">
        <v>14722.74</v>
      </c>
      <c r="K40">
        <v>2022</v>
      </c>
    </row>
    <row r="41" spans="1:11" x14ac:dyDescent="0.25">
      <c r="A41" s="1" t="s">
        <v>30</v>
      </c>
      <c r="B41" s="2">
        <v>44855</v>
      </c>
      <c r="C41" s="1" t="s">
        <v>17</v>
      </c>
      <c r="D41" s="1" t="s">
        <v>18</v>
      </c>
      <c r="E41" s="1" t="s">
        <v>24</v>
      </c>
      <c r="F41">
        <v>47.05</v>
      </c>
      <c r="G41">
        <v>365</v>
      </c>
      <c r="H41">
        <v>4238.3500000000004</v>
      </c>
      <c r="I41" s="1" t="s">
        <v>20</v>
      </c>
      <c r="J41">
        <v>17173.25</v>
      </c>
      <c r="K41">
        <v>2022</v>
      </c>
    </row>
    <row r="42" spans="1:11" x14ac:dyDescent="0.25">
      <c r="A42" s="1" t="s">
        <v>11</v>
      </c>
      <c r="B42" s="2">
        <v>44799</v>
      </c>
      <c r="C42" s="1" t="s">
        <v>22</v>
      </c>
      <c r="D42" s="1" t="s">
        <v>23</v>
      </c>
      <c r="E42" s="1" t="s">
        <v>35</v>
      </c>
      <c r="F42">
        <v>53.56</v>
      </c>
      <c r="G42">
        <v>472</v>
      </c>
      <c r="H42">
        <v>7575.1</v>
      </c>
      <c r="I42" s="1" t="s">
        <v>25</v>
      </c>
      <c r="J42">
        <v>25280.32</v>
      </c>
      <c r="K42">
        <v>2022</v>
      </c>
    </row>
    <row r="43" spans="1:11" x14ac:dyDescent="0.25">
      <c r="A43" s="1" t="s">
        <v>16</v>
      </c>
      <c r="B43" s="2">
        <v>44637</v>
      </c>
      <c r="C43" s="1" t="s">
        <v>31</v>
      </c>
      <c r="D43" s="1" t="s">
        <v>32</v>
      </c>
      <c r="E43" s="1" t="s">
        <v>33</v>
      </c>
      <c r="F43">
        <v>95.21</v>
      </c>
      <c r="G43">
        <v>413</v>
      </c>
      <c r="H43">
        <v>11386.56</v>
      </c>
      <c r="I43" s="1" t="s">
        <v>15</v>
      </c>
      <c r="J43">
        <v>39321.730000000003</v>
      </c>
      <c r="K43">
        <v>2022</v>
      </c>
    </row>
    <row r="44" spans="1:11" x14ac:dyDescent="0.25">
      <c r="A44" s="1" t="s">
        <v>21</v>
      </c>
      <c r="B44" s="2">
        <v>44589</v>
      </c>
      <c r="C44" s="1" t="s">
        <v>27</v>
      </c>
      <c r="D44" s="1" t="s">
        <v>28</v>
      </c>
      <c r="E44" s="1" t="s">
        <v>14</v>
      </c>
      <c r="F44">
        <v>79.98</v>
      </c>
      <c r="G44">
        <v>927</v>
      </c>
      <c r="H44">
        <v>22548.74</v>
      </c>
      <c r="I44" s="1" t="s">
        <v>20</v>
      </c>
      <c r="J44">
        <v>74141.460000000006</v>
      </c>
      <c r="K44">
        <v>2022</v>
      </c>
    </row>
    <row r="45" spans="1:11" x14ac:dyDescent="0.25">
      <c r="A45" s="1" t="s">
        <v>26</v>
      </c>
      <c r="B45" s="2">
        <v>44785</v>
      </c>
      <c r="C45" s="1" t="s">
        <v>12</v>
      </c>
      <c r="D45" s="1" t="s">
        <v>13</v>
      </c>
      <c r="E45" s="1" t="s">
        <v>24</v>
      </c>
      <c r="F45">
        <v>40.07</v>
      </c>
      <c r="G45">
        <v>208</v>
      </c>
      <c r="H45">
        <v>2671.65</v>
      </c>
      <c r="I45" s="1" t="s">
        <v>25</v>
      </c>
      <c r="J45">
        <v>8334.56</v>
      </c>
      <c r="K45">
        <v>2022</v>
      </c>
    </row>
    <row r="46" spans="1:11" x14ac:dyDescent="0.25">
      <c r="A46" s="1" t="s">
        <v>30</v>
      </c>
      <c r="B46" s="2">
        <v>44689</v>
      </c>
      <c r="C46" s="1" t="s">
        <v>17</v>
      </c>
      <c r="D46" s="1" t="s">
        <v>18</v>
      </c>
      <c r="E46" s="1" t="s">
        <v>19</v>
      </c>
      <c r="F46">
        <v>31.29</v>
      </c>
      <c r="G46">
        <v>324</v>
      </c>
      <c r="H46">
        <v>2709.75</v>
      </c>
      <c r="I46" s="1" t="s">
        <v>15</v>
      </c>
      <c r="J46">
        <v>10137.959999999999</v>
      </c>
      <c r="K46">
        <v>2022</v>
      </c>
    </row>
    <row r="47" spans="1:11" x14ac:dyDescent="0.25">
      <c r="A47" s="1" t="s">
        <v>11</v>
      </c>
      <c r="B47" s="2">
        <v>44862</v>
      </c>
      <c r="C47" s="1" t="s">
        <v>22</v>
      </c>
      <c r="D47" s="1" t="s">
        <v>23</v>
      </c>
      <c r="E47" s="1" t="s">
        <v>24</v>
      </c>
      <c r="F47">
        <v>67.55</v>
      </c>
      <c r="G47">
        <v>695</v>
      </c>
      <c r="H47">
        <v>14562.26</v>
      </c>
      <c r="I47" s="1" t="s">
        <v>20</v>
      </c>
      <c r="J47">
        <v>46947.25</v>
      </c>
      <c r="K47">
        <v>2022</v>
      </c>
    </row>
    <row r="48" spans="1:11" x14ac:dyDescent="0.25">
      <c r="A48" s="1" t="s">
        <v>16</v>
      </c>
      <c r="B48" s="2">
        <v>44866</v>
      </c>
      <c r="C48" s="1" t="s">
        <v>31</v>
      </c>
      <c r="D48" s="1" t="s">
        <v>32</v>
      </c>
      <c r="E48" s="1" t="s">
        <v>19</v>
      </c>
      <c r="F48">
        <v>76.23</v>
      </c>
      <c r="G48">
        <v>1171</v>
      </c>
      <c r="H48">
        <v>25211.07</v>
      </c>
      <c r="I48" s="1" t="s">
        <v>25</v>
      </c>
      <c r="J48">
        <v>89265.33</v>
      </c>
      <c r="K48">
        <v>2022</v>
      </c>
    </row>
    <row r="49" spans="1:11" x14ac:dyDescent="0.25">
      <c r="A49" s="1" t="s">
        <v>21</v>
      </c>
      <c r="B49" s="2">
        <v>44613</v>
      </c>
      <c r="C49" s="1" t="s">
        <v>27</v>
      </c>
      <c r="D49" s="1" t="s">
        <v>34</v>
      </c>
      <c r="E49" s="1" t="s">
        <v>14</v>
      </c>
      <c r="F49">
        <v>24.54</v>
      </c>
      <c r="G49">
        <v>751</v>
      </c>
      <c r="H49">
        <v>4771.91</v>
      </c>
      <c r="I49" s="1" t="s">
        <v>15</v>
      </c>
      <c r="J49">
        <v>18429.54</v>
      </c>
      <c r="K49">
        <v>2022</v>
      </c>
    </row>
    <row r="50" spans="1:11" x14ac:dyDescent="0.25">
      <c r="A50" s="1" t="s">
        <v>26</v>
      </c>
      <c r="B50" s="2">
        <v>44762</v>
      </c>
      <c r="C50" s="1" t="s">
        <v>12</v>
      </c>
      <c r="D50" s="1" t="s">
        <v>13</v>
      </c>
      <c r="E50" s="1" t="s">
        <v>19</v>
      </c>
      <c r="F50">
        <v>61.42</v>
      </c>
      <c r="G50">
        <v>87</v>
      </c>
      <c r="H50">
        <v>1232.1199999999999</v>
      </c>
      <c r="I50" s="1" t="s">
        <v>20</v>
      </c>
      <c r="J50">
        <v>5343.54</v>
      </c>
      <c r="K50">
        <v>2022</v>
      </c>
    </row>
    <row r="51" spans="1:11" x14ac:dyDescent="0.25">
      <c r="A51" s="1" t="s">
        <v>30</v>
      </c>
      <c r="B51" s="2">
        <v>44949</v>
      </c>
      <c r="C51" s="1" t="s">
        <v>17</v>
      </c>
      <c r="D51" s="1" t="s">
        <v>18</v>
      </c>
      <c r="E51" s="1" t="s">
        <v>35</v>
      </c>
      <c r="F51">
        <v>32.74</v>
      </c>
      <c r="G51">
        <v>214</v>
      </c>
      <c r="H51">
        <v>1773.94</v>
      </c>
      <c r="I51" s="1" t="s">
        <v>25</v>
      </c>
      <c r="J51">
        <v>7006.36</v>
      </c>
      <c r="K51">
        <v>2023</v>
      </c>
    </row>
    <row r="52" spans="1:11" x14ac:dyDescent="0.25">
      <c r="A52" s="1" t="s">
        <v>11</v>
      </c>
      <c r="B52" s="2">
        <v>44675</v>
      </c>
      <c r="C52" s="1" t="s">
        <v>22</v>
      </c>
      <c r="D52" s="1" t="s">
        <v>23</v>
      </c>
      <c r="E52" s="1" t="s">
        <v>29</v>
      </c>
      <c r="F52">
        <v>90.24</v>
      </c>
      <c r="G52">
        <v>547</v>
      </c>
      <c r="H52">
        <v>14742.98</v>
      </c>
      <c r="I52" s="1" t="s">
        <v>15</v>
      </c>
      <c r="J52">
        <v>49361.279999999999</v>
      </c>
      <c r="K52">
        <v>2022</v>
      </c>
    </row>
    <row r="53" spans="1:11" x14ac:dyDescent="0.25">
      <c r="A53" s="1" t="s">
        <v>16</v>
      </c>
      <c r="B53" s="2">
        <v>44824</v>
      </c>
      <c r="C53" s="1" t="s">
        <v>31</v>
      </c>
      <c r="D53" s="1" t="s">
        <v>32</v>
      </c>
      <c r="E53" s="1" t="s">
        <v>24</v>
      </c>
      <c r="F53">
        <v>43.32</v>
      </c>
      <c r="G53">
        <v>609</v>
      </c>
      <c r="H53">
        <v>7746.99</v>
      </c>
      <c r="I53" s="1" t="s">
        <v>20</v>
      </c>
      <c r="J53">
        <v>26381.88</v>
      </c>
      <c r="K53">
        <v>2022</v>
      </c>
    </row>
    <row r="54" spans="1:11" x14ac:dyDescent="0.25">
      <c r="A54" s="1" t="s">
        <v>21</v>
      </c>
      <c r="B54" s="2">
        <v>44717</v>
      </c>
      <c r="C54" s="1" t="s">
        <v>27</v>
      </c>
      <c r="D54" s="1" t="s">
        <v>28</v>
      </c>
      <c r="E54" s="1" t="s">
        <v>19</v>
      </c>
      <c r="F54">
        <v>25.66</v>
      </c>
      <c r="G54">
        <v>1099</v>
      </c>
      <c r="H54">
        <v>6862.12</v>
      </c>
      <c r="I54" s="1" t="s">
        <v>25</v>
      </c>
      <c r="J54">
        <v>28200.34</v>
      </c>
      <c r="K54">
        <v>2022</v>
      </c>
    </row>
    <row r="55" spans="1:11" x14ac:dyDescent="0.25">
      <c r="A55" s="1" t="s">
        <v>26</v>
      </c>
      <c r="B55" s="2">
        <v>44572</v>
      </c>
      <c r="C55" s="1" t="s">
        <v>12</v>
      </c>
      <c r="D55" s="1" t="s">
        <v>13</v>
      </c>
      <c r="E55" s="1" t="s">
        <v>14</v>
      </c>
      <c r="F55">
        <v>78.569999999999993</v>
      </c>
      <c r="G55">
        <v>920</v>
      </c>
      <c r="H55">
        <v>21626.12</v>
      </c>
      <c r="I55" s="1" t="s">
        <v>15</v>
      </c>
      <c r="J55">
        <v>72284.399999999994</v>
      </c>
      <c r="K55">
        <v>2022</v>
      </c>
    </row>
    <row r="56" spans="1:11" x14ac:dyDescent="0.25">
      <c r="A56" s="1" t="s">
        <v>30</v>
      </c>
      <c r="B56" s="2">
        <v>44873</v>
      </c>
      <c r="C56" s="1" t="s">
        <v>17</v>
      </c>
      <c r="D56" s="1" t="s">
        <v>18</v>
      </c>
      <c r="E56" s="1" t="s">
        <v>24</v>
      </c>
      <c r="F56">
        <v>48.61</v>
      </c>
      <c r="G56">
        <v>366</v>
      </c>
      <c r="H56">
        <v>5334.68</v>
      </c>
      <c r="I56" s="1" t="s">
        <v>20</v>
      </c>
      <c r="J56">
        <v>17791.259999999998</v>
      </c>
      <c r="K56">
        <v>2022</v>
      </c>
    </row>
    <row r="57" spans="1:11" x14ac:dyDescent="0.25">
      <c r="A57" s="1" t="s">
        <v>11</v>
      </c>
      <c r="B57" s="2">
        <v>44629</v>
      </c>
      <c r="C57" s="1" t="s">
        <v>22</v>
      </c>
      <c r="D57" s="1" t="s">
        <v>23</v>
      </c>
      <c r="E57" s="1" t="s">
        <v>35</v>
      </c>
      <c r="F57">
        <v>33.69</v>
      </c>
      <c r="G57">
        <v>532</v>
      </c>
      <c r="H57">
        <v>4854.16</v>
      </c>
      <c r="I57" s="1" t="s">
        <v>25</v>
      </c>
      <c r="J57">
        <v>17923.080000000002</v>
      </c>
      <c r="K57">
        <v>2022</v>
      </c>
    </row>
    <row r="58" spans="1:11" x14ac:dyDescent="0.25">
      <c r="A58" s="1" t="s">
        <v>16</v>
      </c>
      <c r="B58" s="2">
        <v>44918</v>
      </c>
      <c r="C58" s="1" t="s">
        <v>31</v>
      </c>
      <c r="D58" s="1" t="s">
        <v>32</v>
      </c>
      <c r="E58" s="1" t="s">
        <v>19</v>
      </c>
      <c r="F58">
        <v>64.790000000000006</v>
      </c>
      <c r="G58">
        <v>717</v>
      </c>
      <c r="H58">
        <v>11684.79</v>
      </c>
      <c r="I58" s="1" t="s">
        <v>15</v>
      </c>
      <c r="J58">
        <v>46454.43</v>
      </c>
      <c r="K58">
        <v>2022</v>
      </c>
    </row>
    <row r="59" spans="1:11" x14ac:dyDescent="0.25">
      <c r="A59" s="1" t="s">
        <v>21</v>
      </c>
      <c r="B59" s="2">
        <v>44710</v>
      </c>
      <c r="C59" s="1" t="s">
        <v>27</v>
      </c>
      <c r="D59" s="1" t="s">
        <v>34</v>
      </c>
      <c r="E59" s="1" t="s">
        <v>29</v>
      </c>
      <c r="F59">
        <v>18.61</v>
      </c>
      <c r="G59">
        <v>923</v>
      </c>
      <c r="H59">
        <v>4818.82</v>
      </c>
      <c r="I59" s="1" t="s">
        <v>20</v>
      </c>
      <c r="J59">
        <v>17177.03</v>
      </c>
      <c r="K59">
        <v>2022</v>
      </c>
    </row>
    <row r="60" spans="1:11" x14ac:dyDescent="0.25">
      <c r="A60" s="1" t="s">
        <v>26</v>
      </c>
      <c r="B60" s="2">
        <v>44848</v>
      </c>
      <c r="C60" s="1" t="s">
        <v>12</v>
      </c>
      <c r="D60" s="1" t="s">
        <v>13</v>
      </c>
      <c r="E60" s="1" t="s">
        <v>24</v>
      </c>
      <c r="F60">
        <v>52.21</v>
      </c>
      <c r="G60">
        <v>779</v>
      </c>
      <c r="H60">
        <v>12237.49</v>
      </c>
      <c r="I60" s="1" t="s">
        <v>25</v>
      </c>
      <c r="J60">
        <v>40671.589999999997</v>
      </c>
      <c r="K60">
        <v>2022</v>
      </c>
    </row>
    <row r="61" spans="1:11" x14ac:dyDescent="0.25">
      <c r="A61" s="1" t="s">
        <v>30</v>
      </c>
      <c r="B61" s="2">
        <v>44722</v>
      </c>
      <c r="C61" s="1" t="s">
        <v>17</v>
      </c>
      <c r="D61" s="1" t="s">
        <v>18</v>
      </c>
      <c r="E61" s="1" t="s">
        <v>35</v>
      </c>
      <c r="F61">
        <v>87.82</v>
      </c>
      <c r="G61">
        <v>980</v>
      </c>
      <c r="H61">
        <v>27369.85</v>
      </c>
      <c r="I61" s="1" t="s">
        <v>15</v>
      </c>
      <c r="J61">
        <v>86063.6</v>
      </c>
      <c r="K61">
        <v>2022</v>
      </c>
    </row>
    <row r="62" spans="1:11" x14ac:dyDescent="0.25">
      <c r="A62" s="1" t="s">
        <v>11</v>
      </c>
      <c r="B62" s="2">
        <v>44569</v>
      </c>
      <c r="C62" s="1" t="s">
        <v>22</v>
      </c>
      <c r="D62" s="1" t="s">
        <v>23</v>
      </c>
      <c r="E62" s="1" t="s">
        <v>29</v>
      </c>
      <c r="F62">
        <v>29.01</v>
      </c>
      <c r="G62">
        <v>853</v>
      </c>
      <c r="H62">
        <v>6903.98</v>
      </c>
      <c r="I62" s="1" t="s">
        <v>20</v>
      </c>
      <c r="J62">
        <v>24745.53</v>
      </c>
      <c r="K62">
        <v>2022</v>
      </c>
    </row>
    <row r="63" spans="1:11" x14ac:dyDescent="0.25">
      <c r="A63" s="1" t="s">
        <v>16</v>
      </c>
      <c r="B63" s="2">
        <v>44817</v>
      </c>
      <c r="C63" s="1" t="s">
        <v>31</v>
      </c>
      <c r="D63" s="1" t="s">
        <v>32</v>
      </c>
      <c r="E63" s="1" t="s">
        <v>24</v>
      </c>
      <c r="F63">
        <v>67.77</v>
      </c>
      <c r="G63">
        <v>654</v>
      </c>
      <c r="H63">
        <v>12693.65</v>
      </c>
      <c r="I63" s="1" t="s">
        <v>25</v>
      </c>
      <c r="J63">
        <v>44321.58</v>
      </c>
      <c r="K63">
        <v>2022</v>
      </c>
    </row>
    <row r="64" spans="1:11" x14ac:dyDescent="0.25">
      <c r="A64" s="1" t="s">
        <v>21</v>
      </c>
      <c r="B64" s="2">
        <v>44890</v>
      </c>
      <c r="C64" s="1" t="s">
        <v>27</v>
      </c>
      <c r="D64" s="1" t="s">
        <v>28</v>
      </c>
      <c r="E64" s="1" t="s">
        <v>14</v>
      </c>
      <c r="F64">
        <v>79.67</v>
      </c>
      <c r="G64">
        <v>822</v>
      </c>
      <c r="H64">
        <v>19115.419999999998</v>
      </c>
      <c r="I64" s="1" t="s">
        <v>15</v>
      </c>
      <c r="J64">
        <v>65488.74</v>
      </c>
      <c r="K64">
        <v>2022</v>
      </c>
    </row>
    <row r="65" spans="1:11" x14ac:dyDescent="0.25">
      <c r="A65" s="1" t="s">
        <v>26</v>
      </c>
      <c r="B65" s="2">
        <v>44681</v>
      </c>
      <c r="C65" s="1" t="s">
        <v>12</v>
      </c>
      <c r="D65" s="1" t="s">
        <v>13</v>
      </c>
      <c r="E65" s="1" t="s">
        <v>19</v>
      </c>
      <c r="F65">
        <v>59.34</v>
      </c>
      <c r="G65">
        <v>694</v>
      </c>
      <c r="H65">
        <v>12482.12</v>
      </c>
      <c r="I65" s="1" t="s">
        <v>20</v>
      </c>
      <c r="J65">
        <v>41181.96</v>
      </c>
      <c r="K65">
        <v>2022</v>
      </c>
    </row>
    <row r="66" spans="1:11" x14ac:dyDescent="0.25">
      <c r="A66" s="1" t="s">
        <v>30</v>
      </c>
      <c r="B66" s="2">
        <v>44745</v>
      </c>
      <c r="C66" s="1" t="s">
        <v>17</v>
      </c>
      <c r="D66" s="1" t="s">
        <v>18</v>
      </c>
      <c r="E66" s="1" t="s">
        <v>33</v>
      </c>
      <c r="F66">
        <v>36.25</v>
      </c>
      <c r="G66">
        <v>343</v>
      </c>
      <c r="H66">
        <v>3762.53</v>
      </c>
      <c r="I66" s="1" t="s">
        <v>25</v>
      </c>
      <c r="J66">
        <v>12433.75</v>
      </c>
      <c r="K66">
        <v>2022</v>
      </c>
    </row>
    <row r="67" spans="1:11" x14ac:dyDescent="0.25">
      <c r="A67" s="1" t="s">
        <v>11</v>
      </c>
      <c r="B67" s="2">
        <v>44887</v>
      </c>
      <c r="C67" s="1" t="s">
        <v>22</v>
      </c>
      <c r="D67" s="1" t="s">
        <v>23</v>
      </c>
      <c r="E67" s="1" t="s">
        <v>24</v>
      </c>
      <c r="F67">
        <v>68.19</v>
      </c>
      <c r="G67">
        <v>594</v>
      </c>
      <c r="H67">
        <v>11912.16</v>
      </c>
      <c r="I67" s="1" t="s">
        <v>15</v>
      </c>
      <c r="J67">
        <v>40504.86</v>
      </c>
      <c r="K67">
        <v>2022</v>
      </c>
    </row>
    <row r="68" spans="1:11" x14ac:dyDescent="0.25">
      <c r="A68" s="1" t="s">
        <v>16</v>
      </c>
      <c r="B68" s="2">
        <v>44725</v>
      </c>
      <c r="C68" s="1" t="s">
        <v>31</v>
      </c>
      <c r="D68" s="1" t="s">
        <v>32</v>
      </c>
      <c r="E68" s="1" t="s">
        <v>29</v>
      </c>
      <c r="F68">
        <v>79.34</v>
      </c>
      <c r="G68">
        <v>991</v>
      </c>
      <c r="H68">
        <v>21712.54</v>
      </c>
      <c r="I68" s="1" t="s">
        <v>20</v>
      </c>
      <c r="J68">
        <v>78625.94</v>
      </c>
      <c r="K68">
        <v>2022</v>
      </c>
    </row>
    <row r="69" spans="1:11" x14ac:dyDescent="0.25">
      <c r="A69" s="1" t="s">
        <v>21</v>
      </c>
      <c r="B69" s="2">
        <v>44577</v>
      </c>
      <c r="C69" s="1" t="s">
        <v>27</v>
      </c>
      <c r="D69" s="1" t="s">
        <v>34</v>
      </c>
      <c r="E69" s="1" t="s">
        <v>35</v>
      </c>
      <c r="F69">
        <v>89.03</v>
      </c>
      <c r="G69">
        <v>902</v>
      </c>
      <c r="H69">
        <v>24037.200000000001</v>
      </c>
      <c r="I69" s="1" t="s">
        <v>25</v>
      </c>
      <c r="J69">
        <v>80305.06</v>
      </c>
      <c r="K69">
        <v>2022</v>
      </c>
    </row>
    <row r="70" spans="1:11" x14ac:dyDescent="0.25">
      <c r="A70" s="1" t="s">
        <v>26</v>
      </c>
      <c r="B70" s="2">
        <v>44691</v>
      </c>
      <c r="C70" s="1" t="s">
        <v>12</v>
      </c>
      <c r="D70" s="1" t="s">
        <v>13</v>
      </c>
      <c r="E70" s="1" t="s">
        <v>14</v>
      </c>
      <c r="F70">
        <v>43.18</v>
      </c>
      <c r="G70">
        <v>365</v>
      </c>
      <c r="H70">
        <v>3842.11</v>
      </c>
      <c r="I70" s="1" t="s">
        <v>15</v>
      </c>
      <c r="J70">
        <v>15760.7</v>
      </c>
      <c r="K70">
        <v>2022</v>
      </c>
    </row>
    <row r="71" spans="1:11" x14ac:dyDescent="0.25">
      <c r="A71" s="1" t="s">
        <v>30</v>
      </c>
      <c r="B71" s="2">
        <v>44883</v>
      </c>
      <c r="C71" s="1" t="s">
        <v>17</v>
      </c>
      <c r="D71" s="1" t="s">
        <v>18</v>
      </c>
      <c r="E71" s="1" t="s">
        <v>24</v>
      </c>
      <c r="F71">
        <v>32.33</v>
      </c>
      <c r="G71">
        <v>1112</v>
      </c>
      <c r="H71">
        <v>9317.32</v>
      </c>
      <c r="I71" s="1" t="s">
        <v>20</v>
      </c>
      <c r="J71">
        <v>35950.959999999999</v>
      </c>
      <c r="K71">
        <v>2022</v>
      </c>
    </row>
    <row r="72" spans="1:11" x14ac:dyDescent="0.25">
      <c r="A72" s="1" t="s">
        <v>11</v>
      </c>
      <c r="B72" s="2">
        <v>44673</v>
      </c>
      <c r="C72" s="1" t="s">
        <v>22</v>
      </c>
      <c r="D72" s="1" t="s">
        <v>23</v>
      </c>
      <c r="E72" s="1" t="s">
        <v>33</v>
      </c>
      <c r="F72">
        <v>16.39</v>
      </c>
      <c r="G72">
        <v>1173</v>
      </c>
      <c r="H72">
        <v>5781.54</v>
      </c>
      <c r="I72" s="1" t="s">
        <v>25</v>
      </c>
      <c r="J72">
        <v>19225.47</v>
      </c>
      <c r="K72">
        <v>2022</v>
      </c>
    </row>
    <row r="73" spans="1:11" x14ac:dyDescent="0.25">
      <c r="A73" s="1" t="s">
        <v>16</v>
      </c>
      <c r="B73" s="2">
        <v>44811</v>
      </c>
      <c r="C73" s="1" t="s">
        <v>31</v>
      </c>
      <c r="D73" s="1" t="s">
        <v>32</v>
      </c>
      <c r="E73" s="1" t="s">
        <v>19</v>
      </c>
      <c r="F73">
        <v>60.77</v>
      </c>
      <c r="G73">
        <v>1018</v>
      </c>
      <c r="H73">
        <v>17691.84</v>
      </c>
      <c r="I73" s="1" t="s">
        <v>15</v>
      </c>
      <c r="J73">
        <v>61863.86</v>
      </c>
      <c r="K73">
        <v>2022</v>
      </c>
    </row>
    <row r="74" spans="1:11" x14ac:dyDescent="0.25">
      <c r="A74" s="1" t="s">
        <v>21</v>
      </c>
      <c r="B74" s="2">
        <v>44898</v>
      </c>
      <c r="C74" s="1" t="s">
        <v>27</v>
      </c>
      <c r="D74" s="1" t="s">
        <v>28</v>
      </c>
      <c r="E74" s="1" t="s">
        <v>14</v>
      </c>
      <c r="F74">
        <v>82.89</v>
      </c>
      <c r="G74">
        <v>74</v>
      </c>
      <c r="H74">
        <v>1857.5</v>
      </c>
      <c r="I74" s="1" t="s">
        <v>20</v>
      </c>
      <c r="J74">
        <v>6133.86</v>
      </c>
      <c r="K74">
        <v>2022</v>
      </c>
    </row>
    <row r="75" spans="1:11" x14ac:dyDescent="0.25">
      <c r="A75" s="1" t="s">
        <v>26</v>
      </c>
      <c r="B75" s="2">
        <v>44790</v>
      </c>
      <c r="C75" s="1" t="s">
        <v>12</v>
      </c>
      <c r="D75" s="1" t="s">
        <v>13</v>
      </c>
      <c r="E75" s="1" t="s">
        <v>35</v>
      </c>
      <c r="F75">
        <v>20.61</v>
      </c>
      <c r="G75">
        <v>556</v>
      </c>
      <c r="H75">
        <v>3679.93</v>
      </c>
      <c r="I75" s="1" t="s">
        <v>25</v>
      </c>
      <c r="J75">
        <v>11459.16</v>
      </c>
      <c r="K75">
        <v>2022</v>
      </c>
    </row>
    <row r="76" spans="1:11" x14ac:dyDescent="0.25">
      <c r="A76" s="1" t="s">
        <v>30</v>
      </c>
      <c r="B76" s="2">
        <v>44617</v>
      </c>
      <c r="C76" s="1" t="s">
        <v>17</v>
      </c>
      <c r="D76" s="1" t="s">
        <v>18</v>
      </c>
      <c r="E76" s="1" t="s">
        <v>33</v>
      </c>
      <c r="F76">
        <v>32.57</v>
      </c>
      <c r="G76">
        <v>650</v>
      </c>
      <c r="H76">
        <v>5985.35</v>
      </c>
      <c r="I76" s="1" t="s">
        <v>15</v>
      </c>
      <c r="J76">
        <v>21170.5</v>
      </c>
      <c r="K76">
        <v>2022</v>
      </c>
    </row>
    <row r="77" spans="1:11" x14ac:dyDescent="0.25">
      <c r="A77" s="1" t="s">
        <v>11</v>
      </c>
      <c r="B77" s="2">
        <v>44844</v>
      </c>
      <c r="C77" s="1" t="s">
        <v>22</v>
      </c>
      <c r="D77" s="1" t="s">
        <v>23</v>
      </c>
      <c r="E77" s="1" t="s">
        <v>29</v>
      </c>
      <c r="F77">
        <v>19.649999999999999</v>
      </c>
      <c r="G77">
        <v>1115</v>
      </c>
      <c r="H77">
        <v>6742.12</v>
      </c>
      <c r="I77" s="1" t="s">
        <v>20</v>
      </c>
      <c r="J77">
        <v>21909.75</v>
      </c>
      <c r="K77">
        <v>2022</v>
      </c>
    </row>
    <row r="78" spans="1:11" x14ac:dyDescent="0.25">
      <c r="A78" s="1" t="s">
        <v>16</v>
      </c>
      <c r="B78" s="2">
        <v>44707</v>
      </c>
      <c r="C78" s="1" t="s">
        <v>31</v>
      </c>
      <c r="D78" s="1" t="s">
        <v>32</v>
      </c>
      <c r="E78" s="1" t="s">
        <v>24</v>
      </c>
      <c r="F78">
        <v>72.97</v>
      </c>
      <c r="G78">
        <v>1063</v>
      </c>
      <c r="H78">
        <v>20294.939999999999</v>
      </c>
      <c r="I78" s="1" t="s">
        <v>25</v>
      </c>
      <c r="J78">
        <v>77567.11</v>
      </c>
      <c r="K78">
        <v>2022</v>
      </c>
    </row>
    <row r="79" spans="1:11" x14ac:dyDescent="0.25">
      <c r="A79" s="1" t="s">
        <v>21</v>
      </c>
      <c r="B79" s="2">
        <v>44784</v>
      </c>
      <c r="C79" s="1" t="s">
        <v>27</v>
      </c>
      <c r="D79" s="1" t="s">
        <v>34</v>
      </c>
      <c r="E79" s="1" t="s">
        <v>14</v>
      </c>
      <c r="F79">
        <v>44.58</v>
      </c>
      <c r="G79">
        <v>787</v>
      </c>
      <c r="H79">
        <v>8657.42</v>
      </c>
      <c r="I79" s="1" t="s">
        <v>15</v>
      </c>
      <c r="J79">
        <v>35084.46</v>
      </c>
      <c r="K79">
        <v>2022</v>
      </c>
    </row>
    <row r="80" spans="1:11" x14ac:dyDescent="0.25">
      <c r="A80" s="1" t="s">
        <v>26</v>
      </c>
      <c r="B80" s="2">
        <v>44931</v>
      </c>
      <c r="C80" s="1" t="s">
        <v>12</v>
      </c>
      <c r="D80" s="1" t="s">
        <v>13</v>
      </c>
      <c r="E80" s="1" t="s">
        <v>19</v>
      </c>
      <c r="F80">
        <v>74.72</v>
      </c>
      <c r="G80">
        <v>1052</v>
      </c>
      <c r="H80">
        <v>23612.86</v>
      </c>
      <c r="I80" s="1" t="s">
        <v>20</v>
      </c>
      <c r="J80">
        <v>78605.440000000002</v>
      </c>
      <c r="K80">
        <v>2023</v>
      </c>
    </row>
    <row r="81" spans="1:11" x14ac:dyDescent="0.25">
      <c r="A81" s="1" t="s">
        <v>30</v>
      </c>
      <c r="B81" s="2">
        <v>44649</v>
      </c>
      <c r="C81" s="1" t="s">
        <v>17</v>
      </c>
      <c r="D81" s="1" t="s">
        <v>18</v>
      </c>
      <c r="E81" s="1" t="s">
        <v>24</v>
      </c>
      <c r="F81">
        <v>37.44</v>
      </c>
      <c r="G81">
        <v>226</v>
      </c>
      <c r="H81">
        <v>1974.82</v>
      </c>
      <c r="I81" s="1" t="s">
        <v>25</v>
      </c>
      <c r="J81">
        <v>8461.44</v>
      </c>
      <c r="K81">
        <v>2022</v>
      </c>
    </row>
    <row r="82" spans="1:11" x14ac:dyDescent="0.25">
      <c r="A82" s="1" t="s">
        <v>11</v>
      </c>
      <c r="B82" s="2">
        <v>44756</v>
      </c>
      <c r="C82" s="1" t="s">
        <v>22</v>
      </c>
      <c r="D82" s="1" t="s">
        <v>23</v>
      </c>
      <c r="E82" s="1" t="s">
        <v>29</v>
      </c>
      <c r="F82">
        <v>25.64</v>
      </c>
      <c r="G82">
        <v>1223</v>
      </c>
      <c r="H82">
        <v>10522.47</v>
      </c>
      <c r="I82" s="1" t="s">
        <v>15</v>
      </c>
      <c r="J82">
        <v>31357.72</v>
      </c>
      <c r="K82">
        <v>2022</v>
      </c>
    </row>
    <row r="83" spans="1:11" x14ac:dyDescent="0.25">
      <c r="A83" s="1" t="s">
        <v>16</v>
      </c>
      <c r="B83" s="2">
        <v>44913</v>
      </c>
      <c r="C83" s="1" t="s">
        <v>31</v>
      </c>
      <c r="D83" s="1" t="s">
        <v>32</v>
      </c>
      <c r="E83" s="1" t="s">
        <v>33</v>
      </c>
      <c r="F83">
        <v>65.260000000000005</v>
      </c>
      <c r="G83">
        <v>1077</v>
      </c>
      <c r="H83">
        <v>20891.419999999998</v>
      </c>
      <c r="I83" s="1" t="s">
        <v>20</v>
      </c>
      <c r="J83">
        <v>70285.02</v>
      </c>
      <c r="K83">
        <v>2022</v>
      </c>
    </row>
    <row r="84" spans="1:11" x14ac:dyDescent="0.25">
      <c r="A84" s="1" t="s">
        <v>21</v>
      </c>
      <c r="B84" s="2">
        <v>44601</v>
      </c>
      <c r="C84" s="1" t="s">
        <v>27</v>
      </c>
      <c r="D84" s="1" t="s">
        <v>28</v>
      </c>
      <c r="E84" s="1" t="s">
        <v>14</v>
      </c>
      <c r="F84">
        <v>22.27</v>
      </c>
      <c r="G84">
        <v>680</v>
      </c>
      <c r="H84">
        <v>3829.64</v>
      </c>
      <c r="I84" s="1" t="s">
        <v>25</v>
      </c>
      <c r="J84">
        <v>15143.6</v>
      </c>
      <c r="K84">
        <v>2022</v>
      </c>
    </row>
    <row r="85" spans="1:11" x14ac:dyDescent="0.25">
      <c r="A85" s="1" t="s">
        <v>26</v>
      </c>
      <c r="B85" s="2">
        <v>44715</v>
      </c>
      <c r="C85" s="1" t="s">
        <v>12</v>
      </c>
      <c r="D85" s="1" t="s">
        <v>13</v>
      </c>
      <c r="E85" s="1" t="s">
        <v>19</v>
      </c>
      <c r="F85">
        <v>54.64</v>
      </c>
      <c r="G85">
        <v>251</v>
      </c>
      <c r="H85">
        <v>4098.33</v>
      </c>
      <c r="I85" s="1" t="s">
        <v>15</v>
      </c>
      <c r="J85">
        <v>13714.64</v>
      </c>
      <c r="K85">
        <v>2022</v>
      </c>
    </row>
    <row r="86" spans="1:11" x14ac:dyDescent="0.25">
      <c r="A86" s="1" t="s">
        <v>30</v>
      </c>
      <c r="B86" s="2">
        <v>44862</v>
      </c>
      <c r="C86" s="1" t="s">
        <v>17</v>
      </c>
      <c r="D86" s="1" t="s">
        <v>18</v>
      </c>
      <c r="E86" s="1" t="s">
        <v>35</v>
      </c>
      <c r="F86">
        <v>94.18</v>
      </c>
      <c r="G86">
        <v>1117</v>
      </c>
      <c r="H86">
        <v>32952.04</v>
      </c>
      <c r="I86" s="1" t="s">
        <v>20</v>
      </c>
      <c r="J86">
        <v>105199.06</v>
      </c>
      <c r="K86">
        <v>2022</v>
      </c>
    </row>
    <row r="87" spans="1:11" x14ac:dyDescent="0.25">
      <c r="A87" s="1" t="s">
        <v>11</v>
      </c>
      <c r="B87" s="2">
        <v>44646</v>
      </c>
      <c r="C87" s="1" t="s">
        <v>22</v>
      </c>
      <c r="D87" s="1" t="s">
        <v>23</v>
      </c>
      <c r="E87" s="1" t="s">
        <v>24</v>
      </c>
      <c r="F87">
        <v>16.39</v>
      </c>
      <c r="G87">
        <v>812</v>
      </c>
      <c r="H87">
        <v>3563.45</v>
      </c>
      <c r="I87" s="1" t="s">
        <v>25</v>
      </c>
      <c r="J87">
        <v>13308.68</v>
      </c>
      <c r="K87">
        <v>2022</v>
      </c>
    </row>
    <row r="88" spans="1:11" x14ac:dyDescent="0.25">
      <c r="A88" s="1" t="s">
        <v>16</v>
      </c>
      <c r="B88" s="2">
        <v>44886</v>
      </c>
      <c r="C88" s="1" t="s">
        <v>31</v>
      </c>
      <c r="D88" s="1" t="s">
        <v>32</v>
      </c>
      <c r="E88" s="1" t="s">
        <v>33</v>
      </c>
      <c r="F88">
        <v>81.52</v>
      </c>
      <c r="G88">
        <v>497</v>
      </c>
      <c r="H88">
        <v>12503.78</v>
      </c>
      <c r="I88" s="1" t="s">
        <v>15</v>
      </c>
      <c r="J88">
        <v>40515.440000000002</v>
      </c>
      <c r="K88">
        <v>2022</v>
      </c>
    </row>
    <row r="89" spans="1:11" x14ac:dyDescent="0.25">
      <c r="A89" s="1" t="s">
        <v>21</v>
      </c>
      <c r="B89" s="2">
        <v>44698</v>
      </c>
      <c r="C89" s="1" t="s">
        <v>27</v>
      </c>
      <c r="D89" s="1" t="s">
        <v>34</v>
      </c>
      <c r="E89" s="1" t="s">
        <v>29</v>
      </c>
      <c r="F89">
        <v>48.39</v>
      </c>
      <c r="G89">
        <v>927</v>
      </c>
      <c r="H89">
        <v>12806.17</v>
      </c>
      <c r="I89" s="1" t="s">
        <v>20</v>
      </c>
      <c r="J89">
        <v>44857.53</v>
      </c>
      <c r="K89">
        <v>2022</v>
      </c>
    </row>
    <row r="90" spans="1:11" x14ac:dyDescent="0.25">
      <c r="A90" s="1" t="s">
        <v>26</v>
      </c>
      <c r="B90" s="2">
        <v>44778</v>
      </c>
      <c r="C90" s="1" t="s">
        <v>12</v>
      </c>
      <c r="D90" s="1" t="s">
        <v>13</v>
      </c>
      <c r="E90" s="1" t="s">
        <v>14</v>
      </c>
      <c r="F90">
        <v>38.94</v>
      </c>
      <c r="G90">
        <v>1103</v>
      </c>
      <c r="H90">
        <v>12598.83</v>
      </c>
      <c r="I90" s="1" t="s">
        <v>25</v>
      </c>
      <c r="J90">
        <v>42950.82</v>
      </c>
      <c r="K90">
        <v>2022</v>
      </c>
    </row>
    <row r="91" spans="1:11" x14ac:dyDescent="0.25">
      <c r="A91" s="1" t="s">
        <v>30</v>
      </c>
      <c r="B91" s="2">
        <v>44613</v>
      </c>
      <c r="C91" s="1" t="s">
        <v>17</v>
      </c>
      <c r="D91" s="1" t="s">
        <v>18</v>
      </c>
      <c r="E91" s="1" t="s">
        <v>19</v>
      </c>
      <c r="F91">
        <v>65.11</v>
      </c>
      <c r="G91">
        <v>736</v>
      </c>
      <c r="H91">
        <v>13848.65</v>
      </c>
      <c r="I91" s="1" t="s">
        <v>15</v>
      </c>
      <c r="J91">
        <v>47920.959999999999</v>
      </c>
      <c r="K91">
        <v>2022</v>
      </c>
    </row>
    <row r="92" spans="1:11" x14ac:dyDescent="0.25">
      <c r="A92" s="1" t="s">
        <v>11</v>
      </c>
      <c r="B92" s="2">
        <v>44820</v>
      </c>
      <c r="C92" s="1" t="s">
        <v>22</v>
      </c>
      <c r="D92" s="1" t="s">
        <v>23</v>
      </c>
      <c r="E92" s="1" t="s">
        <v>24</v>
      </c>
      <c r="F92">
        <v>85.95</v>
      </c>
      <c r="G92">
        <v>847</v>
      </c>
      <c r="H92">
        <v>20768.34</v>
      </c>
      <c r="I92" s="1" t="s">
        <v>20</v>
      </c>
      <c r="J92">
        <v>72799.649999999994</v>
      </c>
      <c r="K92">
        <v>2022</v>
      </c>
    </row>
    <row r="93" spans="1:11" x14ac:dyDescent="0.25">
      <c r="A93" s="1" t="s">
        <v>16</v>
      </c>
      <c r="B93" s="2">
        <v>44573</v>
      </c>
      <c r="C93" s="1" t="s">
        <v>31</v>
      </c>
      <c r="D93" s="1" t="s">
        <v>32</v>
      </c>
      <c r="E93" s="1" t="s">
        <v>19</v>
      </c>
      <c r="F93">
        <v>31.41</v>
      </c>
      <c r="G93">
        <v>130</v>
      </c>
      <c r="H93">
        <v>1043.92</v>
      </c>
      <c r="I93" s="1" t="s">
        <v>25</v>
      </c>
      <c r="J93">
        <v>4083.3</v>
      </c>
      <c r="K93">
        <v>2022</v>
      </c>
    </row>
    <row r="94" spans="1:11" x14ac:dyDescent="0.25">
      <c r="A94" s="1" t="s">
        <v>21</v>
      </c>
      <c r="B94" s="2">
        <v>44748</v>
      </c>
      <c r="C94" s="1" t="s">
        <v>27</v>
      </c>
      <c r="D94" s="1" t="s">
        <v>28</v>
      </c>
      <c r="E94" s="1" t="s">
        <v>14</v>
      </c>
      <c r="F94">
        <v>63.84</v>
      </c>
      <c r="G94">
        <v>1001</v>
      </c>
      <c r="H94">
        <v>19645.62</v>
      </c>
      <c r="I94" s="1" t="s">
        <v>15</v>
      </c>
      <c r="J94">
        <v>63903.839999999997</v>
      </c>
      <c r="K94">
        <v>2022</v>
      </c>
    </row>
    <row r="95" spans="1:11" x14ac:dyDescent="0.25">
      <c r="A95" s="1" t="s">
        <v>26</v>
      </c>
      <c r="B95" s="2">
        <v>44904</v>
      </c>
      <c r="C95" s="1" t="s">
        <v>12</v>
      </c>
      <c r="D95" s="1" t="s">
        <v>13</v>
      </c>
      <c r="E95" s="1" t="s">
        <v>35</v>
      </c>
      <c r="F95">
        <v>30.47</v>
      </c>
      <c r="G95">
        <v>699</v>
      </c>
      <c r="H95">
        <v>6705.67</v>
      </c>
      <c r="I95" s="1" t="s">
        <v>20</v>
      </c>
      <c r="J95">
        <v>21298.53</v>
      </c>
      <c r="K95">
        <v>2022</v>
      </c>
    </row>
    <row r="96" spans="1:11" x14ac:dyDescent="0.25">
      <c r="A96" s="1" t="s">
        <v>30</v>
      </c>
      <c r="B96" s="2">
        <v>44604</v>
      </c>
      <c r="C96" s="1" t="s">
        <v>17</v>
      </c>
      <c r="D96" s="1" t="s">
        <v>18</v>
      </c>
      <c r="E96" s="1" t="s">
        <v>33</v>
      </c>
      <c r="F96">
        <v>63.19</v>
      </c>
      <c r="G96">
        <v>367</v>
      </c>
      <c r="H96">
        <v>5892.34</v>
      </c>
      <c r="I96" s="1" t="s">
        <v>25</v>
      </c>
      <c r="J96">
        <v>23190.73</v>
      </c>
      <c r="K96">
        <v>2022</v>
      </c>
    </row>
    <row r="97" spans="1:11" x14ac:dyDescent="0.25">
      <c r="A97" s="1" t="s">
        <v>11</v>
      </c>
      <c r="B97" s="2">
        <v>44740</v>
      </c>
      <c r="C97" s="1" t="s">
        <v>22</v>
      </c>
      <c r="D97" s="1" t="s">
        <v>23</v>
      </c>
      <c r="E97" s="1" t="s">
        <v>24</v>
      </c>
      <c r="F97">
        <v>77.78</v>
      </c>
      <c r="G97">
        <v>475</v>
      </c>
      <c r="H97">
        <v>9484.16</v>
      </c>
      <c r="I97" s="1" t="s">
        <v>15</v>
      </c>
      <c r="J97">
        <v>36945.5</v>
      </c>
      <c r="K97">
        <v>2022</v>
      </c>
    </row>
    <row r="98" spans="1:11" x14ac:dyDescent="0.25">
      <c r="A98" s="1" t="s">
        <v>16</v>
      </c>
      <c r="B98" s="2">
        <v>44879</v>
      </c>
      <c r="C98" s="1" t="s">
        <v>31</v>
      </c>
      <c r="D98" s="1" t="s">
        <v>32</v>
      </c>
      <c r="E98" s="1" t="s">
        <v>29</v>
      </c>
      <c r="F98">
        <v>21.92</v>
      </c>
      <c r="G98">
        <v>810</v>
      </c>
      <c r="H98">
        <v>4734.1000000000004</v>
      </c>
      <c r="I98" s="1" t="s">
        <v>20</v>
      </c>
      <c r="J98">
        <v>17755.2</v>
      </c>
      <c r="K98">
        <v>2022</v>
      </c>
    </row>
    <row r="99" spans="1:11" x14ac:dyDescent="0.25">
      <c r="A99" s="1" t="s">
        <v>21</v>
      </c>
      <c r="B99" s="2">
        <v>44668</v>
      </c>
      <c r="C99" s="1" t="s">
        <v>27</v>
      </c>
      <c r="D99" s="1" t="s">
        <v>34</v>
      </c>
      <c r="E99" s="1" t="s">
        <v>14</v>
      </c>
      <c r="F99">
        <v>73.97</v>
      </c>
      <c r="G99">
        <v>1034</v>
      </c>
      <c r="H99">
        <v>23171.23</v>
      </c>
      <c r="I99" s="1" t="s">
        <v>25</v>
      </c>
      <c r="J99">
        <v>76484.98</v>
      </c>
      <c r="K99">
        <v>2022</v>
      </c>
    </row>
    <row r="100" spans="1:11" x14ac:dyDescent="0.25">
      <c r="A100" s="1" t="s">
        <v>26</v>
      </c>
      <c r="B100" s="2">
        <v>44805</v>
      </c>
      <c r="C100" s="1" t="s">
        <v>12</v>
      </c>
      <c r="D100" s="1" t="s">
        <v>13</v>
      </c>
      <c r="E100" s="1" t="s">
        <v>24</v>
      </c>
      <c r="F100">
        <v>34.46</v>
      </c>
      <c r="G100">
        <v>832</v>
      </c>
      <c r="H100">
        <v>7361.63</v>
      </c>
      <c r="I100" s="1" t="s">
        <v>15</v>
      </c>
      <c r="J100">
        <v>28670.720000000001</v>
      </c>
      <c r="K100">
        <v>2022</v>
      </c>
    </row>
    <row r="101" spans="1:11" x14ac:dyDescent="0.25">
      <c r="A101" s="1" t="s">
        <v>30</v>
      </c>
      <c r="B101" s="2">
        <v>44944</v>
      </c>
      <c r="C101" s="1" t="s">
        <v>17</v>
      </c>
      <c r="D101" s="1" t="s">
        <v>18</v>
      </c>
      <c r="E101" s="1" t="s">
        <v>19</v>
      </c>
      <c r="F101">
        <v>84.87</v>
      </c>
      <c r="G101">
        <v>1010</v>
      </c>
      <c r="H101">
        <v>25529.11</v>
      </c>
      <c r="I101" s="1" t="s">
        <v>20</v>
      </c>
      <c r="J101">
        <v>85718.7</v>
      </c>
      <c r="K101">
        <v>2023</v>
      </c>
    </row>
    <row r="102" spans="1:11" x14ac:dyDescent="0.25">
      <c r="A102" s="1" t="s">
        <v>11</v>
      </c>
      <c r="B102" s="2">
        <v>44797</v>
      </c>
      <c r="C102" s="1" t="s">
        <v>22</v>
      </c>
      <c r="D102" s="1" t="s">
        <v>23</v>
      </c>
      <c r="E102" s="1" t="s">
        <v>24</v>
      </c>
      <c r="F102">
        <v>15.89</v>
      </c>
      <c r="G102">
        <v>245</v>
      </c>
      <c r="H102">
        <v>843.78</v>
      </c>
      <c r="I102" s="1" t="s">
        <v>25</v>
      </c>
      <c r="J102">
        <v>3893.05</v>
      </c>
      <c r="K102">
        <v>2022</v>
      </c>
    </row>
    <row r="103" spans="1:11" x14ac:dyDescent="0.25">
      <c r="A103" s="1" t="s">
        <v>16</v>
      </c>
      <c r="B103" s="2">
        <v>44632</v>
      </c>
      <c r="C103" s="1" t="s">
        <v>31</v>
      </c>
      <c r="D103" s="1" t="s">
        <v>32</v>
      </c>
      <c r="E103" s="1" t="s">
        <v>35</v>
      </c>
      <c r="F103">
        <v>78.48</v>
      </c>
      <c r="G103">
        <v>74</v>
      </c>
      <c r="H103">
        <v>1588.26</v>
      </c>
      <c r="I103" s="1" t="s">
        <v>15</v>
      </c>
      <c r="J103">
        <v>5807.52</v>
      </c>
      <c r="K103">
        <v>2022</v>
      </c>
    </row>
    <row r="104" spans="1:11" x14ac:dyDescent="0.25">
      <c r="A104" s="1" t="s">
        <v>21</v>
      </c>
      <c r="B104" s="2">
        <v>44580</v>
      </c>
      <c r="C104" s="1" t="s">
        <v>27</v>
      </c>
      <c r="D104" s="1" t="s">
        <v>28</v>
      </c>
      <c r="E104" s="1" t="s">
        <v>29</v>
      </c>
      <c r="F104">
        <v>55.93</v>
      </c>
      <c r="G104">
        <v>317</v>
      </c>
      <c r="H104">
        <v>5331.2</v>
      </c>
      <c r="I104" s="1" t="s">
        <v>20</v>
      </c>
      <c r="J104">
        <v>17729.810000000001</v>
      </c>
      <c r="K104">
        <v>2022</v>
      </c>
    </row>
    <row r="105" spans="1:11" x14ac:dyDescent="0.25">
      <c r="A105" s="1" t="s">
        <v>26</v>
      </c>
      <c r="B105" s="2">
        <v>44850</v>
      </c>
      <c r="C105" s="1" t="s">
        <v>12</v>
      </c>
      <c r="D105" s="1" t="s">
        <v>13</v>
      </c>
      <c r="E105" s="1" t="s">
        <v>33</v>
      </c>
      <c r="F105">
        <v>31.42</v>
      </c>
      <c r="G105">
        <v>1141</v>
      </c>
      <c r="H105">
        <v>11766.45</v>
      </c>
      <c r="I105" s="1" t="s">
        <v>25</v>
      </c>
      <c r="J105">
        <v>35850.22</v>
      </c>
      <c r="K105">
        <v>2022</v>
      </c>
    </row>
    <row r="106" spans="1:11" x14ac:dyDescent="0.25">
      <c r="A106" s="1" t="s">
        <v>30</v>
      </c>
      <c r="B106" s="2">
        <v>44704</v>
      </c>
      <c r="C106" s="1" t="s">
        <v>17</v>
      </c>
      <c r="D106" s="1" t="s">
        <v>18</v>
      </c>
      <c r="E106" s="1" t="s">
        <v>24</v>
      </c>
      <c r="F106">
        <v>73.64</v>
      </c>
      <c r="G106">
        <v>1154</v>
      </c>
      <c r="H106">
        <v>23377.86</v>
      </c>
      <c r="I106" s="1" t="s">
        <v>15</v>
      </c>
      <c r="J106">
        <v>84980.56</v>
      </c>
      <c r="K106">
        <v>2022</v>
      </c>
    </row>
    <row r="107" spans="1:11" x14ac:dyDescent="0.25">
      <c r="A107" s="1" t="s">
        <v>11</v>
      </c>
      <c r="B107" s="2">
        <v>44900</v>
      </c>
      <c r="C107" s="1" t="s">
        <v>22</v>
      </c>
      <c r="D107" s="1" t="s">
        <v>23</v>
      </c>
      <c r="E107" s="1" t="s">
        <v>33</v>
      </c>
      <c r="F107">
        <v>56.66</v>
      </c>
      <c r="G107">
        <v>157</v>
      </c>
      <c r="H107">
        <v>2784.69</v>
      </c>
      <c r="I107" s="1" t="s">
        <v>20</v>
      </c>
      <c r="J107">
        <v>8895.6200000000008</v>
      </c>
      <c r="K107">
        <v>2022</v>
      </c>
    </row>
    <row r="108" spans="1:11" x14ac:dyDescent="0.25">
      <c r="A108" s="1" t="s">
        <v>16</v>
      </c>
      <c r="B108" s="2">
        <v>44733</v>
      </c>
      <c r="C108" s="1" t="s">
        <v>31</v>
      </c>
      <c r="D108" s="1" t="s">
        <v>32</v>
      </c>
      <c r="E108" s="1" t="s">
        <v>24</v>
      </c>
      <c r="F108">
        <v>40.340000000000003</v>
      </c>
      <c r="G108">
        <v>754</v>
      </c>
      <c r="H108">
        <v>8544.8700000000008</v>
      </c>
      <c r="I108" s="1" t="s">
        <v>25</v>
      </c>
      <c r="J108">
        <v>30416.36</v>
      </c>
      <c r="K108">
        <v>2022</v>
      </c>
    </row>
    <row r="109" spans="1:11" x14ac:dyDescent="0.25">
      <c r="A109" s="1" t="s">
        <v>21</v>
      </c>
      <c r="B109" s="2">
        <v>44870</v>
      </c>
      <c r="C109" s="1" t="s">
        <v>27</v>
      </c>
      <c r="D109" s="1" t="s">
        <v>34</v>
      </c>
      <c r="E109" s="1" t="s">
        <v>19</v>
      </c>
      <c r="F109">
        <v>74.760000000000005</v>
      </c>
      <c r="G109">
        <v>741</v>
      </c>
      <c r="H109">
        <v>15741.98</v>
      </c>
      <c r="I109" s="1" t="s">
        <v>15</v>
      </c>
      <c r="J109">
        <v>55397.16</v>
      </c>
      <c r="K109">
        <v>2022</v>
      </c>
    </row>
    <row r="110" spans="1:11" x14ac:dyDescent="0.25">
      <c r="A110" s="1" t="s">
        <v>26</v>
      </c>
      <c r="B110" s="2">
        <v>44676</v>
      </c>
      <c r="C110" s="1" t="s">
        <v>12</v>
      </c>
      <c r="D110" s="1" t="s">
        <v>13</v>
      </c>
      <c r="E110" s="1" t="s">
        <v>14</v>
      </c>
      <c r="F110">
        <v>31.48</v>
      </c>
      <c r="G110">
        <v>874</v>
      </c>
      <c r="H110">
        <v>7005.83</v>
      </c>
      <c r="I110" s="1" t="s">
        <v>20</v>
      </c>
      <c r="J110">
        <v>27513.52</v>
      </c>
      <c r="K110">
        <v>2022</v>
      </c>
    </row>
    <row r="111" spans="1:11" x14ac:dyDescent="0.25">
      <c r="A111" s="1" t="s">
        <v>30</v>
      </c>
      <c r="B111" s="2">
        <v>44802</v>
      </c>
      <c r="C111" s="1" t="s">
        <v>17</v>
      </c>
      <c r="D111" s="1" t="s">
        <v>18</v>
      </c>
      <c r="E111" s="1" t="s">
        <v>24</v>
      </c>
      <c r="F111">
        <v>59.66</v>
      </c>
      <c r="G111">
        <v>1059</v>
      </c>
      <c r="H111">
        <v>18225.18</v>
      </c>
      <c r="I111" s="1" t="s">
        <v>25</v>
      </c>
      <c r="J111">
        <v>63179.94</v>
      </c>
      <c r="K111">
        <v>2022</v>
      </c>
    </row>
    <row r="112" spans="1:11" x14ac:dyDescent="0.25">
      <c r="A112" s="1" t="s">
        <v>11</v>
      </c>
      <c r="B112" s="2">
        <v>44607</v>
      </c>
      <c r="C112" s="1" t="s">
        <v>22</v>
      </c>
      <c r="D112" s="1" t="s">
        <v>23</v>
      </c>
      <c r="E112" s="1" t="s">
        <v>29</v>
      </c>
      <c r="F112">
        <v>15.72</v>
      </c>
      <c r="G112">
        <v>742</v>
      </c>
      <c r="H112">
        <v>2884.39</v>
      </c>
      <c r="I112" s="1" t="s">
        <v>15</v>
      </c>
      <c r="J112">
        <v>11664.24</v>
      </c>
      <c r="K112">
        <v>2022</v>
      </c>
    </row>
    <row r="113" spans="1:11" x14ac:dyDescent="0.25">
      <c r="A113" s="1" t="s">
        <v>16</v>
      </c>
      <c r="B113" s="2">
        <v>44807</v>
      </c>
      <c r="C113" s="1" t="s">
        <v>31</v>
      </c>
      <c r="D113" s="1" t="s">
        <v>32</v>
      </c>
      <c r="E113" s="1" t="s">
        <v>24</v>
      </c>
      <c r="F113">
        <v>43.55</v>
      </c>
      <c r="G113">
        <v>1168</v>
      </c>
      <c r="H113">
        <v>14290.79</v>
      </c>
      <c r="I113" s="1" t="s">
        <v>20</v>
      </c>
      <c r="J113">
        <v>50866.400000000001</v>
      </c>
      <c r="K113">
        <v>2022</v>
      </c>
    </row>
    <row r="114" spans="1:11" x14ac:dyDescent="0.25">
      <c r="A114" s="1" t="s">
        <v>21</v>
      </c>
      <c r="B114" s="2">
        <v>44894</v>
      </c>
      <c r="C114" s="1" t="s">
        <v>27</v>
      </c>
      <c r="D114" s="1" t="s">
        <v>28</v>
      </c>
      <c r="E114" s="1" t="s">
        <v>35</v>
      </c>
      <c r="F114">
        <v>69.34</v>
      </c>
      <c r="G114">
        <v>394</v>
      </c>
      <c r="H114">
        <v>7377.02</v>
      </c>
      <c r="I114" s="1" t="s">
        <v>25</v>
      </c>
      <c r="J114">
        <v>27319.96</v>
      </c>
      <c r="K114">
        <v>2022</v>
      </c>
    </row>
    <row r="115" spans="1:11" x14ac:dyDescent="0.25">
      <c r="A115" s="1" t="s">
        <v>26</v>
      </c>
      <c r="B115" s="2">
        <v>44695</v>
      </c>
      <c r="C115" s="1" t="s">
        <v>12</v>
      </c>
      <c r="D115" s="1" t="s">
        <v>13</v>
      </c>
      <c r="E115" s="1" t="s">
        <v>33</v>
      </c>
      <c r="F115">
        <v>87.02</v>
      </c>
      <c r="G115">
        <v>531</v>
      </c>
      <c r="H115">
        <v>12656.77</v>
      </c>
      <c r="I115" s="1" t="s">
        <v>15</v>
      </c>
      <c r="J115">
        <v>46207.62</v>
      </c>
      <c r="K115">
        <v>2022</v>
      </c>
    </row>
    <row r="116" spans="1:11" x14ac:dyDescent="0.25">
      <c r="A116" s="1" t="s">
        <v>30</v>
      </c>
      <c r="B116" s="2">
        <v>44599</v>
      </c>
      <c r="C116" s="1" t="s">
        <v>17</v>
      </c>
      <c r="D116" s="1" t="s">
        <v>18</v>
      </c>
      <c r="E116" s="1" t="s">
        <v>24</v>
      </c>
      <c r="F116">
        <v>29.44</v>
      </c>
      <c r="G116">
        <v>456</v>
      </c>
      <c r="H116">
        <v>3087.88</v>
      </c>
      <c r="I116" s="1" t="s">
        <v>20</v>
      </c>
      <c r="J116">
        <v>13424.64</v>
      </c>
      <c r="K116">
        <v>2022</v>
      </c>
    </row>
    <row r="117" spans="1:11" x14ac:dyDescent="0.25">
      <c r="A117" s="1" t="s">
        <v>11</v>
      </c>
      <c r="B117" s="2">
        <v>44830</v>
      </c>
      <c r="C117" s="1" t="s">
        <v>22</v>
      </c>
      <c r="D117" s="1" t="s">
        <v>23</v>
      </c>
      <c r="E117" s="1" t="s">
        <v>19</v>
      </c>
      <c r="F117">
        <v>22.32</v>
      </c>
      <c r="G117">
        <v>932</v>
      </c>
      <c r="H117">
        <v>5014.75</v>
      </c>
      <c r="I117" s="1" t="s">
        <v>25</v>
      </c>
      <c r="J117">
        <v>20802.240000000002</v>
      </c>
      <c r="K117">
        <v>2022</v>
      </c>
    </row>
    <row r="118" spans="1:11" x14ac:dyDescent="0.25">
      <c r="A118" s="1" t="s">
        <v>16</v>
      </c>
      <c r="B118" s="2">
        <v>44874</v>
      </c>
      <c r="C118" s="1" t="s">
        <v>31</v>
      </c>
      <c r="D118" s="1" t="s">
        <v>32</v>
      </c>
      <c r="E118" s="1" t="s">
        <v>29</v>
      </c>
      <c r="F118">
        <v>76.430000000000007</v>
      </c>
      <c r="G118">
        <v>922</v>
      </c>
      <c r="H118">
        <v>21845.02</v>
      </c>
      <c r="I118" s="1" t="s">
        <v>15</v>
      </c>
      <c r="J118">
        <v>70468.460000000006</v>
      </c>
      <c r="K118">
        <v>2022</v>
      </c>
    </row>
    <row r="119" spans="1:11" x14ac:dyDescent="0.25">
      <c r="A119" s="1" t="s">
        <v>21</v>
      </c>
      <c r="B119" s="2">
        <v>44642</v>
      </c>
      <c r="C119" s="1" t="s">
        <v>27</v>
      </c>
      <c r="D119" s="1" t="s">
        <v>34</v>
      </c>
      <c r="E119" s="1" t="s">
        <v>24</v>
      </c>
      <c r="F119">
        <v>38.93</v>
      </c>
      <c r="G119">
        <v>317</v>
      </c>
      <c r="H119">
        <v>4032.26</v>
      </c>
      <c r="I119" s="1" t="s">
        <v>20</v>
      </c>
      <c r="J119">
        <v>12340.81</v>
      </c>
      <c r="K119">
        <v>2022</v>
      </c>
    </row>
    <row r="120" spans="1:11" x14ac:dyDescent="0.25">
      <c r="A120" s="1" t="s">
        <v>26</v>
      </c>
      <c r="B120" s="2">
        <v>44752</v>
      </c>
      <c r="C120" s="1" t="s">
        <v>12</v>
      </c>
      <c r="D120" s="1" t="s">
        <v>13</v>
      </c>
      <c r="E120" s="1" t="s">
        <v>14</v>
      </c>
      <c r="F120">
        <v>64.23</v>
      </c>
      <c r="G120">
        <v>1084</v>
      </c>
      <c r="H120">
        <v>19516.77</v>
      </c>
      <c r="I120" s="1" t="s">
        <v>25</v>
      </c>
      <c r="J120">
        <v>69625.320000000007</v>
      </c>
      <c r="K120">
        <v>2022</v>
      </c>
    </row>
    <row r="121" spans="1:11" x14ac:dyDescent="0.25">
      <c r="A121" s="1" t="s">
        <v>30</v>
      </c>
      <c r="B121" s="2">
        <v>44867</v>
      </c>
      <c r="C121" s="1" t="s">
        <v>17</v>
      </c>
      <c r="D121" s="1" t="s">
        <v>18</v>
      </c>
      <c r="E121" s="1" t="s">
        <v>19</v>
      </c>
      <c r="F121">
        <v>28.97</v>
      </c>
      <c r="G121">
        <v>697</v>
      </c>
      <c r="H121">
        <v>5485.56</v>
      </c>
      <c r="I121" s="1" t="s">
        <v>15</v>
      </c>
      <c r="J121">
        <v>20192.09</v>
      </c>
      <c r="K121">
        <v>2022</v>
      </c>
    </row>
    <row r="122" spans="1:11" x14ac:dyDescent="0.25">
      <c r="A122" s="1" t="s">
        <v>11</v>
      </c>
      <c r="B122" s="2">
        <v>44665</v>
      </c>
      <c r="C122" s="1" t="s">
        <v>22</v>
      </c>
      <c r="D122" s="1" t="s">
        <v>23</v>
      </c>
      <c r="E122" s="1" t="s">
        <v>29</v>
      </c>
      <c r="F122">
        <v>78.55</v>
      </c>
      <c r="G122">
        <v>808</v>
      </c>
      <c r="H122">
        <v>18480.55</v>
      </c>
      <c r="I122" s="1" t="s">
        <v>20</v>
      </c>
      <c r="J122">
        <v>63468.4</v>
      </c>
      <c r="K122">
        <v>2022</v>
      </c>
    </row>
    <row r="123" spans="1:11" x14ac:dyDescent="0.25">
      <c r="A123" s="1" t="s">
        <v>16</v>
      </c>
      <c r="B123" s="2">
        <v>44780</v>
      </c>
      <c r="C123" s="1" t="s">
        <v>31</v>
      </c>
      <c r="D123" s="1" t="s">
        <v>32</v>
      </c>
      <c r="E123" s="1" t="s">
        <v>14</v>
      </c>
      <c r="F123">
        <v>42.17</v>
      </c>
      <c r="G123">
        <v>186</v>
      </c>
      <c r="H123">
        <v>2358.8200000000002</v>
      </c>
      <c r="I123" s="1" t="s">
        <v>25</v>
      </c>
      <c r="J123">
        <v>7843.62</v>
      </c>
      <c r="K123">
        <v>2022</v>
      </c>
    </row>
    <row r="124" spans="1:11" x14ac:dyDescent="0.25">
      <c r="A124" s="1" t="s">
        <v>21</v>
      </c>
      <c r="B124" s="2">
        <v>44921</v>
      </c>
      <c r="C124" s="1" t="s">
        <v>27</v>
      </c>
      <c r="D124" s="1" t="s">
        <v>28</v>
      </c>
      <c r="E124" s="1" t="s">
        <v>35</v>
      </c>
      <c r="F124">
        <v>16.079999999999998</v>
      </c>
      <c r="G124">
        <v>695</v>
      </c>
      <c r="H124">
        <v>3637.88</v>
      </c>
      <c r="I124" s="1" t="s">
        <v>15</v>
      </c>
      <c r="J124">
        <v>11175.6</v>
      </c>
      <c r="K124">
        <v>2022</v>
      </c>
    </row>
    <row r="125" spans="1:11" x14ac:dyDescent="0.25">
      <c r="A125" s="1" t="s">
        <v>26</v>
      </c>
      <c r="B125" s="2">
        <v>44721</v>
      </c>
      <c r="C125" s="1" t="s">
        <v>12</v>
      </c>
      <c r="D125" s="1" t="s">
        <v>13</v>
      </c>
      <c r="E125" s="1" t="s">
        <v>33</v>
      </c>
      <c r="F125">
        <v>72.47</v>
      </c>
      <c r="G125">
        <v>565</v>
      </c>
      <c r="H125">
        <v>12354.68</v>
      </c>
      <c r="I125" s="1" t="s">
        <v>20</v>
      </c>
      <c r="J125">
        <v>40945.550000000003</v>
      </c>
      <c r="K125">
        <v>2022</v>
      </c>
    </row>
    <row r="126" spans="1:11" x14ac:dyDescent="0.25">
      <c r="A126" s="1" t="s">
        <v>30</v>
      </c>
      <c r="B126" s="2">
        <v>44619</v>
      </c>
      <c r="C126" s="1" t="s">
        <v>17</v>
      </c>
      <c r="D126" s="1" t="s">
        <v>18</v>
      </c>
      <c r="E126" s="1" t="s">
        <v>24</v>
      </c>
      <c r="F126">
        <v>31.55</v>
      </c>
      <c r="G126">
        <v>351</v>
      </c>
      <c r="H126">
        <v>3177.94</v>
      </c>
      <c r="I126" s="1" t="s">
        <v>25</v>
      </c>
      <c r="J126">
        <v>11074.05</v>
      </c>
      <c r="K126">
        <v>2022</v>
      </c>
    </row>
    <row r="127" spans="1:11" x14ac:dyDescent="0.25">
      <c r="A127" s="1" t="s">
        <v>11</v>
      </c>
      <c r="B127" s="2">
        <v>44837</v>
      </c>
      <c r="C127" s="1" t="s">
        <v>22</v>
      </c>
      <c r="D127" s="1" t="s">
        <v>23</v>
      </c>
      <c r="E127" s="1" t="s">
        <v>33</v>
      </c>
      <c r="F127">
        <v>86.42</v>
      </c>
      <c r="G127">
        <v>570</v>
      </c>
      <c r="H127">
        <v>13699.88</v>
      </c>
      <c r="I127" s="1" t="s">
        <v>15</v>
      </c>
      <c r="J127">
        <v>49259.4</v>
      </c>
      <c r="K127">
        <v>2022</v>
      </c>
    </row>
    <row r="128" spans="1:11" x14ac:dyDescent="0.25">
      <c r="A128" s="1" t="s">
        <v>16</v>
      </c>
      <c r="B128" s="2">
        <v>44566</v>
      </c>
      <c r="C128" s="1" t="s">
        <v>31</v>
      </c>
      <c r="D128" s="1" t="s">
        <v>32</v>
      </c>
      <c r="E128" s="1" t="s">
        <v>24</v>
      </c>
      <c r="F128">
        <v>55.66</v>
      </c>
      <c r="G128">
        <v>1037</v>
      </c>
      <c r="H128">
        <v>17049.490000000002</v>
      </c>
      <c r="I128" s="1" t="s">
        <v>20</v>
      </c>
      <c r="J128">
        <v>57719.42</v>
      </c>
      <c r="K128">
        <v>2022</v>
      </c>
    </row>
    <row r="129" spans="1:11" x14ac:dyDescent="0.25">
      <c r="A129" s="1" t="s">
        <v>21</v>
      </c>
      <c r="B129" s="2">
        <v>44772</v>
      </c>
      <c r="C129" s="1" t="s">
        <v>27</v>
      </c>
      <c r="D129" s="1" t="s">
        <v>34</v>
      </c>
      <c r="E129" s="1" t="s">
        <v>29</v>
      </c>
      <c r="F129">
        <v>29.33</v>
      </c>
      <c r="G129">
        <v>587</v>
      </c>
      <c r="H129">
        <v>5181.92</v>
      </c>
      <c r="I129" s="1" t="s">
        <v>25</v>
      </c>
      <c r="J129">
        <v>17216.71</v>
      </c>
      <c r="K129">
        <v>2022</v>
      </c>
    </row>
    <row r="130" spans="1:11" x14ac:dyDescent="0.25">
      <c r="A130" s="1" t="s">
        <v>26</v>
      </c>
      <c r="B130" s="2">
        <v>44637</v>
      </c>
      <c r="C130" s="1" t="s">
        <v>12</v>
      </c>
      <c r="D130" s="1" t="s">
        <v>13</v>
      </c>
      <c r="E130" s="1" t="s">
        <v>14</v>
      </c>
      <c r="F130">
        <v>47.95</v>
      </c>
      <c r="G130">
        <v>869</v>
      </c>
      <c r="H130">
        <v>12320.38</v>
      </c>
      <c r="I130" s="1" t="s">
        <v>15</v>
      </c>
      <c r="J130">
        <v>41668.550000000003</v>
      </c>
      <c r="K130">
        <v>2022</v>
      </c>
    </row>
    <row r="131" spans="1:11" x14ac:dyDescent="0.25">
      <c r="A131" s="1" t="s">
        <v>30</v>
      </c>
      <c r="B131" s="2">
        <v>44884</v>
      </c>
      <c r="C131" s="1" t="s">
        <v>17</v>
      </c>
      <c r="D131" s="1" t="s">
        <v>18</v>
      </c>
      <c r="E131" s="1" t="s">
        <v>19</v>
      </c>
      <c r="F131">
        <v>63.41</v>
      </c>
      <c r="G131">
        <v>1063</v>
      </c>
      <c r="H131">
        <v>20229.27</v>
      </c>
      <c r="I131" s="1" t="s">
        <v>20</v>
      </c>
      <c r="J131">
        <v>67404.83</v>
      </c>
      <c r="K131">
        <v>2022</v>
      </c>
    </row>
    <row r="132" spans="1:11" x14ac:dyDescent="0.25">
      <c r="A132" s="1" t="s">
        <v>11</v>
      </c>
      <c r="B132" s="2">
        <v>44688</v>
      </c>
      <c r="C132" s="1" t="s">
        <v>22</v>
      </c>
      <c r="D132" s="1" t="s">
        <v>23</v>
      </c>
      <c r="E132" s="1" t="s">
        <v>24</v>
      </c>
      <c r="F132">
        <v>82.86</v>
      </c>
      <c r="G132">
        <v>568</v>
      </c>
      <c r="H132">
        <v>14445.51</v>
      </c>
      <c r="I132" s="1" t="s">
        <v>25</v>
      </c>
      <c r="J132">
        <v>47064.480000000003</v>
      </c>
      <c r="K132">
        <v>2022</v>
      </c>
    </row>
    <row r="133" spans="1:11" x14ac:dyDescent="0.25">
      <c r="A133" s="1" t="s">
        <v>16</v>
      </c>
      <c r="B133" s="2">
        <v>44865</v>
      </c>
      <c r="C133" s="1" t="s">
        <v>31</v>
      </c>
      <c r="D133" s="1" t="s">
        <v>32</v>
      </c>
      <c r="E133" s="1" t="s">
        <v>29</v>
      </c>
      <c r="F133">
        <v>39.51</v>
      </c>
      <c r="G133">
        <v>685</v>
      </c>
      <c r="H133">
        <v>7031.66</v>
      </c>
      <c r="I133" s="1" t="s">
        <v>15</v>
      </c>
      <c r="J133">
        <v>27064.35</v>
      </c>
      <c r="K133">
        <v>2022</v>
      </c>
    </row>
    <row r="134" spans="1:11" x14ac:dyDescent="0.25">
      <c r="A134" s="1" t="s">
        <v>21</v>
      </c>
      <c r="B134" s="2">
        <v>44583</v>
      </c>
      <c r="C134" s="1" t="s">
        <v>27</v>
      </c>
      <c r="D134" s="1" t="s">
        <v>28</v>
      </c>
      <c r="E134" s="1" t="s">
        <v>14</v>
      </c>
      <c r="F134">
        <v>29.09</v>
      </c>
      <c r="G134">
        <v>592</v>
      </c>
      <c r="H134">
        <v>5194.32</v>
      </c>
      <c r="I134" s="1" t="s">
        <v>20</v>
      </c>
      <c r="J134">
        <v>17221.28</v>
      </c>
      <c r="K134">
        <v>2022</v>
      </c>
    </row>
    <row r="135" spans="1:11" x14ac:dyDescent="0.25">
      <c r="A135" s="1" t="s">
        <v>26</v>
      </c>
      <c r="B135" s="2">
        <v>44726</v>
      </c>
      <c r="C135" s="1" t="s">
        <v>12</v>
      </c>
      <c r="D135" s="1" t="s">
        <v>13</v>
      </c>
      <c r="E135" s="1" t="s">
        <v>33</v>
      </c>
      <c r="F135">
        <v>91.78</v>
      </c>
      <c r="G135">
        <v>423</v>
      </c>
      <c r="H135">
        <v>12288.73</v>
      </c>
      <c r="I135" s="1" t="s">
        <v>25</v>
      </c>
      <c r="J135">
        <v>38822.94</v>
      </c>
      <c r="K135">
        <v>2022</v>
      </c>
    </row>
    <row r="136" spans="1:11" x14ac:dyDescent="0.25">
      <c r="A136" s="1" t="s">
        <v>30</v>
      </c>
      <c r="B136" s="2">
        <v>44878</v>
      </c>
      <c r="C136" s="1" t="s">
        <v>17</v>
      </c>
      <c r="D136" s="1" t="s">
        <v>18</v>
      </c>
      <c r="E136" s="1" t="s">
        <v>24</v>
      </c>
      <c r="F136">
        <v>62.55</v>
      </c>
      <c r="G136">
        <v>721</v>
      </c>
      <c r="H136">
        <v>12229.69</v>
      </c>
      <c r="I136" s="1" t="s">
        <v>15</v>
      </c>
      <c r="J136">
        <v>45098.55</v>
      </c>
      <c r="K136">
        <v>2022</v>
      </c>
    </row>
    <row r="137" spans="1:11" x14ac:dyDescent="0.25">
      <c r="A137" s="1" t="s">
        <v>11</v>
      </c>
      <c r="B137" s="2">
        <v>44595</v>
      </c>
      <c r="C137" s="1" t="s">
        <v>22</v>
      </c>
      <c r="D137" s="1" t="s">
        <v>23</v>
      </c>
      <c r="E137" s="1" t="s">
        <v>29</v>
      </c>
      <c r="F137">
        <v>26.37</v>
      </c>
      <c r="G137">
        <v>780</v>
      </c>
      <c r="H137">
        <v>6440.22</v>
      </c>
      <c r="I137" s="1" t="s">
        <v>20</v>
      </c>
      <c r="J137">
        <v>20568.599999999999</v>
      </c>
      <c r="K137">
        <v>2022</v>
      </c>
    </row>
    <row r="138" spans="1:11" x14ac:dyDescent="0.25">
      <c r="A138" s="1" t="s">
        <v>16</v>
      </c>
      <c r="B138" s="2">
        <v>44824</v>
      </c>
      <c r="C138" s="1" t="s">
        <v>31</v>
      </c>
      <c r="D138" s="1" t="s">
        <v>32</v>
      </c>
      <c r="E138" s="1" t="s">
        <v>24</v>
      </c>
      <c r="F138">
        <v>35.119999999999997</v>
      </c>
      <c r="G138">
        <v>1122</v>
      </c>
      <c r="H138">
        <v>11034.67</v>
      </c>
      <c r="I138" s="1" t="s">
        <v>25</v>
      </c>
      <c r="J138">
        <v>39404.639999999999</v>
      </c>
      <c r="K138">
        <v>2022</v>
      </c>
    </row>
    <row r="139" spans="1:11" x14ac:dyDescent="0.25">
      <c r="A139" s="1" t="s">
        <v>21</v>
      </c>
      <c r="B139" s="2">
        <v>44902</v>
      </c>
      <c r="C139" s="1" t="s">
        <v>27</v>
      </c>
      <c r="D139" s="1" t="s">
        <v>34</v>
      </c>
      <c r="E139" s="1" t="s">
        <v>19</v>
      </c>
      <c r="F139">
        <v>71.81</v>
      </c>
      <c r="G139">
        <v>710</v>
      </c>
      <c r="H139">
        <v>15269.91</v>
      </c>
      <c r="I139" s="1" t="s">
        <v>15</v>
      </c>
      <c r="J139">
        <v>50985.1</v>
      </c>
      <c r="K139">
        <v>2022</v>
      </c>
    </row>
    <row r="140" spans="1:11" x14ac:dyDescent="0.25">
      <c r="A140" s="1" t="s">
        <v>26</v>
      </c>
      <c r="B140" s="2">
        <v>44672</v>
      </c>
      <c r="C140" s="1" t="s">
        <v>12</v>
      </c>
      <c r="D140" s="1" t="s">
        <v>13</v>
      </c>
      <c r="E140" s="1" t="s">
        <v>14</v>
      </c>
      <c r="F140">
        <v>27.89</v>
      </c>
      <c r="G140">
        <v>616</v>
      </c>
      <c r="H140">
        <v>5053.92</v>
      </c>
      <c r="I140" s="1" t="s">
        <v>20</v>
      </c>
      <c r="J140">
        <v>17180.240000000002</v>
      </c>
      <c r="K140">
        <v>2022</v>
      </c>
    </row>
    <row r="141" spans="1:11" x14ac:dyDescent="0.25">
      <c r="A141" s="1" t="s">
        <v>30</v>
      </c>
      <c r="B141" s="2">
        <v>44789</v>
      </c>
      <c r="C141" s="1" t="s">
        <v>17</v>
      </c>
      <c r="D141" s="1" t="s">
        <v>18</v>
      </c>
      <c r="E141" s="1" t="s">
        <v>35</v>
      </c>
      <c r="F141">
        <v>67.72</v>
      </c>
      <c r="G141">
        <v>725</v>
      </c>
      <c r="H141">
        <v>16038.88</v>
      </c>
      <c r="I141" s="1" t="s">
        <v>25</v>
      </c>
      <c r="J141">
        <v>49097</v>
      </c>
      <c r="K141">
        <v>2022</v>
      </c>
    </row>
    <row r="142" spans="1:11" x14ac:dyDescent="0.25">
      <c r="A142" s="1" t="s">
        <v>11</v>
      </c>
      <c r="B142" s="2">
        <v>44923</v>
      </c>
      <c r="C142" s="1" t="s">
        <v>22</v>
      </c>
      <c r="D142" s="1" t="s">
        <v>23</v>
      </c>
      <c r="E142" s="1" t="s">
        <v>24</v>
      </c>
      <c r="F142">
        <v>24.48</v>
      </c>
      <c r="G142">
        <v>848</v>
      </c>
      <c r="H142">
        <v>5438.24</v>
      </c>
      <c r="I142" s="1" t="s">
        <v>15</v>
      </c>
      <c r="J142">
        <v>20759.04</v>
      </c>
      <c r="K142">
        <v>2022</v>
      </c>
    </row>
    <row r="143" spans="1:11" x14ac:dyDescent="0.25">
      <c r="A143" s="1" t="s">
        <v>16</v>
      </c>
      <c r="B143" s="2">
        <v>44698</v>
      </c>
      <c r="C143" s="1" t="s">
        <v>31</v>
      </c>
      <c r="D143" s="1" t="s">
        <v>32</v>
      </c>
      <c r="E143" s="1" t="s">
        <v>33</v>
      </c>
      <c r="F143">
        <v>75.19</v>
      </c>
      <c r="G143">
        <v>1093</v>
      </c>
      <c r="H143">
        <v>25206.37</v>
      </c>
      <c r="I143" s="1" t="s">
        <v>20</v>
      </c>
      <c r="J143">
        <v>82182.67</v>
      </c>
      <c r="K143">
        <v>2022</v>
      </c>
    </row>
    <row r="144" spans="1:11" x14ac:dyDescent="0.25">
      <c r="A144" s="1" t="s">
        <v>21</v>
      </c>
      <c r="B144" s="2">
        <v>44842</v>
      </c>
      <c r="C144" s="1" t="s">
        <v>27</v>
      </c>
      <c r="D144" s="1" t="s">
        <v>28</v>
      </c>
      <c r="E144" s="1" t="s">
        <v>29</v>
      </c>
      <c r="F144">
        <v>50.65</v>
      </c>
      <c r="G144">
        <v>297</v>
      </c>
      <c r="H144">
        <v>4521.6099999999997</v>
      </c>
      <c r="I144" s="1" t="s">
        <v>25</v>
      </c>
      <c r="J144">
        <v>15043.05</v>
      </c>
      <c r="K144">
        <v>2022</v>
      </c>
    </row>
    <row r="145" spans="1:11" x14ac:dyDescent="0.25">
      <c r="A145" s="1" t="s">
        <v>26</v>
      </c>
      <c r="B145" s="2">
        <v>44675</v>
      </c>
      <c r="C145" s="1" t="s">
        <v>12</v>
      </c>
      <c r="D145" s="1" t="s">
        <v>13</v>
      </c>
      <c r="E145" s="1" t="s">
        <v>14</v>
      </c>
      <c r="F145">
        <v>30.26</v>
      </c>
      <c r="G145">
        <v>812</v>
      </c>
      <c r="H145">
        <v>7341.26</v>
      </c>
      <c r="I145" s="1" t="s">
        <v>15</v>
      </c>
      <c r="J145">
        <v>24571.119999999999</v>
      </c>
      <c r="K145">
        <v>2022</v>
      </c>
    </row>
    <row r="146" spans="1:11" x14ac:dyDescent="0.25">
      <c r="A146" s="1" t="s">
        <v>30</v>
      </c>
      <c r="B146" s="2">
        <v>44784</v>
      </c>
      <c r="C146" s="1" t="s">
        <v>17</v>
      </c>
      <c r="D146" s="1" t="s">
        <v>18</v>
      </c>
      <c r="E146" s="1" t="s">
        <v>19</v>
      </c>
      <c r="F146">
        <v>72.37</v>
      </c>
      <c r="G146">
        <v>1052</v>
      </c>
      <c r="H146">
        <v>21436.34</v>
      </c>
      <c r="I146" s="1" t="s">
        <v>20</v>
      </c>
      <c r="J146">
        <v>76133.240000000005</v>
      </c>
      <c r="K146">
        <v>2022</v>
      </c>
    </row>
    <row r="147" spans="1:11" x14ac:dyDescent="0.25">
      <c r="A147" s="1" t="s">
        <v>11</v>
      </c>
      <c r="B147" s="2">
        <v>44598</v>
      </c>
      <c r="C147" s="1" t="s">
        <v>22</v>
      </c>
      <c r="D147" s="1" t="s">
        <v>23</v>
      </c>
      <c r="E147" s="1" t="s">
        <v>24</v>
      </c>
      <c r="F147">
        <v>64.89</v>
      </c>
      <c r="G147">
        <v>1195</v>
      </c>
      <c r="H147">
        <v>22534.15</v>
      </c>
      <c r="I147" s="1" t="s">
        <v>25</v>
      </c>
      <c r="J147">
        <v>77543.55</v>
      </c>
      <c r="K147">
        <v>2022</v>
      </c>
    </row>
    <row r="148" spans="1:11" x14ac:dyDescent="0.25">
      <c r="A148" s="1" t="s">
        <v>16</v>
      </c>
      <c r="B148" s="2">
        <v>44807</v>
      </c>
      <c r="C148" s="1" t="s">
        <v>31</v>
      </c>
      <c r="D148" s="1" t="s">
        <v>32</v>
      </c>
      <c r="E148" s="1" t="s">
        <v>19</v>
      </c>
      <c r="F148">
        <v>25.47</v>
      </c>
      <c r="G148">
        <v>622</v>
      </c>
      <c r="H148">
        <v>4467.1899999999996</v>
      </c>
      <c r="I148" s="1" t="s">
        <v>15</v>
      </c>
      <c r="J148">
        <v>15842.34</v>
      </c>
      <c r="K148">
        <v>2022</v>
      </c>
    </row>
    <row r="149" spans="1:11" x14ac:dyDescent="0.25">
      <c r="A149" s="1" t="s">
        <v>21</v>
      </c>
      <c r="B149" s="2">
        <v>44891</v>
      </c>
      <c r="C149" s="1" t="s">
        <v>27</v>
      </c>
      <c r="D149" s="1" t="s">
        <v>34</v>
      </c>
      <c r="E149" s="1" t="s">
        <v>14</v>
      </c>
      <c r="F149">
        <v>80.680000000000007</v>
      </c>
      <c r="G149">
        <v>702</v>
      </c>
      <c r="H149">
        <v>15926.78</v>
      </c>
      <c r="I149" s="1" t="s">
        <v>20</v>
      </c>
      <c r="J149">
        <v>56637.36</v>
      </c>
      <c r="K149">
        <v>2022</v>
      </c>
    </row>
    <row r="150" spans="1:11" x14ac:dyDescent="0.25">
      <c r="A150" s="1" t="s">
        <v>26</v>
      </c>
      <c r="B150" s="2">
        <v>44664</v>
      </c>
      <c r="C150" s="1" t="s">
        <v>12</v>
      </c>
      <c r="D150" s="1" t="s">
        <v>13</v>
      </c>
      <c r="E150" s="1" t="s">
        <v>35</v>
      </c>
      <c r="F150">
        <v>18.25</v>
      </c>
      <c r="G150">
        <v>1044</v>
      </c>
      <c r="H150">
        <v>4961.67</v>
      </c>
      <c r="I150" s="1" t="s">
        <v>25</v>
      </c>
      <c r="J150">
        <v>19053</v>
      </c>
      <c r="K150">
        <v>2022</v>
      </c>
    </row>
    <row r="151" spans="1:11" x14ac:dyDescent="0.25">
      <c r="A151" s="1" t="s">
        <v>30</v>
      </c>
      <c r="B151" s="2">
        <v>44771</v>
      </c>
      <c r="C151" s="1" t="s">
        <v>17</v>
      </c>
      <c r="D151" s="1" t="s">
        <v>18</v>
      </c>
      <c r="E151" s="1" t="s">
        <v>24</v>
      </c>
      <c r="F151">
        <v>51.12</v>
      </c>
      <c r="G151">
        <v>839</v>
      </c>
      <c r="H151">
        <v>12104.22</v>
      </c>
      <c r="I151" s="1" t="s">
        <v>15</v>
      </c>
      <c r="J151">
        <v>42889.68</v>
      </c>
      <c r="K151">
        <v>2022</v>
      </c>
    </row>
    <row r="152" spans="1:11" x14ac:dyDescent="0.25">
      <c r="A152" s="1" t="s">
        <v>11</v>
      </c>
      <c r="B152" s="2">
        <v>44959</v>
      </c>
      <c r="C152" s="1" t="s">
        <v>22</v>
      </c>
      <c r="D152" s="1" t="s">
        <v>23</v>
      </c>
      <c r="E152" s="1" t="s">
        <v>29</v>
      </c>
      <c r="F152">
        <v>41.75</v>
      </c>
      <c r="G152">
        <v>492</v>
      </c>
      <c r="H152">
        <v>6410.23</v>
      </c>
      <c r="I152" s="1" t="s">
        <v>20</v>
      </c>
      <c r="J152">
        <v>20541</v>
      </c>
      <c r="K152">
        <v>2023</v>
      </c>
    </row>
    <row r="153" spans="1:11" x14ac:dyDescent="0.25">
      <c r="A153" s="1" t="s">
        <v>16</v>
      </c>
      <c r="B153" s="2">
        <v>44935</v>
      </c>
      <c r="C153" s="1" t="s">
        <v>31</v>
      </c>
      <c r="D153" s="1" t="s">
        <v>32</v>
      </c>
      <c r="E153" s="1" t="s">
        <v>14</v>
      </c>
      <c r="F153">
        <v>75.28</v>
      </c>
      <c r="G153">
        <v>574</v>
      </c>
      <c r="H153">
        <v>12013.61</v>
      </c>
      <c r="I153" s="1" t="s">
        <v>25</v>
      </c>
      <c r="J153">
        <v>43210.720000000001</v>
      </c>
      <c r="K153">
        <v>2023</v>
      </c>
    </row>
    <row r="154" spans="1:11" x14ac:dyDescent="0.25">
      <c r="A154" s="1" t="s">
        <v>21</v>
      </c>
      <c r="B154" s="2">
        <v>45006</v>
      </c>
      <c r="C154" s="1" t="s">
        <v>27</v>
      </c>
      <c r="D154" s="1" t="s">
        <v>28</v>
      </c>
      <c r="E154" s="1" t="s">
        <v>19</v>
      </c>
      <c r="F154">
        <v>32.54</v>
      </c>
      <c r="G154">
        <v>758</v>
      </c>
      <c r="H154">
        <v>6961.2</v>
      </c>
      <c r="I154" s="1" t="s">
        <v>15</v>
      </c>
      <c r="J154">
        <v>24665.32</v>
      </c>
      <c r="K154">
        <v>2023</v>
      </c>
    </row>
    <row r="155" spans="1:11" x14ac:dyDescent="0.25">
      <c r="A155" s="1" t="s">
        <v>26</v>
      </c>
      <c r="B155" s="2">
        <v>44939</v>
      </c>
      <c r="C155" s="1" t="s">
        <v>12</v>
      </c>
      <c r="D155" s="1" t="s">
        <v>13</v>
      </c>
      <c r="E155" s="1" t="s">
        <v>24</v>
      </c>
      <c r="F155">
        <v>47.88</v>
      </c>
      <c r="G155">
        <v>924</v>
      </c>
      <c r="H155">
        <v>12421.97</v>
      </c>
      <c r="I155" s="1" t="s">
        <v>20</v>
      </c>
      <c r="J155">
        <v>44241.120000000003</v>
      </c>
      <c r="K155">
        <v>2023</v>
      </c>
    </row>
    <row r="156" spans="1:11" x14ac:dyDescent="0.25">
      <c r="A156" s="1" t="s">
        <v>30</v>
      </c>
      <c r="B156" s="2">
        <v>44972</v>
      </c>
      <c r="C156" s="1" t="s">
        <v>17</v>
      </c>
      <c r="D156" s="1" t="s">
        <v>18</v>
      </c>
      <c r="E156" s="1" t="s">
        <v>33</v>
      </c>
      <c r="F156">
        <v>61.67</v>
      </c>
      <c r="G156">
        <v>932</v>
      </c>
      <c r="H156">
        <v>16885.099999999999</v>
      </c>
      <c r="I156" s="1" t="s">
        <v>25</v>
      </c>
      <c r="J156">
        <v>57476.44</v>
      </c>
      <c r="K156">
        <v>2023</v>
      </c>
    </row>
    <row r="157" spans="1:11" x14ac:dyDescent="0.25">
      <c r="A157" s="1" t="s">
        <v>11</v>
      </c>
      <c r="B157" s="2">
        <v>44990</v>
      </c>
      <c r="C157" s="1" t="s">
        <v>22</v>
      </c>
      <c r="D157" s="1" t="s">
        <v>23</v>
      </c>
      <c r="E157" s="1" t="s">
        <v>24</v>
      </c>
      <c r="F157">
        <v>73.61</v>
      </c>
      <c r="G157">
        <v>1087</v>
      </c>
      <c r="H157">
        <v>23687.5</v>
      </c>
      <c r="I157" s="1" t="s">
        <v>15</v>
      </c>
      <c r="J157">
        <v>80014.070000000007</v>
      </c>
      <c r="K157">
        <v>2023</v>
      </c>
    </row>
    <row r="158" spans="1:11" x14ac:dyDescent="0.25">
      <c r="A158" s="1" t="s">
        <v>16</v>
      </c>
      <c r="B158" s="2">
        <v>45013</v>
      </c>
      <c r="C158" s="1" t="s">
        <v>31</v>
      </c>
      <c r="D158" s="1" t="s">
        <v>32</v>
      </c>
      <c r="E158" s="1" t="s">
        <v>29</v>
      </c>
      <c r="F158">
        <v>19.34</v>
      </c>
      <c r="G158">
        <v>565</v>
      </c>
      <c r="H158">
        <v>2962.05</v>
      </c>
      <c r="I158" s="1" t="s">
        <v>20</v>
      </c>
      <c r="J158">
        <v>10927.1</v>
      </c>
      <c r="K158">
        <v>2023</v>
      </c>
    </row>
    <row r="159" spans="1:11" x14ac:dyDescent="0.25">
      <c r="A159" s="1" t="s">
        <v>21</v>
      </c>
      <c r="B159" s="2">
        <v>44983</v>
      </c>
      <c r="C159" s="1" t="s">
        <v>27</v>
      </c>
      <c r="D159" s="1" t="s">
        <v>34</v>
      </c>
      <c r="E159" s="1" t="s">
        <v>14</v>
      </c>
      <c r="F159">
        <v>51.44</v>
      </c>
      <c r="G159">
        <v>388</v>
      </c>
      <c r="H159">
        <v>6084.57</v>
      </c>
      <c r="I159" s="1" t="s">
        <v>25</v>
      </c>
      <c r="J159">
        <v>19958.72</v>
      </c>
      <c r="K159">
        <v>2023</v>
      </c>
    </row>
    <row r="160" spans="1:11" x14ac:dyDescent="0.25">
      <c r="A160" s="1" t="s">
        <v>26</v>
      </c>
      <c r="B160" s="2">
        <v>44957</v>
      </c>
      <c r="C160" s="1" t="s">
        <v>12</v>
      </c>
      <c r="D160" s="1" t="s">
        <v>13</v>
      </c>
      <c r="E160" s="1" t="s">
        <v>35</v>
      </c>
      <c r="F160">
        <v>68.09</v>
      </c>
      <c r="G160">
        <v>835</v>
      </c>
      <c r="H160">
        <v>18104.689999999999</v>
      </c>
      <c r="I160" s="1" t="s">
        <v>15</v>
      </c>
      <c r="J160">
        <v>56855.15</v>
      </c>
      <c r="K160">
        <v>2023</v>
      </c>
    </row>
    <row r="161" spans="1:11" x14ac:dyDescent="0.25">
      <c r="A161" s="1" t="s">
        <v>30</v>
      </c>
      <c r="B161" s="2">
        <v>45000</v>
      </c>
      <c r="C161" s="1" t="s">
        <v>17</v>
      </c>
      <c r="D161" s="1" t="s">
        <v>18</v>
      </c>
      <c r="E161" s="1" t="s">
        <v>24</v>
      </c>
      <c r="F161">
        <v>27.92</v>
      </c>
      <c r="G161">
        <v>929</v>
      </c>
      <c r="H161">
        <v>7236.33</v>
      </c>
      <c r="I161" s="1" t="s">
        <v>20</v>
      </c>
      <c r="J161">
        <v>25937.68</v>
      </c>
      <c r="K161">
        <v>2023</v>
      </c>
    </row>
    <row r="162" spans="1:11" x14ac:dyDescent="0.25">
      <c r="A162" s="1" t="s">
        <v>11</v>
      </c>
      <c r="B162" s="2">
        <v>44995</v>
      </c>
      <c r="C162" s="1" t="s">
        <v>22</v>
      </c>
      <c r="D162" s="1" t="s">
        <v>23</v>
      </c>
      <c r="E162" s="1" t="s">
        <v>33</v>
      </c>
      <c r="F162">
        <v>44.26</v>
      </c>
      <c r="G162">
        <v>516</v>
      </c>
      <c r="H162">
        <v>6696.67</v>
      </c>
      <c r="I162" s="1" t="s">
        <v>25</v>
      </c>
      <c r="J162">
        <v>22838.16</v>
      </c>
      <c r="K162">
        <v>2023</v>
      </c>
    </row>
    <row r="163" spans="1:11" x14ac:dyDescent="0.25">
      <c r="A163" s="1" t="s">
        <v>16</v>
      </c>
      <c r="B163" s="2">
        <v>44954</v>
      </c>
      <c r="C163" s="1" t="s">
        <v>31</v>
      </c>
      <c r="D163" s="1" t="s">
        <v>32</v>
      </c>
      <c r="E163" s="1" t="s">
        <v>19</v>
      </c>
      <c r="F163">
        <v>69.44</v>
      </c>
      <c r="G163">
        <v>795</v>
      </c>
      <c r="H163">
        <v>16282.67</v>
      </c>
      <c r="I163" s="1" t="s">
        <v>15</v>
      </c>
      <c r="J163">
        <v>55204.800000000003</v>
      </c>
      <c r="K163">
        <v>2023</v>
      </c>
    </row>
    <row r="164" spans="1:11" x14ac:dyDescent="0.25">
      <c r="A164" s="1" t="s">
        <v>21</v>
      </c>
      <c r="B164" s="2">
        <v>44964</v>
      </c>
      <c r="C164" s="1" t="s">
        <v>27</v>
      </c>
      <c r="D164" s="1" t="s">
        <v>28</v>
      </c>
      <c r="E164" s="1" t="s">
        <v>29</v>
      </c>
      <c r="F164">
        <v>27.89</v>
      </c>
      <c r="G164">
        <v>1179</v>
      </c>
      <c r="H164">
        <v>10318.83</v>
      </c>
      <c r="I164" s="1" t="s">
        <v>20</v>
      </c>
      <c r="J164">
        <v>32882.31</v>
      </c>
      <c r="K164">
        <v>2023</v>
      </c>
    </row>
    <row r="165" spans="1:11" x14ac:dyDescent="0.25">
      <c r="A165" s="1" t="s">
        <v>26</v>
      </c>
      <c r="B165" s="2">
        <v>45004</v>
      </c>
      <c r="C165" s="1" t="s">
        <v>12</v>
      </c>
      <c r="D165" s="1" t="s">
        <v>13</v>
      </c>
      <c r="E165" s="1" t="s">
        <v>14</v>
      </c>
      <c r="F165">
        <v>32.130000000000003</v>
      </c>
      <c r="G165">
        <v>442</v>
      </c>
      <c r="H165">
        <v>4489.9799999999996</v>
      </c>
      <c r="I165" s="1" t="s">
        <v>25</v>
      </c>
      <c r="J165">
        <v>14201.46</v>
      </c>
      <c r="K165">
        <v>2023</v>
      </c>
    </row>
    <row r="166" spans="1:11" x14ac:dyDescent="0.25">
      <c r="A166" s="1" t="s">
        <v>30</v>
      </c>
      <c r="B166" s="2">
        <v>45011</v>
      </c>
      <c r="C166" s="1" t="s">
        <v>17</v>
      </c>
      <c r="D166" s="1" t="s">
        <v>18</v>
      </c>
      <c r="E166" s="1" t="s">
        <v>19</v>
      </c>
      <c r="F166">
        <v>81.349999999999994</v>
      </c>
      <c r="G166">
        <v>957</v>
      </c>
      <c r="H166">
        <v>24055.65</v>
      </c>
      <c r="I166" s="1" t="s">
        <v>15</v>
      </c>
      <c r="J166">
        <v>77851.95</v>
      </c>
      <c r="K166">
        <v>2023</v>
      </c>
    </row>
    <row r="167" spans="1:11" x14ac:dyDescent="0.25">
      <c r="A167" s="1" t="s">
        <v>11</v>
      </c>
      <c r="B167" s="2">
        <v>44944</v>
      </c>
      <c r="C167" s="1" t="s">
        <v>22</v>
      </c>
      <c r="D167" s="1" t="s">
        <v>23</v>
      </c>
      <c r="E167" s="1" t="s">
        <v>24</v>
      </c>
      <c r="F167">
        <v>56.79</v>
      </c>
      <c r="G167">
        <v>802</v>
      </c>
      <c r="H167">
        <v>13415.87</v>
      </c>
      <c r="I167" s="1" t="s">
        <v>20</v>
      </c>
      <c r="J167">
        <v>45545.58</v>
      </c>
      <c r="K167">
        <v>2023</v>
      </c>
    </row>
    <row r="168" spans="1:11" x14ac:dyDescent="0.25">
      <c r="A168" s="1" t="s">
        <v>16</v>
      </c>
      <c r="B168" s="2">
        <v>44980</v>
      </c>
      <c r="C168" s="1" t="s">
        <v>31</v>
      </c>
      <c r="D168" s="1" t="s">
        <v>32</v>
      </c>
      <c r="E168" s="1" t="s">
        <v>35</v>
      </c>
      <c r="F168">
        <v>22.78</v>
      </c>
      <c r="G168">
        <v>1100</v>
      </c>
      <c r="H168">
        <v>6486</v>
      </c>
      <c r="I168" s="1" t="s">
        <v>25</v>
      </c>
      <c r="J168">
        <v>25058</v>
      </c>
      <c r="K168">
        <v>2023</v>
      </c>
    </row>
    <row r="169" spans="1:11" x14ac:dyDescent="0.25">
      <c r="A169" s="1" t="s">
        <v>21</v>
      </c>
      <c r="B169" s="2">
        <v>44999</v>
      </c>
      <c r="C169" s="1" t="s">
        <v>27</v>
      </c>
      <c r="D169" s="1" t="s">
        <v>34</v>
      </c>
      <c r="E169" s="1" t="s">
        <v>14</v>
      </c>
      <c r="F169">
        <v>75.13</v>
      </c>
      <c r="G169">
        <v>584</v>
      </c>
      <c r="H169">
        <v>12698.32</v>
      </c>
      <c r="I169" s="1" t="s">
        <v>15</v>
      </c>
      <c r="J169">
        <v>43875.92</v>
      </c>
      <c r="K169">
        <v>2023</v>
      </c>
    </row>
    <row r="170" spans="1:11" x14ac:dyDescent="0.25">
      <c r="A170" s="1" t="s">
        <v>26</v>
      </c>
      <c r="B170" s="2">
        <v>44959</v>
      </c>
      <c r="C170" s="1" t="s">
        <v>12</v>
      </c>
      <c r="D170" s="1" t="s">
        <v>13</v>
      </c>
      <c r="E170" s="1" t="s">
        <v>24</v>
      </c>
      <c r="F170">
        <v>36.29</v>
      </c>
      <c r="G170">
        <v>816</v>
      </c>
      <c r="H170">
        <v>7881.62</v>
      </c>
      <c r="I170" s="1" t="s">
        <v>20</v>
      </c>
      <c r="J170">
        <v>29612.639999999999</v>
      </c>
      <c r="K170">
        <v>2023</v>
      </c>
    </row>
    <row r="171" spans="1:11" x14ac:dyDescent="0.25">
      <c r="A171" s="1" t="s">
        <v>30</v>
      </c>
      <c r="B171" s="2">
        <v>44934</v>
      </c>
      <c r="C171" s="1" t="s">
        <v>17</v>
      </c>
      <c r="D171" s="1" t="s">
        <v>18</v>
      </c>
      <c r="E171" s="1" t="s">
        <v>19</v>
      </c>
      <c r="F171">
        <v>90.42</v>
      </c>
      <c r="G171">
        <v>1022</v>
      </c>
      <c r="H171">
        <v>28855.98</v>
      </c>
      <c r="I171" s="1" t="s">
        <v>25</v>
      </c>
      <c r="J171">
        <v>92409.24</v>
      </c>
      <c r="K171">
        <v>2023</v>
      </c>
    </row>
    <row r="172" spans="1:11" x14ac:dyDescent="0.25">
      <c r="A172" s="1" t="s">
        <v>11</v>
      </c>
      <c r="B172" s="2">
        <v>44993</v>
      </c>
      <c r="C172" s="1" t="s">
        <v>22</v>
      </c>
      <c r="D172" s="1" t="s">
        <v>23</v>
      </c>
      <c r="E172" s="1" t="s">
        <v>29</v>
      </c>
      <c r="F172">
        <v>48.92</v>
      </c>
      <c r="G172">
        <v>1115</v>
      </c>
      <c r="H172">
        <v>15918.13</v>
      </c>
      <c r="I172" s="1" t="s">
        <v>15</v>
      </c>
      <c r="J172">
        <v>54545.8</v>
      </c>
      <c r="K172">
        <v>2023</v>
      </c>
    </row>
    <row r="173" spans="1:11" x14ac:dyDescent="0.25">
      <c r="A173" s="1" t="s">
        <v>16</v>
      </c>
      <c r="B173" s="2">
        <v>44989</v>
      </c>
      <c r="C173" s="1" t="s">
        <v>31</v>
      </c>
      <c r="D173" s="1" t="s">
        <v>32</v>
      </c>
      <c r="E173" s="1" t="s">
        <v>24</v>
      </c>
      <c r="F173">
        <v>63.01</v>
      </c>
      <c r="G173">
        <v>874</v>
      </c>
      <c r="H173">
        <v>15107.42</v>
      </c>
      <c r="I173" s="1" t="s">
        <v>20</v>
      </c>
      <c r="J173">
        <v>55070.74</v>
      </c>
      <c r="K173">
        <v>2023</v>
      </c>
    </row>
    <row r="174" spans="1:11" x14ac:dyDescent="0.25">
      <c r="A174" s="1" t="s">
        <v>21</v>
      </c>
      <c r="B174" s="2">
        <v>44971</v>
      </c>
      <c r="C174" s="1" t="s">
        <v>27</v>
      </c>
      <c r="D174" s="1" t="s">
        <v>28</v>
      </c>
      <c r="E174" s="1" t="s">
        <v>29</v>
      </c>
      <c r="F174">
        <v>36.619999999999997</v>
      </c>
      <c r="G174">
        <v>729</v>
      </c>
      <c r="H174">
        <v>6923.47</v>
      </c>
      <c r="I174" s="1" t="s">
        <v>25</v>
      </c>
      <c r="J174">
        <v>26695.98</v>
      </c>
      <c r="K174">
        <v>2023</v>
      </c>
    </row>
    <row r="175" spans="1:11" x14ac:dyDescent="0.25">
      <c r="A175" s="1" t="s">
        <v>26</v>
      </c>
      <c r="B175" s="2">
        <v>44948</v>
      </c>
      <c r="C175" s="1" t="s">
        <v>12</v>
      </c>
      <c r="D175" s="1" t="s">
        <v>13</v>
      </c>
      <c r="E175" s="1" t="s">
        <v>33</v>
      </c>
      <c r="F175">
        <v>88.72</v>
      </c>
      <c r="G175">
        <v>535</v>
      </c>
      <c r="H175">
        <v>14645.35</v>
      </c>
      <c r="I175" s="1" t="s">
        <v>15</v>
      </c>
      <c r="J175">
        <v>47465.2</v>
      </c>
      <c r="K175">
        <v>2023</v>
      </c>
    </row>
    <row r="176" spans="1:11" x14ac:dyDescent="0.25">
      <c r="A176" s="1" t="s">
        <v>30</v>
      </c>
      <c r="B176" s="2">
        <v>45006</v>
      </c>
      <c r="C176" s="1" t="s">
        <v>17</v>
      </c>
      <c r="D176" s="1" t="s">
        <v>18</v>
      </c>
      <c r="E176" s="1" t="s">
        <v>24</v>
      </c>
      <c r="F176">
        <v>74.37</v>
      </c>
      <c r="G176">
        <v>624</v>
      </c>
      <c r="H176">
        <v>13113.36</v>
      </c>
      <c r="I176" s="1" t="s">
        <v>20</v>
      </c>
      <c r="J176">
        <v>46406.879999999997</v>
      </c>
      <c r="K176">
        <v>2023</v>
      </c>
    </row>
    <row r="177" spans="1:11" x14ac:dyDescent="0.25">
      <c r="A177" s="1" t="s">
        <v>11</v>
      </c>
      <c r="B177" s="2">
        <v>44969</v>
      </c>
      <c r="C177" s="1" t="s">
        <v>22</v>
      </c>
      <c r="D177" s="1" t="s">
        <v>23</v>
      </c>
      <c r="E177" s="1" t="s">
        <v>33</v>
      </c>
      <c r="F177">
        <v>46.19</v>
      </c>
      <c r="G177">
        <v>992</v>
      </c>
      <c r="H177">
        <v>12847.42</v>
      </c>
      <c r="I177" s="1" t="s">
        <v>25</v>
      </c>
      <c r="J177">
        <v>45820.480000000003</v>
      </c>
      <c r="K177">
        <v>2023</v>
      </c>
    </row>
    <row r="178" spans="1:11" x14ac:dyDescent="0.25">
      <c r="A178" s="1" t="s">
        <v>16</v>
      </c>
      <c r="B178" s="2">
        <v>45011</v>
      </c>
      <c r="C178" s="1" t="s">
        <v>31</v>
      </c>
      <c r="D178" s="1" t="s">
        <v>32</v>
      </c>
      <c r="E178" s="1" t="s">
        <v>29</v>
      </c>
      <c r="F178">
        <v>31.78</v>
      </c>
      <c r="G178">
        <v>1155</v>
      </c>
      <c r="H178">
        <v>11432.55</v>
      </c>
      <c r="I178" s="1" t="s">
        <v>15</v>
      </c>
      <c r="J178">
        <v>36705.9</v>
      </c>
      <c r="K178">
        <v>2023</v>
      </c>
    </row>
    <row r="179" spans="1:11" x14ac:dyDescent="0.25">
      <c r="A179" s="1" t="s">
        <v>21</v>
      </c>
      <c r="B179" s="2">
        <v>44941</v>
      </c>
      <c r="C179" s="1" t="s">
        <v>27</v>
      </c>
      <c r="D179" s="1" t="s">
        <v>34</v>
      </c>
      <c r="E179" s="1" t="s">
        <v>35</v>
      </c>
      <c r="F179">
        <v>67.34</v>
      </c>
      <c r="G179">
        <v>365</v>
      </c>
      <c r="H179">
        <v>7679.16</v>
      </c>
      <c r="I179" s="1" t="s">
        <v>20</v>
      </c>
      <c r="J179">
        <v>24579.1</v>
      </c>
      <c r="K179">
        <v>2023</v>
      </c>
    </row>
    <row r="180" spans="1:11" x14ac:dyDescent="0.25">
      <c r="A180" s="1" t="s">
        <v>26</v>
      </c>
      <c r="B180" s="2">
        <v>44980</v>
      </c>
      <c r="C180" s="1" t="s">
        <v>12</v>
      </c>
      <c r="D180" s="1" t="s">
        <v>13</v>
      </c>
      <c r="E180" s="1" t="s">
        <v>14</v>
      </c>
      <c r="F180">
        <v>26.29</v>
      </c>
      <c r="G180">
        <v>1169</v>
      </c>
      <c r="H180">
        <v>9620.1299999999992</v>
      </c>
      <c r="I180" s="1" t="s">
        <v>25</v>
      </c>
      <c r="J180">
        <v>30733.01</v>
      </c>
      <c r="K180">
        <v>2023</v>
      </c>
    </row>
    <row r="181" spans="1:11" x14ac:dyDescent="0.25">
      <c r="A181" s="1" t="s">
        <v>30</v>
      </c>
      <c r="B181" s="2">
        <v>44998</v>
      </c>
      <c r="C181" s="1" t="s">
        <v>17</v>
      </c>
      <c r="D181" s="1" t="s">
        <v>18</v>
      </c>
      <c r="E181" s="1" t="s">
        <v>19</v>
      </c>
      <c r="F181">
        <v>55.88</v>
      </c>
      <c r="G181">
        <v>938</v>
      </c>
      <c r="H181">
        <v>14607.29</v>
      </c>
      <c r="I181" s="1" t="s">
        <v>15</v>
      </c>
      <c r="J181">
        <v>52415.44</v>
      </c>
      <c r="K181">
        <v>2023</v>
      </c>
    </row>
    <row r="182" spans="1:11" x14ac:dyDescent="0.25">
      <c r="A182" s="1" t="s">
        <v>11</v>
      </c>
      <c r="B182" s="2">
        <v>44962</v>
      </c>
      <c r="C182" s="1" t="s">
        <v>22</v>
      </c>
      <c r="D182" s="1" t="s">
        <v>23</v>
      </c>
      <c r="E182" s="1" t="s">
        <v>24</v>
      </c>
      <c r="F182">
        <v>89.31</v>
      </c>
      <c r="G182">
        <v>1203</v>
      </c>
      <c r="H182">
        <v>33585.410000000003</v>
      </c>
      <c r="I182" s="1" t="s">
        <v>20</v>
      </c>
      <c r="J182">
        <v>107439.93</v>
      </c>
      <c r="K182">
        <v>2023</v>
      </c>
    </row>
    <row r="183" spans="1:11" x14ac:dyDescent="0.25">
      <c r="A183" s="1" t="s">
        <v>16</v>
      </c>
      <c r="B183" s="2">
        <v>44937</v>
      </c>
      <c r="C183" s="1" t="s">
        <v>31</v>
      </c>
      <c r="D183" s="1" t="s">
        <v>32</v>
      </c>
      <c r="E183" s="1" t="s">
        <v>33</v>
      </c>
      <c r="F183">
        <v>33.659999999999997</v>
      </c>
      <c r="G183">
        <v>613</v>
      </c>
      <c r="H183">
        <v>6358.44</v>
      </c>
      <c r="I183" s="1" t="s">
        <v>25</v>
      </c>
      <c r="J183">
        <v>20633.580000000002</v>
      </c>
      <c r="K183">
        <v>2023</v>
      </c>
    </row>
    <row r="184" spans="1:11" x14ac:dyDescent="0.25">
      <c r="A184" s="1" t="s">
        <v>21</v>
      </c>
      <c r="B184" s="2">
        <v>45004</v>
      </c>
      <c r="C184" s="1" t="s">
        <v>27</v>
      </c>
      <c r="D184" s="1" t="s">
        <v>28</v>
      </c>
      <c r="E184" s="1" t="s">
        <v>14</v>
      </c>
      <c r="F184">
        <v>65.22</v>
      </c>
      <c r="G184">
        <v>788</v>
      </c>
      <c r="H184">
        <v>15792.86</v>
      </c>
      <c r="I184" s="1" t="s">
        <v>15</v>
      </c>
      <c r="J184">
        <v>51393.36</v>
      </c>
      <c r="K184">
        <v>2023</v>
      </c>
    </row>
    <row r="185" spans="1:11" x14ac:dyDescent="0.25">
      <c r="A185" s="1" t="s">
        <v>26</v>
      </c>
      <c r="B185" s="2">
        <v>44970</v>
      </c>
      <c r="C185" s="1" t="s">
        <v>12</v>
      </c>
      <c r="D185" s="1" t="s">
        <v>13</v>
      </c>
      <c r="E185" s="1" t="s">
        <v>19</v>
      </c>
      <c r="F185">
        <v>40.92</v>
      </c>
      <c r="G185">
        <v>631</v>
      </c>
      <c r="H185">
        <v>7172.82</v>
      </c>
      <c r="I185" s="1" t="s">
        <v>20</v>
      </c>
      <c r="J185">
        <v>25820.52</v>
      </c>
      <c r="K185">
        <v>2023</v>
      </c>
    </row>
    <row r="186" spans="1:11" x14ac:dyDescent="0.25">
      <c r="A186" s="1" t="s">
        <v>30</v>
      </c>
      <c r="B186" s="2">
        <v>44932</v>
      </c>
      <c r="C186" s="1" t="s">
        <v>17</v>
      </c>
      <c r="D186" s="1" t="s">
        <v>18</v>
      </c>
      <c r="E186" s="1" t="s">
        <v>35</v>
      </c>
      <c r="F186">
        <v>21.55</v>
      </c>
      <c r="G186">
        <v>812</v>
      </c>
      <c r="H186">
        <v>5002.46</v>
      </c>
      <c r="I186" s="1" t="s">
        <v>25</v>
      </c>
      <c r="J186">
        <v>17498.599999999999</v>
      </c>
      <c r="K186">
        <v>2023</v>
      </c>
    </row>
    <row r="187" spans="1:11" x14ac:dyDescent="0.25">
      <c r="A187" s="1" t="s">
        <v>11</v>
      </c>
      <c r="B187" s="2">
        <v>44990</v>
      </c>
      <c r="C187" s="1" t="s">
        <v>22</v>
      </c>
      <c r="D187" s="1" t="s">
        <v>23</v>
      </c>
      <c r="E187" s="1" t="s">
        <v>29</v>
      </c>
      <c r="F187">
        <v>78.56</v>
      </c>
      <c r="G187">
        <v>938</v>
      </c>
      <c r="H187">
        <v>21816.93</v>
      </c>
      <c r="I187" s="1" t="s">
        <v>15</v>
      </c>
      <c r="J187">
        <v>73689.279999999999</v>
      </c>
      <c r="K187">
        <v>2023</v>
      </c>
    </row>
    <row r="188" spans="1:11" x14ac:dyDescent="0.25">
      <c r="A188" s="1" t="s">
        <v>16</v>
      </c>
      <c r="B188" s="2">
        <v>44973</v>
      </c>
      <c r="C188" s="1" t="s">
        <v>31</v>
      </c>
      <c r="D188" s="1" t="s">
        <v>32</v>
      </c>
      <c r="E188" s="1" t="s">
        <v>24</v>
      </c>
      <c r="F188">
        <v>42.09</v>
      </c>
      <c r="G188">
        <v>1187</v>
      </c>
      <c r="H188">
        <v>14395.44</v>
      </c>
      <c r="I188" s="1" t="s">
        <v>20</v>
      </c>
      <c r="J188">
        <v>49960.83</v>
      </c>
      <c r="K188">
        <v>2023</v>
      </c>
    </row>
    <row r="189" spans="1:11" x14ac:dyDescent="0.25">
      <c r="A189" s="1" t="s">
        <v>21</v>
      </c>
      <c r="B189" s="2">
        <v>44929</v>
      </c>
      <c r="C189" s="1" t="s">
        <v>27</v>
      </c>
      <c r="D189" s="1" t="s">
        <v>34</v>
      </c>
      <c r="E189" s="1" t="s">
        <v>14</v>
      </c>
      <c r="F189">
        <v>29.71</v>
      </c>
      <c r="G189">
        <v>939</v>
      </c>
      <c r="H189">
        <v>8738.1200000000008</v>
      </c>
      <c r="I189" s="1" t="s">
        <v>25</v>
      </c>
      <c r="J189">
        <v>27897.69</v>
      </c>
      <c r="K189">
        <v>2023</v>
      </c>
    </row>
    <row r="190" spans="1:11" x14ac:dyDescent="0.25">
      <c r="A190" s="1" t="s">
        <v>26</v>
      </c>
      <c r="B190" s="2">
        <v>45003</v>
      </c>
      <c r="C190" s="1" t="s">
        <v>12</v>
      </c>
      <c r="D190" s="1" t="s">
        <v>13</v>
      </c>
      <c r="E190" s="1" t="s">
        <v>33</v>
      </c>
      <c r="F190">
        <v>55.92</v>
      </c>
      <c r="G190">
        <v>698</v>
      </c>
      <c r="H190">
        <v>12519.43</v>
      </c>
      <c r="I190" s="1" t="s">
        <v>15</v>
      </c>
      <c r="J190">
        <v>39032.160000000003</v>
      </c>
      <c r="K190">
        <v>2023</v>
      </c>
    </row>
    <row r="191" spans="1:11" x14ac:dyDescent="0.25">
      <c r="A191" s="1" t="s">
        <v>30</v>
      </c>
      <c r="B191" s="2">
        <v>44959</v>
      </c>
      <c r="C191" s="1" t="s">
        <v>17</v>
      </c>
      <c r="D191" s="1" t="s">
        <v>18</v>
      </c>
      <c r="E191" s="1" t="s">
        <v>24</v>
      </c>
      <c r="F191">
        <v>83.23</v>
      </c>
      <c r="G191">
        <v>675</v>
      </c>
      <c r="H191">
        <v>15923.24</v>
      </c>
      <c r="I191" s="1" t="s">
        <v>20</v>
      </c>
      <c r="J191">
        <v>56180.25</v>
      </c>
      <c r="K191">
        <v>2023</v>
      </c>
    </row>
    <row r="192" spans="1:11" x14ac:dyDescent="0.25">
      <c r="A192" s="1" t="s">
        <v>11</v>
      </c>
      <c r="B192" s="2">
        <v>44949</v>
      </c>
      <c r="C192" s="1" t="s">
        <v>22</v>
      </c>
      <c r="D192" s="1" t="s">
        <v>23</v>
      </c>
      <c r="E192" s="1" t="s">
        <v>33</v>
      </c>
      <c r="F192">
        <v>34.78</v>
      </c>
      <c r="G192">
        <v>853</v>
      </c>
      <c r="H192">
        <v>9231.74</v>
      </c>
      <c r="I192" s="1" t="s">
        <v>25</v>
      </c>
      <c r="J192">
        <v>29667.34</v>
      </c>
      <c r="K192">
        <v>2023</v>
      </c>
    </row>
    <row r="193" spans="1:11" x14ac:dyDescent="0.25">
      <c r="A193" s="1" t="s">
        <v>16</v>
      </c>
      <c r="B193" s="2">
        <v>45012</v>
      </c>
      <c r="C193" s="1" t="s">
        <v>31</v>
      </c>
      <c r="D193" s="1" t="s">
        <v>32</v>
      </c>
      <c r="E193" s="1" t="s">
        <v>19</v>
      </c>
      <c r="F193">
        <v>70.430000000000007</v>
      </c>
      <c r="G193">
        <v>1073</v>
      </c>
      <c r="H193">
        <v>22782.98</v>
      </c>
      <c r="I193" s="1" t="s">
        <v>15</v>
      </c>
      <c r="J193">
        <v>75571.39</v>
      </c>
      <c r="K193">
        <v>2023</v>
      </c>
    </row>
    <row r="194" spans="1:11" x14ac:dyDescent="0.25">
      <c r="A194" s="1" t="s">
        <v>21</v>
      </c>
      <c r="B194" s="2">
        <v>44972</v>
      </c>
      <c r="C194" s="1" t="s">
        <v>27</v>
      </c>
      <c r="D194" s="1" t="s">
        <v>28</v>
      </c>
      <c r="E194" s="1" t="s">
        <v>29</v>
      </c>
      <c r="F194">
        <v>22.11</v>
      </c>
      <c r="G194">
        <v>426</v>
      </c>
      <c r="H194">
        <v>2433.52</v>
      </c>
      <c r="I194" s="1" t="s">
        <v>20</v>
      </c>
      <c r="J194">
        <v>9418.86</v>
      </c>
      <c r="K194">
        <v>2023</v>
      </c>
    </row>
    <row r="195" spans="1:11" x14ac:dyDescent="0.25">
      <c r="A195" s="1" t="s">
        <v>26</v>
      </c>
      <c r="B195" s="2">
        <v>44937</v>
      </c>
      <c r="C195" s="1" t="s">
        <v>12</v>
      </c>
      <c r="D195" s="1" t="s">
        <v>13</v>
      </c>
      <c r="E195" s="1" t="s">
        <v>14</v>
      </c>
      <c r="F195">
        <v>47.65</v>
      </c>
      <c r="G195">
        <v>817</v>
      </c>
      <c r="H195">
        <v>12212.09</v>
      </c>
      <c r="I195" s="1" t="s">
        <v>25</v>
      </c>
      <c r="J195">
        <v>38930.050000000003</v>
      </c>
      <c r="K195">
        <v>2023</v>
      </c>
    </row>
    <row r="196" spans="1:11" x14ac:dyDescent="0.25">
      <c r="A196" s="1" t="s">
        <v>30</v>
      </c>
      <c r="B196" s="2">
        <v>45008</v>
      </c>
      <c r="C196" s="1" t="s">
        <v>17</v>
      </c>
      <c r="D196" s="1" t="s">
        <v>18</v>
      </c>
      <c r="E196" s="1" t="s">
        <v>19</v>
      </c>
      <c r="F196">
        <v>64.19</v>
      </c>
      <c r="G196">
        <v>670</v>
      </c>
      <c r="H196">
        <v>13039.91</v>
      </c>
      <c r="I196" s="1" t="s">
        <v>15</v>
      </c>
      <c r="J196">
        <v>43007.3</v>
      </c>
      <c r="K196">
        <v>2023</v>
      </c>
    </row>
    <row r="197" spans="1:11" x14ac:dyDescent="0.25">
      <c r="A197" s="1" t="s">
        <v>11</v>
      </c>
      <c r="B197" s="2">
        <v>44977</v>
      </c>
      <c r="C197" s="1" t="s">
        <v>22</v>
      </c>
      <c r="D197" s="1" t="s">
        <v>23</v>
      </c>
      <c r="E197" s="1" t="s">
        <v>24</v>
      </c>
      <c r="F197">
        <v>32.979999999999997</v>
      </c>
      <c r="G197">
        <v>889</v>
      </c>
      <c r="H197">
        <v>8914.77</v>
      </c>
      <c r="I197" s="1" t="s">
        <v>20</v>
      </c>
      <c r="J197">
        <v>29319.22</v>
      </c>
      <c r="K197">
        <v>2023</v>
      </c>
    </row>
    <row r="198" spans="1:11" x14ac:dyDescent="0.25">
      <c r="A198" s="1" t="s">
        <v>16</v>
      </c>
      <c r="B198" s="2">
        <v>44939</v>
      </c>
      <c r="C198" s="1" t="s">
        <v>31</v>
      </c>
      <c r="D198" s="1" t="s">
        <v>32</v>
      </c>
      <c r="E198" s="1" t="s">
        <v>29</v>
      </c>
      <c r="F198">
        <v>79.47</v>
      </c>
      <c r="G198">
        <v>564</v>
      </c>
      <c r="H198">
        <v>13576.64</v>
      </c>
      <c r="I198" s="1" t="s">
        <v>25</v>
      </c>
      <c r="J198">
        <v>44821.08</v>
      </c>
      <c r="K198">
        <v>2023</v>
      </c>
    </row>
    <row r="199" spans="1:11" x14ac:dyDescent="0.25">
      <c r="A199" s="1" t="s">
        <v>21</v>
      </c>
      <c r="B199" s="2">
        <v>44988</v>
      </c>
      <c r="C199" s="1" t="s">
        <v>27</v>
      </c>
      <c r="D199" s="1" t="s">
        <v>34</v>
      </c>
      <c r="E199" s="1" t="s">
        <v>24</v>
      </c>
      <c r="F199">
        <v>39.68</v>
      </c>
      <c r="G199">
        <v>704</v>
      </c>
      <c r="H199">
        <v>8394.7199999999993</v>
      </c>
      <c r="I199" s="1" t="s">
        <v>15</v>
      </c>
      <c r="J199">
        <v>27934.720000000001</v>
      </c>
      <c r="K199">
        <v>2023</v>
      </c>
    </row>
    <row r="200" spans="1:11" x14ac:dyDescent="0.25">
      <c r="A200" s="1" t="s">
        <v>26</v>
      </c>
      <c r="B200" s="2">
        <v>44967</v>
      </c>
      <c r="C200" s="1" t="s">
        <v>12</v>
      </c>
      <c r="D200" s="1" t="s">
        <v>13</v>
      </c>
      <c r="E200" s="1" t="s">
        <v>33</v>
      </c>
      <c r="F200">
        <v>46.34</v>
      </c>
      <c r="G200">
        <v>1098</v>
      </c>
      <c r="H200">
        <v>16055.58</v>
      </c>
      <c r="I200" s="1" t="s">
        <v>20</v>
      </c>
      <c r="J200">
        <v>50881.32</v>
      </c>
      <c r="K200">
        <v>2023</v>
      </c>
    </row>
    <row r="201" spans="1:11" x14ac:dyDescent="0.25">
      <c r="A201" s="1" t="s">
        <v>30</v>
      </c>
      <c r="B201" s="2">
        <v>44942</v>
      </c>
      <c r="C201" s="1" t="s">
        <v>17</v>
      </c>
      <c r="D201" s="1" t="s">
        <v>18</v>
      </c>
      <c r="E201" s="1" t="s">
        <v>14</v>
      </c>
      <c r="F201">
        <v>66.23</v>
      </c>
      <c r="G201">
        <v>1005</v>
      </c>
      <c r="H201">
        <v>20305.11</v>
      </c>
      <c r="I201" s="1" t="s">
        <v>25</v>
      </c>
      <c r="J201">
        <v>66561.149999999994</v>
      </c>
      <c r="K201">
        <v>2023</v>
      </c>
    </row>
    <row r="202" spans="1:11" x14ac:dyDescent="0.25">
      <c r="A202" s="1" t="s">
        <v>11</v>
      </c>
      <c r="B202" s="2">
        <v>45010</v>
      </c>
      <c r="C202" s="1" t="s">
        <v>22</v>
      </c>
      <c r="D202" s="1" t="s">
        <v>23</v>
      </c>
      <c r="E202" s="1" t="s">
        <v>19</v>
      </c>
      <c r="F202">
        <v>29.15</v>
      </c>
      <c r="G202">
        <v>611</v>
      </c>
      <c r="H202">
        <v>4638.76</v>
      </c>
      <c r="I202" s="1" t="s">
        <v>15</v>
      </c>
      <c r="J202">
        <v>17810.650000000001</v>
      </c>
      <c r="K202">
        <v>2023</v>
      </c>
    </row>
    <row r="203" spans="1:11" x14ac:dyDescent="0.25">
      <c r="A203" s="1" t="s">
        <v>16</v>
      </c>
      <c r="B203" s="2">
        <v>44969</v>
      </c>
      <c r="C203" s="1" t="s">
        <v>31</v>
      </c>
      <c r="D203" s="1" t="s">
        <v>32</v>
      </c>
      <c r="E203" s="1" t="s">
        <v>24</v>
      </c>
      <c r="F203">
        <v>54.11</v>
      </c>
      <c r="G203">
        <v>943</v>
      </c>
      <c r="H203">
        <v>14510.85</v>
      </c>
      <c r="I203" s="1" t="s">
        <v>20</v>
      </c>
      <c r="J203">
        <v>51025.73</v>
      </c>
      <c r="K203">
        <v>2023</v>
      </c>
    </row>
    <row r="204" spans="1:11" x14ac:dyDescent="0.25">
      <c r="A204" s="1" t="s">
        <v>21</v>
      </c>
      <c r="B204" s="2">
        <v>44932</v>
      </c>
      <c r="C204" s="1" t="s">
        <v>27</v>
      </c>
      <c r="D204" s="1" t="s">
        <v>28</v>
      </c>
      <c r="E204" s="1" t="s">
        <v>29</v>
      </c>
      <c r="F204">
        <v>23.89</v>
      </c>
      <c r="G204">
        <v>827</v>
      </c>
      <c r="H204">
        <v>5667.11</v>
      </c>
      <c r="I204" s="1" t="s">
        <v>25</v>
      </c>
      <c r="J204">
        <v>19757.03</v>
      </c>
      <c r="K204">
        <v>2023</v>
      </c>
    </row>
    <row r="205" spans="1:11" x14ac:dyDescent="0.25">
      <c r="A205" s="1" t="s">
        <v>26</v>
      </c>
      <c r="B205" s="2">
        <v>44999</v>
      </c>
      <c r="C205" s="1" t="s">
        <v>12</v>
      </c>
      <c r="D205" s="1" t="s">
        <v>13</v>
      </c>
      <c r="E205" s="1" t="s">
        <v>14</v>
      </c>
      <c r="F205">
        <v>37.56</v>
      </c>
      <c r="G205">
        <v>1156</v>
      </c>
      <c r="H205">
        <v>13044.86</v>
      </c>
      <c r="I205" s="1" t="s">
        <v>15</v>
      </c>
      <c r="J205">
        <v>43419.360000000001</v>
      </c>
      <c r="K205">
        <v>2023</v>
      </c>
    </row>
    <row r="206" spans="1:11" x14ac:dyDescent="0.25">
      <c r="A206" s="1" t="s">
        <v>30</v>
      </c>
      <c r="B206" s="2">
        <v>44985</v>
      </c>
      <c r="C206" s="1" t="s">
        <v>17</v>
      </c>
      <c r="D206" s="1" t="s">
        <v>18</v>
      </c>
      <c r="E206" s="1" t="s">
        <v>35</v>
      </c>
      <c r="F206">
        <v>58.69</v>
      </c>
      <c r="G206">
        <v>928</v>
      </c>
      <c r="H206">
        <v>16844.96</v>
      </c>
      <c r="I206" s="1" t="s">
        <v>20</v>
      </c>
      <c r="J206">
        <v>54464.32</v>
      </c>
      <c r="K206">
        <v>2023</v>
      </c>
    </row>
    <row r="207" spans="1:11" x14ac:dyDescent="0.25">
      <c r="A207" s="1" t="s">
        <v>11</v>
      </c>
      <c r="B207" s="2">
        <v>44935</v>
      </c>
      <c r="C207" s="1" t="s">
        <v>22</v>
      </c>
      <c r="D207" s="1" t="s">
        <v>23</v>
      </c>
      <c r="E207" s="1" t="s">
        <v>29</v>
      </c>
      <c r="F207">
        <v>89.21</v>
      </c>
      <c r="G207">
        <v>597</v>
      </c>
      <c r="H207">
        <v>16077.45</v>
      </c>
      <c r="I207" s="1" t="s">
        <v>25</v>
      </c>
      <c r="J207">
        <v>53258.37</v>
      </c>
      <c r="K207">
        <v>2023</v>
      </c>
    </row>
    <row r="208" spans="1:11" x14ac:dyDescent="0.25">
      <c r="A208" s="1" t="s">
        <v>16</v>
      </c>
      <c r="B208" s="2">
        <v>45002</v>
      </c>
      <c r="C208" s="1" t="s">
        <v>31</v>
      </c>
      <c r="D208" s="1" t="s">
        <v>32</v>
      </c>
      <c r="E208" s="1" t="s">
        <v>24</v>
      </c>
      <c r="F208">
        <v>41.32</v>
      </c>
      <c r="G208">
        <v>917</v>
      </c>
      <c r="H208">
        <v>11417.65</v>
      </c>
      <c r="I208" s="1" t="s">
        <v>15</v>
      </c>
      <c r="J208">
        <v>37890.44</v>
      </c>
      <c r="K208">
        <v>2023</v>
      </c>
    </row>
    <row r="209" spans="1:11" x14ac:dyDescent="0.25">
      <c r="A209" s="1" t="s">
        <v>21</v>
      </c>
      <c r="B209" s="2">
        <v>44962</v>
      </c>
      <c r="C209" s="1" t="s">
        <v>27</v>
      </c>
      <c r="D209" s="1" t="s">
        <v>34</v>
      </c>
      <c r="E209" s="1" t="s">
        <v>14</v>
      </c>
      <c r="F209">
        <v>68.959999999999994</v>
      </c>
      <c r="G209">
        <v>654</v>
      </c>
      <c r="H209">
        <v>13743.82</v>
      </c>
      <c r="I209" s="1" t="s">
        <v>20</v>
      </c>
      <c r="J209">
        <v>45099.839999999997</v>
      </c>
      <c r="K209">
        <v>2023</v>
      </c>
    </row>
    <row r="210" spans="1:11" x14ac:dyDescent="0.25">
      <c r="A210" s="1" t="s">
        <v>26</v>
      </c>
      <c r="B210" s="2">
        <v>44928</v>
      </c>
      <c r="C210" s="1" t="s">
        <v>12</v>
      </c>
      <c r="D210" s="1" t="s">
        <v>13</v>
      </c>
      <c r="E210" s="1" t="s">
        <v>19</v>
      </c>
      <c r="F210">
        <v>32.15</v>
      </c>
      <c r="G210">
        <v>1081</v>
      </c>
      <c r="H210">
        <v>9892.3799999999992</v>
      </c>
      <c r="I210" s="1" t="s">
        <v>25</v>
      </c>
      <c r="J210">
        <v>34754.15</v>
      </c>
      <c r="K210">
        <v>2023</v>
      </c>
    </row>
    <row r="211" spans="1:11" x14ac:dyDescent="0.25">
      <c r="A211" s="1" t="s">
        <v>30</v>
      </c>
      <c r="B211" s="2">
        <v>44993</v>
      </c>
      <c r="C211" s="1" t="s">
        <v>17</v>
      </c>
      <c r="D211" s="1" t="s">
        <v>18</v>
      </c>
      <c r="E211" s="1" t="s">
        <v>24</v>
      </c>
      <c r="F211">
        <v>44.76</v>
      </c>
      <c r="G211">
        <v>765</v>
      </c>
      <c r="H211">
        <v>9534</v>
      </c>
      <c r="I211" s="1" t="s">
        <v>15</v>
      </c>
      <c r="J211">
        <v>34241.4</v>
      </c>
      <c r="K211">
        <v>2023</v>
      </c>
    </row>
    <row r="212" spans="1:11" x14ac:dyDescent="0.25">
      <c r="A212" s="1" t="s">
        <v>11</v>
      </c>
      <c r="B212" s="2">
        <v>44982</v>
      </c>
      <c r="C212" s="1" t="s">
        <v>22</v>
      </c>
      <c r="D212" s="1" t="s">
        <v>23</v>
      </c>
      <c r="E212" s="1" t="s">
        <v>33</v>
      </c>
      <c r="F212">
        <v>57.64</v>
      </c>
      <c r="G212">
        <v>932</v>
      </c>
      <c r="H212">
        <v>16351.68</v>
      </c>
      <c r="I212" s="1" t="s">
        <v>20</v>
      </c>
      <c r="J212">
        <v>53720.480000000003</v>
      </c>
      <c r="K212">
        <v>2023</v>
      </c>
    </row>
    <row r="213" spans="1:11" x14ac:dyDescent="0.25">
      <c r="A213" s="1" t="s">
        <v>16</v>
      </c>
      <c r="B213" s="2">
        <v>44953</v>
      </c>
      <c r="C213" s="1" t="s">
        <v>31</v>
      </c>
      <c r="D213" s="1" t="s">
        <v>32</v>
      </c>
      <c r="E213" s="1" t="s">
        <v>29</v>
      </c>
      <c r="F213">
        <v>31.23</v>
      </c>
      <c r="G213">
        <v>506</v>
      </c>
      <c r="H213">
        <v>5030.87</v>
      </c>
      <c r="I213" s="1" t="s">
        <v>25</v>
      </c>
      <c r="J213">
        <v>15802.38</v>
      </c>
      <c r="K213">
        <v>2023</v>
      </c>
    </row>
    <row r="214" spans="1:11" x14ac:dyDescent="0.25">
      <c r="A214" s="1" t="s">
        <v>21</v>
      </c>
      <c r="B214" s="2">
        <v>45000</v>
      </c>
      <c r="C214" s="1" t="s">
        <v>27</v>
      </c>
      <c r="D214" s="1" t="s">
        <v>28</v>
      </c>
      <c r="E214" s="1" t="s">
        <v>24</v>
      </c>
      <c r="F214">
        <v>62.08</v>
      </c>
      <c r="G214">
        <v>760</v>
      </c>
      <c r="H214">
        <v>13392</v>
      </c>
      <c r="I214" s="1" t="s">
        <v>15</v>
      </c>
      <c r="J214">
        <v>47180.800000000003</v>
      </c>
      <c r="K214">
        <v>2023</v>
      </c>
    </row>
    <row r="215" spans="1:11" x14ac:dyDescent="0.25">
      <c r="A215" s="1" t="s">
        <v>26</v>
      </c>
      <c r="B215" s="2">
        <v>44958</v>
      </c>
      <c r="C215" s="1" t="s">
        <v>12</v>
      </c>
      <c r="D215" s="1" t="s">
        <v>13</v>
      </c>
      <c r="E215" s="1" t="s">
        <v>19</v>
      </c>
      <c r="F215">
        <v>38.49</v>
      </c>
      <c r="G215">
        <v>867</v>
      </c>
      <c r="H215">
        <v>10622.16</v>
      </c>
      <c r="I215" s="1" t="s">
        <v>20</v>
      </c>
      <c r="J215">
        <v>33370.83</v>
      </c>
      <c r="K215">
        <v>2023</v>
      </c>
    </row>
    <row r="216" spans="1:11" x14ac:dyDescent="0.25">
      <c r="A216" s="1" t="s">
        <v>30</v>
      </c>
      <c r="B216" s="2">
        <v>44937</v>
      </c>
      <c r="C216" s="1" t="s">
        <v>17</v>
      </c>
      <c r="D216" s="1" t="s">
        <v>18</v>
      </c>
      <c r="E216" s="1" t="s">
        <v>14</v>
      </c>
      <c r="F216">
        <v>80.12</v>
      </c>
      <c r="G216">
        <v>746</v>
      </c>
      <c r="H216">
        <v>17888.52</v>
      </c>
      <c r="I216" s="1" t="s">
        <v>25</v>
      </c>
      <c r="J216">
        <v>59769.52</v>
      </c>
      <c r="K216">
        <v>2023</v>
      </c>
    </row>
    <row r="217" spans="1:11" x14ac:dyDescent="0.25">
      <c r="A217" s="1" t="s">
        <v>11</v>
      </c>
      <c r="B217" s="2">
        <v>44988</v>
      </c>
      <c r="C217" s="1" t="s">
        <v>22</v>
      </c>
      <c r="D217" s="1" t="s">
        <v>23</v>
      </c>
      <c r="E217" s="1" t="s">
        <v>24</v>
      </c>
      <c r="F217">
        <v>26.37</v>
      </c>
      <c r="G217">
        <v>1025</v>
      </c>
      <c r="H217">
        <v>8623.75</v>
      </c>
      <c r="I217" s="1" t="s">
        <v>15</v>
      </c>
      <c r="J217">
        <v>27029.25</v>
      </c>
      <c r="K217">
        <v>2023</v>
      </c>
    </row>
    <row r="218" spans="1:11" x14ac:dyDescent="0.25">
      <c r="A218" s="1" t="s">
        <v>16</v>
      </c>
      <c r="B218" s="2">
        <v>44977</v>
      </c>
      <c r="C218" s="1" t="s">
        <v>31</v>
      </c>
      <c r="D218" s="1" t="s">
        <v>32</v>
      </c>
      <c r="E218" s="1" t="s">
        <v>33</v>
      </c>
      <c r="F218">
        <v>54.18</v>
      </c>
      <c r="G218">
        <v>1151</v>
      </c>
      <c r="H218">
        <v>19103.810000000001</v>
      </c>
      <c r="I218" s="1" t="s">
        <v>20</v>
      </c>
      <c r="J218">
        <v>62361.18</v>
      </c>
      <c r="K218">
        <v>2023</v>
      </c>
    </row>
    <row r="219" spans="1:11" x14ac:dyDescent="0.25">
      <c r="A219" s="1" t="s">
        <v>21</v>
      </c>
      <c r="B219" s="2">
        <v>44934</v>
      </c>
      <c r="C219" s="1" t="s">
        <v>27</v>
      </c>
      <c r="D219" s="1" t="s">
        <v>34</v>
      </c>
      <c r="E219" s="1" t="s">
        <v>29</v>
      </c>
      <c r="F219">
        <v>68.52</v>
      </c>
      <c r="G219">
        <v>956</v>
      </c>
      <c r="H219">
        <v>20003.04</v>
      </c>
      <c r="I219" s="1" t="s">
        <v>25</v>
      </c>
      <c r="J219">
        <v>65505.120000000003</v>
      </c>
      <c r="K219">
        <v>2023</v>
      </c>
    </row>
    <row r="220" spans="1:11" x14ac:dyDescent="0.25">
      <c r="A220" s="1" t="s">
        <v>26</v>
      </c>
      <c r="B220" s="2">
        <v>44987</v>
      </c>
      <c r="C220" s="1" t="s">
        <v>12</v>
      </c>
      <c r="D220" s="1" t="s">
        <v>13</v>
      </c>
      <c r="E220" s="1" t="s">
        <v>14</v>
      </c>
      <c r="F220">
        <v>39.28</v>
      </c>
      <c r="G220">
        <v>751</v>
      </c>
      <c r="H220">
        <v>9189.6299999999992</v>
      </c>
      <c r="I220" s="1" t="s">
        <v>15</v>
      </c>
      <c r="J220">
        <v>29499.279999999999</v>
      </c>
      <c r="K220">
        <v>2023</v>
      </c>
    </row>
    <row r="221" spans="1:11" x14ac:dyDescent="0.25">
      <c r="A221" s="1" t="s">
        <v>30</v>
      </c>
      <c r="B221" s="2">
        <v>44964</v>
      </c>
      <c r="C221" s="1" t="s">
        <v>17</v>
      </c>
      <c r="D221" s="1" t="s">
        <v>18</v>
      </c>
      <c r="E221" s="1" t="s">
        <v>19</v>
      </c>
      <c r="F221">
        <v>45.91</v>
      </c>
      <c r="G221">
        <v>799</v>
      </c>
      <c r="H221">
        <v>11900.94</v>
      </c>
      <c r="I221" s="1" t="s">
        <v>20</v>
      </c>
      <c r="J221">
        <v>36682.089999999997</v>
      </c>
      <c r="K221">
        <v>2023</v>
      </c>
    </row>
    <row r="222" spans="1:11" x14ac:dyDescent="0.25">
      <c r="A222" s="1" t="s">
        <v>11</v>
      </c>
      <c r="B222" s="2">
        <v>44927</v>
      </c>
      <c r="C222" s="1" t="s">
        <v>22</v>
      </c>
      <c r="D222" s="1" t="s">
        <v>23</v>
      </c>
      <c r="E222" s="1" t="s">
        <v>24</v>
      </c>
      <c r="F222">
        <v>22.47</v>
      </c>
      <c r="G222">
        <v>1154</v>
      </c>
      <c r="H222">
        <v>7242.68</v>
      </c>
      <c r="I222" s="1" t="s">
        <v>25</v>
      </c>
      <c r="J222">
        <v>25930.38</v>
      </c>
      <c r="K222">
        <v>2023</v>
      </c>
    </row>
    <row r="223" spans="1:11" x14ac:dyDescent="0.25">
      <c r="A223" s="1" t="s">
        <v>16</v>
      </c>
      <c r="B223" s="2">
        <v>45004</v>
      </c>
      <c r="C223" s="1" t="s">
        <v>31</v>
      </c>
      <c r="D223" s="1" t="s">
        <v>32</v>
      </c>
      <c r="E223" s="1" t="s">
        <v>29</v>
      </c>
      <c r="F223">
        <v>75.349999999999994</v>
      </c>
      <c r="G223">
        <v>813</v>
      </c>
      <c r="H223">
        <v>18660.48</v>
      </c>
      <c r="I223" s="1" t="s">
        <v>15</v>
      </c>
      <c r="J223">
        <v>61259.55</v>
      </c>
      <c r="K223">
        <v>2023</v>
      </c>
    </row>
    <row r="224" spans="1:11" x14ac:dyDescent="0.25">
      <c r="A224" s="1" t="s">
        <v>21</v>
      </c>
      <c r="B224" s="2">
        <v>44971</v>
      </c>
      <c r="C224" s="1" t="s">
        <v>27</v>
      </c>
      <c r="D224" s="1" t="s">
        <v>28</v>
      </c>
      <c r="E224" s="1" t="s">
        <v>24</v>
      </c>
      <c r="F224">
        <v>34.29</v>
      </c>
      <c r="G224">
        <v>746</v>
      </c>
      <c r="H224">
        <v>7294.69</v>
      </c>
      <c r="I224" s="1" t="s">
        <v>20</v>
      </c>
      <c r="J224">
        <v>25580.34</v>
      </c>
      <c r="K224">
        <v>2023</v>
      </c>
    </row>
    <row r="225" spans="1:11" x14ac:dyDescent="0.25">
      <c r="A225" s="1" t="s">
        <v>26</v>
      </c>
      <c r="B225" s="2">
        <v>44953</v>
      </c>
      <c r="C225" s="1" t="s">
        <v>12</v>
      </c>
      <c r="D225" s="1" t="s">
        <v>13</v>
      </c>
      <c r="E225" s="1" t="s">
        <v>33</v>
      </c>
      <c r="F225">
        <v>51.68</v>
      </c>
      <c r="G225">
        <v>1002</v>
      </c>
      <c r="H225">
        <v>14611.38</v>
      </c>
      <c r="I225" s="1" t="s">
        <v>25</v>
      </c>
      <c r="J225">
        <v>51783.360000000001</v>
      </c>
      <c r="K225">
        <v>2023</v>
      </c>
    </row>
    <row r="226" spans="1:11" x14ac:dyDescent="0.25">
      <c r="A226" s="1" t="s">
        <v>30</v>
      </c>
      <c r="B226" s="2">
        <v>44997</v>
      </c>
      <c r="C226" s="1" t="s">
        <v>17</v>
      </c>
      <c r="D226" s="1" t="s">
        <v>18</v>
      </c>
      <c r="E226" s="1" t="s">
        <v>14</v>
      </c>
      <c r="F226">
        <v>29.75</v>
      </c>
      <c r="G226">
        <v>977</v>
      </c>
      <c r="H226">
        <v>8554.18</v>
      </c>
      <c r="I226" s="1" t="s">
        <v>15</v>
      </c>
      <c r="J226">
        <v>29065.75</v>
      </c>
      <c r="K226">
        <v>2023</v>
      </c>
    </row>
    <row r="227" spans="1:11" x14ac:dyDescent="0.25">
      <c r="A227" s="1" t="s">
        <v>11</v>
      </c>
      <c r="B227" s="2">
        <v>44963</v>
      </c>
      <c r="C227" s="1" t="s">
        <v>22</v>
      </c>
      <c r="D227" s="1" t="s">
        <v>23</v>
      </c>
      <c r="E227" s="1" t="s">
        <v>19</v>
      </c>
      <c r="F227">
        <v>83.47</v>
      </c>
      <c r="G227">
        <v>932</v>
      </c>
      <c r="H227">
        <v>23989.32</v>
      </c>
      <c r="I227" s="1" t="s">
        <v>20</v>
      </c>
      <c r="J227">
        <v>77794.039999999994</v>
      </c>
      <c r="K227">
        <v>2023</v>
      </c>
    </row>
    <row r="228" spans="1:11" x14ac:dyDescent="0.25">
      <c r="A228" s="1" t="s">
        <v>16</v>
      </c>
      <c r="B228" s="2">
        <v>44934</v>
      </c>
      <c r="C228" s="1" t="s">
        <v>31</v>
      </c>
      <c r="D228" s="1" t="s">
        <v>32</v>
      </c>
      <c r="E228" s="1" t="s">
        <v>24</v>
      </c>
      <c r="F228">
        <v>40.130000000000003</v>
      </c>
      <c r="G228">
        <v>885</v>
      </c>
      <c r="H228">
        <v>10529.4</v>
      </c>
      <c r="I228" s="1" t="s">
        <v>25</v>
      </c>
      <c r="J228">
        <v>35515.050000000003</v>
      </c>
      <c r="K228">
        <v>2023</v>
      </c>
    </row>
    <row r="229" spans="1:11" x14ac:dyDescent="0.25">
      <c r="A229" s="1" t="s">
        <v>21</v>
      </c>
      <c r="B229" s="2">
        <v>45009</v>
      </c>
      <c r="C229" s="1" t="s">
        <v>27</v>
      </c>
      <c r="D229" s="1" t="s">
        <v>34</v>
      </c>
      <c r="E229" s="1" t="s">
        <v>29</v>
      </c>
      <c r="F229">
        <v>54.92</v>
      </c>
      <c r="G229">
        <v>1080</v>
      </c>
      <c r="H229">
        <v>18132.8</v>
      </c>
      <c r="I229" s="1" t="s">
        <v>15</v>
      </c>
      <c r="J229">
        <v>59313.599999999999</v>
      </c>
      <c r="K229">
        <v>2023</v>
      </c>
    </row>
    <row r="230" spans="1:11" x14ac:dyDescent="0.25">
      <c r="A230" s="1" t="s">
        <v>26</v>
      </c>
      <c r="B230" s="2">
        <v>44969</v>
      </c>
      <c r="C230" s="1" t="s">
        <v>12</v>
      </c>
      <c r="D230" s="1" t="s">
        <v>13</v>
      </c>
      <c r="E230" s="1" t="s">
        <v>14</v>
      </c>
      <c r="F230">
        <v>62.79</v>
      </c>
      <c r="G230">
        <v>668</v>
      </c>
      <c r="H230">
        <v>12677.09</v>
      </c>
      <c r="I230" s="1" t="s">
        <v>20</v>
      </c>
      <c r="J230">
        <v>41943.72</v>
      </c>
      <c r="K230">
        <v>2023</v>
      </c>
    </row>
    <row r="231" spans="1:11" x14ac:dyDescent="0.25">
      <c r="A231" s="1" t="s">
        <v>30</v>
      </c>
      <c r="B231" s="2">
        <v>44927</v>
      </c>
      <c r="C231" s="1" t="s">
        <v>17</v>
      </c>
      <c r="D231" s="1" t="s">
        <v>18</v>
      </c>
      <c r="E231" s="1" t="s">
        <v>33</v>
      </c>
      <c r="F231">
        <v>26.35</v>
      </c>
      <c r="G231">
        <v>478</v>
      </c>
      <c r="H231">
        <v>3849.53</v>
      </c>
      <c r="I231" s="1" t="s">
        <v>25</v>
      </c>
      <c r="J231">
        <v>12595.3</v>
      </c>
      <c r="K231">
        <v>2023</v>
      </c>
    </row>
    <row r="232" spans="1:11" x14ac:dyDescent="0.25">
      <c r="A232" s="1" t="s">
        <v>11</v>
      </c>
      <c r="B232" s="2">
        <v>45004</v>
      </c>
      <c r="C232" s="1" t="s">
        <v>22</v>
      </c>
      <c r="D232" s="1" t="s">
        <v>23</v>
      </c>
      <c r="E232" s="1" t="s">
        <v>24</v>
      </c>
      <c r="F232">
        <v>47.21</v>
      </c>
      <c r="G232">
        <v>915</v>
      </c>
      <c r="H232">
        <v>12436.28</v>
      </c>
      <c r="I232" s="1" t="s">
        <v>15</v>
      </c>
      <c r="J232">
        <v>43197.15</v>
      </c>
      <c r="K232">
        <v>2023</v>
      </c>
    </row>
    <row r="233" spans="1:11" x14ac:dyDescent="0.25">
      <c r="A233" s="1" t="s">
        <v>16</v>
      </c>
      <c r="B233" s="2">
        <v>44963</v>
      </c>
      <c r="C233" s="1" t="s">
        <v>31</v>
      </c>
      <c r="D233" s="1" t="s">
        <v>32</v>
      </c>
      <c r="E233" s="1" t="s">
        <v>19</v>
      </c>
      <c r="F233">
        <v>64.260000000000005</v>
      </c>
      <c r="G233">
        <v>1003</v>
      </c>
      <c r="H233">
        <v>18316.88</v>
      </c>
      <c r="I233" s="1" t="s">
        <v>20</v>
      </c>
      <c r="J233">
        <v>64452.78</v>
      </c>
      <c r="K233">
        <v>2023</v>
      </c>
    </row>
    <row r="234" spans="1:11" x14ac:dyDescent="0.25">
      <c r="A234" s="1" t="s">
        <v>21</v>
      </c>
      <c r="B234" s="2">
        <v>44957</v>
      </c>
      <c r="C234" s="1" t="s">
        <v>27</v>
      </c>
      <c r="D234" s="1" t="s">
        <v>28</v>
      </c>
      <c r="E234" s="1" t="s">
        <v>35</v>
      </c>
      <c r="F234">
        <v>28.19</v>
      </c>
      <c r="G234">
        <v>1025</v>
      </c>
      <c r="H234">
        <v>9194.09</v>
      </c>
      <c r="I234" s="1" t="s">
        <v>25</v>
      </c>
      <c r="J234">
        <v>28894.75</v>
      </c>
      <c r="K234">
        <v>2023</v>
      </c>
    </row>
    <row r="235" spans="1:11" x14ac:dyDescent="0.25">
      <c r="A235" s="1" t="s">
        <v>26</v>
      </c>
      <c r="B235" s="2">
        <v>45001</v>
      </c>
      <c r="C235" s="1" t="s">
        <v>12</v>
      </c>
      <c r="D235" s="1" t="s">
        <v>13</v>
      </c>
      <c r="E235" s="1" t="s">
        <v>14</v>
      </c>
      <c r="F235">
        <v>81.239999999999995</v>
      </c>
      <c r="G235">
        <v>1096</v>
      </c>
      <c r="H235">
        <v>27880.639999999999</v>
      </c>
      <c r="I235" s="1" t="s">
        <v>15</v>
      </c>
      <c r="J235">
        <v>89039.039999999994</v>
      </c>
      <c r="K235">
        <v>2023</v>
      </c>
    </row>
    <row r="236" spans="1:11" x14ac:dyDescent="0.25">
      <c r="A236" s="1" t="s">
        <v>30</v>
      </c>
      <c r="B236" s="2">
        <v>44966</v>
      </c>
      <c r="C236" s="1" t="s">
        <v>17</v>
      </c>
      <c r="D236" s="1" t="s">
        <v>18</v>
      </c>
      <c r="E236" s="1" t="s">
        <v>24</v>
      </c>
      <c r="F236">
        <v>35.67</v>
      </c>
      <c r="G236">
        <v>722</v>
      </c>
      <c r="H236">
        <v>7772.45</v>
      </c>
      <c r="I236" s="1" t="s">
        <v>20</v>
      </c>
      <c r="J236">
        <v>25753.74</v>
      </c>
      <c r="K236">
        <v>2023</v>
      </c>
    </row>
    <row r="237" spans="1:11" x14ac:dyDescent="0.25">
      <c r="A237" s="1" t="s">
        <v>11</v>
      </c>
      <c r="B237" s="2">
        <v>44954</v>
      </c>
      <c r="C237" s="1" t="s">
        <v>22</v>
      </c>
      <c r="D237" s="1" t="s">
        <v>23</v>
      </c>
      <c r="E237" s="1" t="s">
        <v>29</v>
      </c>
      <c r="F237">
        <v>59.83</v>
      </c>
      <c r="G237">
        <v>986</v>
      </c>
      <c r="H237">
        <v>17699.95</v>
      </c>
      <c r="I237" s="1" t="s">
        <v>25</v>
      </c>
      <c r="J237">
        <v>58992.38</v>
      </c>
      <c r="K237">
        <v>2023</v>
      </c>
    </row>
    <row r="238" spans="1:11" x14ac:dyDescent="0.25">
      <c r="A238" s="1" t="s">
        <v>16</v>
      </c>
      <c r="B238" s="2">
        <v>44998</v>
      </c>
      <c r="C238" s="1" t="s">
        <v>31</v>
      </c>
      <c r="D238" s="1" t="s">
        <v>32</v>
      </c>
      <c r="E238" s="1" t="s">
        <v>24</v>
      </c>
      <c r="F238">
        <v>41.94</v>
      </c>
      <c r="G238">
        <v>1191</v>
      </c>
      <c r="H238">
        <v>14662.2</v>
      </c>
      <c r="I238" s="1" t="s">
        <v>15</v>
      </c>
      <c r="J238">
        <v>49950.54</v>
      </c>
      <c r="K238">
        <v>2023</v>
      </c>
    </row>
    <row r="239" spans="1:11" x14ac:dyDescent="0.25">
      <c r="A239" s="1" t="s">
        <v>21</v>
      </c>
      <c r="B239" s="2">
        <v>44971</v>
      </c>
      <c r="C239" s="1" t="s">
        <v>27</v>
      </c>
      <c r="D239" s="1" t="s">
        <v>34</v>
      </c>
      <c r="E239" s="1" t="s">
        <v>35</v>
      </c>
      <c r="F239">
        <v>32.08</v>
      </c>
      <c r="G239">
        <v>889</v>
      </c>
      <c r="H239">
        <v>7887.76</v>
      </c>
      <c r="I239" s="1" t="s">
        <v>20</v>
      </c>
      <c r="J239">
        <v>28519.119999999999</v>
      </c>
      <c r="K239">
        <v>2023</v>
      </c>
    </row>
    <row r="240" spans="1:11" x14ac:dyDescent="0.25">
      <c r="A240" s="1" t="s">
        <v>26</v>
      </c>
      <c r="B240" s="2">
        <v>44937</v>
      </c>
      <c r="C240" s="1" t="s">
        <v>12</v>
      </c>
      <c r="D240" s="1" t="s">
        <v>13</v>
      </c>
      <c r="E240" s="1" t="s">
        <v>33</v>
      </c>
      <c r="F240">
        <v>75.19</v>
      </c>
      <c r="G240">
        <v>765</v>
      </c>
      <c r="H240">
        <v>17868.97</v>
      </c>
      <c r="I240" s="1" t="s">
        <v>25</v>
      </c>
      <c r="J240">
        <v>57520.35</v>
      </c>
      <c r="K240">
        <v>2023</v>
      </c>
    </row>
    <row r="241" spans="1:11" x14ac:dyDescent="0.25">
      <c r="A241" s="1" t="s">
        <v>30</v>
      </c>
      <c r="B241" s="2">
        <v>44994</v>
      </c>
      <c r="C241" s="1" t="s">
        <v>17</v>
      </c>
      <c r="D241" s="1" t="s">
        <v>18</v>
      </c>
      <c r="E241" s="1" t="s">
        <v>14</v>
      </c>
      <c r="F241">
        <v>47.84</v>
      </c>
      <c r="G241">
        <v>1102</v>
      </c>
      <c r="H241">
        <v>15919.12</v>
      </c>
      <c r="I241" s="1" t="s">
        <v>15</v>
      </c>
      <c r="J241">
        <v>52719.68</v>
      </c>
      <c r="K241">
        <v>2023</v>
      </c>
    </row>
    <row r="242" spans="1:11" x14ac:dyDescent="0.25">
      <c r="A242" s="1" t="s">
        <v>11</v>
      </c>
      <c r="B242" s="2">
        <v>44980</v>
      </c>
      <c r="C242" s="1" t="s">
        <v>22</v>
      </c>
      <c r="D242" s="1" t="s">
        <v>23</v>
      </c>
      <c r="E242" s="1" t="s">
        <v>19</v>
      </c>
      <c r="F242">
        <v>28.46</v>
      </c>
      <c r="G242">
        <v>666</v>
      </c>
      <c r="H242">
        <v>5514.98</v>
      </c>
      <c r="I242" s="1" t="s">
        <v>20</v>
      </c>
      <c r="J242">
        <v>18954.36</v>
      </c>
      <c r="K242">
        <v>2023</v>
      </c>
    </row>
    <row r="243" spans="1:11" x14ac:dyDescent="0.25">
      <c r="A243" s="1" t="s">
        <v>16</v>
      </c>
      <c r="B243" s="2">
        <v>44938</v>
      </c>
      <c r="C243" s="1" t="s">
        <v>31</v>
      </c>
      <c r="D243" s="1" t="s">
        <v>32</v>
      </c>
      <c r="E243" s="1" t="s">
        <v>29</v>
      </c>
      <c r="F243">
        <v>63.32</v>
      </c>
      <c r="G243">
        <v>1093</v>
      </c>
      <c r="H243">
        <v>20382.97</v>
      </c>
      <c r="I243" s="1" t="s">
        <v>25</v>
      </c>
      <c r="J243">
        <v>69208.759999999995</v>
      </c>
      <c r="K243">
        <v>2023</v>
      </c>
    </row>
    <row r="244" spans="1:11" x14ac:dyDescent="0.25">
      <c r="A244" s="1" t="s">
        <v>21</v>
      </c>
      <c r="B244" s="2">
        <v>45014</v>
      </c>
      <c r="C244" s="1" t="s">
        <v>27</v>
      </c>
      <c r="D244" s="1" t="s">
        <v>28</v>
      </c>
      <c r="E244" s="1" t="s">
        <v>24</v>
      </c>
      <c r="F244">
        <v>34.979999999999997</v>
      </c>
      <c r="G244">
        <v>985</v>
      </c>
      <c r="H244">
        <v>10309.44</v>
      </c>
      <c r="I244" s="1" t="s">
        <v>15</v>
      </c>
      <c r="J244">
        <v>34455.300000000003</v>
      </c>
      <c r="K244">
        <v>2023</v>
      </c>
    </row>
    <row r="245" spans="1:11" x14ac:dyDescent="0.25">
      <c r="A245" s="1" t="s">
        <v>26</v>
      </c>
      <c r="B245" s="2">
        <v>44969</v>
      </c>
      <c r="C245" s="1" t="s">
        <v>12</v>
      </c>
      <c r="D245" s="1" t="s">
        <v>13</v>
      </c>
      <c r="E245" s="1" t="s">
        <v>14</v>
      </c>
      <c r="F245">
        <v>51.57</v>
      </c>
      <c r="G245">
        <v>829</v>
      </c>
      <c r="H245">
        <v>13482.87</v>
      </c>
      <c r="I245" s="1" t="s">
        <v>20</v>
      </c>
      <c r="J245">
        <v>42751.53</v>
      </c>
      <c r="K245">
        <v>2023</v>
      </c>
    </row>
    <row r="246" spans="1:11" x14ac:dyDescent="0.25">
      <c r="A246" s="1" t="s">
        <v>30</v>
      </c>
      <c r="B246" s="2">
        <v>44933</v>
      </c>
      <c r="C246" s="1" t="s">
        <v>17</v>
      </c>
      <c r="D246" s="1" t="s">
        <v>18</v>
      </c>
      <c r="E246" s="1" t="s">
        <v>19</v>
      </c>
      <c r="F246">
        <v>69.650000000000006</v>
      </c>
      <c r="G246">
        <v>925</v>
      </c>
      <c r="H246">
        <v>19576.57</v>
      </c>
      <c r="I246" s="1" t="s">
        <v>25</v>
      </c>
      <c r="J246">
        <v>64426.25</v>
      </c>
      <c r="K246">
        <v>2023</v>
      </c>
    </row>
    <row r="247" spans="1:11" x14ac:dyDescent="0.25">
      <c r="A247" s="1" t="s">
        <v>11</v>
      </c>
      <c r="B247" s="2">
        <v>44989</v>
      </c>
      <c r="C247" s="1" t="s">
        <v>22</v>
      </c>
      <c r="D247" s="1" t="s">
        <v>23</v>
      </c>
      <c r="E247" s="1" t="s">
        <v>24</v>
      </c>
      <c r="F247">
        <v>38.79</v>
      </c>
      <c r="G247">
        <v>1098</v>
      </c>
      <c r="H247">
        <v>12110.25</v>
      </c>
      <c r="I247" s="1" t="s">
        <v>15</v>
      </c>
      <c r="J247">
        <v>42591.42</v>
      </c>
      <c r="K247">
        <v>2023</v>
      </c>
    </row>
    <row r="248" spans="1:11" x14ac:dyDescent="0.25">
      <c r="A248" s="1" t="s">
        <v>16</v>
      </c>
      <c r="B248" s="2">
        <v>44976</v>
      </c>
      <c r="C248" s="1" t="s">
        <v>31</v>
      </c>
      <c r="D248" s="1" t="s">
        <v>32</v>
      </c>
      <c r="E248" s="1" t="s">
        <v>33</v>
      </c>
      <c r="F248">
        <v>22.34</v>
      </c>
      <c r="G248">
        <v>1090</v>
      </c>
      <c r="H248">
        <v>7530.5</v>
      </c>
      <c r="I248" s="1" t="s">
        <v>20</v>
      </c>
      <c r="J248">
        <v>24350.6</v>
      </c>
      <c r="K248">
        <v>2023</v>
      </c>
    </row>
    <row r="249" spans="1:11" x14ac:dyDescent="0.25">
      <c r="A249" s="1" t="s">
        <v>21</v>
      </c>
      <c r="B249" s="2">
        <v>44935</v>
      </c>
      <c r="C249" s="1" t="s">
        <v>27</v>
      </c>
      <c r="D249" s="1" t="s">
        <v>34</v>
      </c>
      <c r="E249" s="1" t="s">
        <v>29</v>
      </c>
      <c r="F249">
        <v>56.42</v>
      </c>
      <c r="G249">
        <v>1052</v>
      </c>
      <c r="H249">
        <v>17387.02</v>
      </c>
      <c r="I249" s="1" t="s">
        <v>25</v>
      </c>
      <c r="J249">
        <v>59353.84</v>
      </c>
      <c r="K249">
        <v>2023</v>
      </c>
    </row>
    <row r="250" spans="1:11" x14ac:dyDescent="0.25">
      <c r="A250" s="1" t="s">
        <v>26</v>
      </c>
      <c r="B250" s="2">
        <v>45005</v>
      </c>
      <c r="C250" s="1" t="s">
        <v>12</v>
      </c>
      <c r="D250" s="1" t="s">
        <v>13</v>
      </c>
      <c r="E250" s="1" t="s">
        <v>14</v>
      </c>
      <c r="F250">
        <v>44.55</v>
      </c>
      <c r="G250">
        <v>667</v>
      </c>
      <c r="H250">
        <v>9674.52</v>
      </c>
      <c r="I250" s="1" t="s">
        <v>15</v>
      </c>
      <c r="J250">
        <v>29714.85</v>
      </c>
      <c r="K250">
        <v>2023</v>
      </c>
    </row>
    <row r="251" spans="1:11" x14ac:dyDescent="0.25">
      <c r="A251" s="1" t="s">
        <v>30</v>
      </c>
      <c r="B251" s="2">
        <v>44963</v>
      </c>
      <c r="C251" s="1" t="s">
        <v>17</v>
      </c>
      <c r="D251" s="1" t="s">
        <v>18</v>
      </c>
      <c r="E251" s="1" t="s">
        <v>24</v>
      </c>
      <c r="F251">
        <v>66.27</v>
      </c>
      <c r="G251">
        <v>1095</v>
      </c>
      <c r="H251">
        <v>22859.200000000001</v>
      </c>
      <c r="I251" s="1" t="s">
        <v>20</v>
      </c>
      <c r="J251">
        <v>72565.649999999994</v>
      </c>
      <c r="K251">
        <v>2023</v>
      </c>
    </row>
    <row r="252" spans="1:11" x14ac:dyDescent="0.25">
      <c r="A252" s="1" t="s">
        <v>11</v>
      </c>
      <c r="B252" s="2">
        <v>44928</v>
      </c>
      <c r="C252" s="1" t="s">
        <v>22</v>
      </c>
      <c r="D252" s="1" t="s">
        <v>23</v>
      </c>
      <c r="E252" s="1" t="s">
        <v>29</v>
      </c>
      <c r="F252">
        <v>47.28</v>
      </c>
      <c r="G252">
        <v>856</v>
      </c>
      <c r="H252">
        <v>12074.24</v>
      </c>
      <c r="I252" s="1" t="s">
        <v>25</v>
      </c>
      <c r="J252">
        <v>40471.68</v>
      </c>
      <c r="K252">
        <v>2023</v>
      </c>
    </row>
    <row r="253" spans="1:11" x14ac:dyDescent="0.25">
      <c r="A253" s="1" t="s">
        <v>16</v>
      </c>
      <c r="B253" s="2">
        <v>44994</v>
      </c>
      <c r="C253" s="1" t="s">
        <v>31</v>
      </c>
      <c r="D253" s="1" t="s">
        <v>32</v>
      </c>
      <c r="E253" s="1" t="s">
        <v>14</v>
      </c>
      <c r="F253">
        <v>29.43</v>
      </c>
      <c r="G253">
        <v>1173</v>
      </c>
      <c r="H253">
        <v>10792.5</v>
      </c>
      <c r="I253" s="1" t="s">
        <v>15</v>
      </c>
      <c r="J253">
        <v>34521.39</v>
      </c>
      <c r="K253">
        <v>2023</v>
      </c>
    </row>
    <row r="254" spans="1:11" x14ac:dyDescent="0.25">
      <c r="A254" s="1" t="s">
        <v>21</v>
      </c>
      <c r="B254" s="2">
        <v>44958</v>
      </c>
      <c r="C254" s="1" t="s">
        <v>27</v>
      </c>
      <c r="D254" s="1" t="s">
        <v>28</v>
      </c>
      <c r="E254" s="1" t="s">
        <v>19</v>
      </c>
      <c r="F254">
        <v>52.17</v>
      </c>
      <c r="G254">
        <v>997</v>
      </c>
      <c r="H254">
        <v>16124.44</v>
      </c>
      <c r="I254" s="1" t="s">
        <v>20</v>
      </c>
      <c r="J254">
        <v>52013.49</v>
      </c>
      <c r="K254">
        <v>2023</v>
      </c>
    </row>
    <row r="255" spans="1:11" x14ac:dyDescent="0.25">
      <c r="A255" s="1" t="s">
        <v>26</v>
      </c>
      <c r="B255" s="2">
        <v>45011</v>
      </c>
      <c r="C255" s="1" t="s">
        <v>12</v>
      </c>
      <c r="D255" s="1" t="s">
        <v>13</v>
      </c>
      <c r="E255" s="1" t="s">
        <v>24</v>
      </c>
      <c r="F255">
        <v>37.56</v>
      </c>
      <c r="G255">
        <v>986</v>
      </c>
      <c r="H255">
        <v>10670.46</v>
      </c>
      <c r="I255" s="1" t="s">
        <v>25</v>
      </c>
      <c r="J255">
        <v>37034.160000000003</v>
      </c>
      <c r="K255">
        <v>2023</v>
      </c>
    </row>
    <row r="256" spans="1:11" x14ac:dyDescent="0.25">
      <c r="A256" s="1" t="s">
        <v>30</v>
      </c>
      <c r="B256" s="2">
        <v>44946</v>
      </c>
      <c r="C256" s="1" t="s">
        <v>17</v>
      </c>
      <c r="D256" s="1" t="s">
        <v>18</v>
      </c>
      <c r="E256" s="1" t="s">
        <v>33</v>
      </c>
      <c r="F256">
        <v>84.71</v>
      </c>
      <c r="G256">
        <v>1087</v>
      </c>
      <c r="H256">
        <v>27216.82</v>
      </c>
      <c r="I256" s="1" t="s">
        <v>15</v>
      </c>
      <c r="J256">
        <v>92079.77</v>
      </c>
      <c r="K256">
        <v>2023</v>
      </c>
    </row>
    <row r="257" spans="1:11" x14ac:dyDescent="0.25">
      <c r="A257" s="1" t="s">
        <v>11</v>
      </c>
      <c r="B257" s="2">
        <v>45002</v>
      </c>
      <c r="C257" s="1" t="s">
        <v>22</v>
      </c>
      <c r="D257" s="1" t="s">
        <v>23</v>
      </c>
      <c r="E257" s="1" t="s">
        <v>24</v>
      </c>
      <c r="F257">
        <v>31.69</v>
      </c>
      <c r="G257">
        <v>876</v>
      </c>
      <c r="H257">
        <v>7907.4</v>
      </c>
      <c r="I257" s="1" t="s">
        <v>20</v>
      </c>
      <c r="J257">
        <v>27760.44</v>
      </c>
      <c r="K257">
        <v>2023</v>
      </c>
    </row>
    <row r="258" spans="1:11" x14ac:dyDescent="0.25">
      <c r="A258" s="1" t="s">
        <v>16</v>
      </c>
      <c r="B258" s="2">
        <v>44970</v>
      </c>
      <c r="C258" s="1" t="s">
        <v>31</v>
      </c>
      <c r="D258" s="1" t="s">
        <v>32</v>
      </c>
      <c r="E258" s="1" t="s">
        <v>29</v>
      </c>
      <c r="F258">
        <v>48.42</v>
      </c>
      <c r="G258">
        <v>794</v>
      </c>
      <c r="H258">
        <v>11726.9</v>
      </c>
      <c r="I258" s="1" t="s">
        <v>25</v>
      </c>
      <c r="J258">
        <v>38445.480000000003</v>
      </c>
      <c r="K258">
        <v>2023</v>
      </c>
    </row>
    <row r="259" spans="1:11" x14ac:dyDescent="0.25">
      <c r="A259" s="1" t="s">
        <v>21</v>
      </c>
      <c r="B259" s="2">
        <v>44934</v>
      </c>
      <c r="C259" s="1" t="s">
        <v>27</v>
      </c>
      <c r="D259" s="1" t="s">
        <v>34</v>
      </c>
      <c r="E259" s="1" t="s">
        <v>14</v>
      </c>
      <c r="F259">
        <v>65.180000000000007</v>
      </c>
      <c r="G259">
        <v>1158</v>
      </c>
      <c r="H259">
        <v>22862.26</v>
      </c>
      <c r="I259" s="1" t="s">
        <v>15</v>
      </c>
      <c r="J259">
        <v>75478.44</v>
      </c>
      <c r="K259">
        <v>2023</v>
      </c>
    </row>
    <row r="260" spans="1:11" x14ac:dyDescent="0.25">
      <c r="A260" s="1" t="s">
        <v>26</v>
      </c>
      <c r="B260" s="2">
        <v>44999</v>
      </c>
      <c r="C260" s="1" t="s">
        <v>12</v>
      </c>
      <c r="D260" s="1" t="s">
        <v>13</v>
      </c>
      <c r="E260" s="1" t="s">
        <v>35</v>
      </c>
      <c r="F260">
        <v>21.84</v>
      </c>
      <c r="G260">
        <v>888</v>
      </c>
      <c r="H260">
        <v>5460.48</v>
      </c>
      <c r="I260" s="1" t="s">
        <v>20</v>
      </c>
      <c r="J260">
        <v>19393.919999999998</v>
      </c>
      <c r="K260">
        <v>2023</v>
      </c>
    </row>
    <row r="261" spans="1:11" x14ac:dyDescent="0.25">
      <c r="A261" s="1" t="s">
        <v>30</v>
      </c>
      <c r="B261" s="2">
        <v>44950</v>
      </c>
      <c r="C261" s="1" t="s">
        <v>17</v>
      </c>
      <c r="D261" s="1" t="s">
        <v>18</v>
      </c>
      <c r="E261" s="1" t="s">
        <v>24</v>
      </c>
      <c r="F261">
        <v>62.91</v>
      </c>
      <c r="G261">
        <v>986</v>
      </c>
      <c r="H261">
        <v>17883.7</v>
      </c>
      <c r="I261" s="1" t="s">
        <v>25</v>
      </c>
      <c r="J261">
        <v>62029.26</v>
      </c>
      <c r="K261">
        <v>2023</v>
      </c>
    </row>
    <row r="262" spans="1:11" x14ac:dyDescent="0.25">
      <c r="A262" s="1" t="s">
        <v>11</v>
      </c>
      <c r="B262" s="2">
        <v>44977</v>
      </c>
      <c r="C262" s="1" t="s">
        <v>22</v>
      </c>
      <c r="D262" s="1" t="s">
        <v>23</v>
      </c>
      <c r="E262" s="1" t="s">
        <v>19</v>
      </c>
      <c r="F262">
        <v>48.33</v>
      </c>
      <c r="G262">
        <v>1087</v>
      </c>
      <c r="H262">
        <v>15870.22</v>
      </c>
      <c r="I262" s="1" t="s">
        <v>15</v>
      </c>
      <c r="J262">
        <v>52534.71</v>
      </c>
      <c r="K262">
        <v>2023</v>
      </c>
    </row>
    <row r="263" spans="1:11" x14ac:dyDescent="0.25">
      <c r="A263" s="1" t="s">
        <v>16</v>
      </c>
      <c r="B263" s="2">
        <v>44996</v>
      </c>
      <c r="C263" s="1" t="s">
        <v>31</v>
      </c>
      <c r="D263" s="1" t="s">
        <v>32</v>
      </c>
      <c r="E263" s="1" t="s">
        <v>33</v>
      </c>
      <c r="F263">
        <v>25.66</v>
      </c>
      <c r="G263">
        <v>1003</v>
      </c>
      <c r="H263">
        <v>7852.17</v>
      </c>
      <c r="I263" s="1" t="s">
        <v>20</v>
      </c>
      <c r="J263">
        <v>25736.98</v>
      </c>
      <c r="K263">
        <v>2023</v>
      </c>
    </row>
    <row r="264" spans="1:11" x14ac:dyDescent="0.25">
      <c r="A264" s="1" t="s">
        <v>21</v>
      </c>
      <c r="B264" s="2">
        <v>44928</v>
      </c>
      <c r="C264" s="1" t="s">
        <v>27</v>
      </c>
      <c r="D264" s="1" t="s">
        <v>28</v>
      </c>
      <c r="E264" s="1" t="s">
        <v>29</v>
      </c>
      <c r="F264">
        <v>73.180000000000007</v>
      </c>
      <c r="G264">
        <v>1026</v>
      </c>
      <c r="H264">
        <v>22511.68</v>
      </c>
      <c r="I264" s="1" t="s">
        <v>25</v>
      </c>
      <c r="J264">
        <v>75082.679999999993</v>
      </c>
      <c r="K264">
        <v>2023</v>
      </c>
    </row>
    <row r="265" spans="1:11" x14ac:dyDescent="0.25">
      <c r="A265" s="1" t="s">
        <v>26</v>
      </c>
      <c r="B265" s="2">
        <v>44994</v>
      </c>
      <c r="C265" s="1" t="s">
        <v>12</v>
      </c>
      <c r="D265" s="1" t="s">
        <v>13</v>
      </c>
      <c r="E265" s="1" t="s">
        <v>14</v>
      </c>
      <c r="F265">
        <v>32.54</v>
      </c>
      <c r="G265">
        <v>1052</v>
      </c>
      <c r="H265">
        <v>10381.68</v>
      </c>
      <c r="I265" s="1" t="s">
        <v>15</v>
      </c>
      <c r="J265">
        <v>34232.080000000002</v>
      </c>
      <c r="K265">
        <v>2023</v>
      </c>
    </row>
    <row r="266" spans="1:11" x14ac:dyDescent="0.25">
      <c r="A266" s="1" t="s">
        <v>30</v>
      </c>
      <c r="B266" s="2">
        <v>44983</v>
      </c>
      <c r="C266" s="1" t="s">
        <v>17</v>
      </c>
      <c r="D266" s="1" t="s">
        <v>18</v>
      </c>
      <c r="E266" s="1" t="s">
        <v>24</v>
      </c>
      <c r="F266">
        <v>56.79</v>
      </c>
      <c r="G266">
        <v>1168</v>
      </c>
      <c r="H266">
        <v>18947.68</v>
      </c>
      <c r="I266" s="1" t="s">
        <v>20</v>
      </c>
      <c r="J266">
        <v>66330.720000000001</v>
      </c>
      <c r="K266">
        <v>2023</v>
      </c>
    </row>
    <row r="267" spans="1:11" x14ac:dyDescent="0.25">
      <c r="A267" s="1" t="s">
        <v>11</v>
      </c>
      <c r="B267" s="2">
        <v>44955</v>
      </c>
      <c r="C267" s="1" t="s">
        <v>22</v>
      </c>
      <c r="D267" s="1" t="s">
        <v>23</v>
      </c>
      <c r="E267" s="1" t="s">
        <v>24</v>
      </c>
      <c r="F267">
        <v>89.63</v>
      </c>
      <c r="G267">
        <v>588</v>
      </c>
      <c r="H267">
        <v>16656.12</v>
      </c>
      <c r="I267" s="1" t="s">
        <v>25</v>
      </c>
      <c r="J267">
        <v>52702.44</v>
      </c>
      <c r="K267">
        <v>2023</v>
      </c>
    </row>
    <row r="268" spans="1:11" x14ac:dyDescent="0.25">
      <c r="A268" s="1" t="s">
        <v>16</v>
      </c>
      <c r="B268" s="2">
        <v>45005</v>
      </c>
      <c r="C268" s="1" t="s">
        <v>31</v>
      </c>
      <c r="D268" s="1" t="s">
        <v>32</v>
      </c>
      <c r="E268" s="1" t="s">
        <v>19</v>
      </c>
      <c r="F268">
        <v>34.270000000000003</v>
      </c>
      <c r="G268">
        <v>834</v>
      </c>
      <c r="H268">
        <v>8384.26</v>
      </c>
      <c r="I268" s="1" t="s">
        <v>15</v>
      </c>
      <c r="J268">
        <v>28581.18</v>
      </c>
      <c r="K268">
        <v>2023</v>
      </c>
    </row>
    <row r="269" spans="1:11" x14ac:dyDescent="0.25">
      <c r="A269" s="1" t="s">
        <v>21</v>
      </c>
      <c r="B269" s="2">
        <v>44963</v>
      </c>
      <c r="C269" s="1" t="s">
        <v>27</v>
      </c>
      <c r="D269" s="1" t="s">
        <v>34</v>
      </c>
      <c r="E269" s="1" t="s">
        <v>29</v>
      </c>
      <c r="F269">
        <v>62.48</v>
      </c>
      <c r="G269">
        <v>1001</v>
      </c>
      <c r="H269">
        <v>19046.52</v>
      </c>
      <c r="I269" s="1" t="s">
        <v>20</v>
      </c>
      <c r="J269">
        <v>62542.48</v>
      </c>
      <c r="K269">
        <v>2023</v>
      </c>
    </row>
    <row r="270" spans="1:11" x14ac:dyDescent="0.25">
      <c r="A270" s="1" t="s">
        <v>26</v>
      </c>
      <c r="B270" s="2">
        <v>44941</v>
      </c>
      <c r="C270" s="1" t="s">
        <v>12</v>
      </c>
      <c r="D270" s="1" t="s">
        <v>13</v>
      </c>
      <c r="E270" s="1" t="s">
        <v>14</v>
      </c>
      <c r="F270">
        <v>41.26</v>
      </c>
      <c r="G270">
        <v>1067</v>
      </c>
      <c r="H270">
        <v>12946.75</v>
      </c>
      <c r="I270" s="1" t="s">
        <v>25</v>
      </c>
      <c r="J270">
        <v>44024.42</v>
      </c>
      <c r="K270">
        <v>2023</v>
      </c>
    </row>
    <row r="271" spans="1:11" x14ac:dyDescent="0.25">
      <c r="A271" s="1" t="s">
        <v>30</v>
      </c>
      <c r="B271" s="2">
        <v>44993</v>
      </c>
      <c r="C271" s="1" t="s">
        <v>17</v>
      </c>
      <c r="D271" s="1" t="s">
        <v>18</v>
      </c>
      <c r="E271" s="1" t="s">
        <v>33</v>
      </c>
      <c r="F271">
        <v>69.73</v>
      </c>
      <c r="G271">
        <v>903</v>
      </c>
      <c r="H271">
        <v>18444.990000000002</v>
      </c>
      <c r="I271" s="1" t="s">
        <v>15</v>
      </c>
      <c r="J271">
        <v>62966.19</v>
      </c>
      <c r="K271">
        <v>2023</v>
      </c>
    </row>
    <row r="272" spans="1:11" x14ac:dyDescent="0.25">
      <c r="A272" s="1" t="s">
        <v>11</v>
      </c>
      <c r="B272" s="2">
        <v>44958</v>
      </c>
      <c r="C272" s="1" t="s">
        <v>22</v>
      </c>
      <c r="D272" s="1" t="s">
        <v>23</v>
      </c>
      <c r="E272" s="1" t="s">
        <v>24</v>
      </c>
      <c r="F272">
        <v>28.35</v>
      </c>
      <c r="G272">
        <v>1019</v>
      </c>
      <c r="H272">
        <v>9002.93</v>
      </c>
      <c r="I272" s="1" t="s">
        <v>20</v>
      </c>
      <c r="J272">
        <v>28888.65</v>
      </c>
      <c r="K272">
        <v>2023</v>
      </c>
    </row>
    <row r="273" spans="1:11" x14ac:dyDescent="0.25">
      <c r="A273" s="1" t="s">
        <v>16</v>
      </c>
      <c r="B273" s="2">
        <v>44935</v>
      </c>
      <c r="C273" s="1" t="s">
        <v>31</v>
      </c>
      <c r="D273" s="1" t="s">
        <v>32</v>
      </c>
      <c r="E273" s="1" t="s">
        <v>29</v>
      </c>
      <c r="F273">
        <v>57.94</v>
      </c>
      <c r="G273">
        <v>694</v>
      </c>
      <c r="H273">
        <v>11877.92</v>
      </c>
      <c r="I273" s="1" t="s">
        <v>25</v>
      </c>
      <c r="J273">
        <v>40210.36</v>
      </c>
      <c r="K273">
        <v>2023</v>
      </c>
    </row>
    <row r="274" spans="1:11" x14ac:dyDescent="0.25">
      <c r="A274" s="1" t="s">
        <v>21</v>
      </c>
      <c r="B274" s="2">
        <v>45000</v>
      </c>
      <c r="C274" s="1" t="s">
        <v>27</v>
      </c>
      <c r="D274" s="1" t="s">
        <v>28</v>
      </c>
      <c r="E274" s="1" t="s">
        <v>14</v>
      </c>
      <c r="F274">
        <v>40.619999999999997</v>
      </c>
      <c r="G274">
        <v>834</v>
      </c>
      <c r="H274">
        <v>10383.6</v>
      </c>
      <c r="I274" s="1" t="s">
        <v>15</v>
      </c>
      <c r="J274">
        <v>33877.08</v>
      </c>
      <c r="K274">
        <v>2023</v>
      </c>
    </row>
    <row r="275" spans="1:11" x14ac:dyDescent="0.25">
      <c r="A275" s="1" t="s">
        <v>26</v>
      </c>
      <c r="B275" s="2">
        <v>44982</v>
      </c>
      <c r="C275" s="1" t="s">
        <v>12</v>
      </c>
      <c r="D275" s="1" t="s">
        <v>13</v>
      </c>
      <c r="E275" s="1" t="s">
        <v>35</v>
      </c>
      <c r="F275">
        <v>23.47</v>
      </c>
      <c r="G275">
        <v>727</v>
      </c>
      <c r="H275">
        <v>4952.79</v>
      </c>
      <c r="I275" s="1" t="s">
        <v>20</v>
      </c>
      <c r="J275">
        <v>17062.689999999999</v>
      </c>
      <c r="K275">
        <v>2023</v>
      </c>
    </row>
    <row r="276" spans="1:11" x14ac:dyDescent="0.25">
      <c r="A276" s="1" t="s">
        <v>30</v>
      </c>
      <c r="B276" s="2">
        <v>44947</v>
      </c>
      <c r="C276" s="1" t="s">
        <v>17</v>
      </c>
      <c r="D276" s="1" t="s">
        <v>18</v>
      </c>
      <c r="E276" s="1" t="s">
        <v>24</v>
      </c>
      <c r="F276">
        <v>49.58</v>
      </c>
      <c r="G276">
        <v>1095</v>
      </c>
      <c r="H276">
        <v>16110</v>
      </c>
      <c r="I276" s="1" t="s">
        <v>25</v>
      </c>
      <c r="J276">
        <v>54290.1</v>
      </c>
      <c r="K276">
        <v>2023</v>
      </c>
    </row>
    <row r="277" spans="1:11" x14ac:dyDescent="0.25">
      <c r="A277" s="1" t="s">
        <v>11</v>
      </c>
      <c r="B277" s="2">
        <v>44999</v>
      </c>
      <c r="C277" s="1" t="s">
        <v>22</v>
      </c>
      <c r="D277" s="1" t="s">
        <v>23</v>
      </c>
      <c r="E277" s="1" t="s">
        <v>19</v>
      </c>
      <c r="F277">
        <v>77.31</v>
      </c>
      <c r="G277">
        <v>1074</v>
      </c>
      <c r="H277">
        <v>25323.96</v>
      </c>
      <c r="I277" s="1" t="s">
        <v>15</v>
      </c>
      <c r="J277">
        <v>83030.94</v>
      </c>
      <c r="K277">
        <v>2023</v>
      </c>
    </row>
    <row r="278" spans="1:11" x14ac:dyDescent="0.25">
      <c r="A278" s="1" t="s">
        <v>16</v>
      </c>
      <c r="B278" s="2">
        <v>44963</v>
      </c>
      <c r="C278" s="1" t="s">
        <v>31</v>
      </c>
      <c r="D278" s="1" t="s">
        <v>32</v>
      </c>
      <c r="E278" s="1" t="s">
        <v>24</v>
      </c>
      <c r="F278">
        <v>32.18</v>
      </c>
      <c r="G278">
        <v>1185</v>
      </c>
      <c r="H278">
        <v>11777.1</v>
      </c>
      <c r="I278" s="1" t="s">
        <v>20</v>
      </c>
      <c r="J278">
        <v>38133.300000000003</v>
      </c>
      <c r="K278">
        <v>2023</v>
      </c>
    </row>
    <row r="279" spans="1:11" x14ac:dyDescent="0.25">
      <c r="A279" s="1" t="s">
        <v>21</v>
      </c>
      <c r="B279" s="2">
        <v>44949</v>
      </c>
      <c r="C279" s="1" t="s">
        <v>27</v>
      </c>
      <c r="D279" s="1" t="s">
        <v>34</v>
      </c>
      <c r="E279" s="1" t="s">
        <v>29</v>
      </c>
      <c r="F279">
        <v>45.69</v>
      </c>
      <c r="G279">
        <v>902</v>
      </c>
      <c r="H279">
        <v>12758.34</v>
      </c>
      <c r="I279" s="1" t="s">
        <v>25</v>
      </c>
      <c r="J279">
        <v>41212.379999999997</v>
      </c>
      <c r="K279">
        <v>2023</v>
      </c>
    </row>
    <row r="280" spans="1:11" x14ac:dyDescent="0.25">
      <c r="A280" s="1" t="s">
        <v>26</v>
      </c>
      <c r="B280" s="2">
        <v>44997</v>
      </c>
      <c r="C280" s="1" t="s">
        <v>12</v>
      </c>
      <c r="D280" s="1" t="s">
        <v>13</v>
      </c>
      <c r="E280" s="1" t="s">
        <v>14</v>
      </c>
      <c r="F280">
        <v>68.55</v>
      </c>
      <c r="G280">
        <v>1162</v>
      </c>
      <c r="H280">
        <v>23529.68</v>
      </c>
      <c r="I280" s="1" t="s">
        <v>15</v>
      </c>
      <c r="J280">
        <v>79655.100000000006</v>
      </c>
      <c r="K280">
        <v>2023</v>
      </c>
    </row>
    <row r="281" spans="1:11" x14ac:dyDescent="0.25">
      <c r="A281" s="1" t="s">
        <v>30</v>
      </c>
      <c r="B281" s="2">
        <v>44975</v>
      </c>
      <c r="C281" s="1" t="s">
        <v>17</v>
      </c>
      <c r="D281" s="1" t="s">
        <v>18</v>
      </c>
      <c r="E281" s="1" t="s">
        <v>33</v>
      </c>
      <c r="F281">
        <v>36.119999999999997</v>
      </c>
      <c r="G281">
        <v>978</v>
      </c>
      <c r="H281">
        <v>10681.02</v>
      </c>
      <c r="I281" s="1" t="s">
        <v>20</v>
      </c>
      <c r="J281">
        <v>35325.360000000001</v>
      </c>
      <c r="K281">
        <v>2023</v>
      </c>
    </row>
    <row r="282" spans="1:11" x14ac:dyDescent="0.25">
      <c r="A282" s="1" t="s">
        <v>11</v>
      </c>
      <c r="B282" s="2">
        <v>44927</v>
      </c>
      <c r="C282" s="1" t="s">
        <v>22</v>
      </c>
      <c r="D282" s="1" t="s">
        <v>23</v>
      </c>
      <c r="E282" s="1" t="s">
        <v>24</v>
      </c>
      <c r="F282">
        <v>53.67</v>
      </c>
      <c r="G282">
        <v>1065</v>
      </c>
      <c r="H282">
        <v>17461.95</v>
      </c>
      <c r="I282" s="1" t="s">
        <v>25</v>
      </c>
      <c r="J282">
        <v>57158.55</v>
      </c>
      <c r="K282">
        <v>2023</v>
      </c>
    </row>
    <row r="283" spans="1:11" x14ac:dyDescent="0.25">
      <c r="A283" s="1" t="s">
        <v>16</v>
      </c>
      <c r="B283" s="2">
        <v>45003</v>
      </c>
      <c r="C283" s="1" t="s">
        <v>31</v>
      </c>
      <c r="D283" s="1" t="s">
        <v>32</v>
      </c>
      <c r="E283" s="1" t="s">
        <v>29</v>
      </c>
      <c r="F283">
        <v>24.88</v>
      </c>
      <c r="G283">
        <v>632</v>
      </c>
      <c r="H283">
        <v>4816.96</v>
      </c>
      <c r="I283" s="1" t="s">
        <v>15</v>
      </c>
      <c r="J283">
        <v>15724.16</v>
      </c>
      <c r="K283">
        <v>2023</v>
      </c>
    </row>
    <row r="284" spans="1:11" x14ac:dyDescent="0.25">
      <c r="A284" s="1" t="s">
        <v>21</v>
      </c>
      <c r="B284" s="2">
        <v>44965</v>
      </c>
      <c r="C284" s="1" t="s">
        <v>27</v>
      </c>
      <c r="D284" s="1" t="s">
        <v>28</v>
      </c>
      <c r="E284" s="1" t="s">
        <v>14</v>
      </c>
      <c r="F284">
        <v>61.74</v>
      </c>
      <c r="G284">
        <v>904</v>
      </c>
      <c r="H284">
        <v>15936.64</v>
      </c>
      <c r="I284" s="1" t="s">
        <v>20</v>
      </c>
      <c r="J284">
        <v>55812.959999999999</v>
      </c>
      <c r="K284">
        <v>2023</v>
      </c>
    </row>
    <row r="285" spans="1:11" x14ac:dyDescent="0.25">
      <c r="A285" s="1" t="s">
        <v>26</v>
      </c>
      <c r="B285" s="2">
        <v>44942</v>
      </c>
      <c r="C285" s="1" t="s">
        <v>12</v>
      </c>
      <c r="D285" s="1" t="s">
        <v>13</v>
      </c>
      <c r="E285" s="1" t="s">
        <v>35</v>
      </c>
      <c r="F285">
        <v>44.36</v>
      </c>
      <c r="G285">
        <v>1131</v>
      </c>
      <c r="H285">
        <v>14958.81</v>
      </c>
      <c r="I285" s="1" t="s">
        <v>25</v>
      </c>
      <c r="J285">
        <v>50171.16</v>
      </c>
      <c r="K285">
        <v>2023</v>
      </c>
    </row>
    <row r="286" spans="1:11" x14ac:dyDescent="0.25">
      <c r="A286" s="1" t="s">
        <v>30</v>
      </c>
      <c r="B286" s="2">
        <v>44992</v>
      </c>
      <c r="C286" s="1" t="s">
        <v>17</v>
      </c>
      <c r="D286" s="1" t="s">
        <v>18</v>
      </c>
      <c r="E286" s="1" t="s">
        <v>24</v>
      </c>
      <c r="F286">
        <v>71.19</v>
      </c>
      <c r="G286">
        <v>887</v>
      </c>
      <c r="H286">
        <v>19099.740000000002</v>
      </c>
      <c r="I286" s="1" t="s">
        <v>15</v>
      </c>
      <c r="J286">
        <v>63145.53</v>
      </c>
      <c r="K286">
        <v>2023</v>
      </c>
    </row>
    <row r="287" spans="1:11" x14ac:dyDescent="0.25">
      <c r="A287" s="1" t="s">
        <v>11</v>
      </c>
      <c r="B287" s="2">
        <v>44979</v>
      </c>
      <c r="C287" s="1" t="s">
        <v>22</v>
      </c>
      <c r="D287" s="1" t="s">
        <v>23</v>
      </c>
      <c r="E287" s="1" t="s">
        <v>19</v>
      </c>
      <c r="F287">
        <v>58.15</v>
      </c>
      <c r="G287">
        <v>979</v>
      </c>
      <c r="H287">
        <v>17332.03</v>
      </c>
      <c r="I287" s="1" t="s">
        <v>20</v>
      </c>
      <c r="J287">
        <v>56928.85</v>
      </c>
      <c r="K287">
        <v>2023</v>
      </c>
    </row>
    <row r="288" spans="1:11" x14ac:dyDescent="0.25">
      <c r="A288" s="1" t="s">
        <v>16</v>
      </c>
      <c r="B288" s="2">
        <v>44947</v>
      </c>
      <c r="C288" s="1" t="s">
        <v>31</v>
      </c>
      <c r="D288" s="1" t="s">
        <v>32</v>
      </c>
      <c r="E288" s="1" t="s">
        <v>24</v>
      </c>
      <c r="F288">
        <v>39.17</v>
      </c>
      <c r="G288">
        <v>1144</v>
      </c>
      <c r="H288">
        <v>13011.36</v>
      </c>
      <c r="I288" s="1" t="s">
        <v>25</v>
      </c>
      <c r="J288">
        <v>44810.48</v>
      </c>
      <c r="K288">
        <v>2023</v>
      </c>
    </row>
    <row r="289" spans="1:11" x14ac:dyDescent="0.25">
      <c r="A289" s="1" t="s">
        <v>21</v>
      </c>
      <c r="B289" s="2">
        <v>44999</v>
      </c>
      <c r="C289" s="1" t="s">
        <v>27</v>
      </c>
      <c r="D289" s="1" t="s">
        <v>34</v>
      </c>
      <c r="E289" s="1" t="s">
        <v>29</v>
      </c>
      <c r="F289">
        <v>80.680000000000007</v>
      </c>
      <c r="G289">
        <v>1037</v>
      </c>
      <c r="H289">
        <v>25917.89</v>
      </c>
      <c r="I289" s="1" t="s">
        <v>15</v>
      </c>
      <c r="J289">
        <v>83665.16</v>
      </c>
      <c r="K289">
        <v>2023</v>
      </c>
    </row>
    <row r="290" spans="1:11" x14ac:dyDescent="0.25">
      <c r="A290" s="1" t="s">
        <v>26</v>
      </c>
      <c r="B290" s="2">
        <v>44968</v>
      </c>
      <c r="C290" s="1" t="s">
        <v>12</v>
      </c>
      <c r="D290" s="1" t="s">
        <v>13</v>
      </c>
      <c r="E290" s="1" t="s">
        <v>14</v>
      </c>
      <c r="F290">
        <v>32.86</v>
      </c>
      <c r="G290">
        <v>1019</v>
      </c>
      <c r="H290">
        <v>10591.36</v>
      </c>
      <c r="I290" s="1" t="s">
        <v>20</v>
      </c>
      <c r="J290">
        <v>33484.339999999997</v>
      </c>
      <c r="K290">
        <v>2023</v>
      </c>
    </row>
    <row r="291" spans="1:11" x14ac:dyDescent="0.25">
      <c r="A291" s="1" t="s">
        <v>30</v>
      </c>
      <c r="B291" s="2">
        <v>44935</v>
      </c>
      <c r="C291" s="1" t="s">
        <v>17</v>
      </c>
      <c r="D291" s="1" t="s">
        <v>18</v>
      </c>
      <c r="E291" s="1" t="s">
        <v>33</v>
      </c>
      <c r="F291">
        <v>59.12</v>
      </c>
      <c r="G291">
        <v>752</v>
      </c>
      <c r="H291">
        <v>10178.719999999999</v>
      </c>
      <c r="I291" s="1" t="s">
        <v>25</v>
      </c>
      <c r="J291">
        <v>44458.239999999998</v>
      </c>
      <c r="K291">
        <v>2023</v>
      </c>
    </row>
    <row r="292" spans="1:11" x14ac:dyDescent="0.25">
      <c r="A292" s="1" t="s">
        <v>11</v>
      </c>
      <c r="B292" s="2">
        <v>44988</v>
      </c>
      <c r="C292" s="1" t="s">
        <v>22</v>
      </c>
      <c r="D292" s="1" t="s">
        <v>23</v>
      </c>
      <c r="E292" s="1" t="s">
        <v>24</v>
      </c>
      <c r="F292">
        <v>45.33</v>
      </c>
      <c r="G292">
        <v>955</v>
      </c>
      <c r="H292">
        <v>13387.1</v>
      </c>
      <c r="I292" s="1" t="s">
        <v>15</v>
      </c>
      <c r="J292">
        <v>43290.15</v>
      </c>
      <c r="K292">
        <v>2023</v>
      </c>
    </row>
    <row r="293" spans="1:11" x14ac:dyDescent="0.25">
      <c r="A293" s="1" t="s">
        <v>16</v>
      </c>
      <c r="B293" s="2">
        <v>44977</v>
      </c>
      <c r="C293" s="1" t="s">
        <v>31</v>
      </c>
      <c r="D293" s="1" t="s">
        <v>32</v>
      </c>
      <c r="E293" s="1" t="s">
        <v>29</v>
      </c>
      <c r="F293">
        <v>26.17</v>
      </c>
      <c r="G293">
        <v>1022</v>
      </c>
      <c r="H293">
        <v>8497.3799999999992</v>
      </c>
      <c r="I293" s="1" t="s">
        <v>20</v>
      </c>
      <c r="J293">
        <v>26745.74</v>
      </c>
      <c r="K293">
        <v>2023</v>
      </c>
    </row>
    <row r="294" spans="1:11" x14ac:dyDescent="0.25">
      <c r="A294" s="1" t="s">
        <v>21</v>
      </c>
      <c r="B294" s="2">
        <v>44928</v>
      </c>
      <c r="C294" s="1" t="s">
        <v>27</v>
      </c>
      <c r="D294" s="1" t="s">
        <v>28</v>
      </c>
      <c r="E294" s="1" t="s">
        <v>14</v>
      </c>
      <c r="F294">
        <v>64.540000000000006</v>
      </c>
      <c r="G294">
        <v>1160</v>
      </c>
      <c r="H294">
        <v>22227</v>
      </c>
      <c r="I294" s="1" t="s">
        <v>25</v>
      </c>
      <c r="J294">
        <v>74866.399999999994</v>
      </c>
      <c r="K294">
        <v>2023</v>
      </c>
    </row>
    <row r="295" spans="1:11" x14ac:dyDescent="0.25">
      <c r="A295" s="1" t="s">
        <v>26</v>
      </c>
      <c r="B295" s="2">
        <v>44996</v>
      </c>
      <c r="C295" s="1" t="s">
        <v>12</v>
      </c>
      <c r="D295" s="1" t="s">
        <v>13</v>
      </c>
      <c r="E295" s="1" t="s">
        <v>35</v>
      </c>
      <c r="F295">
        <v>37.64</v>
      </c>
      <c r="G295">
        <v>1182</v>
      </c>
      <c r="H295">
        <v>14036.44</v>
      </c>
      <c r="I295" s="1" t="s">
        <v>15</v>
      </c>
      <c r="J295">
        <v>44490.48</v>
      </c>
      <c r="K295">
        <v>2023</v>
      </c>
    </row>
    <row r="296" spans="1:11" x14ac:dyDescent="0.25">
      <c r="A296" s="1" t="s">
        <v>30</v>
      </c>
      <c r="B296" s="2">
        <v>44964</v>
      </c>
      <c r="C296" s="1" t="s">
        <v>17</v>
      </c>
      <c r="D296" s="1" t="s">
        <v>18</v>
      </c>
      <c r="E296" s="1" t="s">
        <v>24</v>
      </c>
      <c r="F296">
        <v>55.29</v>
      </c>
      <c r="G296">
        <v>837</v>
      </c>
      <c r="H296">
        <v>14368.01</v>
      </c>
      <c r="I296" s="1" t="s">
        <v>20</v>
      </c>
      <c r="J296">
        <v>46277.73</v>
      </c>
      <c r="K296">
        <v>2023</v>
      </c>
    </row>
    <row r="297" spans="1:11" x14ac:dyDescent="0.25">
      <c r="A297" s="1" t="s">
        <v>11</v>
      </c>
      <c r="B297" s="2">
        <v>44927</v>
      </c>
      <c r="C297" s="1" t="s">
        <v>22</v>
      </c>
      <c r="D297" s="1" t="s">
        <v>23</v>
      </c>
      <c r="E297" s="1" t="s">
        <v>19</v>
      </c>
      <c r="F297">
        <v>29.12</v>
      </c>
      <c r="G297">
        <v>1095</v>
      </c>
      <c r="H297">
        <v>9988.4</v>
      </c>
      <c r="I297" s="1" t="s">
        <v>25</v>
      </c>
      <c r="J297">
        <v>31886.400000000001</v>
      </c>
      <c r="K297">
        <v>2023</v>
      </c>
    </row>
    <row r="298" spans="1:11" x14ac:dyDescent="0.25">
      <c r="A298" s="1" t="s">
        <v>16</v>
      </c>
      <c r="B298" s="2">
        <v>45005</v>
      </c>
      <c r="C298" s="1" t="s">
        <v>31</v>
      </c>
      <c r="D298" s="1" t="s">
        <v>32</v>
      </c>
      <c r="E298" s="1" t="s">
        <v>24</v>
      </c>
      <c r="F298">
        <v>48.78</v>
      </c>
      <c r="G298">
        <v>769</v>
      </c>
      <c r="H298">
        <v>11087.13</v>
      </c>
      <c r="I298" s="1" t="s">
        <v>15</v>
      </c>
      <c r="J298">
        <v>37511.82</v>
      </c>
      <c r="K298">
        <v>2023</v>
      </c>
    </row>
    <row r="299" spans="1:11" x14ac:dyDescent="0.25">
      <c r="A299" s="1" t="s">
        <v>21</v>
      </c>
      <c r="B299" s="2">
        <v>44973</v>
      </c>
      <c r="C299" s="1" t="s">
        <v>27</v>
      </c>
      <c r="D299" s="1" t="s">
        <v>34</v>
      </c>
      <c r="E299" s="1" t="s">
        <v>29</v>
      </c>
      <c r="F299">
        <v>62.4</v>
      </c>
      <c r="G299">
        <v>1082</v>
      </c>
      <c r="H299">
        <v>20916</v>
      </c>
      <c r="I299" s="1" t="s">
        <v>20</v>
      </c>
      <c r="J299">
        <v>67516.800000000003</v>
      </c>
      <c r="K299">
        <v>2023</v>
      </c>
    </row>
    <row r="300" spans="1:11" x14ac:dyDescent="0.25">
      <c r="A300" s="1" t="s">
        <v>26</v>
      </c>
      <c r="B300" s="2">
        <v>44929</v>
      </c>
      <c r="C300" s="1" t="s">
        <v>12</v>
      </c>
      <c r="D300" s="1" t="s">
        <v>13</v>
      </c>
      <c r="E300" s="1" t="s">
        <v>14</v>
      </c>
      <c r="F300">
        <v>38.29</v>
      </c>
      <c r="G300">
        <v>1021</v>
      </c>
      <c r="H300">
        <v>11352.09</v>
      </c>
      <c r="I300" s="1" t="s">
        <v>25</v>
      </c>
      <c r="J300">
        <v>39094.089999999997</v>
      </c>
      <c r="K300">
        <v>2023</v>
      </c>
    </row>
    <row r="301" spans="1:11" x14ac:dyDescent="0.25">
      <c r="A301" s="1" t="s">
        <v>30</v>
      </c>
      <c r="B301" s="2">
        <v>45000</v>
      </c>
      <c r="C301" s="1" t="s">
        <v>17</v>
      </c>
      <c r="D301" s="1" t="s">
        <v>18</v>
      </c>
      <c r="E301" s="1" t="s">
        <v>33</v>
      </c>
      <c r="F301">
        <v>83.42</v>
      </c>
      <c r="G301">
        <v>1159</v>
      </c>
      <c r="H301">
        <v>29912.58</v>
      </c>
      <c r="I301" s="1" t="s">
        <v>15</v>
      </c>
      <c r="J301">
        <v>96683.78</v>
      </c>
      <c r="K301">
        <v>2023</v>
      </c>
    </row>
    <row r="302" spans="1:11" x14ac:dyDescent="0.25">
      <c r="A302" s="1" t="s">
        <v>11</v>
      </c>
      <c r="B302" s="2">
        <v>44967</v>
      </c>
      <c r="C302" s="1" t="s">
        <v>22</v>
      </c>
      <c r="D302" s="1" t="s">
        <v>23</v>
      </c>
      <c r="E302" s="1" t="s">
        <v>24</v>
      </c>
      <c r="F302">
        <v>42.56</v>
      </c>
      <c r="G302">
        <v>745</v>
      </c>
      <c r="H302">
        <v>9897.6</v>
      </c>
      <c r="I302" s="1" t="s">
        <v>20</v>
      </c>
      <c r="J302">
        <v>31707.200000000001</v>
      </c>
      <c r="K302">
        <v>2023</v>
      </c>
    </row>
    <row r="303" spans="1:11" x14ac:dyDescent="0.25">
      <c r="A303" s="1" t="s">
        <v>16</v>
      </c>
      <c r="B303" s="2">
        <v>44947</v>
      </c>
      <c r="C303" s="1" t="s">
        <v>31</v>
      </c>
      <c r="D303" s="1" t="s">
        <v>32</v>
      </c>
      <c r="E303" s="1" t="s">
        <v>29</v>
      </c>
      <c r="F303">
        <v>32.11</v>
      </c>
      <c r="G303">
        <v>1176</v>
      </c>
      <c r="H303">
        <v>11083.2</v>
      </c>
      <c r="I303" s="1" t="s">
        <v>25</v>
      </c>
      <c r="J303">
        <v>37761.360000000001</v>
      </c>
      <c r="K303">
        <v>2023</v>
      </c>
    </row>
    <row r="304" spans="1:11" x14ac:dyDescent="0.25">
      <c r="A304" s="1" t="s">
        <v>21</v>
      </c>
      <c r="B304" s="2">
        <v>44988</v>
      </c>
      <c r="C304" s="1" t="s">
        <v>27</v>
      </c>
      <c r="D304" s="1" t="s">
        <v>28</v>
      </c>
      <c r="E304" s="1" t="s">
        <v>14</v>
      </c>
      <c r="F304">
        <v>53.78</v>
      </c>
      <c r="G304">
        <v>819</v>
      </c>
      <c r="H304">
        <v>13702.98</v>
      </c>
      <c r="I304" s="1" t="s">
        <v>15</v>
      </c>
      <c r="J304">
        <v>44045.82</v>
      </c>
      <c r="K304">
        <v>2023</v>
      </c>
    </row>
    <row r="305" spans="1:11" x14ac:dyDescent="0.25">
      <c r="A305" s="1" t="s">
        <v>26</v>
      </c>
      <c r="B305" s="2">
        <v>44980</v>
      </c>
      <c r="C305" s="1" t="s">
        <v>12</v>
      </c>
      <c r="D305" s="1" t="s">
        <v>13</v>
      </c>
      <c r="E305" s="1" t="s">
        <v>35</v>
      </c>
      <c r="F305">
        <v>45.91</v>
      </c>
      <c r="G305">
        <v>1082</v>
      </c>
      <c r="H305">
        <v>15213.9</v>
      </c>
      <c r="I305" s="1" t="s">
        <v>20</v>
      </c>
      <c r="J305">
        <v>49674.62</v>
      </c>
      <c r="K305">
        <v>2023</v>
      </c>
    </row>
    <row r="306" spans="1:11" x14ac:dyDescent="0.25">
      <c r="A306" s="1" t="s">
        <v>30</v>
      </c>
      <c r="B306" s="2">
        <v>44940</v>
      </c>
      <c r="C306" s="1" t="s">
        <v>17</v>
      </c>
      <c r="D306" s="1" t="s">
        <v>18</v>
      </c>
      <c r="E306" s="1" t="s">
        <v>24</v>
      </c>
      <c r="F306">
        <v>64.290000000000006</v>
      </c>
      <c r="G306">
        <v>1005</v>
      </c>
      <c r="H306">
        <v>20210.650000000001</v>
      </c>
      <c r="I306" s="1" t="s">
        <v>25</v>
      </c>
      <c r="J306">
        <v>64611.45</v>
      </c>
      <c r="K306">
        <v>2023</v>
      </c>
    </row>
    <row r="307" spans="1:11" x14ac:dyDescent="0.25">
      <c r="A307" s="1" t="s">
        <v>11</v>
      </c>
      <c r="B307" s="2">
        <v>44992</v>
      </c>
      <c r="C307" s="1" t="s">
        <v>22</v>
      </c>
      <c r="D307" s="1" t="s">
        <v>23</v>
      </c>
      <c r="E307" s="1" t="s">
        <v>19</v>
      </c>
      <c r="F307">
        <v>26.39</v>
      </c>
      <c r="G307">
        <v>1088</v>
      </c>
      <c r="H307">
        <v>8388.64</v>
      </c>
      <c r="I307" s="1" t="s">
        <v>15</v>
      </c>
      <c r="J307">
        <v>28712.32</v>
      </c>
      <c r="K307">
        <v>2023</v>
      </c>
    </row>
    <row r="308" spans="1:11" x14ac:dyDescent="0.25">
      <c r="A308" s="1" t="s">
        <v>16</v>
      </c>
      <c r="B308" s="2">
        <v>44985</v>
      </c>
      <c r="C308" s="1" t="s">
        <v>31</v>
      </c>
      <c r="D308" s="1" t="s">
        <v>32</v>
      </c>
      <c r="E308" s="1" t="s">
        <v>24</v>
      </c>
      <c r="F308">
        <v>57.42</v>
      </c>
      <c r="G308">
        <v>940</v>
      </c>
      <c r="H308">
        <v>15963</v>
      </c>
      <c r="I308" s="1" t="s">
        <v>20</v>
      </c>
      <c r="J308">
        <v>53974.8</v>
      </c>
      <c r="K308">
        <v>2023</v>
      </c>
    </row>
    <row r="309" spans="1:11" x14ac:dyDescent="0.25">
      <c r="A309" s="1" t="s">
        <v>21</v>
      </c>
      <c r="B309" s="2">
        <v>44935</v>
      </c>
      <c r="C309" s="1" t="s">
        <v>27</v>
      </c>
      <c r="D309" s="1" t="s">
        <v>34</v>
      </c>
      <c r="E309" s="1" t="s">
        <v>29</v>
      </c>
      <c r="F309">
        <v>37.25</v>
      </c>
      <c r="G309">
        <v>1178</v>
      </c>
      <c r="H309">
        <v>13796.4</v>
      </c>
      <c r="I309" s="1" t="s">
        <v>25</v>
      </c>
      <c r="J309">
        <v>43880.5</v>
      </c>
      <c r="K309">
        <v>2023</v>
      </c>
    </row>
    <row r="310" spans="1:11" x14ac:dyDescent="0.25">
      <c r="A310" s="1" t="s">
        <v>26</v>
      </c>
      <c r="B310" s="2">
        <v>45009</v>
      </c>
      <c r="C310" s="1" t="s">
        <v>12</v>
      </c>
      <c r="D310" s="1" t="s">
        <v>13</v>
      </c>
      <c r="E310" s="1" t="s">
        <v>14</v>
      </c>
      <c r="F310">
        <v>68.53</v>
      </c>
      <c r="G310">
        <v>747</v>
      </c>
      <c r="H310">
        <v>15158.91</v>
      </c>
      <c r="I310" s="1" t="s">
        <v>15</v>
      </c>
      <c r="J310">
        <v>51191.91</v>
      </c>
      <c r="K310">
        <v>2023</v>
      </c>
    </row>
    <row r="311" spans="1:11" x14ac:dyDescent="0.25">
      <c r="A311" s="1" t="s">
        <v>30</v>
      </c>
      <c r="B311" s="2">
        <v>44972</v>
      </c>
      <c r="C311" s="1" t="s">
        <v>17</v>
      </c>
      <c r="D311" s="1" t="s">
        <v>18</v>
      </c>
      <c r="E311" s="1" t="s">
        <v>33</v>
      </c>
      <c r="F311">
        <v>24.09</v>
      </c>
      <c r="G311">
        <v>828</v>
      </c>
      <c r="H311">
        <v>6436.56</v>
      </c>
      <c r="I311" s="1" t="s">
        <v>20</v>
      </c>
      <c r="J311">
        <v>19946.52</v>
      </c>
      <c r="K311">
        <v>2023</v>
      </c>
    </row>
    <row r="312" spans="1:11" x14ac:dyDescent="0.25">
      <c r="A312" s="1" t="s">
        <v>11</v>
      </c>
      <c r="B312" s="2">
        <v>44927</v>
      </c>
      <c r="C312" s="1" t="s">
        <v>22</v>
      </c>
      <c r="D312" s="1" t="s">
        <v>23</v>
      </c>
      <c r="E312" s="1" t="s">
        <v>24</v>
      </c>
      <c r="F312">
        <v>40.229999999999997</v>
      </c>
      <c r="G312">
        <v>976</v>
      </c>
      <c r="H312">
        <v>11620.48</v>
      </c>
      <c r="I312" s="1" t="s">
        <v>25</v>
      </c>
      <c r="J312">
        <v>39264.480000000003</v>
      </c>
      <c r="K312">
        <v>2023</v>
      </c>
    </row>
    <row r="313" spans="1:11" x14ac:dyDescent="0.25">
      <c r="A313" s="1" t="s">
        <v>16</v>
      </c>
      <c r="B313" s="2">
        <v>45005</v>
      </c>
      <c r="C313" s="1" t="s">
        <v>31</v>
      </c>
      <c r="D313" s="1" t="s">
        <v>32</v>
      </c>
      <c r="E313" s="1" t="s">
        <v>29</v>
      </c>
      <c r="F313">
        <v>62.16</v>
      </c>
      <c r="G313">
        <v>1053</v>
      </c>
      <c r="H313">
        <v>20336.52</v>
      </c>
      <c r="I313" s="1" t="s">
        <v>15</v>
      </c>
      <c r="J313">
        <v>65454.48</v>
      </c>
      <c r="K313">
        <v>2023</v>
      </c>
    </row>
    <row r="314" spans="1:11" x14ac:dyDescent="0.25">
      <c r="A314" s="1" t="s">
        <v>21</v>
      </c>
      <c r="B314" s="2">
        <v>44969</v>
      </c>
      <c r="C314" s="1" t="s">
        <v>27</v>
      </c>
      <c r="D314" s="1" t="s">
        <v>28</v>
      </c>
      <c r="E314" s="1" t="s">
        <v>14</v>
      </c>
      <c r="F314">
        <v>32.64</v>
      </c>
      <c r="G314">
        <v>993</v>
      </c>
      <c r="H314">
        <v>9855.6</v>
      </c>
      <c r="I314" s="1" t="s">
        <v>20</v>
      </c>
      <c r="J314">
        <v>32411.52</v>
      </c>
      <c r="K314">
        <v>2023</v>
      </c>
    </row>
    <row r="315" spans="1:11" x14ac:dyDescent="0.25">
      <c r="A315" s="1" t="s">
        <v>26</v>
      </c>
      <c r="B315" s="2">
        <v>44945</v>
      </c>
      <c r="C315" s="1" t="s">
        <v>12</v>
      </c>
      <c r="D315" s="1" t="s">
        <v>13</v>
      </c>
      <c r="E315" s="1" t="s">
        <v>35</v>
      </c>
      <c r="F315">
        <v>55.82</v>
      </c>
      <c r="G315">
        <v>783</v>
      </c>
      <c r="H315">
        <v>13160.59</v>
      </c>
      <c r="I315" s="1" t="s">
        <v>25</v>
      </c>
      <c r="J315">
        <v>43707.06</v>
      </c>
      <c r="K315">
        <v>2023</v>
      </c>
    </row>
    <row r="316" spans="1:11" x14ac:dyDescent="0.25">
      <c r="A316" s="1" t="s">
        <v>30</v>
      </c>
      <c r="B316" s="2">
        <v>44997</v>
      </c>
      <c r="C316" s="1" t="s">
        <v>17</v>
      </c>
      <c r="D316" s="1" t="s">
        <v>18</v>
      </c>
      <c r="E316" s="1" t="s">
        <v>24</v>
      </c>
      <c r="F316">
        <v>39.479999999999997</v>
      </c>
      <c r="G316">
        <v>1072</v>
      </c>
      <c r="H316">
        <v>13194.56</v>
      </c>
      <c r="I316" s="1" t="s">
        <v>15</v>
      </c>
      <c r="J316">
        <v>42322.559999999998</v>
      </c>
      <c r="K316">
        <v>2023</v>
      </c>
    </row>
    <row r="317" spans="1:11" x14ac:dyDescent="0.25">
      <c r="A317" s="1" t="s">
        <v>11</v>
      </c>
      <c r="B317" s="2">
        <v>44962</v>
      </c>
      <c r="C317" s="1" t="s">
        <v>22</v>
      </c>
      <c r="D317" s="1" t="s">
        <v>23</v>
      </c>
      <c r="E317" s="1" t="s">
        <v>19</v>
      </c>
      <c r="F317">
        <v>27.81</v>
      </c>
      <c r="G317">
        <v>943</v>
      </c>
      <c r="H317">
        <v>7880.43</v>
      </c>
      <c r="I317" s="1" t="s">
        <v>20</v>
      </c>
      <c r="J317">
        <v>26224.83</v>
      </c>
      <c r="K317">
        <v>2023</v>
      </c>
    </row>
    <row r="318" spans="1:11" x14ac:dyDescent="0.25">
      <c r="A318" s="1" t="s">
        <v>16</v>
      </c>
      <c r="B318" s="2">
        <v>44929</v>
      </c>
      <c r="C318" s="1" t="s">
        <v>31</v>
      </c>
      <c r="D318" s="1" t="s">
        <v>32</v>
      </c>
      <c r="E318" s="1" t="s">
        <v>24</v>
      </c>
      <c r="F318">
        <v>65.38</v>
      </c>
      <c r="G318">
        <v>902</v>
      </c>
      <c r="H318">
        <v>17880.36</v>
      </c>
      <c r="I318" s="1" t="s">
        <v>25</v>
      </c>
      <c r="J318">
        <v>58972.76</v>
      </c>
      <c r="K318">
        <v>2023</v>
      </c>
    </row>
    <row r="319" spans="1:11" x14ac:dyDescent="0.25">
      <c r="A319" s="1" t="s">
        <v>21</v>
      </c>
      <c r="B319" s="2">
        <v>45008</v>
      </c>
      <c r="C319" s="1" t="s">
        <v>27</v>
      </c>
      <c r="D319" s="1" t="s">
        <v>34</v>
      </c>
      <c r="E319" s="1" t="s">
        <v>29</v>
      </c>
      <c r="F319">
        <v>32.14</v>
      </c>
      <c r="G319">
        <v>1153</v>
      </c>
      <c r="H319">
        <v>11502.17</v>
      </c>
      <c r="I319" s="1" t="s">
        <v>15</v>
      </c>
      <c r="J319">
        <v>37057.42</v>
      </c>
      <c r="K319">
        <v>2023</v>
      </c>
    </row>
    <row r="320" spans="1:11" x14ac:dyDescent="0.25">
      <c r="A320" s="1" t="s">
        <v>26</v>
      </c>
      <c r="B320" s="2">
        <v>44972</v>
      </c>
      <c r="C320" s="1" t="s">
        <v>12</v>
      </c>
      <c r="D320" s="1" t="s">
        <v>13</v>
      </c>
      <c r="E320" s="1" t="s">
        <v>14</v>
      </c>
      <c r="F320">
        <v>74.62</v>
      </c>
      <c r="G320">
        <v>781</v>
      </c>
      <c r="H320">
        <v>17291.669999999998</v>
      </c>
      <c r="I320" s="1" t="s">
        <v>20</v>
      </c>
      <c r="J320">
        <v>58278.22</v>
      </c>
      <c r="K320">
        <v>2023</v>
      </c>
    </row>
    <row r="321" spans="1:11" x14ac:dyDescent="0.25">
      <c r="A321" s="1" t="s">
        <v>30</v>
      </c>
      <c r="B321" s="2">
        <v>44935</v>
      </c>
      <c r="C321" s="1" t="s">
        <v>17</v>
      </c>
      <c r="D321" s="1" t="s">
        <v>18</v>
      </c>
      <c r="E321" s="1" t="s">
        <v>33</v>
      </c>
      <c r="F321">
        <v>45.09</v>
      </c>
      <c r="G321">
        <v>1015</v>
      </c>
      <c r="H321">
        <v>13782.6</v>
      </c>
      <c r="I321" s="1" t="s">
        <v>25</v>
      </c>
      <c r="J321">
        <v>45766.35</v>
      </c>
      <c r="K321">
        <v>2023</v>
      </c>
    </row>
    <row r="322" spans="1:11" x14ac:dyDescent="0.25">
      <c r="A322" s="1" t="s">
        <v>11</v>
      </c>
      <c r="B322" s="2">
        <v>44990</v>
      </c>
      <c r="C322" s="1" t="s">
        <v>22</v>
      </c>
      <c r="D322" s="1" t="s">
        <v>23</v>
      </c>
      <c r="E322" s="1" t="s">
        <v>24</v>
      </c>
      <c r="F322">
        <v>27.47</v>
      </c>
      <c r="G322">
        <v>989</v>
      </c>
      <c r="H322">
        <v>8347.8700000000008</v>
      </c>
      <c r="I322" s="1" t="s">
        <v>15</v>
      </c>
      <c r="J322">
        <v>27167.83</v>
      </c>
      <c r="K322">
        <v>2023</v>
      </c>
    </row>
    <row r="323" spans="1:11" x14ac:dyDescent="0.25">
      <c r="A323" s="1" t="s">
        <v>16</v>
      </c>
      <c r="B323" s="2">
        <v>44984</v>
      </c>
      <c r="C323" s="1" t="s">
        <v>31</v>
      </c>
      <c r="D323" s="1" t="s">
        <v>32</v>
      </c>
      <c r="E323" s="1" t="s">
        <v>29</v>
      </c>
      <c r="F323">
        <v>58.28</v>
      </c>
      <c r="G323">
        <v>927</v>
      </c>
      <c r="H323">
        <v>16005.15</v>
      </c>
      <c r="I323" s="1" t="s">
        <v>20</v>
      </c>
      <c r="J323">
        <v>54025.56</v>
      </c>
      <c r="K323">
        <v>2023</v>
      </c>
    </row>
    <row r="324" spans="1:11" x14ac:dyDescent="0.25">
      <c r="A324" s="1" t="s">
        <v>21</v>
      </c>
      <c r="B324" s="2">
        <v>44944</v>
      </c>
      <c r="C324" s="1" t="s">
        <v>27</v>
      </c>
      <c r="D324" s="1" t="s">
        <v>28</v>
      </c>
      <c r="E324" s="1" t="s">
        <v>14</v>
      </c>
      <c r="F324">
        <v>35.96</v>
      </c>
      <c r="G324">
        <v>1134</v>
      </c>
      <c r="H324">
        <v>12016.08</v>
      </c>
      <c r="I324" s="1" t="s">
        <v>25</v>
      </c>
      <c r="J324">
        <v>40778.639999999999</v>
      </c>
      <c r="K324">
        <v>2023</v>
      </c>
    </row>
    <row r="325" spans="1:11" x14ac:dyDescent="0.25">
      <c r="A325" s="1" t="s">
        <v>26</v>
      </c>
      <c r="B325" s="2">
        <v>44998</v>
      </c>
      <c r="C325" s="1" t="s">
        <v>12</v>
      </c>
      <c r="D325" s="1" t="s">
        <v>13</v>
      </c>
      <c r="E325" s="1" t="s">
        <v>35</v>
      </c>
      <c r="F325">
        <v>43.09</v>
      </c>
      <c r="G325">
        <v>1057</v>
      </c>
      <c r="H325">
        <v>13775.84</v>
      </c>
      <c r="I325" s="1" t="s">
        <v>15</v>
      </c>
      <c r="J325">
        <v>45546.13</v>
      </c>
      <c r="K325">
        <v>2023</v>
      </c>
    </row>
    <row r="326" spans="1:11" x14ac:dyDescent="0.25">
      <c r="A326" s="1" t="s">
        <v>30</v>
      </c>
      <c r="B326" s="2">
        <v>44962</v>
      </c>
      <c r="C326" s="1" t="s">
        <v>17</v>
      </c>
      <c r="D326" s="1" t="s">
        <v>18</v>
      </c>
      <c r="E326" s="1" t="s">
        <v>24</v>
      </c>
      <c r="F326">
        <v>60.93</v>
      </c>
      <c r="G326">
        <v>759</v>
      </c>
      <c r="H326">
        <v>13691.43</v>
      </c>
      <c r="I326" s="1" t="s">
        <v>20</v>
      </c>
      <c r="J326">
        <v>46245.87</v>
      </c>
      <c r="K326">
        <v>2023</v>
      </c>
    </row>
    <row r="327" spans="1:11" x14ac:dyDescent="0.25">
      <c r="A327" s="1" t="s">
        <v>11</v>
      </c>
      <c r="B327" s="2">
        <v>44952</v>
      </c>
      <c r="C327" s="1" t="s">
        <v>22</v>
      </c>
      <c r="D327" s="1" t="s">
        <v>23</v>
      </c>
      <c r="E327" s="1" t="s">
        <v>19</v>
      </c>
      <c r="F327">
        <v>22.37</v>
      </c>
      <c r="G327">
        <v>1172</v>
      </c>
      <c r="H327">
        <v>7892.84</v>
      </c>
      <c r="I327" s="1" t="s">
        <v>25</v>
      </c>
      <c r="J327">
        <v>26217.64</v>
      </c>
      <c r="K327">
        <v>2023</v>
      </c>
    </row>
    <row r="328" spans="1:11" x14ac:dyDescent="0.25">
      <c r="A328" s="1" t="s">
        <v>16</v>
      </c>
      <c r="B328" s="2">
        <v>45002</v>
      </c>
      <c r="C328" s="1" t="s">
        <v>31</v>
      </c>
      <c r="D328" s="1" t="s">
        <v>32</v>
      </c>
      <c r="E328" s="1" t="s">
        <v>24</v>
      </c>
      <c r="F328">
        <v>38.26</v>
      </c>
      <c r="G328">
        <v>1002</v>
      </c>
      <c r="H328">
        <v>11935.38</v>
      </c>
      <c r="I328" s="1" t="s">
        <v>15</v>
      </c>
      <c r="J328">
        <v>38336.519999999997</v>
      </c>
      <c r="K328">
        <v>2023</v>
      </c>
    </row>
    <row r="329" spans="1:11" x14ac:dyDescent="0.25">
      <c r="A329" s="1" t="s">
        <v>21</v>
      </c>
      <c r="B329" s="2">
        <v>44966</v>
      </c>
      <c r="C329" s="1" t="s">
        <v>27</v>
      </c>
      <c r="D329" s="1" t="s">
        <v>34</v>
      </c>
      <c r="E329" s="1" t="s">
        <v>29</v>
      </c>
      <c r="F329">
        <v>54.28</v>
      </c>
      <c r="G329">
        <v>872</v>
      </c>
      <c r="H329">
        <v>14585.28</v>
      </c>
      <c r="I329" s="1" t="s">
        <v>20</v>
      </c>
      <c r="J329">
        <v>47332.160000000003</v>
      </c>
      <c r="K329">
        <v>2023</v>
      </c>
    </row>
    <row r="330" spans="1:11" x14ac:dyDescent="0.25">
      <c r="A330" s="1" t="s">
        <v>26</v>
      </c>
      <c r="B330" s="2">
        <v>44928</v>
      </c>
      <c r="C330" s="1" t="s">
        <v>12</v>
      </c>
      <c r="D330" s="1" t="s">
        <v>13</v>
      </c>
      <c r="E330" s="1" t="s">
        <v>14</v>
      </c>
      <c r="F330">
        <v>62.41</v>
      </c>
      <c r="G330">
        <v>918</v>
      </c>
      <c r="H330">
        <v>17546.82</v>
      </c>
      <c r="I330" s="1" t="s">
        <v>25</v>
      </c>
      <c r="J330">
        <v>57292.38</v>
      </c>
      <c r="K330">
        <v>2023</v>
      </c>
    </row>
    <row r="331" spans="1:11" x14ac:dyDescent="0.25">
      <c r="A331" s="1" t="s">
        <v>30</v>
      </c>
      <c r="B331" s="2">
        <v>45007</v>
      </c>
      <c r="C331" s="1" t="s">
        <v>17</v>
      </c>
      <c r="D331" s="1" t="s">
        <v>18</v>
      </c>
      <c r="E331" s="1" t="s">
        <v>33</v>
      </c>
      <c r="F331">
        <v>29.05</v>
      </c>
      <c r="G331">
        <v>1126</v>
      </c>
      <c r="H331">
        <v>9659</v>
      </c>
      <c r="I331" s="1" t="s">
        <v>15</v>
      </c>
      <c r="J331">
        <v>32710.3</v>
      </c>
      <c r="K331">
        <v>2023</v>
      </c>
    </row>
    <row r="332" spans="1:11" x14ac:dyDescent="0.25">
      <c r="A332" s="1" t="s">
        <v>11</v>
      </c>
      <c r="B332" s="2">
        <v>44971</v>
      </c>
      <c r="C332" s="1" t="s">
        <v>22</v>
      </c>
      <c r="D332" s="1" t="s">
        <v>23</v>
      </c>
      <c r="E332" s="1" t="s">
        <v>24</v>
      </c>
      <c r="F332">
        <v>48.64</v>
      </c>
      <c r="G332">
        <v>1068</v>
      </c>
      <c r="H332">
        <v>15723.6</v>
      </c>
      <c r="I332" s="1" t="s">
        <v>20</v>
      </c>
      <c r="J332">
        <v>51947.519999999997</v>
      </c>
      <c r="K332">
        <v>2023</v>
      </c>
    </row>
    <row r="333" spans="1:11" x14ac:dyDescent="0.25">
      <c r="A333" s="1" t="s">
        <v>16</v>
      </c>
      <c r="B333" s="2">
        <v>44928</v>
      </c>
      <c r="C333" s="1" t="s">
        <v>31</v>
      </c>
      <c r="D333" s="1" t="s">
        <v>32</v>
      </c>
      <c r="E333" s="1" t="s">
        <v>29</v>
      </c>
      <c r="F333">
        <v>67.92</v>
      </c>
      <c r="G333">
        <v>822</v>
      </c>
      <c r="H333">
        <v>16566.72</v>
      </c>
      <c r="I333" s="1" t="s">
        <v>25</v>
      </c>
      <c r="J333">
        <v>55830.239999999998</v>
      </c>
      <c r="K333">
        <v>2023</v>
      </c>
    </row>
    <row r="334" spans="1:11" x14ac:dyDescent="0.25">
      <c r="A334" s="1" t="s">
        <v>21</v>
      </c>
      <c r="B334" s="2">
        <v>44998</v>
      </c>
      <c r="C334" s="1" t="s">
        <v>27</v>
      </c>
      <c r="D334" s="1" t="s">
        <v>28</v>
      </c>
      <c r="E334" s="1" t="s">
        <v>14</v>
      </c>
      <c r="F334">
        <v>41.58</v>
      </c>
      <c r="G334">
        <v>1091</v>
      </c>
      <c r="H334">
        <v>13818.31</v>
      </c>
      <c r="I334" s="1" t="s">
        <v>15</v>
      </c>
      <c r="J334">
        <v>45363.78</v>
      </c>
      <c r="K334">
        <v>2023</v>
      </c>
    </row>
    <row r="335" spans="1:11" x14ac:dyDescent="0.25">
      <c r="A335" s="1" t="s">
        <v>26</v>
      </c>
      <c r="B335" s="2">
        <v>44983</v>
      </c>
      <c r="C335" s="1" t="s">
        <v>12</v>
      </c>
      <c r="D335" s="1" t="s">
        <v>13</v>
      </c>
      <c r="E335" s="1" t="s">
        <v>35</v>
      </c>
      <c r="F335">
        <v>23.64</v>
      </c>
      <c r="G335">
        <v>1123</v>
      </c>
      <c r="H335">
        <v>7571.32</v>
      </c>
      <c r="I335" s="1" t="s">
        <v>20</v>
      </c>
      <c r="J335">
        <v>26547.72</v>
      </c>
      <c r="K335">
        <v>2023</v>
      </c>
    </row>
    <row r="336" spans="1:11" x14ac:dyDescent="0.25">
      <c r="A336" s="1" t="s">
        <v>30</v>
      </c>
      <c r="B336" s="2">
        <v>44950</v>
      </c>
      <c r="C336" s="1" t="s">
        <v>17</v>
      </c>
      <c r="D336" s="1" t="s">
        <v>18</v>
      </c>
      <c r="E336" s="1" t="s">
        <v>24</v>
      </c>
      <c r="F336">
        <v>44.39</v>
      </c>
      <c r="G336">
        <v>904</v>
      </c>
      <c r="H336">
        <v>12246.96</v>
      </c>
      <c r="I336" s="1" t="s">
        <v>25</v>
      </c>
      <c r="J336">
        <v>40128.559999999998</v>
      </c>
      <c r="K336">
        <v>2023</v>
      </c>
    </row>
    <row r="337" spans="1:11" x14ac:dyDescent="0.25">
      <c r="A337" s="1" t="s">
        <v>11</v>
      </c>
      <c r="B337" s="2">
        <v>45004</v>
      </c>
      <c r="C337" s="1" t="s">
        <v>22</v>
      </c>
      <c r="D337" s="1" t="s">
        <v>23</v>
      </c>
      <c r="E337" s="1" t="s">
        <v>19</v>
      </c>
      <c r="F337">
        <v>75.459999999999994</v>
      </c>
      <c r="G337">
        <v>726</v>
      </c>
      <c r="H337">
        <v>16160.54</v>
      </c>
      <c r="I337" s="1" t="s">
        <v>15</v>
      </c>
      <c r="J337">
        <v>54783.96</v>
      </c>
      <c r="K337">
        <v>2023</v>
      </c>
    </row>
    <row r="338" spans="1:11" x14ac:dyDescent="0.25">
      <c r="A338" s="1" t="s">
        <v>16</v>
      </c>
      <c r="B338" s="2">
        <v>44964</v>
      </c>
      <c r="C338" s="1" t="s">
        <v>31</v>
      </c>
      <c r="D338" s="1" t="s">
        <v>32</v>
      </c>
      <c r="E338" s="1" t="s">
        <v>24</v>
      </c>
      <c r="F338">
        <v>35.229999999999997</v>
      </c>
      <c r="G338">
        <v>1098</v>
      </c>
      <c r="H338">
        <v>12108.06</v>
      </c>
      <c r="I338" s="1" t="s">
        <v>20</v>
      </c>
      <c r="J338">
        <v>38682.54</v>
      </c>
      <c r="K338">
        <v>2023</v>
      </c>
    </row>
    <row r="339" spans="1:11" x14ac:dyDescent="0.25">
      <c r="A339" s="1" t="s">
        <v>21</v>
      </c>
      <c r="B339" s="2">
        <v>44957</v>
      </c>
      <c r="C339" s="1" t="s">
        <v>27</v>
      </c>
      <c r="D339" s="1" t="s">
        <v>34</v>
      </c>
      <c r="E339" s="1" t="s">
        <v>29</v>
      </c>
      <c r="F339">
        <v>60.12</v>
      </c>
      <c r="G339">
        <v>844</v>
      </c>
      <c r="H339">
        <v>15319.52</v>
      </c>
      <c r="I339" s="1" t="s">
        <v>25</v>
      </c>
      <c r="J339">
        <v>50741.279999999999</v>
      </c>
      <c r="K339">
        <v>2023</v>
      </c>
    </row>
    <row r="340" spans="1:11" x14ac:dyDescent="0.25">
      <c r="A340" s="1" t="s">
        <v>26</v>
      </c>
      <c r="B340" s="2">
        <v>45001</v>
      </c>
      <c r="C340" s="1" t="s">
        <v>12</v>
      </c>
      <c r="D340" s="1" t="s">
        <v>13</v>
      </c>
      <c r="E340" s="1" t="s">
        <v>14</v>
      </c>
      <c r="F340">
        <v>34.92</v>
      </c>
      <c r="G340">
        <v>965</v>
      </c>
      <c r="H340">
        <v>10233.75</v>
      </c>
      <c r="I340" s="1" t="s">
        <v>15</v>
      </c>
      <c r="J340">
        <v>33697.800000000003</v>
      </c>
      <c r="K340">
        <v>2023</v>
      </c>
    </row>
    <row r="341" spans="1:11" x14ac:dyDescent="0.25">
      <c r="A341" s="1" t="s">
        <v>30</v>
      </c>
      <c r="B341" s="2">
        <v>44974</v>
      </c>
      <c r="C341" s="1" t="s">
        <v>17</v>
      </c>
      <c r="D341" s="1" t="s">
        <v>18</v>
      </c>
      <c r="E341" s="1" t="s">
        <v>33</v>
      </c>
      <c r="F341">
        <v>49.38</v>
      </c>
      <c r="G341">
        <v>1023</v>
      </c>
      <c r="H341">
        <v>15412.62</v>
      </c>
      <c r="I341" s="1" t="s">
        <v>20</v>
      </c>
      <c r="J341">
        <v>50515.74</v>
      </c>
      <c r="K341">
        <v>2023</v>
      </c>
    </row>
    <row r="342" spans="1:11" x14ac:dyDescent="0.25">
      <c r="A342" s="1" t="s">
        <v>11</v>
      </c>
      <c r="B342" s="2">
        <v>44939</v>
      </c>
      <c r="C342" s="1" t="s">
        <v>22</v>
      </c>
      <c r="D342" s="1" t="s">
        <v>23</v>
      </c>
      <c r="E342" s="1" t="s">
        <v>24</v>
      </c>
      <c r="F342">
        <v>29.44</v>
      </c>
      <c r="G342">
        <v>1170</v>
      </c>
      <c r="H342">
        <v>10851.6</v>
      </c>
      <c r="I342" s="1" t="s">
        <v>25</v>
      </c>
      <c r="J342">
        <v>34444.800000000003</v>
      </c>
      <c r="K342">
        <v>2023</v>
      </c>
    </row>
    <row r="343" spans="1:11" x14ac:dyDescent="0.25">
      <c r="A343" s="1" t="s">
        <v>16</v>
      </c>
      <c r="B343" s="2">
        <v>44995</v>
      </c>
      <c r="C343" s="1" t="s">
        <v>31</v>
      </c>
      <c r="D343" s="1" t="s">
        <v>32</v>
      </c>
      <c r="E343" s="1" t="s">
        <v>29</v>
      </c>
      <c r="F343">
        <v>57.13</v>
      </c>
      <c r="G343">
        <v>1081</v>
      </c>
      <c r="H343">
        <v>19820.77</v>
      </c>
      <c r="I343" s="1" t="s">
        <v>15</v>
      </c>
      <c r="J343">
        <v>61757.53</v>
      </c>
      <c r="K343">
        <v>2023</v>
      </c>
    </row>
    <row r="344" spans="1:11" x14ac:dyDescent="0.25">
      <c r="A344" s="1" t="s">
        <v>21</v>
      </c>
      <c r="B344" s="2">
        <v>44960</v>
      </c>
      <c r="C344" s="1" t="s">
        <v>27</v>
      </c>
      <c r="D344" s="1" t="s">
        <v>28</v>
      </c>
      <c r="E344" s="1" t="s">
        <v>14</v>
      </c>
      <c r="F344">
        <v>42.96</v>
      </c>
      <c r="G344">
        <v>948</v>
      </c>
      <c r="H344">
        <v>12345.96</v>
      </c>
      <c r="I344" s="1" t="s">
        <v>20</v>
      </c>
      <c r="J344">
        <v>40726.080000000002</v>
      </c>
      <c r="K344">
        <v>2023</v>
      </c>
    </row>
    <row r="345" spans="1:11" x14ac:dyDescent="0.25">
      <c r="A345" s="1" t="s">
        <v>26</v>
      </c>
      <c r="B345" s="2">
        <v>44951</v>
      </c>
      <c r="C345" s="1" t="s">
        <v>12</v>
      </c>
      <c r="D345" s="1" t="s">
        <v>13</v>
      </c>
      <c r="E345" s="1" t="s">
        <v>35</v>
      </c>
      <c r="F345">
        <v>29.68</v>
      </c>
      <c r="G345">
        <v>968</v>
      </c>
      <c r="H345">
        <v>8785.92</v>
      </c>
      <c r="I345" s="1" t="s">
        <v>25</v>
      </c>
      <c r="J345">
        <v>28730.240000000002</v>
      </c>
      <c r="K345">
        <v>2023</v>
      </c>
    </row>
    <row r="346" spans="1:11" x14ac:dyDescent="0.25">
      <c r="A346" s="1" t="s">
        <v>30</v>
      </c>
      <c r="B346" s="2">
        <v>44999</v>
      </c>
      <c r="C346" s="1" t="s">
        <v>17</v>
      </c>
      <c r="D346" s="1" t="s">
        <v>18</v>
      </c>
      <c r="E346" s="1" t="s">
        <v>24</v>
      </c>
      <c r="F346">
        <v>69.430000000000007</v>
      </c>
      <c r="G346">
        <v>803</v>
      </c>
      <c r="H346">
        <v>16791.29</v>
      </c>
      <c r="I346" s="1" t="s">
        <v>15</v>
      </c>
      <c r="J346">
        <v>55752.29</v>
      </c>
      <c r="K346">
        <v>2023</v>
      </c>
    </row>
    <row r="347" spans="1:11" x14ac:dyDescent="0.25">
      <c r="A347" s="1" t="s">
        <v>11</v>
      </c>
      <c r="B347" s="2">
        <v>44964</v>
      </c>
      <c r="C347" s="1" t="s">
        <v>22</v>
      </c>
      <c r="D347" s="1" t="s">
        <v>23</v>
      </c>
      <c r="E347" s="1" t="s">
        <v>19</v>
      </c>
      <c r="F347">
        <v>43.82</v>
      </c>
      <c r="G347">
        <v>1085</v>
      </c>
      <c r="H347">
        <v>14165.1</v>
      </c>
      <c r="I347" s="1" t="s">
        <v>20</v>
      </c>
      <c r="J347">
        <v>47544.7</v>
      </c>
      <c r="K347">
        <v>2023</v>
      </c>
    </row>
    <row r="348" spans="1:11" x14ac:dyDescent="0.25">
      <c r="A348" s="1" t="s">
        <v>16</v>
      </c>
      <c r="B348" s="2">
        <v>44927</v>
      </c>
      <c r="C348" s="1" t="s">
        <v>31</v>
      </c>
      <c r="D348" s="1" t="s">
        <v>32</v>
      </c>
      <c r="E348" s="1" t="s">
        <v>24</v>
      </c>
      <c r="F348">
        <v>30.76</v>
      </c>
      <c r="G348">
        <v>954</v>
      </c>
      <c r="H348">
        <v>8813.32</v>
      </c>
      <c r="I348" s="1" t="s">
        <v>25</v>
      </c>
      <c r="J348">
        <v>29345.040000000001</v>
      </c>
      <c r="K348">
        <v>2023</v>
      </c>
    </row>
    <row r="349" spans="1:11" x14ac:dyDescent="0.25">
      <c r="A349" s="1" t="s">
        <v>21</v>
      </c>
      <c r="B349" s="2">
        <v>44990</v>
      </c>
      <c r="C349" s="1" t="s">
        <v>27</v>
      </c>
      <c r="D349" s="1" t="s">
        <v>34</v>
      </c>
      <c r="E349" s="1" t="s">
        <v>29</v>
      </c>
      <c r="F349">
        <v>53.29</v>
      </c>
      <c r="G349">
        <v>1112</v>
      </c>
      <c r="H349">
        <v>17857.52</v>
      </c>
      <c r="I349" s="1" t="s">
        <v>15</v>
      </c>
      <c r="J349">
        <v>59258.48</v>
      </c>
      <c r="K349">
        <v>2023</v>
      </c>
    </row>
    <row r="350" spans="1:11" x14ac:dyDescent="0.25">
      <c r="A350" s="1" t="s">
        <v>26</v>
      </c>
      <c r="B350" s="2">
        <v>44981</v>
      </c>
      <c r="C350" s="1" t="s">
        <v>12</v>
      </c>
      <c r="D350" s="1" t="s">
        <v>13</v>
      </c>
      <c r="E350" s="1" t="s">
        <v>14</v>
      </c>
      <c r="F350">
        <v>63.74</v>
      </c>
      <c r="G350">
        <v>825</v>
      </c>
      <c r="H350">
        <v>15999</v>
      </c>
      <c r="I350" s="1" t="s">
        <v>20</v>
      </c>
      <c r="J350">
        <v>52585.5</v>
      </c>
      <c r="K350">
        <v>2023</v>
      </c>
    </row>
    <row r="351" spans="1:11" x14ac:dyDescent="0.25">
      <c r="A351" s="1" t="s">
        <v>30</v>
      </c>
      <c r="B351" s="2">
        <v>44945</v>
      </c>
      <c r="C351" s="1" t="s">
        <v>17</v>
      </c>
      <c r="D351" s="1" t="s">
        <v>18</v>
      </c>
      <c r="E351" s="1" t="s">
        <v>33</v>
      </c>
      <c r="F351">
        <v>37.81</v>
      </c>
      <c r="G351">
        <v>975</v>
      </c>
      <c r="H351">
        <v>11294.25</v>
      </c>
      <c r="I351" s="1" t="s">
        <v>25</v>
      </c>
      <c r="J351">
        <v>36864.75</v>
      </c>
      <c r="K351">
        <v>2023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11C98DD-730B-4E02-8C7C-4476B97A6A2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DASHBOARD</vt:lpstr>
      <vt:lpstr>RETAILER</vt:lpstr>
      <vt:lpstr>REGION</vt:lpstr>
      <vt:lpstr>STATE</vt:lpstr>
      <vt:lpstr>SALES METHOD</vt:lpstr>
      <vt:lpstr>PRODUCT</vt:lpstr>
      <vt:lpstr>YEAR</vt:lpstr>
      <vt:lpstr>KPI</vt:lpstr>
      <vt:lpstr>Sheet1</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2024-04-04T21:32:30Z</dcterms:created>
  <dcterms:modified xsi:type="dcterms:W3CDTF">2024-06-25T16:38:30Z</dcterms:modified>
</cp:coreProperties>
</file>