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F:\Mini project In R\Research methadology\"/>
    </mc:Choice>
  </mc:AlternateContent>
  <xr:revisionPtr revIDLastSave="0" documentId="13_ncr:1_{A5E3AD9F-27C2-4C2E-82EE-69B6D1FE42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3" sheetId="8" r:id="rId1"/>
    <sheet name="Sheet1" sheetId="1" r:id="rId2"/>
    <sheet name="Sheet2" sheetId="7" r:id="rId3"/>
    <sheet name="analysis 1" sheetId="5" r:id="rId4"/>
    <sheet name="Analysis 2" sheetId="6" r:id="rId5"/>
  </sheets>
  <externalReferences>
    <externalReference r:id="rId6"/>
  </externalReferences>
  <calcPr calcId="191029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8" i="1" l="1"/>
  <c r="AQ38" i="1"/>
  <c r="AN38" i="1"/>
  <c r="AK38" i="1"/>
  <c r="AH38" i="1"/>
  <c r="AE38" i="1"/>
  <c r="AB38" i="1"/>
  <c r="Y38" i="1"/>
  <c r="V38" i="1"/>
  <c r="S38" i="1"/>
  <c r="P38" i="1"/>
  <c r="M38" i="1"/>
  <c r="J38" i="1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AT36" i="1"/>
  <c r="AQ36" i="1"/>
  <c r="AN36" i="1"/>
  <c r="AK36" i="1"/>
  <c r="AH36" i="1"/>
  <c r="AE36" i="1"/>
  <c r="AB36" i="1"/>
  <c r="Y36" i="1"/>
  <c r="V36" i="1"/>
  <c r="S36" i="1"/>
  <c r="P36" i="1"/>
  <c r="M36" i="1"/>
  <c r="J36" i="1"/>
  <c r="AT35" i="1"/>
  <c r="AQ35" i="1"/>
  <c r="AN35" i="1"/>
  <c r="AK35" i="1"/>
  <c r="AH35" i="1"/>
  <c r="AE35" i="1"/>
  <c r="AB35" i="1"/>
  <c r="Y35" i="1"/>
  <c r="V35" i="1"/>
  <c r="S35" i="1"/>
  <c r="P35" i="1"/>
  <c r="M35" i="1"/>
  <c r="J35" i="1"/>
  <c r="AT34" i="1"/>
  <c r="AQ34" i="1"/>
  <c r="AN34" i="1"/>
  <c r="AK34" i="1"/>
  <c r="AH34" i="1"/>
  <c r="AE34" i="1"/>
  <c r="AB34" i="1"/>
  <c r="Y34" i="1"/>
  <c r="V34" i="1"/>
  <c r="S34" i="1"/>
  <c r="P34" i="1"/>
  <c r="M34" i="1"/>
  <c r="J34" i="1"/>
  <c r="AT33" i="1"/>
  <c r="AQ33" i="1"/>
  <c r="AN33" i="1"/>
  <c r="AK33" i="1"/>
  <c r="AH33" i="1"/>
  <c r="AE33" i="1"/>
  <c r="AB33" i="1"/>
  <c r="Y33" i="1"/>
  <c r="V33" i="1"/>
  <c r="S33" i="1"/>
  <c r="P33" i="1"/>
  <c r="M33" i="1"/>
  <c r="J33" i="1"/>
  <c r="AT32" i="1"/>
  <c r="AQ32" i="1"/>
  <c r="AN32" i="1"/>
  <c r="AK32" i="1"/>
  <c r="AH32" i="1"/>
  <c r="AE32" i="1"/>
  <c r="AB32" i="1"/>
  <c r="Y32" i="1"/>
  <c r="V32" i="1"/>
  <c r="S32" i="1"/>
  <c r="P32" i="1"/>
  <c r="M32" i="1"/>
  <c r="J32" i="1"/>
  <c r="AT31" i="1"/>
  <c r="AQ31" i="1"/>
  <c r="AN31" i="1"/>
  <c r="AK31" i="1"/>
  <c r="AH31" i="1"/>
  <c r="AE31" i="1"/>
  <c r="AB31" i="1"/>
  <c r="Y31" i="1"/>
  <c r="V31" i="1"/>
  <c r="S31" i="1"/>
  <c r="P31" i="1"/>
  <c r="M31" i="1"/>
  <c r="J31" i="1"/>
  <c r="AT30" i="1"/>
  <c r="AQ30" i="1"/>
  <c r="AN30" i="1"/>
  <c r="AK30" i="1"/>
  <c r="AH30" i="1"/>
  <c r="AE30" i="1"/>
  <c r="AB30" i="1"/>
  <c r="Y30" i="1"/>
  <c r="V30" i="1"/>
  <c r="S30" i="1"/>
  <c r="P30" i="1"/>
  <c r="M30" i="1"/>
  <c r="J30" i="1"/>
  <c r="AT29" i="1"/>
  <c r="AQ29" i="1"/>
  <c r="AN29" i="1"/>
  <c r="AK29" i="1"/>
  <c r="AH29" i="1"/>
  <c r="AE29" i="1"/>
  <c r="AB29" i="1"/>
  <c r="Y29" i="1"/>
  <c r="V29" i="1"/>
  <c r="S29" i="1"/>
  <c r="P29" i="1"/>
  <c r="M29" i="1"/>
  <c r="J29" i="1"/>
  <c r="AQ28" i="1"/>
  <c r="AN28" i="1"/>
  <c r="AK28" i="1"/>
  <c r="AH28" i="1"/>
  <c r="AE28" i="1"/>
  <c r="AB28" i="1"/>
  <c r="Y28" i="1"/>
  <c r="V28" i="1"/>
  <c r="S28" i="1"/>
  <c r="P28" i="1"/>
  <c r="M28" i="1"/>
  <c r="J28" i="1"/>
  <c r="AT27" i="1"/>
  <c r="AQ27" i="1"/>
  <c r="AN27" i="1"/>
  <c r="AK27" i="1"/>
  <c r="AH27" i="1"/>
  <c r="AE27" i="1"/>
  <c r="AB27" i="1"/>
  <c r="Y27" i="1"/>
  <c r="V27" i="1"/>
  <c r="S27" i="1"/>
  <c r="P27" i="1"/>
  <c r="M27" i="1"/>
  <c r="J27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AT25" i="1"/>
  <c r="AQ25" i="1"/>
  <c r="AN25" i="1"/>
  <c r="AK25" i="1"/>
  <c r="AH25" i="1"/>
  <c r="AE25" i="1"/>
  <c r="AB25" i="1"/>
  <c r="Y25" i="1"/>
  <c r="V25" i="1"/>
  <c r="S25" i="1"/>
  <c r="P25" i="1"/>
  <c r="M25" i="1"/>
  <c r="J25" i="1"/>
  <c r="AT24" i="1"/>
  <c r="AQ24" i="1"/>
  <c r="AN24" i="1"/>
  <c r="AK24" i="1"/>
  <c r="AH24" i="1"/>
  <c r="AE24" i="1"/>
  <c r="AB24" i="1"/>
  <c r="Y24" i="1"/>
  <c r="V24" i="1"/>
  <c r="S24" i="1"/>
  <c r="P24" i="1"/>
  <c r="M24" i="1"/>
  <c r="J24" i="1"/>
  <c r="AT23" i="1"/>
  <c r="AQ23" i="1"/>
  <c r="AN23" i="1"/>
  <c r="AK23" i="1"/>
  <c r="AH23" i="1"/>
  <c r="AE23" i="1"/>
  <c r="AB23" i="1"/>
  <c r="Y23" i="1"/>
  <c r="V23" i="1"/>
  <c r="S23" i="1"/>
  <c r="P23" i="1"/>
  <c r="M23" i="1"/>
  <c r="J23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AT21" i="1"/>
  <c r="AQ21" i="1"/>
  <c r="AN21" i="1"/>
  <c r="AK21" i="1"/>
  <c r="AH21" i="1"/>
  <c r="AE21" i="1"/>
  <c r="AB21" i="1"/>
  <c r="Y21" i="1"/>
  <c r="V21" i="1"/>
  <c r="S21" i="1"/>
  <c r="P21" i="1"/>
  <c r="M21" i="1"/>
  <c r="J21" i="1"/>
  <c r="AQ20" i="1"/>
  <c r="AN20" i="1"/>
  <c r="AK20" i="1"/>
  <c r="AH20" i="1"/>
  <c r="AE20" i="1"/>
  <c r="AB20" i="1"/>
  <c r="Y20" i="1"/>
  <c r="V20" i="1"/>
  <c r="S20" i="1"/>
  <c r="P20" i="1"/>
  <c r="M20" i="1"/>
  <c r="J20" i="1"/>
  <c r="AQ19" i="1"/>
  <c r="AN19" i="1"/>
  <c r="AK19" i="1"/>
  <c r="AH19" i="1"/>
  <c r="AE19" i="1"/>
  <c r="AB19" i="1"/>
  <c r="Y19" i="1"/>
  <c r="V19" i="1"/>
  <c r="S19" i="1"/>
  <c r="P19" i="1"/>
  <c r="M19" i="1"/>
  <c r="J19" i="1"/>
  <c r="AT18" i="1"/>
  <c r="AQ18" i="1"/>
  <c r="AN18" i="1"/>
  <c r="AK18" i="1"/>
  <c r="AH18" i="1"/>
  <c r="AE18" i="1"/>
  <c r="AB18" i="1"/>
  <c r="Y18" i="1"/>
  <c r="V18" i="1"/>
  <c r="S18" i="1"/>
  <c r="P18" i="1"/>
  <c r="M18" i="1"/>
  <c r="J18" i="1"/>
  <c r="AQ17" i="1"/>
  <c r="AN17" i="1"/>
  <c r="AK17" i="1"/>
  <c r="AH17" i="1"/>
  <c r="AE17" i="1"/>
  <c r="AB17" i="1"/>
  <c r="Y17" i="1"/>
  <c r="V17" i="1"/>
  <c r="S17" i="1"/>
  <c r="P17" i="1"/>
  <c r="M17" i="1"/>
  <c r="J17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AQ15" i="1"/>
  <c r="AN15" i="1"/>
  <c r="AK15" i="1"/>
  <c r="AH15" i="1"/>
  <c r="AE15" i="1"/>
  <c r="AB15" i="1"/>
  <c r="Y15" i="1"/>
  <c r="V15" i="1"/>
  <c r="S15" i="1"/>
  <c r="P15" i="1"/>
  <c r="M15" i="1"/>
  <c r="J15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AQ8" i="1"/>
  <c r="AN8" i="1"/>
  <c r="AK8" i="1"/>
  <c r="AH8" i="1"/>
  <c r="AE8" i="1"/>
  <c r="AB8" i="1"/>
  <c r="Y8" i="1"/>
  <c r="V8" i="1"/>
  <c r="S8" i="1"/>
  <c r="P8" i="1"/>
  <c r="M8" i="1"/>
  <c r="J8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AQ2" i="1"/>
  <c r="AN2" i="1"/>
  <c r="AK2" i="1"/>
  <c r="AH2" i="1"/>
  <c r="AE2" i="1"/>
  <c r="AB2" i="1"/>
  <c r="Y2" i="1"/>
  <c r="V2" i="1"/>
  <c r="S2" i="1"/>
  <c r="P2" i="1"/>
  <c r="M2" i="1"/>
  <c r="J2" i="1"/>
</calcChain>
</file>

<file path=xl/sharedStrings.xml><?xml version="1.0" encoding="utf-8"?>
<sst xmlns="http://schemas.openxmlformats.org/spreadsheetml/2006/main" count="379" uniqueCount="116">
  <si>
    <t>Sr.no</t>
  </si>
  <si>
    <t>Age</t>
  </si>
  <si>
    <t xml:space="preserve">Gender </t>
  </si>
  <si>
    <t>Qualification</t>
  </si>
  <si>
    <t>Do you believe in astrology?</t>
  </si>
  <si>
    <t>Zodiac Sign by DOB</t>
  </si>
  <si>
    <t xml:space="preserve">Select your Date of Birth </t>
  </si>
  <si>
    <t xml:space="preserve">Competitive </t>
  </si>
  <si>
    <t xml:space="preserve">Arrogant </t>
  </si>
  <si>
    <t>Aris total</t>
  </si>
  <si>
    <t>Loyal</t>
  </si>
  <si>
    <t>Practical</t>
  </si>
  <si>
    <t>Taurus total</t>
  </si>
  <si>
    <t>Intelligent</t>
  </si>
  <si>
    <t>Impatient</t>
  </si>
  <si>
    <t>Gemini total</t>
  </si>
  <si>
    <t>Sensitive</t>
  </si>
  <si>
    <t>Moody</t>
  </si>
  <si>
    <t>Cancer total</t>
  </si>
  <si>
    <t>Romantic</t>
  </si>
  <si>
    <t>Domineering</t>
  </si>
  <si>
    <t>Leo total</t>
  </si>
  <si>
    <t>Methodical (Well ordered)</t>
  </si>
  <si>
    <t>Fault – finding (criticism)</t>
  </si>
  <si>
    <t>Virgo total</t>
  </si>
  <si>
    <t>Co-operative</t>
  </si>
  <si>
    <t>Indecisive ( not able to make decisions quickly and effectively)</t>
  </si>
  <si>
    <t>Libra total</t>
  </si>
  <si>
    <t>Emotional</t>
  </si>
  <si>
    <t>Jealous</t>
  </si>
  <si>
    <t>Scorpio total</t>
  </si>
  <si>
    <t>Honest</t>
  </si>
  <si>
    <t>Friendly</t>
  </si>
  <si>
    <t>Sagittarius total</t>
  </si>
  <si>
    <t>Ambitious</t>
  </si>
  <si>
    <t>worry</t>
  </si>
  <si>
    <t>Capricorn total</t>
  </si>
  <si>
    <t>Independent</t>
  </si>
  <si>
    <t>Broad minded</t>
  </si>
  <si>
    <t>Aquarius total</t>
  </si>
  <si>
    <t>Dreamy</t>
  </si>
  <si>
    <t>Compassionate (Caring)</t>
  </si>
  <si>
    <t>Pisces total</t>
  </si>
  <si>
    <t>Zodiac by self</t>
  </si>
  <si>
    <t>Matched</t>
  </si>
  <si>
    <t>11-16</t>
  </si>
  <si>
    <t>Male</t>
  </si>
  <si>
    <t>Master's Degree</t>
  </si>
  <si>
    <t>yes</t>
  </si>
  <si>
    <t>Sagittarius</t>
  </si>
  <si>
    <t>Nov 23rd to Dec 21st</t>
  </si>
  <si>
    <t>Yes</t>
  </si>
  <si>
    <t>17-22</t>
  </si>
  <si>
    <t>Taurus</t>
  </si>
  <si>
    <t>Apr 21st to May 21st</t>
  </si>
  <si>
    <t>Aquarius</t>
  </si>
  <si>
    <t>Capricorn</t>
  </si>
  <si>
    <t>Dec 22nd to Jan 20th</t>
  </si>
  <si>
    <t>Bachelor's Degree</t>
  </si>
  <si>
    <t>No</t>
  </si>
  <si>
    <t>Cancer</t>
  </si>
  <si>
    <t>Jun 22nd to Jul 23rd</t>
  </si>
  <si>
    <t>Female</t>
  </si>
  <si>
    <t>Pisces</t>
  </si>
  <si>
    <t>Gemini</t>
  </si>
  <si>
    <t>May 22nd to Jun 21st</t>
  </si>
  <si>
    <t>Unsure</t>
  </si>
  <si>
    <t>Scorpio</t>
  </si>
  <si>
    <t>Aries</t>
  </si>
  <si>
    <t>Mar 21st to Apr 20th</t>
  </si>
  <si>
    <t>Leo</t>
  </si>
  <si>
    <t>Jul 24th to Aug 23rd</t>
  </si>
  <si>
    <t>Oct 24th to Nov22nd</t>
  </si>
  <si>
    <t>Libra</t>
  </si>
  <si>
    <t>Feb 20th to Mar 20th</t>
  </si>
  <si>
    <t>Sept 24th to Oct 23rd</t>
  </si>
  <si>
    <t>23-28</t>
  </si>
  <si>
    <t>Above 35</t>
  </si>
  <si>
    <t>Jan 21st to Feb19th</t>
  </si>
  <si>
    <t>Row Labels</t>
  </si>
  <si>
    <t>Grand Total</t>
  </si>
  <si>
    <t>(All)</t>
  </si>
  <si>
    <t>Sum of Aris total</t>
  </si>
  <si>
    <t>Sum of Taurus total</t>
  </si>
  <si>
    <t>Sum of Gemini total</t>
  </si>
  <si>
    <t>Sum of Cancer total</t>
  </si>
  <si>
    <t>Sum of Leo total</t>
  </si>
  <si>
    <t>Sum of Virgo total</t>
  </si>
  <si>
    <t>Sum of Libra total</t>
  </si>
  <si>
    <t>Sum of Scorpio total</t>
  </si>
  <si>
    <t>Sum of Sagittarius total</t>
  </si>
  <si>
    <t>Sum of Capricorn total</t>
  </si>
  <si>
    <t>Sum of Aquarius total</t>
  </si>
  <si>
    <t>Sum of Pisces total</t>
  </si>
  <si>
    <t>Cmatched value</t>
  </si>
  <si>
    <t>Sum of Cmatched value</t>
  </si>
  <si>
    <t>Zodiac Sign</t>
  </si>
  <si>
    <t>Date of birth</t>
  </si>
  <si>
    <t>Personality trait</t>
  </si>
  <si>
    <t>Competitive, Arrogant</t>
  </si>
  <si>
    <t>Apr 21st to May 21s</t>
  </si>
  <si>
    <t>Loyal, Practical</t>
  </si>
  <si>
    <t>Intelligent, Impatient</t>
  </si>
  <si>
    <t>Sensitive, Moody</t>
  </si>
  <si>
    <t>Romantic, Domineering</t>
  </si>
  <si>
    <t>Virgo</t>
  </si>
  <si>
    <t>Aug 24th to Sept 23rd</t>
  </si>
  <si>
    <t>Methodical, Fault – finding</t>
  </si>
  <si>
    <t>Co-operative, Indecisive</t>
  </si>
  <si>
    <t>Emotional, Jealous</t>
  </si>
  <si>
    <t>Honest, Friendly</t>
  </si>
  <si>
    <t>Ambitious, worry</t>
  </si>
  <si>
    <t>Independent, Broad minded</t>
  </si>
  <si>
    <t xml:space="preserve">Pisces </t>
  </si>
  <si>
    <t xml:space="preserve">Feb 20th to Mar 20th </t>
  </si>
  <si>
    <t>Dreamy, Compassionate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</si>
</sst>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Belive in Astrology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No</c:v>
                </c:pt>
                <c:pt idx="1">
                  <c:v>Unsure</c:v>
                </c:pt>
                <c:pt idx="2">
                  <c:v>yes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42DD-88B3-9D360AB45E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data.xlsx]analysis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Matched vs Unmatched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1'!$B$4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82-45E9-95E7-B2F5F9AE3C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82-45E9-95E7-B2F5F9AE3CD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'analysis 1'!$A$5:$A$7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'analysis 1'!$B$5:$B$7</c:f>
              <c:numCache>
                <c:formatCode>General</c:formatCode>
                <c:ptCount val="2"/>
                <c:pt idx="0">
                  <c:v>30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1-463B-9922-FC7807108E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data.xlsx]Analysis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Zodiac</a:t>
            </a:r>
            <a:r>
              <a:rPr lang="en-IN" baseline="0"/>
              <a:t> sign according to personalty traits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2'!$A$4</c:f>
              <c:strCache>
                <c:ptCount val="1"/>
                <c:pt idx="0">
                  <c:v>Sum of Aris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2'!$A$5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3-47D0-912F-E1DC31BC1F20}"/>
            </c:ext>
          </c:extLst>
        </c:ser>
        <c:ser>
          <c:idx val="1"/>
          <c:order val="1"/>
          <c:tx>
            <c:strRef>
              <c:f>'Analysis 2'!$B$4</c:f>
              <c:strCache>
                <c:ptCount val="1"/>
                <c:pt idx="0">
                  <c:v>Sum of Taurus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2'!$B$5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3-47D0-912F-E1DC31BC1F20}"/>
            </c:ext>
          </c:extLst>
        </c:ser>
        <c:ser>
          <c:idx val="2"/>
          <c:order val="2"/>
          <c:tx>
            <c:strRef>
              <c:f>'Analysis 2'!$C$4</c:f>
              <c:strCache>
                <c:ptCount val="1"/>
                <c:pt idx="0">
                  <c:v>Sum of Gemini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2'!$C$5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3-47D0-912F-E1DC31BC1F20}"/>
            </c:ext>
          </c:extLst>
        </c:ser>
        <c:ser>
          <c:idx val="3"/>
          <c:order val="3"/>
          <c:tx>
            <c:strRef>
              <c:f>'Analysis 2'!$D$4</c:f>
              <c:strCache>
                <c:ptCount val="1"/>
                <c:pt idx="0">
                  <c:v>Sum of Cancer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2'!$D$5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3-47D0-912F-E1DC31BC1F20}"/>
            </c:ext>
          </c:extLst>
        </c:ser>
        <c:ser>
          <c:idx val="4"/>
          <c:order val="4"/>
          <c:tx>
            <c:strRef>
              <c:f>'Analysis 2'!$E$4</c:f>
              <c:strCache>
                <c:ptCount val="1"/>
                <c:pt idx="0">
                  <c:v>Sum of Leo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2'!$E$5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63-47D0-912F-E1DC31BC1F20}"/>
            </c:ext>
          </c:extLst>
        </c:ser>
        <c:ser>
          <c:idx val="5"/>
          <c:order val="5"/>
          <c:tx>
            <c:strRef>
              <c:f>'Analysis 2'!$F$4</c:f>
              <c:strCache>
                <c:ptCount val="1"/>
                <c:pt idx="0">
                  <c:v>Sum of Virgo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2'!$F$5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3-47D0-912F-E1DC31BC1F20}"/>
            </c:ext>
          </c:extLst>
        </c:ser>
        <c:ser>
          <c:idx val="6"/>
          <c:order val="6"/>
          <c:tx>
            <c:strRef>
              <c:f>'Analysis 2'!$G$4</c:f>
              <c:strCache>
                <c:ptCount val="1"/>
                <c:pt idx="0">
                  <c:v>Sum of Libra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2'!$G$5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63-47D0-912F-E1DC31BC1F20}"/>
            </c:ext>
          </c:extLst>
        </c:ser>
        <c:ser>
          <c:idx val="7"/>
          <c:order val="7"/>
          <c:tx>
            <c:strRef>
              <c:f>'Analysis 2'!$H$4</c:f>
              <c:strCache>
                <c:ptCount val="1"/>
                <c:pt idx="0">
                  <c:v>Sum of Scorpio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2'!$H$5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63-47D0-912F-E1DC31BC1F20}"/>
            </c:ext>
          </c:extLst>
        </c:ser>
        <c:ser>
          <c:idx val="8"/>
          <c:order val="8"/>
          <c:tx>
            <c:strRef>
              <c:f>'Analysis 2'!$I$4</c:f>
              <c:strCache>
                <c:ptCount val="1"/>
                <c:pt idx="0">
                  <c:v>Sum of Sagittarius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2'!$I$5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63-47D0-912F-E1DC31BC1F20}"/>
            </c:ext>
          </c:extLst>
        </c:ser>
        <c:ser>
          <c:idx val="9"/>
          <c:order val="9"/>
          <c:tx>
            <c:strRef>
              <c:f>'Analysis 2'!$J$4</c:f>
              <c:strCache>
                <c:ptCount val="1"/>
                <c:pt idx="0">
                  <c:v>Sum of Capricorn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2'!$J$5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63-47D0-912F-E1DC31BC1F20}"/>
            </c:ext>
          </c:extLst>
        </c:ser>
        <c:ser>
          <c:idx val="10"/>
          <c:order val="10"/>
          <c:tx>
            <c:strRef>
              <c:f>'Analysis 2'!$K$4</c:f>
              <c:strCache>
                <c:ptCount val="1"/>
                <c:pt idx="0">
                  <c:v>Sum of Aquarius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2'!$K$5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63-47D0-912F-E1DC31BC1F20}"/>
            </c:ext>
          </c:extLst>
        </c:ser>
        <c:ser>
          <c:idx val="11"/>
          <c:order val="11"/>
          <c:tx>
            <c:strRef>
              <c:f>'Analysis 2'!$L$4</c:f>
              <c:strCache>
                <c:ptCount val="1"/>
                <c:pt idx="0">
                  <c:v>Sum of Pisces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2'!$L$5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63-47D0-912F-E1DC31BC1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60589936"/>
        <c:axId val="1012322592"/>
      </c:barChart>
      <c:catAx>
        <c:axId val="11605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22592"/>
        <c:crosses val="autoZero"/>
        <c:auto val="1"/>
        <c:lblAlgn val="ctr"/>
        <c:lblOffset val="100"/>
        <c:noMultiLvlLbl val="0"/>
      </c:catAx>
      <c:valAx>
        <c:axId val="10123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4</xdr:row>
      <xdr:rowOff>33337</xdr:rowOff>
    </xdr:from>
    <xdr:to>
      <xdr:col>10</xdr:col>
      <xdr:colOff>90487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D5FDB-FCD5-464B-8924-EB68A5D1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1</xdr:row>
      <xdr:rowOff>90486</xdr:rowOff>
    </xdr:from>
    <xdr:to>
      <xdr:col>13</xdr:col>
      <xdr:colOff>38100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560B-CEF6-4B51-8D37-C1E47F8A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6</xdr:row>
      <xdr:rowOff>142874</xdr:rowOff>
    </xdr:from>
    <xdr:to>
      <xdr:col>7</xdr:col>
      <xdr:colOff>819150</xdr:colOff>
      <xdr:row>26</xdr:row>
      <xdr:rowOff>123823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7EB0D-40BC-4D15-B03A-44AE1102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odiac%20sign%20with%20dumm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orm Responses 1"/>
      <sheetName val="Worked"/>
      <sheetName val="final"/>
      <sheetName val="Sheet3"/>
      <sheetName val="zodiac sign with dummy 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se360" refreshedDate="45261.783382407404" createdVersion="6" refreshedVersion="6" minRefreshableVersion="3" recordCount="39" xr:uid="{6C1B516C-8164-4A39-AF78-4254CBD2815D}">
  <cacheSource type="worksheet">
    <worksheetSource ref="A1:AT1048576" sheet="Sheet1"/>
  </cacheSource>
  <cacheFields count="45">
    <cacheField name="Sr.no" numFmtId="0">
      <sharedItems containsString="0" containsBlank="1" containsNumber="1" containsInteger="1" minValue="1" maxValue="37"/>
    </cacheField>
    <cacheField name="Age" numFmtId="0">
      <sharedItems containsBlank="1"/>
    </cacheField>
    <cacheField name="Gender " numFmtId="0">
      <sharedItems containsBlank="1" count="3">
        <s v="Male"/>
        <s v="Female"/>
        <m/>
      </sharedItems>
    </cacheField>
    <cacheField name="Qualification" numFmtId="0">
      <sharedItems containsBlank="1"/>
    </cacheField>
    <cacheField name="Do you believe in astrology?" numFmtId="0">
      <sharedItems containsBlank="1"/>
    </cacheField>
    <cacheField name="Zodiac Sign by DOB" numFmtId="0">
      <sharedItems containsBlank="1"/>
    </cacheField>
    <cacheField name="Select your Date of Birth " numFmtId="0">
      <sharedItems containsBlank="1"/>
    </cacheField>
    <cacheField name="Competitive " numFmtId="0">
      <sharedItems containsString="0" containsBlank="1" containsNumber="1" containsInteger="1" minValue="1" maxValue="10"/>
    </cacheField>
    <cacheField name="Arrogant " numFmtId="0">
      <sharedItems containsString="0" containsBlank="1" containsNumber="1" containsInteger="1" minValue="1" maxValue="9"/>
    </cacheField>
    <cacheField name="Aris total" numFmtId="0">
      <sharedItems containsString="0" containsBlank="1" containsNumber="1" containsInteger="1" minValue="2" maxValue="18"/>
    </cacheField>
    <cacheField name="Loyal" numFmtId="0">
      <sharedItems containsString="0" containsBlank="1" containsNumber="1" containsInteger="1" minValue="5" maxValue="10"/>
    </cacheField>
    <cacheField name="Practical" numFmtId="0">
      <sharedItems containsString="0" containsBlank="1" containsNumber="1" containsInteger="1" minValue="1" maxValue="10"/>
    </cacheField>
    <cacheField name="Taurus total" numFmtId="0">
      <sharedItems containsString="0" containsBlank="1" containsNumber="1" containsInteger="1" minValue="11" maxValue="20"/>
    </cacheField>
    <cacheField name="Intelligent" numFmtId="0">
      <sharedItems containsString="0" containsBlank="1" containsNumber="1" containsInteger="1" minValue="4" maxValue="10"/>
    </cacheField>
    <cacheField name="Impatient" numFmtId="0">
      <sharedItems containsString="0" containsBlank="1" containsNumber="1" containsInteger="1" minValue="1" maxValue="10"/>
    </cacheField>
    <cacheField name="Gemini total" numFmtId="0">
      <sharedItems containsString="0" containsBlank="1" containsNumber="1" containsInteger="1" minValue="8" maxValue="20"/>
    </cacheField>
    <cacheField name="Sensitive" numFmtId="0">
      <sharedItems containsString="0" containsBlank="1" containsNumber="1" containsInteger="1" minValue="1" maxValue="10"/>
    </cacheField>
    <cacheField name="Moody" numFmtId="0">
      <sharedItems containsString="0" containsBlank="1" containsNumber="1" containsInteger="1" minValue="0" maxValue="10"/>
    </cacheField>
    <cacheField name="Cancer total" numFmtId="0">
      <sharedItems containsString="0" containsBlank="1" containsNumber="1" containsInteger="1" minValue="4" maxValue="20"/>
    </cacheField>
    <cacheField name="Romantic" numFmtId="0">
      <sharedItems containsString="0" containsBlank="1" containsNumber="1" containsInteger="1" minValue="0" maxValue="10"/>
    </cacheField>
    <cacheField name="Domineering" numFmtId="0">
      <sharedItems containsString="0" containsBlank="1" containsNumber="1" containsInteger="1" minValue="0" maxValue="10"/>
    </cacheField>
    <cacheField name="Leo total" numFmtId="0">
      <sharedItems containsString="0" containsBlank="1" containsNumber="1" containsInteger="1" minValue="0" maxValue="20"/>
    </cacheField>
    <cacheField name="Methodical (Well ordered)" numFmtId="0">
      <sharedItems containsString="0" containsBlank="1" containsNumber="1" containsInteger="1" minValue="0" maxValue="10"/>
    </cacheField>
    <cacheField name="Fault – finding (criticism)" numFmtId="0">
      <sharedItems containsString="0" containsBlank="1" containsNumber="1" containsInteger="1" minValue="0" maxValue="10"/>
    </cacheField>
    <cacheField name="Virgo total" numFmtId="0">
      <sharedItems containsString="0" containsBlank="1" containsNumber="1" containsInteger="1" minValue="0" maxValue="19"/>
    </cacheField>
    <cacheField name="Co-operative" numFmtId="0">
      <sharedItems containsString="0" containsBlank="1" containsNumber="1" containsInteger="1" minValue="0" maxValue="10"/>
    </cacheField>
    <cacheField name="Indecisive ( not able to make decisions quickly and effectively)" numFmtId="0">
      <sharedItems containsString="0" containsBlank="1" containsNumber="1" containsInteger="1" minValue="0" maxValue="10"/>
    </cacheField>
    <cacheField name="Libra total" numFmtId="0">
      <sharedItems containsString="0" containsBlank="1" containsNumber="1" containsInteger="1" minValue="0" maxValue="20"/>
    </cacheField>
    <cacheField name="Emotional" numFmtId="0">
      <sharedItems containsString="0" containsBlank="1" containsNumber="1" containsInteger="1" minValue="0" maxValue="10"/>
    </cacheField>
    <cacheField name="Jealous" numFmtId="0">
      <sharedItems containsString="0" containsBlank="1" containsNumber="1" containsInteger="1" minValue="0" maxValue="10"/>
    </cacheField>
    <cacheField name="Scorpio total" numFmtId="0">
      <sharedItems containsString="0" containsBlank="1" containsNumber="1" containsInteger="1" minValue="0" maxValue="20"/>
    </cacheField>
    <cacheField name="Honest" numFmtId="0">
      <sharedItems containsString="0" containsBlank="1" containsNumber="1" containsInteger="1" minValue="0" maxValue="10"/>
    </cacheField>
    <cacheField name="Friendly" numFmtId="0">
      <sharedItems containsString="0" containsBlank="1" containsNumber="1" containsInteger="1" minValue="0" maxValue="10"/>
    </cacheField>
    <cacheField name="Sagittarius total" numFmtId="0">
      <sharedItems containsString="0" containsBlank="1" containsNumber="1" containsInteger="1" minValue="0" maxValue="20"/>
    </cacheField>
    <cacheField name="Ambitious" numFmtId="0">
      <sharedItems containsString="0" containsBlank="1" containsNumber="1" containsInteger="1" minValue="0" maxValue="10"/>
    </cacheField>
    <cacheField name="worry" numFmtId="0">
      <sharedItems containsString="0" containsBlank="1" containsNumber="1" containsInteger="1" minValue="0" maxValue="10"/>
    </cacheField>
    <cacheField name="Capricorn total" numFmtId="0">
      <sharedItems containsString="0" containsBlank="1" containsNumber="1" containsInteger="1" minValue="0" maxValue="20"/>
    </cacheField>
    <cacheField name="Independent" numFmtId="0">
      <sharedItems containsString="0" containsBlank="1" containsNumber="1" containsInteger="1" minValue="0" maxValue="10"/>
    </cacheField>
    <cacheField name="Broad minded" numFmtId="0">
      <sharedItems containsString="0" containsBlank="1" containsNumber="1" containsInteger="1" minValue="0" maxValue="10"/>
    </cacheField>
    <cacheField name="Aquarius total" numFmtId="0">
      <sharedItems containsString="0" containsBlank="1" containsNumber="1" containsInteger="1" minValue="0" maxValue="20"/>
    </cacheField>
    <cacheField name="Dreamy" numFmtId="0">
      <sharedItems containsString="0" containsBlank="1" containsNumber="1" containsInteger="1" minValue="0" maxValue="10"/>
    </cacheField>
    <cacheField name="Compassionate (Caring)" numFmtId="0">
      <sharedItems containsString="0" containsBlank="1" containsNumber="1" containsInteger="1" minValue="0" maxValue="10"/>
    </cacheField>
    <cacheField name="Pisces total" numFmtId="0">
      <sharedItems containsString="0" containsBlank="1" containsNumber="1" containsInteger="1" minValue="0" maxValue="20"/>
    </cacheField>
    <cacheField name="Zodiac by self" numFmtId="0">
      <sharedItems containsBlank="1"/>
    </cacheField>
    <cacheField name="Matche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se360" refreshedDate="45261.796895486113" createdVersion="6" refreshedVersion="6" minRefreshableVersion="3" recordCount="37" xr:uid="{BC7B74B5-1173-42DE-8E00-AA75C96D9FD0}">
  <cacheSource type="worksheet">
    <worksheetSource name="Table1"/>
  </cacheSource>
  <cacheFields count="46">
    <cacheField name="Sr.no" numFmtId="0">
      <sharedItems containsSemiMixedTypes="0" containsString="0" containsNumber="1" containsInteger="1" minValue="1" maxValue="37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</sharedItems>
    </cacheField>
    <cacheField name="Age" numFmtId="0">
      <sharedItems count="4">
        <s v="11-16"/>
        <s v="17-22"/>
        <s v="23-28"/>
        <s v="Above 35"/>
      </sharedItems>
    </cacheField>
    <cacheField name="Gender " numFmtId="0">
      <sharedItems count="2">
        <s v="Male"/>
        <s v="Female"/>
      </sharedItems>
    </cacheField>
    <cacheField name="Qualification" numFmtId="0">
      <sharedItems/>
    </cacheField>
    <cacheField name="Do you believe in astrology?" numFmtId="0">
      <sharedItems count="3">
        <s v="yes"/>
        <s v="No"/>
        <s v="Unsure"/>
      </sharedItems>
    </cacheField>
    <cacheField name="Zodiac Sign by DOB" numFmtId="0">
      <sharedItems count="11">
        <s v="Sagittarius"/>
        <s v="Taurus"/>
        <s v="Capricorn"/>
        <s v="Cancer"/>
        <s v="Gemini"/>
        <s v="Aries"/>
        <s v="Leo"/>
        <s v="Scorpio"/>
        <s v="Pisces"/>
        <s v="Libra"/>
        <s v="Aquarius"/>
      </sharedItems>
    </cacheField>
    <cacheField name="Select your Date of Birth " numFmtId="0">
      <sharedItems/>
    </cacheField>
    <cacheField name="Competitive " numFmtId="0">
      <sharedItems containsSemiMixedTypes="0" containsString="0" containsNumber="1" containsInteger="1" minValue="1" maxValue="10"/>
    </cacheField>
    <cacheField name="Arrogant " numFmtId="0">
      <sharedItems containsSemiMixedTypes="0" containsString="0" containsNumber="1" containsInteger="1" minValue="1" maxValue="9"/>
    </cacheField>
    <cacheField name="Aris total" numFmtId="0">
      <sharedItems containsSemiMixedTypes="0" containsString="0" containsNumber="1" containsInteger="1" minValue="2" maxValue="18"/>
    </cacheField>
    <cacheField name="Loyal" numFmtId="0">
      <sharedItems containsSemiMixedTypes="0" containsString="0" containsNumber="1" containsInteger="1" minValue="5" maxValue="10"/>
    </cacheField>
    <cacheField name="Practical" numFmtId="0">
      <sharedItems containsSemiMixedTypes="0" containsString="0" containsNumber="1" containsInteger="1" minValue="1" maxValue="10"/>
    </cacheField>
    <cacheField name="Taurus total" numFmtId="0">
      <sharedItems containsSemiMixedTypes="0" containsString="0" containsNumber="1" containsInteger="1" minValue="11" maxValue="20"/>
    </cacheField>
    <cacheField name="Intelligent" numFmtId="0">
      <sharedItems containsSemiMixedTypes="0" containsString="0" containsNumber="1" containsInteger="1" minValue="4" maxValue="10"/>
    </cacheField>
    <cacheField name="Impatient" numFmtId="0">
      <sharedItems containsSemiMixedTypes="0" containsString="0" containsNumber="1" containsInteger="1" minValue="1" maxValue="10"/>
    </cacheField>
    <cacheField name="Gemini total" numFmtId="0">
      <sharedItems containsSemiMixedTypes="0" containsString="0" containsNumber="1" containsInteger="1" minValue="8" maxValue="20"/>
    </cacheField>
    <cacheField name="Sensitive" numFmtId="0">
      <sharedItems containsSemiMixedTypes="0" containsString="0" containsNumber="1" containsInteger="1" minValue="1" maxValue="10"/>
    </cacheField>
    <cacheField name="Moody" numFmtId="0">
      <sharedItems containsSemiMixedTypes="0" containsString="0" containsNumber="1" containsInteger="1" minValue="0" maxValue="10"/>
    </cacheField>
    <cacheField name="Cancer total" numFmtId="0">
      <sharedItems containsSemiMixedTypes="0" containsString="0" containsNumber="1" containsInteger="1" minValue="4" maxValue="20"/>
    </cacheField>
    <cacheField name="Romantic" numFmtId="0">
      <sharedItems containsSemiMixedTypes="0" containsString="0" containsNumber="1" containsInteger="1" minValue="0" maxValue="10"/>
    </cacheField>
    <cacheField name="Domineering" numFmtId="0">
      <sharedItems containsSemiMixedTypes="0" containsString="0" containsNumber="1" containsInteger="1" minValue="0" maxValue="10"/>
    </cacheField>
    <cacheField name="Leo total" numFmtId="0">
      <sharedItems containsSemiMixedTypes="0" containsString="0" containsNumber="1" containsInteger="1" minValue="0" maxValue="20"/>
    </cacheField>
    <cacheField name="Methodical (Well ordered)" numFmtId="0">
      <sharedItems containsSemiMixedTypes="0" containsString="0" containsNumber="1" containsInteger="1" minValue="0" maxValue="10"/>
    </cacheField>
    <cacheField name="Fault – finding (criticism)" numFmtId="0">
      <sharedItems containsSemiMixedTypes="0" containsString="0" containsNumber="1" containsInteger="1" minValue="0" maxValue="10"/>
    </cacheField>
    <cacheField name="Virgo total" numFmtId="0">
      <sharedItems containsSemiMixedTypes="0" containsString="0" containsNumber="1" containsInteger="1" minValue="0" maxValue="19"/>
    </cacheField>
    <cacheField name="Co-operative" numFmtId="0">
      <sharedItems containsSemiMixedTypes="0" containsString="0" containsNumber="1" containsInteger="1" minValue="0" maxValue="10"/>
    </cacheField>
    <cacheField name="Indecisive ( not able to make decisions quickly and effectively)" numFmtId="0">
      <sharedItems containsSemiMixedTypes="0" containsString="0" containsNumber="1" containsInteger="1" minValue="0" maxValue="10"/>
    </cacheField>
    <cacheField name="Libra total" numFmtId="0">
      <sharedItems containsSemiMixedTypes="0" containsString="0" containsNumber="1" containsInteger="1" minValue="0" maxValue="20"/>
    </cacheField>
    <cacheField name="Emotional" numFmtId="0">
      <sharedItems containsSemiMixedTypes="0" containsString="0" containsNumber="1" containsInteger="1" minValue="0" maxValue="10"/>
    </cacheField>
    <cacheField name="Jealous" numFmtId="0">
      <sharedItems containsSemiMixedTypes="0" containsString="0" containsNumber="1" containsInteger="1" minValue="0" maxValue="10"/>
    </cacheField>
    <cacheField name="Scorpio total" numFmtId="0">
      <sharedItems containsSemiMixedTypes="0" containsString="0" containsNumber="1" containsInteger="1" minValue="0" maxValue="20"/>
    </cacheField>
    <cacheField name="Honest" numFmtId="0">
      <sharedItems containsSemiMixedTypes="0" containsString="0" containsNumber="1" containsInteger="1" minValue="0" maxValue="10"/>
    </cacheField>
    <cacheField name="Friendly" numFmtId="0">
      <sharedItems containsSemiMixedTypes="0" containsString="0" containsNumber="1" containsInteger="1" minValue="0" maxValue="10"/>
    </cacheField>
    <cacheField name="Sagittarius total" numFmtId="0">
      <sharedItems containsSemiMixedTypes="0" containsString="0" containsNumber="1" containsInteger="1" minValue="0" maxValue="20"/>
    </cacheField>
    <cacheField name="Ambitious" numFmtId="0">
      <sharedItems containsSemiMixedTypes="0" containsString="0" containsNumber="1" containsInteger="1" minValue="0" maxValue="10"/>
    </cacheField>
    <cacheField name="worry" numFmtId="0">
      <sharedItems containsSemiMixedTypes="0" containsString="0" containsNumber="1" containsInteger="1" minValue="0" maxValue="10"/>
    </cacheField>
    <cacheField name="Capricorn total" numFmtId="0">
      <sharedItems containsSemiMixedTypes="0" containsString="0" containsNumber="1" containsInteger="1" minValue="0" maxValue="20"/>
    </cacheField>
    <cacheField name="Independent" numFmtId="0">
      <sharedItems containsSemiMixedTypes="0" containsString="0" containsNumber="1" containsInteger="1" minValue="0" maxValue="10"/>
    </cacheField>
    <cacheField name="Broad minded" numFmtId="0">
      <sharedItems containsSemiMixedTypes="0" containsString="0" containsNumber="1" containsInteger="1" minValue="0" maxValue="10"/>
    </cacheField>
    <cacheField name="Aquarius total" numFmtId="0">
      <sharedItems containsSemiMixedTypes="0" containsString="0" containsNumber="1" containsInteger="1" minValue="0" maxValue="20"/>
    </cacheField>
    <cacheField name="Dreamy" numFmtId="0">
      <sharedItems containsSemiMixedTypes="0" containsString="0" containsNumber="1" containsInteger="1" minValue="0" maxValue="10"/>
    </cacheField>
    <cacheField name="Compassionate (Caring)" numFmtId="0">
      <sharedItems containsSemiMixedTypes="0" containsString="0" containsNumber="1" containsInteger="1" minValue="0" maxValue="10"/>
    </cacheField>
    <cacheField name="Pisces total" numFmtId="0">
      <sharedItems containsSemiMixedTypes="0" containsString="0" containsNumber="1" containsInteger="1" minValue="0" maxValue="20"/>
    </cacheField>
    <cacheField name="Cmatched value" numFmtId="0">
      <sharedItems containsSemiMixedTypes="0" containsString="0" containsNumber="1" containsInteger="1" minValue="1" maxValue="1"/>
    </cacheField>
    <cacheField name="Zodiac by self" numFmtId="0">
      <sharedItems/>
    </cacheField>
    <cacheField name="Match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11-16"/>
    <x v="0"/>
    <s v="Master's Degree"/>
    <s v="yes"/>
    <s v="Sagittarius"/>
    <s v="Nov 23rd to Dec 21st"/>
    <n v="5"/>
    <n v="4"/>
    <n v="9"/>
    <n v="9"/>
    <n v="7"/>
    <n v="16"/>
    <n v="6"/>
    <n v="7"/>
    <n v="13"/>
    <n v="7"/>
    <n v="8"/>
    <n v="15"/>
    <n v="5"/>
    <n v="5"/>
    <n v="10"/>
    <n v="5"/>
    <n v="4"/>
    <n v="9"/>
    <n v="7"/>
    <n v="5"/>
    <n v="12"/>
    <n v="6"/>
    <n v="4"/>
    <n v="10"/>
    <n v="7"/>
    <n v="9"/>
    <n v="16"/>
    <n v="5"/>
    <n v="4"/>
    <n v="9"/>
    <n v="8"/>
    <n v="8"/>
    <n v="16"/>
    <n v="7"/>
    <n v="8"/>
    <n v="15"/>
    <s v="Sagittarius"/>
    <x v="0"/>
  </r>
  <r>
    <n v="2"/>
    <s v="17-22"/>
    <x v="0"/>
    <s v="Master's Degree"/>
    <s v="yes"/>
    <s v="Taurus"/>
    <s v="Apr 21st to May 21st"/>
    <n v="9"/>
    <n v="7"/>
    <n v="16"/>
    <n v="10"/>
    <n v="7"/>
    <n v="17"/>
    <n v="8"/>
    <n v="4"/>
    <n v="12"/>
    <n v="5"/>
    <n v="6"/>
    <n v="11"/>
    <n v="8"/>
    <n v="3"/>
    <n v="11"/>
    <n v="10"/>
    <n v="0"/>
    <n v="10"/>
    <n v="8"/>
    <n v="4"/>
    <n v="12"/>
    <n v="4"/>
    <n v="5"/>
    <n v="9"/>
    <n v="9"/>
    <n v="7"/>
    <n v="16"/>
    <n v="7"/>
    <n v="0"/>
    <n v="7"/>
    <n v="8"/>
    <n v="10"/>
    <n v="18"/>
    <n v="5"/>
    <n v="9"/>
    <n v="14"/>
    <s v="Aquarius"/>
    <x v="1"/>
  </r>
  <r>
    <n v="3"/>
    <s v="17-22"/>
    <x v="0"/>
    <s v="Master's Degree"/>
    <s v="yes"/>
    <s v="Capricorn"/>
    <s v="Dec 22nd to Jan 20th"/>
    <n v="8"/>
    <n v="2"/>
    <n v="10"/>
    <n v="9"/>
    <n v="10"/>
    <n v="19"/>
    <n v="8"/>
    <n v="6"/>
    <n v="14"/>
    <n v="9"/>
    <n v="8"/>
    <n v="17"/>
    <n v="2"/>
    <n v="5"/>
    <n v="7"/>
    <n v="8"/>
    <n v="2"/>
    <n v="10"/>
    <n v="7"/>
    <n v="2"/>
    <n v="9"/>
    <n v="5"/>
    <n v="2"/>
    <n v="7"/>
    <n v="9"/>
    <n v="10"/>
    <n v="19"/>
    <n v="10"/>
    <n v="2"/>
    <n v="12"/>
    <n v="7"/>
    <n v="8"/>
    <n v="15"/>
    <n v="6"/>
    <n v="9"/>
    <n v="15"/>
    <s v="Taurus"/>
    <x v="1"/>
  </r>
  <r>
    <n v="4"/>
    <s v="17-22"/>
    <x v="0"/>
    <s v="Bachelor's Degree"/>
    <s v="No"/>
    <s v="Cancer"/>
    <s v="Jun 22nd to Jul 23rd"/>
    <n v="9"/>
    <n v="7"/>
    <n v="16"/>
    <n v="5"/>
    <n v="8"/>
    <n v="13"/>
    <n v="8"/>
    <n v="3"/>
    <n v="11"/>
    <n v="4"/>
    <n v="4"/>
    <n v="8"/>
    <n v="5"/>
    <n v="5"/>
    <n v="10"/>
    <n v="8"/>
    <n v="9"/>
    <n v="17"/>
    <n v="8"/>
    <n v="3"/>
    <n v="11"/>
    <n v="6"/>
    <n v="2"/>
    <n v="8"/>
    <n v="6"/>
    <n v="10"/>
    <n v="16"/>
    <n v="8"/>
    <n v="5"/>
    <n v="13"/>
    <n v="10"/>
    <n v="9"/>
    <n v="19"/>
    <n v="4"/>
    <n v="6"/>
    <n v="10"/>
    <s v="Aquarius"/>
    <x v="1"/>
  </r>
  <r>
    <n v="5"/>
    <s v="17-22"/>
    <x v="1"/>
    <s v="Master's Degree"/>
    <s v="No"/>
    <s v="Sagittarius"/>
    <s v="Nov 23rd to Dec 21st"/>
    <n v="7"/>
    <n v="6"/>
    <n v="13"/>
    <n v="8"/>
    <n v="3"/>
    <n v="11"/>
    <n v="7"/>
    <n v="9"/>
    <n v="16"/>
    <n v="7"/>
    <n v="9"/>
    <n v="16"/>
    <n v="7"/>
    <n v="6"/>
    <n v="13"/>
    <n v="8"/>
    <n v="7"/>
    <n v="15"/>
    <n v="8"/>
    <n v="3"/>
    <n v="11"/>
    <n v="10"/>
    <n v="7"/>
    <n v="17"/>
    <n v="8"/>
    <n v="9"/>
    <n v="17"/>
    <n v="8"/>
    <n v="9"/>
    <n v="17"/>
    <n v="7"/>
    <n v="7"/>
    <n v="14"/>
    <n v="10"/>
    <n v="8"/>
    <n v="18"/>
    <s v="Pisces"/>
    <x v="1"/>
  </r>
  <r>
    <n v="6"/>
    <s v="17-22"/>
    <x v="0"/>
    <s v="Bachelor's Degree"/>
    <s v="yes"/>
    <s v="Gemini"/>
    <s v="May 22nd to Jun 21st"/>
    <n v="10"/>
    <n v="4"/>
    <n v="14"/>
    <n v="10"/>
    <n v="10"/>
    <n v="20"/>
    <n v="8"/>
    <n v="4"/>
    <n v="12"/>
    <n v="10"/>
    <n v="10"/>
    <n v="20"/>
    <n v="10"/>
    <n v="3"/>
    <n v="13"/>
    <n v="10"/>
    <n v="1"/>
    <n v="11"/>
    <n v="10"/>
    <n v="5"/>
    <n v="15"/>
    <n v="10"/>
    <n v="10"/>
    <n v="20"/>
    <n v="10"/>
    <n v="10"/>
    <n v="20"/>
    <n v="10"/>
    <n v="10"/>
    <n v="20"/>
    <n v="7"/>
    <n v="10"/>
    <n v="17"/>
    <n v="10"/>
    <n v="10"/>
    <n v="20"/>
    <s v="Cancer"/>
    <x v="1"/>
  </r>
  <r>
    <n v="7"/>
    <s v="17-22"/>
    <x v="1"/>
    <s v="Bachelor's Degree"/>
    <s v="Unsure"/>
    <s v="Capricorn"/>
    <s v="Dec 22nd to Jan 20th"/>
    <n v="8"/>
    <n v="5"/>
    <n v="13"/>
    <n v="9"/>
    <n v="7"/>
    <n v="16"/>
    <n v="6"/>
    <n v="9"/>
    <n v="15"/>
    <n v="8"/>
    <n v="8"/>
    <n v="16"/>
    <n v="7"/>
    <n v="8"/>
    <n v="15"/>
    <n v="8"/>
    <n v="8"/>
    <n v="16"/>
    <n v="8"/>
    <n v="7"/>
    <n v="15"/>
    <n v="9"/>
    <n v="7"/>
    <n v="16"/>
    <n v="8"/>
    <n v="8"/>
    <n v="16"/>
    <n v="8"/>
    <n v="9"/>
    <n v="17"/>
    <n v="6"/>
    <n v="7"/>
    <n v="13"/>
    <n v="9"/>
    <n v="8"/>
    <n v="17"/>
    <s v="Capricorn"/>
    <x v="0"/>
  </r>
  <r>
    <n v="8"/>
    <s v="17-22"/>
    <x v="1"/>
    <s v="Bachelor's Degree"/>
    <s v="yes"/>
    <s v="Sagittarius"/>
    <s v="Nov 23rd to Dec 21st"/>
    <n v="8"/>
    <n v="5"/>
    <n v="13"/>
    <n v="10"/>
    <n v="10"/>
    <n v="20"/>
    <n v="7"/>
    <n v="6"/>
    <n v="13"/>
    <n v="10"/>
    <n v="4"/>
    <n v="14"/>
    <n v="7"/>
    <n v="1"/>
    <n v="8"/>
    <n v="9"/>
    <n v="5"/>
    <n v="14"/>
    <n v="10"/>
    <n v="4"/>
    <n v="14"/>
    <n v="10"/>
    <n v="10"/>
    <n v="20"/>
    <n v="10"/>
    <n v="4"/>
    <n v="14"/>
    <n v="10"/>
    <n v="7"/>
    <n v="17"/>
    <n v="10"/>
    <n v="10"/>
    <n v="20"/>
    <n v="10"/>
    <n v="10"/>
    <n v="20"/>
    <s v="Scorpio"/>
    <x v="1"/>
  </r>
  <r>
    <n v="9"/>
    <s v="17-22"/>
    <x v="1"/>
    <s v="Bachelor's Degree"/>
    <s v="yes"/>
    <s v="Aries"/>
    <s v="Mar 21st to Apr 20th"/>
    <n v="3"/>
    <n v="7"/>
    <n v="10"/>
    <n v="10"/>
    <n v="8"/>
    <n v="18"/>
    <n v="5"/>
    <n v="7"/>
    <n v="12"/>
    <n v="10"/>
    <n v="7"/>
    <n v="17"/>
    <n v="4"/>
    <n v="3"/>
    <n v="7"/>
    <n v="3"/>
    <n v="5"/>
    <n v="8"/>
    <n v="7"/>
    <n v="10"/>
    <n v="17"/>
    <n v="10"/>
    <n v="4"/>
    <n v="14"/>
    <n v="8"/>
    <n v="9"/>
    <n v="17"/>
    <n v="3"/>
    <n v="6"/>
    <n v="9"/>
    <n v="2"/>
    <n v="5"/>
    <n v="7"/>
    <n v="5"/>
    <n v="5"/>
    <n v="10"/>
    <s v="Taurus"/>
    <x v="1"/>
  </r>
  <r>
    <n v="10"/>
    <s v="17-22"/>
    <x v="1"/>
    <s v="Bachelor's Degree"/>
    <s v="Unsure"/>
    <s v="Leo"/>
    <s v="Jul 24th to Aug 23rd"/>
    <n v="8"/>
    <n v="2"/>
    <n v="10"/>
    <n v="10"/>
    <n v="7"/>
    <n v="17"/>
    <n v="7"/>
    <n v="4"/>
    <n v="11"/>
    <n v="8"/>
    <n v="4"/>
    <n v="12"/>
    <n v="9"/>
    <n v="3"/>
    <n v="12"/>
    <n v="1"/>
    <n v="10"/>
    <n v="11"/>
    <n v="8"/>
    <n v="1"/>
    <n v="9"/>
    <n v="9"/>
    <n v="6"/>
    <n v="15"/>
    <n v="9"/>
    <n v="3"/>
    <n v="12"/>
    <n v="7"/>
    <n v="8"/>
    <n v="15"/>
    <n v="7"/>
    <n v="7"/>
    <n v="14"/>
    <n v="8"/>
    <n v="8"/>
    <n v="16"/>
    <s v="Taurus"/>
    <x v="1"/>
  </r>
  <r>
    <n v="11"/>
    <s v="17-22"/>
    <x v="0"/>
    <s v="Master's Degree"/>
    <s v="Unsure"/>
    <s v="Scorpio"/>
    <s v="Oct 24th to Nov22nd"/>
    <n v="8"/>
    <n v="3"/>
    <n v="11"/>
    <n v="7"/>
    <n v="6"/>
    <n v="13"/>
    <n v="6"/>
    <n v="6"/>
    <n v="12"/>
    <n v="5"/>
    <n v="3"/>
    <n v="8"/>
    <n v="7"/>
    <n v="5"/>
    <n v="12"/>
    <n v="5"/>
    <n v="2"/>
    <n v="7"/>
    <n v="8"/>
    <n v="2"/>
    <n v="10"/>
    <n v="7"/>
    <n v="2"/>
    <n v="9"/>
    <n v="4"/>
    <n v="10"/>
    <n v="14"/>
    <n v="10"/>
    <n v="4"/>
    <n v="14"/>
    <n v="9"/>
    <n v="10"/>
    <n v="19"/>
    <n v="3"/>
    <n v="8"/>
    <n v="11"/>
    <s v="Aquarius"/>
    <x v="1"/>
  </r>
  <r>
    <n v="12"/>
    <s v="17-22"/>
    <x v="1"/>
    <s v="Bachelor's Degree"/>
    <s v="Unsure"/>
    <s v="Scorpio"/>
    <s v="Oct 24th to Nov22nd"/>
    <n v="8"/>
    <n v="1"/>
    <n v="9"/>
    <n v="7"/>
    <n v="10"/>
    <n v="17"/>
    <n v="7"/>
    <n v="1"/>
    <n v="8"/>
    <n v="9"/>
    <n v="8"/>
    <n v="17"/>
    <n v="7"/>
    <n v="0"/>
    <n v="7"/>
    <n v="8"/>
    <n v="6"/>
    <n v="14"/>
    <n v="10"/>
    <n v="10"/>
    <n v="20"/>
    <n v="9"/>
    <n v="3"/>
    <n v="12"/>
    <n v="7"/>
    <n v="8"/>
    <n v="15"/>
    <n v="9"/>
    <n v="10"/>
    <n v="19"/>
    <n v="7"/>
    <n v="8"/>
    <n v="15"/>
    <n v="10"/>
    <n v="9"/>
    <n v="19"/>
    <s v="Libra"/>
    <x v="1"/>
  </r>
  <r>
    <n v="13"/>
    <s v="17-22"/>
    <x v="1"/>
    <s v="Bachelor's Degree"/>
    <s v="Unsure"/>
    <s v="Scorpio"/>
    <s v="Oct 24th to Nov22nd"/>
    <n v="7"/>
    <n v="5"/>
    <n v="12"/>
    <n v="10"/>
    <n v="7"/>
    <n v="17"/>
    <n v="7"/>
    <n v="8"/>
    <n v="15"/>
    <n v="7"/>
    <n v="5"/>
    <n v="12"/>
    <n v="7"/>
    <n v="6"/>
    <n v="13"/>
    <n v="5"/>
    <n v="1"/>
    <n v="6"/>
    <n v="6"/>
    <n v="7"/>
    <n v="13"/>
    <n v="6"/>
    <n v="1"/>
    <n v="7"/>
    <n v="9"/>
    <n v="8"/>
    <n v="17"/>
    <n v="7"/>
    <n v="5"/>
    <n v="12"/>
    <n v="6"/>
    <n v="7"/>
    <n v="13"/>
    <n v="6"/>
    <n v="8"/>
    <n v="14"/>
    <s v="Sagittarius"/>
    <x v="1"/>
  </r>
  <r>
    <n v="14"/>
    <s v="17-22"/>
    <x v="0"/>
    <s v="Bachelor's Degree"/>
    <s v="yes"/>
    <s v="Pisces"/>
    <s v="Feb 20th to Mar 20th"/>
    <n v="7"/>
    <n v="1"/>
    <n v="8"/>
    <n v="10"/>
    <n v="9"/>
    <n v="19"/>
    <n v="8"/>
    <n v="1"/>
    <n v="9"/>
    <n v="10"/>
    <n v="2"/>
    <n v="12"/>
    <n v="10"/>
    <n v="4"/>
    <n v="14"/>
    <n v="8"/>
    <n v="1"/>
    <n v="9"/>
    <n v="8"/>
    <n v="8"/>
    <n v="16"/>
    <n v="10"/>
    <n v="0"/>
    <n v="10"/>
    <n v="1"/>
    <n v="9"/>
    <n v="10"/>
    <n v="6"/>
    <n v="10"/>
    <n v="16"/>
    <n v="7"/>
    <n v="1"/>
    <n v="8"/>
    <n v="10"/>
    <n v="10"/>
    <n v="20"/>
    <s v="Pisces"/>
    <x v="0"/>
  </r>
  <r>
    <n v="15"/>
    <s v="17-22"/>
    <x v="1"/>
    <s v="Bachelor's Degree"/>
    <s v="Unsure"/>
    <s v="Sagittarius"/>
    <s v="Nov 23rd to Dec 21st"/>
    <n v="5"/>
    <n v="3"/>
    <n v="8"/>
    <n v="10"/>
    <n v="7"/>
    <n v="17"/>
    <n v="7"/>
    <n v="5"/>
    <n v="12"/>
    <n v="3"/>
    <n v="6"/>
    <n v="9"/>
    <n v="7"/>
    <n v="5"/>
    <n v="12"/>
    <n v="5"/>
    <n v="5"/>
    <n v="10"/>
    <n v="8"/>
    <n v="7"/>
    <n v="15"/>
    <n v="10"/>
    <n v="8"/>
    <n v="18"/>
    <n v="9"/>
    <n v="8"/>
    <n v="17"/>
    <n v="7"/>
    <n v="8"/>
    <n v="15"/>
    <n v="7"/>
    <n v="7"/>
    <n v="14"/>
    <n v="7"/>
    <n v="8"/>
    <n v="15"/>
    <s v="Scorpio"/>
    <x v="1"/>
  </r>
  <r>
    <n v="16"/>
    <s v="17-22"/>
    <x v="1"/>
    <s v="Master's Degree"/>
    <s v="yes"/>
    <s v="Pisces"/>
    <s v="Feb 20th to Mar 20th"/>
    <n v="8"/>
    <n v="9"/>
    <n v="17"/>
    <n v="10"/>
    <n v="9"/>
    <n v="19"/>
    <n v="8"/>
    <n v="5"/>
    <n v="13"/>
    <n v="10"/>
    <n v="10"/>
    <n v="20"/>
    <n v="6"/>
    <n v="6"/>
    <n v="12"/>
    <n v="10"/>
    <n v="7"/>
    <n v="17"/>
    <n v="8"/>
    <n v="4"/>
    <n v="12"/>
    <n v="10"/>
    <n v="6"/>
    <n v="16"/>
    <n v="7"/>
    <n v="10"/>
    <n v="17"/>
    <n v="9"/>
    <n v="10"/>
    <n v="19"/>
    <n v="9"/>
    <n v="10"/>
    <n v="19"/>
    <n v="10"/>
    <n v="10"/>
    <n v="20"/>
    <s v="Pisces"/>
    <x v="0"/>
  </r>
  <r>
    <n v="17"/>
    <s v="17-22"/>
    <x v="0"/>
    <s v="Bachelor's Degree"/>
    <s v="Unsure"/>
    <s v="Libra"/>
    <s v="Sept 24th to Oct 23rd"/>
    <n v="10"/>
    <n v="6"/>
    <n v="16"/>
    <n v="10"/>
    <n v="5"/>
    <n v="15"/>
    <n v="6"/>
    <n v="7"/>
    <n v="13"/>
    <n v="7"/>
    <n v="7"/>
    <n v="14"/>
    <n v="7"/>
    <n v="7"/>
    <n v="14"/>
    <n v="7"/>
    <n v="5"/>
    <n v="12"/>
    <n v="8"/>
    <n v="3"/>
    <n v="11"/>
    <n v="8"/>
    <n v="1"/>
    <n v="9"/>
    <n v="9"/>
    <n v="10"/>
    <n v="19"/>
    <n v="9"/>
    <n v="3"/>
    <n v="12"/>
    <n v="8"/>
    <n v="6"/>
    <n v="14"/>
    <n v="8"/>
    <n v="9"/>
    <n v="17"/>
    <s v="Sagittarius"/>
    <x v="1"/>
  </r>
  <r>
    <n v="18"/>
    <s v="17-22"/>
    <x v="1"/>
    <s v="Bachelor's Degree"/>
    <s v="Unsure"/>
    <s v="Pisces"/>
    <s v="Feb 20th to Mar 20th"/>
    <n v="7"/>
    <n v="4"/>
    <n v="11"/>
    <n v="9"/>
    <n v="9"/>
    <n v="18"/>
    <n v="8"/>
    <n v="6"/>
    <n v="14"/>
    <n v="10"/>
    <n v="8"/>
    <n v="18"/>
    <n v="8"/>
    <n v="7"/>
    <n v="15"/>
    <n v="8"/>
    <n v="7"/>
    <n v="15"/>
    <n v="8"/>
    <n v="8"/>
    <n v="16"/>
    <n v="9"/>
    <n v="5"/>
    <n v="14"/>
    <n v="8"/>
    <n v="8"/>
    <n v="16"/>
    <n v="9"/>
    <n v="8"/>
    <n v="17"/>
    <n v="9"/>
    <n v="9"/>
    <n v="18"/>
    <n v="10"/>
    <n v="10"/>
    <n v="20"/>
    <s v="Pisces"/>
    <x v="0"/>
  </r>
  <r>
    <n v="19"/>
    <s v="17-22"/>
    <x v="1"/>
    <s v="Master's Degree"/>
    <s v="yes"/>
    <s v="Pisces"/>
    <s v="Feb 20th to Mar 20th"/>
    <n v="6"/>
    <n v="2"/>
    <n v="8"/>
    <n v="10"/>
    <n v="5"/>
    <n v="15"/>
    <n v="8"/>
    <n v="4"/>
    <n v="12"/>
    <n v="8"/>
    <n v="8"/>
    <n v="16"/>
    <n v="10"/>
    <n v="6"/>
    <n v="16"/>
    <n v="7"/>
    <n v="5"/>
    <n v="12"/>
    <n v="9"/>
    <n v="6"/>
    <n v="15"/>
    <n v="9"/>
    <n v="4"/>
    <n v="13"/>
    <n v="9"/>
    <n v="9"/>
    <n v="18"/>
    <n v="9"/>
    <n v="6"/>
    <n v="15"/>
    <n v="5"/>
    <n v="6"/>
    <n v="11"/>
    <n v="9"/>
    <n v="10"/>
    <n v="19"/>
    <s v="Pisces"/>
    <x v="0"/>
  </r>
  <r>
    <n v="20"/>
    <s v="17-22"/>
    <x v="0"/>
    <s v="Bachelor's Degree"/>
    <s v="yes"/>
    <s v="Pisces"/>
    <s v="Feb 20th to Mar 20th"/>
    <n v="6"/>
    <n v="1"/>
    <n v="7"/>
    <n v="10"/>
    <n v="9"/>
    <n v="19"/>
    <n v="8"/>
    <n v="1"/>
    <n v="9"/>
    <n v="1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Taurus"/>
    <x v="1"/>
  </r>
  <r>
    <n v="21"/>
    <s v="17-22"/>
    <x v="1"/>
    <s v="Master's Degree"/>
    <s v="yes"/>
    <s v="Gemini"/>
    <s v="May 22nd to Jun 21st"/>
    <n v="5"/>
    <n v="7"/>
    <n v="12"/>
    <n v="10"/>
    <n v="4"/>
    <n v="14"/>
    <n v="6"/>
    <n v="8"/>
    <n v="14"/>
    <n v="10"/>
    <n v="6"/>
    <n v="16"/>
    <n v="9"/>
    <n v="4"/>
    <n v="13"/>
    <n v="4"/>
    <n v="5"/>
    <n v="9"/>
    <n v="10"/>
    <n v="4"/>
    <n v="14"/>
    <n v="10"/>
    <n v="3"/>
    <n v="13"/>
    <n v="10"/>
    <n v="10"/>
    <n v="20"/>
    <n v="10"/>
    <n v="7"/>
    <n v="17"/>
    <n v="8"/>
    <n v="8"/>
    <n v="16"/>
    <n v="10"/>
    <n v="10"/>
    <n v="20"/>
    <s v="Sagittarius"/>
    <x v="1"/>
  </r>
  <r>
    <n v="22"/>
    <s v="17-22"/>
    <x v="0"/>
    <s v="Master's Degree"/>
    <s v="Unsure"/>
    <s v="Capricorn"/>
    <s v="Dec 22nd to Jan 20th"/>
    <n v="8"/>
    <n v="5"/>
    <n v="13"/>
    <n v="8"/>
    <n v="7"/>
    <n v="15"/>
    <n v="8"/>
    <n v="8"/>
    <n v="16"/>
    <n v="7"/>
    <n v="8"/>
    <n v="15"/>
    <n v="4"/>
    <n v="6"/>
    <n v="10"/>
    <n v="6"/>
    <n v="6"/>
    <n v="12"/>
    <n v="8"/>
    <n v="5"/>
    <n v="13"/>
    <n v="9"/>
    <n v="1"/>
    <n v="10"/>
    <n v="9"/>
    <n v="9"/>
    <n v="18"/>
    <n v="10"/>
    <n v="2"/>
    <n v="12"/>
    <n v="5"/>
    <n v="6"/>
    <n v="11"/>
    <n v="8"/>
    <n v="8"/>
    <n v="16"/>
    <s v="Sagittarius"/>
    <x v="1"/>
  </r>
  <r>
    <n v="23"/>
    <s v="17-22"/>
    <x v="0"/>
    <s v="Bachelor's Degree"/>
    <s v="yes"/>
    <s v="Sagittarius"/>
    <s v="Nov 23rd to Dec 21st"/>
    <n v="10"/>
    <n v="3"/>
    <n v="13"/>
    <n v="10"/>
    <n v="7"/>
    <n v="17"/>
    <n v="6"/>
    <n v="6"/>
    <n v="12"/>
    <n v="10"/>
    <n v="10"/>
    <n v="20"/>
    <n v="5"/>
    <n v="4"/>
    <n v="9"/>
    <n v="4"/>
    <n v="7"/>
    <n v="11"/>
    <n v="8"/>
    <n v="8"/>
    <n v="16"/>
    <n v="10"/>
    <n v="3"/>
    <n v="13"/>
    <n v="8"/>
    <n v="9"/>
    <n v="17"/>
    <n v="8"/>
    <n v="8"/>
    <n v="16"/>
    <n v="5"/>
    <n v="6"/>
    <n v="11"/>
    <n v="9"/>
    <n v="10"/>
    <n v="19"/>
    <s v="Cancer"/>
    <x v="1"/>
  </r>
  <r>
    <n v="24"/>
    <s v="17-22"/>
    <x v="0"/>
    <s v="Bachelor's Degree"/>
    <s v="No"/>
    <s v="Leo"/>
    <s v="Jul 24th to Aug 23rd"/>
    <n v="9"/>
    <n v="7"/>
    <n v="16"/>
    <n v="10"/>
    <n v="8"/>
    <n v="18"/>
    <n v="8"/>
    <n v="5"/>
    <n v="13"/>
    <n v="2"/>
    <n v="2"/>
    <n v="4"/>
    <n v="5"/>
    <n v="6"/>
    <n v="11"/>
    <n v="8"/>
    <n v="6"/>
    <n v="14"/>
    <n v="6"/>
    <n v="1"/>
    <n v="7"/>
    <n v="2"/>
    <n v="3"/>
    <n v="5"/>
    <n v="8"/>
    <n v="2"/>
    <n v="10"/>
    <n v="8"/>
    <n v="5"/>
    <n v="13"/>
    <n v="7"/>
    <n v="8"/>
    <n v="15"/>
    <n v="5"/>
    <n v="5"/>
    <n v="10"/>
    <s v="Taurus"/>
    <x v="1"/>
  </r>
  <r>
    <n v="25"/>
    <s v="17-22"/>
    <x v="0"/>
    <s v="Bachelor's Degree"/>
    <s v="yes"/>
    <s v="Capricorn"/>
    <s v="Dec 22nd to Jan 20th"/>
    <n v="10"/>
    <n v="5"/>
    <n v="15"/>
    <n v="8"/>
    <n v="8"/>
    <n v="16"/>
    <n v="7"/>
    <n v="3"/>
    <n v="10"/>
    <n v="8"/>
    <n v="3"/>
    <n v="11"/>
    <n v="10"/>
    <n v="1"/>
    <n v="11"/>
    <n v="7"/>
    <n v="6"/>
    <n v="13"/>
    <n v="10"/>
    <n v="4"/>
    <n v="14"/>
    <n v="10"/>
    <n v="1"/>
    <n v="11"/>
    <n v="7"/>
    <n v="10"/>
    <n v="17"/>
    <n v="7"/>
    <n v="10"/>
    <n v="17"/>
    <n v="7"/>
    <n v="7"/>
    <n v="14"/>
    <n v="10"/>
    <n v="10"/>
    <n v="20"/>
    <s v="Pisces"/>
    <x v="1"/>
  </r>
  <r>
    <n v="26"/>
    <s v="17-22"/>
    <x v="1"/>
    <s v="Master's Degree"/>
    <s v="Unsure"/>
    <s v="Libra"/>
    <s v="Sept 24th to Oct 23rd"/>
    <n v="5"/>
    <n v="2"/>
    <n v="7"/>
    <n v="10"/>
    <n v="8"/>
    <n v="18"/>
    <n v="4"/>
    <n v="8"/>
    <n v="12"/>
    <n v="10"/>
    <n v="8"/>
    <n v="18"/>
    <n v="4"/>
    <n v="3"/>
    <n v="7"/>
    <n v="8"/>
    <n v="5"/>
    <n v="13"/>
    <n v="8"/>
    <n v="9"/>
    <n v="17"/>
    <n v="10"/>
    <n v="8"/>
    <n v="18"/>
    <n v="10"/>
    <n v="9"/>
    <n v="19"/>
    <n v="7"/>
    <n v="8"/>
    <n v="15"/>
    <n v="4"/>
    <n v="9"/>
    <n v="13"/>
    <n v="10"/>
    <n v="9"/>
    <n v="19"/>
    <s v="Pisces"/>
    <x v="1"/>
  </r>
  <r>
    <n v="27"/>
    <s v="23-28"/>
    <x v="0"/>
    <s v="Bachelor's Degree"/>
    <s v="yes"/>
    <s v="Leo"/>
    <s v="Jul 24th to Aug 23rd"/>
    <n v="7"/>
    <n v="7"/>
    <n v="14"/>
    <n v="7"/>
    <n v="6"/>
    <n v="13"/>
    <n v="7"/>
    <n v="9"/>
    <n v="16"/>
    <n v="6"/>
    <n v="8"/>
    <n v="14"/>
    <n v="10"/>
    <n v="10"/>
    <n v="20"/>
    <n v="4"/>
    <n v="3"/>
    <n v="7"/>
    <n v="4"/>
    <n v="2"/>
    <n v="6"/>
    <n v="6"/>
    <n v="2"/>
    <n v="8"/>
    <n v="7"/>
    <n v="10"/>
    <n v="17"/>
    <n v="7"/>
    <n v="7"/>
    <n v="14"/>
    <n v="7"/>
    <n v="7"/>
    <n v="14"/>
    <n v="8"/>
    <n v="8"/>
    <n v="16"/>
    <s v="Leo"/>
    <x v="0"/>
  </r>
  <r>
    <n v="28"/>
    <s v="Above 35"/>
    <x v="1"/>
    <s v="Master's Degree"/>
    <s v="yes"/>
    <s v="Libra"/>
    <s v="Sept 24th to Oct 23rd"/>
    <n v="8"/>
    <n v="2"/>
    <n v="10"/>
    <n v="9"/>
    <n v="8"/>
    <n v="17"/>
    <n v="6"/>
    <n v="7"/>
    <n v="13"/>
    <n v="8"/>
    <n v="8"/>
    <n v="16"/>
    <n v="9"/>
    <n v="4"/>
    <n v="13"/>
    <n v="9"/>
    <n v="1"/>
    <n v="10"/>
    <n v="9"/>
    <n v="8"/>
    <n v="17"/>
    <n v="8"/>
    <n v="5"/>
    <n v="13"/>
    <n v="9"/>
    <n v="8"/>
    <n v="17"/>
    <n v="9"/>
    <n v="6"/>
    <n v="15"/>
    <n v="10"/>
    <n v="10"/>
    <n v="20"/>
    <n v="9"/>
    <n v="10"/>
    <n v="19"/>
    <s v="Aquarius"/>
    <x v="1"/>
  </r>
  <r>
    <n v="29"/>
    <s v="17-22"/>
    <x v="0"/>
    <s v="Bachelor's Degree"/>
    <s v="No"/>
    <s v="Cancer"/>
    <s v="Jun 22nd to Jul 23rd"/>
    <n v="10"/>
    <n v="8"/>
    <n v="18"/>
    <n v="10"/>
    <n v="10"/>
    <n v="20"/>
    <n v="10"/>
    <n v="9"/>
    <n v="19"/>
    <n v="5"/>
    <n v="7"/>
    <n v="12"/>
    <n v="10"/>
    <n v="10"/>
    <n v="20"/>
    <n v="10"/>
    <n v="8"/>
    <n v="18"/>
    <n v="8"/>
    <n v="7"/>
    <n v="15"/>
    <n v="6"/>
    <n v="4"/>
    <n v="10"/>
    <n v="7"/>
    <n v="10"/>
    <n v="17"/>
    <n v="10"/>
    <n v="10"/>
    <n v="20"/>
    <n v="10"/>
    <n v="10"/>
    <n v="20"/>
    <n v="10"/>
    <n v="10"/>
    <n v="20"/>
    <s v="Capricorn"/>
    <x v="1"/>
  </r>
  <r>
    <n v="30"/>
    <s v="17-22"/>
    <x v="1"/>
    <s v="Bachelor's Degree"/>
    <s v="yes"/>
    <s v="Pisces"/>
    <s v="Feb 20th to Mar 20th"/>
    <n v="9"/>
    <n v="2"/>
    <n v="11"/>
    <n v="9"/>
    <n v="6"/>
    <n v="15"/>
    <n v="9"/>
    <n v="6"/>
    <n v="15"/>
    <n v="9"/>
    <n v="6"/>
    <n v="15"/>
    <n v="9"/>
    <n v="2"/>
    <n v="11"/>
    <n v="7"/>
    <n v="6"/>
    <n v="13"/>
    <n v="8"/>
    <n v="6"/>
    <n v="14"/>
    <n v="8"/>
    <n v="2"/>
    <n v="10"/>
    <n v="10"/>
    <n v="7"/>
    <n v="17"/>
    <n v="10"/>
    <n v="7"/>
    <n v="17"/>
    <n v="8"/>
    <n v="10"/>
    <n v="18"/>
    <n v="8"/>
    <n v="9"/>
    <n v="17"/>
    <s v="Aquarius"/>
    <x v="1"/>
  </r>
  <r>
    <n v="31"/>
    <s v="17-22"/>
    <x v="0"/>
    <s v="Bachelor's Degree"/>
    <s v="No"/>
    <s v="Gemini"/>
    <s v="May 22nd to Jun 21st"/>
    <n v="7"/>
    <n v="4"/>
    <n v="11"/>
    <n v="8"/>
    <n v="8"/>
    <n v="16"/>
    <n v="7"/>
    <n v="4"/>
    <n v="11"/>
    <n v="5"/>
    <n v="7"/>
    <n v="12"/>
    <n v="7"/>
    <n v="7"/>
    <n v="14"/>
    <n v="8"/>
    <n v="8"/>
    <n v="16"/>
    <n v="8"/>
    <n v="4"/>
    <n v="12"/>
    <n v="7"/>
    <n v="3"/>
    <n v="10"/>
    <n v="8"/>
    <n v="9"/>
    <n v="17"/>
    <n v="9"/>
    <n v="4"/>
    <n v="13"/>
    <n v="3"/>
    <n v="9"/>
    <n v="12"/>
    <n v="8"/>
    <n v="7"/>
    <n v="15"/>
    <s v="Sagittarius"/>
    <x v="1"/>
  </r>
  <r>
    <n v="32"/>
    <s v="17-22"/>
    <x v="0"/>
    <s v="Bachelor's Degree"/>
    <s v="No"/>
    <s v="Aquarius"/>
    <s v="Jan 21st to Feb19th"/>
    <n v="1"/>
    <n v="1"/>
    <n v="2"/>
    <n v="10"/>
    <n v="1"/>
    <n v="11"/>
    <n v="10"/>
    <n v="10"/>
    <n v="20"/>
    <n v="1"/>
    <n v="10"/>
    <n v="11"/>
    <n v="10"/>
    <n v="10"/>
    <n v="20"/>
    <n v="10"/>
    <n v="1"/>
    <n v="11"/>
    <n v="10"/>
    <n v="10"/>
    <n v="20"/>
    <n v="1"/>
    <n v="10"/>
    <n v="11"/>
    <n v="1"/>
    <n v="1"/>
    <n v="2"/>
    <n v="1"/>
    <n v="10"/>
    <n v="11"/>
    <n v="1"/>
    <n v="1"/>
    <n v="2"/>
    <n v="1"/>
    <n v="1"/>
    <n v="2"/>
    <s v="Leo"/>
    <x v="1"/>
  </r>
  <r>
    <n v="33"/>
    <s v="17-22"/>
    <x v="0"/>
    <s v="Bachelor's Degree"/>
    <s v="No"/>
    <s v="Scorpio"/>
    <s v="Oct 24th to Nov22nd"/>
    <n v="7"/>
    <n v="7"/>
    <n v="14"/>
    <n v="9"/>
    <n v="10"/>
    <n v="19"/>
    <n v="8"/>
    <n v="8"/>
    <n v="16"/>
    <n v="5"/>
    <n v="10"/>
    <n v="15"/>
    <n v="10"/>
    <n v="8"/>
    <n v="18"/>
    <n v="7"/>
    <n v="9"/>
    <n v="16"/>
    <n v="10"/>
    <n v="2"/>
    <n v="12"/>
    <n v="5"/>
    <n v="6"/>
    <n v="11"/>
    <n v="8"/>
    <n v="10"/>
    <n v="18"/>
    <n v="10"/>
    <n v="4"/>
    <n v="14"/>
    <n v="10"/>
    <n v="9"/>
    <n v="19"/>
    <n v="8"/>
    <n v="7"/>
    <n v="15"/>
    <s v="Taurus"/>
    <x v="1"/>
  </r>
  <r>
    <n v="34"/>
    <s v="17-22"/>
    <x v="1"/>
    <s v="Bachelor's Degree"/>
    <s v="yes"/>
    <s v="Gemini"/>
    <s v="May 22nd to Jun 21st"/>
    <n v="7"/>
    <n v="9"/>
    <n v="16"/>
    <n v="10"/>
    <n v="9"/>
    <n v="19"/>
    <n v="7"/>
    <n v="6"/>
    <n v="13"/>
    <n v="10"/>
    <n v="10"/>
    <n v="20"/>
    <n v="10"/>
    <n v="7"/>
    <n v="17"/>
    <n v="10"/>
    <n v="9"/>
    <n v="19"/>
    <n v="9"/>
    <n v="10"/>
    <n v="19"/>
    <n v="10"/>
    <n v="10"/>
    <n v="20"/>
    <n v="10"/>
    <n v="10"/>
    <n v="20"/>
    <n v="9"/>
    <n v="10"/>
    <n v="19"/>
    <n v="10"/>
    <n v="8"/>
    <n v="18"/>
    <n v="7"/>
    <n v="10"/>
    <n v="17"/>
    <s v="Cancer"/>
    <x v="1"/>
  </r>
  <r>
    <n v="35"/>
    <s v="17-22"/>
    <x v="1"/>
    <s v="Bachelor's Degree"/>
    <s v="Unsure"/>
    <s v="Scorpio"/>
    <s v="Oct 24th to Nov22nd"/>
    <n v="6"/>
    <n v="4"/>
    <n v="10"/>
    <n v="8"/>
    <n v="7"/>
    <n v="15"/>
    <n v="6"/>
    <n v="6"/>
    <n v="12"/>
    <n v="7"/>
    <n v="8"/>
    <n v="15"/>
    <n v="6"/>
    <n v="5"/>
    <n v="11"/>
    <n v="6"/>
    <n v="5"/>
    <n v="11"/>
    <n v="7"/>
    <n v="6"/>
    <n v="13"/>
    <n v="7"/>
    <n v="4"/>
    <n v="11"/>
    <n v="7"/>
    <n v="8"/>
    <n v="15"/>
    <n v="5"/>
    <n v="7"/>
    <n v="12"/>
    <n v="7"/>
    <n v="8"/>
    <n v="15"/>
    <n v="7"/>
    <n v="8"/>
    <n v="15"/>
    <s v="Cancer"/>
    <x v="1"/>
  </r>
  <r>
    <n v="36"/>
    <s v="17-22"/>
    <x v="0"/>
    <s v="Bachelor's Degree"/>
    <s v="No"/>
    <s v="Taurus"/>
    <s v="Apr 21st to May 21st"/>
    <n v="8"/>
    <n v="6"/>
    <n v="14"/>
    <n v="7"/>
    <n v="8"/>
    <n v="15"/>
    <n v="7"/>
    <n v="6"/>
    <n v="13"/>
    <n v="6"/>
    <n v="8"/>
    <n v="14"/>
    <n v="10"/>
    <n v="7"/>
    <n v="17"/>
    <n v="7"/>
    <n v="6"/>
    <n v="13"/>
    <n v="6"/>
    <n v="8"/>
    <n v="14"/>
    <n v="7"/>
    <n v="6"/>
    <n v="13"/>
    <n v="6"/>
    <n v="8"/>
    <n v="14"/>
    <n v="7"/>
    <n v="7"/>
    <n v="14"/>
    <n v="7"/>
    <n v="7"/>
    <n v="14"/>
    <n v="8"/>
    <n v="7"/>
    <n v="15"/>
    <s v="Leo"/>
    <x v="1"/>
  </r>
  <r>
    <n v="37"/>
    <s v="Above 35"/>
    <x v="0"/>
    <s v="Master's Degree"/>
    <s v="yes"/>
    <s v="Scorpio"/>
    <s v="Oct 24th to Nov22nd"/>
    <n v="5"/>
    <n v="1"/>
    <n v="6"/>
    <n v="10"/>
    <n v="5"/>
    <n v="15"/>
    <n v="5"/>
    <n v="8"/>
    <n v="13"/>
    <n v="10"/>
    <n v="1"/>
    <n v="11"/>
    <n v="10"/>
    <n v="1"/>
    <n v="11"/>
    <n v="5"/>
    <n v="1"/>
    <n v="6"/>
    <n v="10"/>
    <n v="5"/>
    <n v="15"/>
    <n v="10"/>
    <n v="3"/>
    <n v="13"/>
    <n v="10"/>
    <n v="10"/>
    <n v="20"/>
    <n v="5"/>
    <n v="7"/>
    <n v="12"/>
    <n v="10"/>
    <n v="10"/>
    <n v="20"/>
    <n v="5"/>
    <n v="10"/>
    <n v="15"/>
    <s v="Aquarius"/>
    <x v="1"/>
  </r>
  <r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s v="Master's Degree"/>
    <x v="0"/>
    <x v="0"/>
    <s v="Nov 23rd to Dec 21st"/>
    <n v="5"/>
    <n v="4"/>
    <n v="9"/>
    <n v="9"/>
    <n v="7"/>
    <n v="16"/>
    <n v="6"/>
    <n v="7"/>
    <n v="13"/>
    <n v="7"/>
    <n v="8"/>
    <n v="15"/>
    <n v="5"/>
    <n v="5"/>
    <n v="10"/>
    <n v="5"/>
    <n v="4"/>
    <n v="9"/>
    <n v="7"/>
    <n v="5"/>
    <n v="12"/>
    <n v="6"/>
    <n v="4"/>
    <n v="10"/>
    <n v="7"/>
    <n v="9"/>
    <n v="16"/>
    <n v="5"/>
    <n v="4"/>
    <n v="9"/>
    <n v="8"/>
    <n v="8"/>
    <n v="16"/>
    <n v="7"/>
    <n v="8"/>
    <n v="15"/>
    <n v="1"/>
    <s v="Sagittarius"/>
    <x v="0"/>
  </r>
  <r>
    <x v="1"/>
    <x v="1"/>
    <x v="0"/>
    <s v="Master's Degree"/>
    <x v="0"/>
    <x v="1"/>
    <s v="Apr 21st to May 21st"/>
    <n v="9"/>
    <n v="7"/>
    <n v="16"/>
    <n v="10"/>
    <n v="7"/>
    <n v="17"/>
    <n v="8"/>
    <n v="4"/>
    <n v="12"/>
    <n v="5"/>
    <n v="6"/>
    <n v="11"/>
    <n v="8"/>
    <n v="3"/>
    <n v="11"/>
    <n v="10"/>
    <n v="0"/>
    <n v="10"/>
    <n v="8"/>
    <n v="4"/>
    <n v="12"/>
    <n v="4"/>
    <n v="5"/>
    <n v="9"/>
    <n v="9"/>
    <n v="7"/>
    <n v="16"/>
    <n v="7"/>
    <n v="0"/>
    <n v="7"/>
    <n v="8"/>
    <n v="10"/>
    <n v="18"/>
    <n v="5"/>
    <n v="9"/>
    <n v="14"/>
    <n v="1"/>
    <s v="Aquarius"/>
    <x v="1"/>
  </r>
  <r>
    <x v="2"/>
    <x v="1"/>
    <x v="0"/>
    <s v="Master's Degree"/>
    <x v="0"/>
    <x v="2"/>
    <s v="Dec 22nd to Jan 20th"/>
    <n v="8"/>
    <n v="2"/>
    <n v="10"/>
    <n v="9"/>
    <n v="10"/>
    <n v="19"/>
    <n v="8"/>
    <n v="6"/>
    <n v="14"/>
    <n v="9"/>
    <n v="8"/>
    <n v="17"/>
    <n v="2"/>
    <n v="5"/>
    <n v="7"/>
    <n v="8"/>
    <n v="2"/>
    <n v="10"/>
    <n v="7"/>
    <n v="2"/>
    <n v="9"/>
    <n v="5"/>
    <n v="2"/>
    <n v="7"/>
    <n v="9"/>
    <n v="10"/>
    <n v="19"/>
    <n v="10"/>
    <n v="2"/>
    <n v="12"/>
    <n v="7"/>
    <n v="8"/>
    <n v="15"/>
    <n v="6"/>
    <n v="9"/>
    <n v="15"/>
    <n v="1"/>
    <s v="Taurus"/>
    <x v="1"/>
  </r>
  <r>
    <x v="3"/>
    <x v="1"/>
    <x v="0"/>
    <s v="Bachelor's Degree"/>
    <x v="1"/>
    <x v="3"/>
    <s v="Jun 22nd to Jul 23rd"/>
    <n v="9"/>
    <n v="7"/>
    <n v="16"/>
    <n v="5"/>
    <n v="8"/>
    <n v="13"/>
    <n v="8"/>
    <n v="3"/>
    <n v="11"/>
    <n v="4"/>
    <n v="4"/>
    <n v="8"/>
    <n v="5"/>
    <n v="5"/>
    <n v="10"/>
    <n v="8"/>
    <n v="9"/>
    <n v="17"/>
    <n v="8"/>
    <n v="3"/>
    <n v="11"/>
    <n v="6"/>
    <n v="2"/>
    <n v="8"/>
    <n v="6"/>
    <n v="10"/>
    <n v="16"/>
    <n v="8"/>
    <n v="5"/>
    <n v="13"/>
    <n v="10"/>
    <n v="9"/>
    <n v="19"/>
    <n v="4"/>
    <n v="6"/>
    <n v="10"/>
    <n v="1"/>
    <s v="Aquarius"/>
    <x v="1"/>
  </r>
  <r>
    <x v="4"/>
    <x v="1"/>
    <x v="1"/>
    <s v="Master's Degree"/>
    <x v="1"/>
    <x v="0"/>
    <s v="Nov 23rd to Dec 21st"/>
    <n v="7"/>
    <n v="6"/>
    <n v="13"/>
    <n v="8"/>
    <n v="3"/>
    <n v="11"/>
    <n v="7"/>
    <n v="9"/>
    <n v="16"/>
    <n v="7"/>
    <n v="9"/>
    <n v="16"/>
    <n v="7"/>
    <n v="6"/>
    <n v="13"/>
    <n v="8"/>
    <n v="7"/>
    <n v="15"/>
    <n v="8"/>
    <n v="3"/>
    <n v="11"/>
    <n v="10"/>
    <n v="7"/>
    <n v="17"/>
    <n v="8"/>
    <n v="9"/>
    <n v="17"/>
    <n v="8"/>
    <n v="9"/>
    <n v="17"/>
    <n v="7"/>
    <n v="7"/>
    <n v="14"/>
    <n v="10"/>
    <n v="8"/>
    <n v="18"/>
    <n v="1"/>
    <s v="Pisces"/>
    <x v="1"/>
  </r>
  <r>
    <x v="5"/>
    <x v="1"/>
    <x v="0"/>
    <s v="Bachelor's Degree"/>
    <x v="0"/>
    <x v="4"/>
    <s v="May 22nd to Jun 21st"/>
    <n v="10"/>
    <n v="4"/>
    <n v="14"/>
    <n v="10"/>
    <n v="10"/>
    <n v="20"/>
    <n v="8"/>
    <n v="4"/>
    <n v="12"/>
    <n v="10"/>
    <n v="10"/>
    <n v="20"/>
    <n v="10"/>
    <n v="3"/>
    <n v="13"/>
    <n v="10"/>
    <n v="1"/>
    <n v="11"/>
    <n v="10"/>
    <n v="5"/>
    <n v="15"/>
    <n v="10"/>
    <n v="10"/>
    <n v="20"/>
    <n v="10"/>
    <n v="10"/>
    <n v="20"/>
    <n v="10"/>
    <n v="10"/>
    <n v="20"/>
    <n v="7"/>
    <n v="10"/>
    <n v="17"/>
    <n v="10"/>
    <n v="10"/>
    <n v="20"/>
    <n v="1"/>
    <s v="Cancer"/>
    <x v="1"/>
  </r>
  <r>
    <x v="6"/>
    <x v="1"/>
    <x v="1"/>
    <s v="Bachelor's Degree"/>
    <x v="2"/>
    <x v="2"/>
    <s v="Dec 22nd to Jan 20th"/>
    <n v="8"/>
    <n v="5"/>
    <n v="13"/>
    <n v="9"/>
    <n v="7"/>
    <n v="16"/>
    <n v="6"/>
    <n v="9"/>
    <n v="15"/>
    <n v="8"/>
    <n v="8"/>
    <n v="16"/>
    <n v="7"/>
    <n v="8"/>
    <n v="15"/>
    <n v="8"/>
    <n v="8"/>
    <n v="16"/>
    <n v="8"/>
    <n v="7"/>
    <n v="15"/>
    <n v="9"/>
    <n v="7"/>
    <n v="16"/>
    <n v="8"/>
    <n v="8"/>
    <n v="16"/>
    <n v="8"/>
    <n v="9"/>
    <n v="17"/>
    <n v="6"/>
    <n v="7"/>
    <n v="13"/>
    <n v="9"/>
    <n v="8"/>
    <n v="17"/>
    <n v="1"/>
    <s v="Capricorn"/>
    <x v="0"/>
  </r>
  <r>
    <x v="7"/>
    <x v="1"/>
    <x v="1"/>
    <s v="Bachelor's Degree"/>
    <x v="0"/>
    <x v="0"/>
    <s v="Nov 23rd to Dec 21st"/>
    <n v="8"/>
    <n v="5"/>
    <n v="13"/>
    <n v="10"/>
    <n v="10"/>
    <n v="20"/>
    <n v="7"/>
    <n v="6"/>
    <n v="13"/>
    <n v="10"/>
    <n v="4"/>
    <n v="14"/>
    <n v="7"/>
    <n v="1"/>
    <n v="8"/>
    <n v="9"/>
    <n v="5"/>
    <n v="14"/>
    <n v="10"/>
    <n v="4"/>
    <n v="14"/>
    <n v="10"/>
    <n v="10"/>
    <n v="20"/>
    <n v="10"/>
    <n v="4"/>
    <n v="14"/>
    <n v="10"/>
    <n v="7"/>
    <n v="17"/>
    <n v="10"/>
    <n v="10"/>
    <n v="20"/>
    <n v="10"/>
    <n v="10"/>
    <n v="20"/>
    <n v="1"/>
    <s v="Scorpio"/>
    <x v="1"/>
  </r>
  <r>
    <x v="8"/>
    <x v="1"/>
    <x v="1"/>
    <s v="Bachelor's Degree"/>
    <x v="0"/>
    <x v="5"/>
    <s v="Mar 21st to Apr 20th"/>
    <n v="3"/>
    <n v="7"/>
    <n v="10"/>
    <n v="10"/>
    <n v="8"/>
    <n v="18"/>
    <n v="5"/>
    <n v="7"/>
    <n v="12"/>
    <n v="10"/>
    <n v="7"/>
    <n v="17"/>
    <n v="4"/>
    <n v="3"/>
    <n v="7"/>
    <n v="3"/>
    <n v="5"/>
    <n v="8"/>
    <n v="7"/>
    <n v="10"/>
    <n v="17"/>
    <n v="10"/>
    <n v="4"/>
    <n v="14"/>
    <n v="8"/>
    <n v="9"/>
    <n v="17"/>
    <n v="3"/>
    <n v="6"/>
    <n v="9"/>
    <n v="2"/>
    <n v="5"/>
    <n v="7"/>
    <n v="5"/>
    <n v="5"/>
    <n v="10"/>
    <n v="1"/>
    <s v="Taurus"/>
    <x v="1"/>
  </r>
  <r>
    <x v="9"/>
    <x v="1"/>
    <x v="1"/>
    <s v="Bachelor's Degree"/>
    <x v="2"/>
    <x v="6"/>
    <s v="Jul 24th to Aug 23rd"/>
    <n v="8"/>
    <n v="2"/>
    <n v="10"/>
    <n v="10"/>
    <n v="7"/>
    <n v="17"/>
    <n v="7"/>
    <n v="4"/>
    <n v="11"/>
    <n v="8"/>
    <n v="4"/>
    <n v="12"/>
    <n v="9"/>
    <n v="3"/>
    <n v="12"/>
    <n v="1"/>
    <n v="10"/>
    <n v="11"/>
    <n v="8"/>
    <n v="1"/>
    <n v="9"/>
    <n v="9"/>
    <n v="6"/>
    <n v="15"/>
    <n v="9"/>
    <n v="3"/>
    <n v="12"/>
    <n v="7"/>
    <n v="8"/>
    <n v="15"/>
    <n v="7"/>
    <n v="7"/>
    <n v="14"/>
    <n v="8"/>
    <n v="8"/>
    <n v="16"/>
    <n v="1"/>
    <s v="Taurus"/>
    <x v="1"/>
  </r>
  <r>
    <x v="10"/>
    <x v="1"/>
    <x v="0"/>
    <s v="Master's Degree"/>
    <x v="2"/>
    <x v="7"/>
    <s v="Oct 24th to Nov22nd"/>
    <n v="8"/>
    <n v="3"/>
    <n v="11"/>
    <n v="7"/>
    <n v="6"/>
    <n v="13"/>
    <n v="6"/>
    <n v="6"/>
    <n v="12"/>
    <n v="5"/>
    <n v="3"/>
    <n v="8"/>
    <n v="7"/>
    <n v="5"/>
    <n v="12"/>
    <n v="5"/>
    <n v="2"/>
    <n v="7"/>
    <n v="8"/>
    <n v="2"/>
    <n v="10"/>
    <n v="7"/>
    <n v="2"/>
    <n v="9"/>
    <n v="4"/>
    <n v="10"/>
    <n v="14"/>
    <n v="10"/>
    <n v="4"/>
    <n v="14"/>
    <n v="9"/>
    <n v="10"/>
    <n v="19"/>
    <n v="3"/>
    <n v="8"/>
    <n v="11"/>
    <n v="1"/>
    <s v="Aquarius"/>
    <x v="1"/>
  </r>
  <r>
    <x v="11"/>
    <x v="1"/>
    <x v="1"/>
    <s v="Bachelor's Degree"/>
    <x v="2"/>
    <x v="7"/>
    <s v="Oct 24th to Nov22nd"/>
    <n v="8"/>
    <n v="1"/>
    <n v="9"/>
    <n v="7"/>
    <n v="10"/>
    <n v="17"/>
    <n v="7"/>
    <n v="1"/>
    <n v="8"/>
    <n v="9"/>
    <n v="8"/>
    <n v="17"/>
    <n v="7"/>
    <n v="0"/>
    <n v="7"/>
    <n v="8"/>
    <n v="6"/>
    <n v="14"/>
    <n v="10"/>
    <n v="10"/>
    <n v="20"/>
    <n v="9"/>
    <n v="3"/>
    <n v="12"/>
    <n v="7"/>
    <n v="8"/>
    <n v="15"/>
    <n v="9"/>
    <n v="10"/>
    <n v="19"/>
    <n v="7"/>
    <n v="8"/>
    <n v="15"/>
    <n v="10"/>
    <n v="9"/>
    <n v="19"/>
    <n v="1"/>
    <s v="Libra"/>
    <x v="1"/>
  </r>
  <r>
    <x v="12"/>
    <x v="1"/>
    <x v="1"/>
    <s v="Bachelor's Degree"/>
    <x v="2"/>
    <x v="7"/>
    <s v="Oct 24th to Nov22nd"/>
    <n v="7"/>
    <n v="5"/>
    <n v="12"/>
    <n v="10"/>
    <n v="7"/>
    <n v="17"/>
    <n v="7"/>
    <n v="8"/>
    <n v="15"/>
    <n v="7"/>
    <n v="5"/>
    <n v="12"/>
    <n v="7"/>
    <n v="6"/>
    <n v="13"/>
    <n v="5"/>
    <n v="1"/>
    <n v="6"/>
    <n v="6"/>
    <n v="7"/>
    <n v="13"/>
    <n v="6"/>
    <n v="1"/>
    <n v="7"/>
    <n v="9"/>
    <n v="8"/>
    <n v="17"/>
    <n v="7"/>
    <n v="5"/>
    <n v="12"/>
    <n v="6"/>
    <n v="7"/>
    <n v="13"/>
    <n v="6"/>
    <n v="8"/>
    <n v="14"/>
    <n v="1"/>
    <s v="Sagittarius"/>
    <x v="1"/>
  </r>
  <r>
    <x v="13"/>
    <x v="1"/>
    <x v="0"/>
    <s v="Bachelor's Degree"/>
    <x v="0"/>
    <x v="8"/>
    <s v="Feb 20th to Mar 20th"/>
    <n v="7"/>
    <n v="1"/>
    <n v="8"/>
    <n v="10"/>
    <n v="9"/>
    <n v="19"/>
    <n v="8"/>
    <n v="1"/>
    <n v="9"/>
    <n v="10"/>
    <n v="2"/>
    <n v="12"/>
    <n v="10"/>
    <n v="4"/>
    <n v="14"/>
    <n v="8"/>
    <n v="1"/>
    <n v="9"/>
    <n v="8"/>
    <n v="8"/>
    <n v="16"/>
    <n v="10"/>
    <n v="0"/>
    <n v="10"/>
    <n v="1"/>
    <n v="9"/>
    <n v="10"/>
    <n v="6"/>
    <n v="10"/>
    <n v="16"/>
    <n v="7"/>
    <n v="1"/>
    <n v="8"/>
    <n v="10"/>
    <n v="10"/>
    <n v="20"/>
    <n v="1"/>
    <s v="Pisces"/>
    <x v="0"/>
  </r>
  <r>
    <x v="14"/>
    <x v="1"/>
    <x v="1"/>
    <s v="Bachelor's Degree"/>
    <x v="2"/>
    <x v="0"/>
    <s v="Nov 23rd to Dec 21st"/>
    <n v="5"/>
    <n v="3"/>
    <n v="8"/>
    <n v="10"/>
    <n v="7"/>
    <n v="17"/>
    <n v="7"/>
    <n v="5"/>
    <n v="12"/>
    <n v="3"/>
    <n v="6"/>
    <n v="9"/>
    <n v="7"/>
    <n v="5"/>
    <n v="12"/>
    <n v="5"/>
    <n v="5"/>
    <n v="10"/>
    <n v="8"/>
    <n v="7"/>
    <n v="15"/>
    <n v="10"/>
    <n v="8"/>
    <n v="18"/>
    <n v="9"/>
    <n v="8"/>
    <n v="17"/>
    <n v="7"/>
    <n v="8"/>
    <n v="15"/>
    <n v="7"/>
    <n v="7"/>
    <n v="14"/>
    <n v="7"/>
    <n v="8"/>
    <n v="15"/>
    <n v="1"/>
    <s v="Scorpio"/>
    <x v="1"/>
  </r>
  <r>
    <x v="15"/>
    <x v="1"/>
    <x v="1"/>
    <s v="Master's Degree"/>
    <x v="0"/>
    <x v="8"/>
    <s v="Feb 20th to Mar 20th"/>
    <n v="8"/>
    <n v="9"/>
    <n v="17"/>
    <n v="10"/>
    <n v="9"/>
    <n v="19"/>
    <n v="8"/>
    <n v="5"/>
    <n v="13"/>
    <n v="10"/>
    <n v="10"/>
    <n v="20"/>
    <n v="6"/>
    <n v="6"/>
    <n v="12"/>
    <n v="10"/>
    <n v="7"/>
    <n v="17"/>
    <n v="8"/>
    <n v="4"/>
    <n v="12"/>
    <n v="10"/>
    <n v="6"/>
    <n v="16"/>
    <n v="7"/>
    <n v="10"/>
    <n v="17"/>
    <n v="9"/>
    <n v="10"/>
    <n v="19"/>
    <n v="9"/>
    <n v="10"/>
    <n v="19"/>
    <n v="10"/>
    <n v="10"/>
    <n v="20"/>
    <n v="1"/>
    <s v="Pisces"/>
    <x v="0"/>
  </r>
  <r>
    <x v="16"/>
    <x v="1"/>
    <x v="0"/>
    <s v="Bachelor's Degree"/>
    <x v="2"/>
    <x v="9"/>
    <s v="Sept 24th to Oct 23rd"/>
    <n v="10"/>
    <n v="6"/>
    <n v="16"/>
    <n v="10"/>
    <n v="5"/>
    <n v="15"/>
    <n v="6"/>
    <n v="7"/>
    <n v="13"/>
    <n v="7"/>
    <n v="7"/>
    <n v="14"/>
    <n v="7"/>
    <n v="7"/>
    <n v="14"/>
    <n v="7"/>
    <n v="5"/>
    <n v="12"/>
    <n v="8"/>
    <n v="3"/>
    <n v="11"/>
    <n v="8"/>
    <n v="1"/>
    <n v="9"/>
    <n v="9"/>
    <n v="10"/>
    <n v="19"/>
    <n v="9"/>
    <n v="3"/>
    <n v="12"/>
    <n v="8"/>
    <n v="6"/>
    <n v="14"/>
    <n v="8"/>
    <n v="9"/>
    <n v="17"/>
    <n v="1"/>
    <s v="Sagittarius"/>
    <x v="1"/>
  </r>
  <r>
    <x v="17"/>
    <x v="1"/>
    <x v="1"/>
    <s v="Bachelor's Degree"/>
    <x v="2"/>
    <x v="8"/>
    <s v="Feb 20th to Mar 20th"/>
    <n v="7"/>
    <n v="4"/>
    <n v="11"/>
    <n v="9"/>
    <n v="9"/>
    <n v="18"/>
    <n v="8"/>
    <n v="6"/>
    <n v="14"/>
    <n v="10"/>
    <n v="8"/>
    <n v="18"/>
    <n v="8"/>
    <n v="7"/>
    <n v="15"/>
    <n v="8"/>
    <n v="7"/>
    <n v="15"/>
    <n v="8"/>
    <n v="8"/>
    <n v="16"/>
    <n v="9"/>
    <n v="5"/>
    <n v="14"/>
    <n v="8"/>
    <n v="8"/>
    <n v="16"/>
    <n v="9"/>
    <n v="8"/>
    <n v="17"/>
    <n v="9"/>
    <n v="9"/>
    <n v="18"/>
    <n v="10"/>
    <n v="10"/>
    <n v="20"/>
    <n v="1"/>
    <s v="Pisces"/>
    <x v="0"/>
  </r>
  <r>
    <x v="18"/>
    <x v="1"/>
    <x v="1"/>
    <s v="Master's Degree"/>
    <x v="0"/>
    <x v="8"/>
    <s v="Feb 20th to Mar 20th"/>
    <n v="6"/>
    <n v="2"/>
    <n v="8"/>
    <n v="10"/>
    <n v="5"/>
    <n v="15"/>
    <n v="8"/>
    <n v="4"/>
    <n v="12"/>
    <n v="8"/>
    <n v="8"/>
    <n v="16"/>
    <n v="10"/>
    <n v="6"/>
    <n v="16"/>
    <n v="7"/>
    <n v="5"/>
    <n v="12"/>
    <n v="9"/>
    <n v="6"/>
    <n v="15"/>
    <n v="9"/>
    <n v="4"/>
    <n v="13"/>
    <n v="9"/>
    <n v="9"/>
    <n v="18"/>
    <n v="9"/>
    <n v="6"/>
    <n v="15"/>
    <n v="5"/>
    <n v="6"/>
    <n v="11"/>
    <n v="9"/>
    <n v="10"/>
    <n v="19"/>
    <n v="1"/>
    <s v="Pisces"/>
    <x v="0"/>
  </r>
  <r>
    <x v="19"/>
    <x v="1"/>
    <x v="0"/>
    <s v="Bachelor's Degree"/>
    <x v="0"/>
    <x v="8"/>
    <s v="Feb 20th to Mar 20th"/>
    <n v="6"/>
    <n v="1"/>
    <n v="7"/>
    <n v="10"/>
    <n v="9"/>
    <n v="19"/>
    <n v="8"/>
    <n v="1"/>
    <n v="9"/>
    <n v="1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Taurus"/>
    <x v="1"/>
  </r>
  <r>
    <x v="20"/>
    <x v="1"/>
    <x v="1"/>
    <s v="Master's Degree"/>
    <x v="0"/>
    <x v="4"/>
    <s v="May 22nd to Jun 21st"/>
    <n v="5"/>
    <n v="7"/>
    <n v="12"/>
    <n v="10"/>
    <n v="4"/>
    <n v="14"/>
    <n v="6"/>
    <n v="8"/>
    <n v="14"/>
    <n v="10"/>
    <n v="6"/>
    <n v="16"/>
    <n v="9"/>
    <n v="4"/>
    <n v="13"/>
    <n v="4"/>
    <n v="5"/>
    <n v="9"/>
    <n v="10"/>
    <n v="4"/>
    <n v="14"/>
    <n v="10"/>
    <n v="3"/>
    <n v="13"/>
    <n v="10"/>
    <n v="10"/>
    <n v="20"/>
    <n v="10"/>
    <n v="7"/>
    <n v="17"/>
    <n v="8"/>
    <n v="8"/>
    <n v="16"/>
    <n v="10"/>
    <n v="10"/>
    <n v="20"/>
    <n v="1"/>
    <s v="Sagittarius"/>
    <x v="1"/>
  </r>
  <r>
    <x v="21"/>
    <x v="1"/>
    <x v="0"/>
    <s v="Master's Degree"/>
    <x v="2"/>
    <x v="2"/>
    <s v="Dec 22nd to Jan 20th"/>
    <n v="8"/>
    <n v="5"/>
    <n v="13"/>
    <n v="8"/>
    <n v="7"/>
    <n v="15"/>
    <n v="8"/>
    <n v="8"/>
    <n v="16"/>
    <n v="7"/>
    <n v="8"/>
    <n v="15"/>
    <n v="4"/>
    <n v="6"/>
    <n v="10"/>
    <n v="6"/>
    <n v="6"/>
    <n v="12"/>
    <n v="8"/>
    <n v="5"/>
    <n v="13"/>
    <n v="9"/>
    <n v="1"/>
    <n v="10"/>
    <n v="9"/>
    <n v="9"/>
    <n v="18"/>
    <n v="10"/>
    <n v="2"/>
    <n v="12"/>
    <n v="5"/>
    <n v="6"/>
    <n v="11"/>
    <n v="8"/>
    <n v="8"/>
    <n v="16"/>
    <n v="1"/>
    <s v="Sagittarius"/>
    <x v="1"/>
  </r>
  <r>
    <x v="22"/>
    <x v="1"/>
    <x v="0"/>
    <s v="Bachelor's Degree"/>
    <x v="0"/>
    <x v="0"/>
    <s v="Nov 23rd to Dec 21st"/>
    <n v="10"/>
    <n v="3"/>
    <n v="13"/>
    <n v="10"/>
    <n v="7"/>
    <n v="17"/>
    <n v="6"/>
    <n v="6"/>
    <n v="12"/>
    <n v="10"/>
    <n v="10"/>
    <n v="20"/>
    <n v="5"/>
    <n v="4"/>
    <n v="9"/>
    <n v="4"/>
    <n v="7"/>
    <n v="11"/>
    <n v="8"/>
    <n v="8"/>
    <n v="16"/>
    <n v="10"/>
    <n v="3"/>
    <n v="13"/>
    <n v="8"/>
    <n v="9"/>
    <n v="17"/>
    <n v="8"/>
    <n v="8"/>
    <n v="16"/>
    <n v="5"/>
    <n v="6"/>
    <n v="11"/>
    <n v="9"/>
    <n v="10"/>
    <n v="19"/>
    <n v="1"/>
    <s v="Cancer"/>
    <x v="1"/>
  </r>
  <r>
    <x v="23"/>
    <x v="1"/>
    <x v="0"/>
    <s v="Bachelor's Degree"/>
    <x v="1"/>
    <x v="6"/>
    <s v="Jul 24th to Aug 23rd"/>
    <n v="9"/>
    <n v="7"/>
    <n v="16"/>
    <n v="10"/>
    <n v="8"/>
    <n v="18"/>
    <n v="8"/>
    <n v="5"/>
    <n v="13"/>
    <n v="2"/>
    <n v="2"/>
    <n v="4"/>
    <n v="5"/>
    <n v="6"/>
    <n v="11"/>
    <n v="8"/>
    <n v="6"/>
    <n v="14"/>
    <n v="6"/>
    <n v="1"/>
    <n v="7"/>
    <n v="2"/>
    <n v="3"/>
    <n v="5"/>
    <n v="8"/>
    <n v="2"/>
    <n v="10"/>
    <n v="8"/>
    <n v="5"/>
    <n v="13"/>
    <n v="7"/>
    <n v="8"/>
    <n v="15"/>
    <n v="5"/>
    <n v="5"/>
    <n v="10"/>
    <n v="1"/>
    <s v="Taurus"/>
    <x v="1"/>
  </r>
  <r>
    <x v="24"/>
    <x v="1"/>
    <x v="0"/>
    <s v="Bachelor's Degree"/>
    <x v="0"/>
    <x v="2"/>
    <s v="Dec 22nd to Jan 20th"/>
    <n v="10"/>
    <n v="5"/>
    <n v="15"/>
    <n v="8"/>
    <n v="8"/>
    <n v="16"/>
    <n v="7"/>
    <n v="3"/>
    <n v="10"/>
    <n v="8"/>
    <n v="3"/>
    <n v="11"/>
    <n v="10"/>
    <n v="1"/>
    <n v="11"/>
    <n v="7"/>
    <n v="6"/>
    <n v="13"/>
    <n v="10"/>
    <n v="4"/>
    <n v="14"/>
    <n v="10"/>
    <n v="1"/>
    <n v="11"/>
    <n v="7"/>
    <n v="10"/>
    <n v="17"/>
    <n v="7"/>
    <n v="10"/>
    <n v="17"/>
    <n v="7"/>
    <n v="7"/>
    <n v="14"/>
    <n v="10"/>
    <n v="10"/>
    <n v="20"/>
    <n v="1"/>
    <s v="Pisces"/>
    <x v="1"/>
  </r>
  <r>
    <x v="25"/>
    <x v="1"/>
    <x v="1"/>
    <s v="Master's Degree"/>
    <x v="2"/>
    <x v="9"/>
    <s v="Sept 24th to Oct 23rd"/>
    <n v="5"/>
    <n v="2"/>
    <n v="7"/>
    <n v="10"/>
    <n v="8"/>
    <n v="18"/>
    <n v="4"/>
    <n v="8"/>
    <n v="12"/>
    <n v="10"/>
    <n v="8"/>
    <n v="18"/>
    <n v="4"/>
    <n v="3"/>
    <n v="7"/>
    <n v="8"/>
    <n v="5"/>
    <n v="13"/>
    <n v="8"/>
    <n v="9"/>
    <n v="17"/>
    <n v="10"/>
    <n v="8"/>
    <n v="18"/>
    <n v="10"/>
    <n v="9"/>
    <n v="19"/>
    <n v="7"/>
    <n v="8"/>
    <n v="15"/>
    <n v="4"/>
    <n v="9"/>
    <n v="13"/>
    <n v="10"/>
    <n v="9"/>
    <n v="19"/>
    <n v="1"/>
    <s v="Pisces"/>
    <x v="1"/>
  </r>
  <r>
    <x v="26"/>
    <x v="2"/>
    <x v="0"/>
    <s v="Bachelor's Degree"/>
    <x v="0"/>
    <x v="6"/>
    <s v="Jul 24th to Aug 23rd"/>
    <n v="7"/>
    <n v="7"/>
    <n v="14"/>
    <n v="7"/>
    <n v="6"/>
    <n v="13"/>
    <n v="7"/>
    <n v="9"/>
    <n v="16"/>
    <n v="6"/>
    <n v="8"/>
    <n v="14"/>
    <n v="10"/>
    <n v="10"/>
    <n v="20"/>
    <n v="4"/>
    <n v="3"/>
    <n v="7"/>
    <n v="4"/>
    <n v="2"/>
    <n v="6"/>
    <n v="6"/>
    <n v="2"/>
    <n v="8"/>
    <n v="7"/>
    <n v="10"/>
    <n v="17"/>
    <n v="7"/>
    <n v="7"/>
    <n v="14"/>
    <n v="7"/>
    <n v="7"/>
    <n v="14"/>
    <n v="8"/>
    <n v="8"/>
    <n v="16"/>
    <n v="1"/>
    <s v="Leo"/>
    <x v="0"/>
  </r>
  <r>
    <x v="27"/>
    <x v="3"/>
    <x v="1"/>
    <s v="Master's Degree"/>
    <x v="0"/>
    <x v="9"/>
    <s v="Sept 24th to Oct 23rd"/>
    <n v="8"/>
    <n v="2"/>
    <n v="10"/>
    <n v="9"/>
    <n v="8"/>
    <n v="17"/>
    <n v="6"/>
    <n v="7"/>
    <n v="13"/>
    <n v="8"/>
    <n v="8"/>
    <n v="16"/>
    <n v="9"/>
    <n v="4"/>
    <n v="13"/>
    <n v="9"/>
    <n v="1"/>
    <n v="10"/>
    <n v="9"/>
    <n v="8"/>
    <n v="17"/>
    <n v="8"/>
    <n v="5"/>
    <n v="13"/>
    <n v="9"/>
    <n v="8"/>
    <n v="17"/>
    <n v="9"/>
    <n v="6"/>
    <n v="15"/>
    <n v="10"/>
    <n v="10"/>
    <n v="20"/>
    <n v="9"/>
    <n v="10"/>
    <n v="19"/>
    <n v="1"/>
    <s v="Aquarius"/>
    <x v="1"/>
  </r>
  <r>
    <x v="28"/>
    <x v="1"/>
    <x v="0"/>
    <s v="Bachelor's Degree"/>
    <x v="1"/>
    <x v="3"/>
    <s v="Jun 22nd to Jul 23rd"/>
    <n v="10"/>
    <n v="8"/>
    <n v="18"/>
    <n v="10"/>
    <n v="10"/>
    <n v="20"/>
    <n v="10"/>
    <n v="9"/>
    <n v="19"/>
    <n v="5"/>
    <n v="7"/>
    <n v="12"/>
    <n v="10"/>
    <n v="10"/>
    <n v="20"/>
    <n v="10"/>
    <n v="8"/>
    <n v="18"/>
    <n v="8"/>
    <n v="7"/>
    <n v="15"/>
    <n v="6"/>
    <n v="4"/>
    <n v="10"/>
    <n v="7"/>
    <n v="10"/>
    <n v="17"/>
    <n v="10"/>
    <n v="10"/>
    <n v="20"/>
    <n v="10"/>
    <n v="10"/>
    <n v="20"/>
    <n v="10"/>
    <n v="10"/>
    <n v="20"/>
    <n v="1"/>
    <s v="Capricorn"/>
    <x v="1"/>
  </r>
  <r>
    <x v="29"/>
    <x v="1"/>
    <x v="1"/>
    <s v="Bachelor's Degree"/>
    <x v="0"/>
    <x v="8"/>
    <s v="Feb 20th to Mar 20th"/>
    <n v="9"/>
    <n v="2"/>
    <n v="11"/>
    <n v="9"/>
    <n v="6"/>
    <n v="15"/>
    <n v="9"/>
    <n v="6"/>
    <n v="15"/>
    <n v="9"/>
    <n v="6"/>
    <n v="15"/>
    <n v="9"/>
    <n v="2"/>
    <n v="11"/>
    <n v="7"/>
    <n v="6"/>
    <n v="13"/>
    <n v="8"/>
    <n v="6"/>
    <n v="14"/>
    <n v="8"/>
    <n v="2"/>
    <n v="10"/>
    <n v="10"/>
    <n v="7"/>
    <n v="17"/>
    <n v="10"/>
    <n v="7"/>
    <n v="17"/>
    <n v="8"/>
    <n v="10"/>
    <n v="18"/>
    <n v="8"/>
    <n v="9"/>
    <n v="17"/>
    <n v="1"/>
    <s v="Aquarius"/>
    <x v="1"/>
  </r>
  <r>
    <x v="30"/>
    <x v="1"/>
    <x v="0"/>
    <s v="Bachelor's Degree"/>
    <x v="1"/>
    <x v="4"/>
    <s v="May 22nd to Jun 21st"/>
    <n v="7"/>
    <n v="4"/>
    <n v="11"/>
    <n v="8"/>
    <n v="8"/>
    <n v="16"/>
    <n v="7"/>
    <n v="4"/>
    <n v="11"/>
    <n v="5"/>
    <n v="7"/>
    <n v="12"/>
    <n v="7"/>
    <n v="7"/>
    <n v="14"/>
    <n v="8"/>
    <n v="8"/>
    <n v="16"/>
    <n v="8"/>
    <n v="4"/>
    <n v="12"/>
    <n v="7"/>
    <n v="3"/>
    <n v="10"/>
    <n v="8"/>
    <n v="9"/>
    <n v="17"/>
    <n v="9"/>
    <n v="4"/>
    <n v="13"/>
    <n v="3"/>
    <n v="9"/>
    <n v="12"/>
    <n v="8"/>
    <n v="7"/>
    <n v="15"/>
    <n v="1"/>
    <s v="Sagittarius"/>
    <x v="1"/>
  </r>
  <r>
    <x v="31"/>
    <x v="1"/>
    <x v="0"/>
    <s v="Bachelor's Degree"/>
    <x v="1"/>
    <x v="10"/>
    <s v="Jan 21st to Feb19th"/>
    <n v="1"/>
    <n v="1"/>
    <n v="2"/>
    <n v="10"/>
    <n v="1"/>
    <n v="11"/>
    <n v="10"/>
    <n v="10"/>
    <n v="20"/>
    <n v="1"/>
    <n v="10"/>
    <n v="11"/>
    <n v="10"/>
    <n v="10"/>
    <n v="20"/>
    <n v="10"/>
    <n v="1"/>
    <n v="11"/>
    <n v="10"/>
    <n v="10"/>
    <n v="20"/>
    <n v="1"/>
    <n v="10"/>
    <n v="11"/>
    <n v="1"/>
    <n v="1"/>
    <n v="2"/>
    <n v="1"/>
    <n v="10"/>
    <n v="11"/>
    <n v="1"/>
    <n v="1"/>
    <n v="2"/>
    <n v="1"/>
    <n v="1"/>
    <n v="2"/>
    <n v="1"/>
    <s v="Leo"/>
    <x v="1"/>
  </r>
  <r>
    <x v="32"/>
    <x v="1"/>
    <x v="0"/>
    <s v="Bachelor's Degree"/>
    <x v="1"/>
    <x v="7"/>
    <s v="Oct 24th to Nov22nd"/>
    <n v="7"/>
    <n v="7"/>
    <n v="14"/>
    <n v="9"/>
    <n v="10"/>
    <n v="19"/>
    <n v="8"/>
    <n v="8"/>
    <n v="16"/>
    <n v="5"/>
    <n v="10"/>
    <n v="15"/>
    <n v="10"/>
    <n v="8"/>
    <n v="18"/>
    <n v="7"/>
    <n v="9"/>
    <n v="16"/>
    <n v="10"/>
    <n v="2"/>
    <n v="12"/>
    <n v="5"/>
    <n v="6"/>
    <n v="11"/>
    <n v="8"/>
    <n v="10"/>
    <n v="18"/>
    <n v="10"/>
    <n v="4"/>
    <n v="14"/>
    <n v="10"/>
    <n v="9"/>
    <n v="19"/>
    <n v="8"/>
    <n v="7"/>
    <n v="15"/>
    <n v="1"/>
    <s v="Taurus"/>
    <x v="1"/>
  </r>
  <r>
    <x v="33"/>
    <x v="1"/>
    <x v="1"/>
    <s v="Bachelor's Degree"/>
    <x v="0"/>
    <x v="4"/>
    <s v="May 22nd to Jun 21st"/>
    <n v="7"/>
    <n v="9"/>
    <n v="16"/>
    <n v="10"/>
    <n v="9"/>
    <n v="19"/>
    <n v="7"/>
    <n v="6"/>
    <n v="13"/>
    <n v="10"/>
    <n v="10"/>
    <n v="20"/>
    <n v="10"/>
    <n v="7"/>
    <n v="17"/>
    <n v="10"/>
    <n v="9"/>
    <n v="19"/>
    <n v="9"/>
    <n v="10"/>
    <n v="19"/>
    <n v="10"/>
    <n v="10"/>
    <n v="20"/>
    <n v="10"/>
    <n v="10"/>
    <n v="20"/>
    <n v="9"/>
    <n v="10"/>
    <n v="19"/>
    <n v="10"/>
    <n v="8"/>
    <n v="18"/>
    <n v="7"/>
    <n v="10"/>
    <n v="17"/>
    <n v="1"/>
    <s v="Cancer"/>
    <x v="1"/>
  </r>
  <r>
    <x v="34"/>
    <x v="1"/>
    <x v="1"/>
    <s v="Bachelor's Degree"/>
    <x v="2"/>
    <x v="7"/>
    <s v="Oct 24th to Nov22nd"/>
    <n v="6"/>
    <n v="4"/>
    <n v="10"/>
    <n v="8"/>
    <n v="7"/>
    <n v="15"/>
    <n v="6"/>
    <n v="6"/>
    <n v="12"/>
    <n v="7"/>
    <n v="8"/>
    <n v="15"/>
    <n v="6"/>
    <n v="5"/>
    <n v="11"/>
    <n v="6"/>
    <n v="5"/>
    <n v="11"/>
    <n v="7"/>
    <n v="6"/>
    <n v="13"/>
    <n v="7"/>
    <n v="4"/>
    <n v="11"/>
    <n v="7"/>
    <n v="8"/>
    <n v="15"/>
    <n v="5"/>
    <n v="7"/>
    <n v="12"/>
    <n v="7"/>
    <n v="8"/>
    <n v="15"/>
    <n v="7"/>
    <n v="8"/>
    <n v="15"/>
    <n v="1"/>
    <s v="Cancer"/>
    <x v="1"/>
  </r>
  <r>
    <x v="35"/>
    <x v="1"/>
    <x v="0"/>
    <s v="Bachelor's Degree"/>
    <x v="1"/>
    <x v="1"/>
    <s v="Apr 21st to May 21st"/>
    <n v="8"/>
    <n v="6"/>
    <n v="14"/>
    <n v="7"/>
    <n v="8"/>
    <n v="15"/>
    <n v="7"/>
    <n v="6"/>
    <n v="13"/>
    <n v="6"/>
    <n v="8"/>
    <n v="14"/>
    <n v="10"/>
    <n v="7"/>
    <n v="17"/>
    <n v="7"/>
    <n v="6"/>
    <n v="13"/>
    <n v="6"/>
    <n v="8"/>
    <n v="14"/>
    <n v="7"/>
    <n v="6"/>
    <n v="13"/>
    <n v="6"/>
    <n v="8"/>
    <n v="14"/>
    <n v="7"/>
    <n v="7"/>
    <n v="14"/>
    <n v="7"/>
    <n v="7"/>
    <n v="14"/>
    <n v="8"/>
    <n v="7"/>
    <n v="15"/>
    <n v="1"/>
    <s v="Leo"/>
    <x v="1"/>
  </r>
  <r>
    <x v="36"/>
    <x v="3"/>
    <x v="0"/>
    <s v="Master's Degree"/>
    <x v="0"/>
    <x v="7"/>
    <s v="Oct 24th to Nov22nd"/>
    <n v="5"/>
    <n v="1"/>
    <n v="6"/>
    <n v="10"/>
    <n v="5"/>
    <n v="15"/>
    <n v="5"/>
    <n v="8"/>
    <n v="13"/>
    <n v="10"/>
    <n v="1"/>
    <n v="11"/>
    <n v="10"/>
    <n v="1"/>
    <n v="11"/>
    <n v="5"/>
    <n v="1"/>
    <n v="6"/>
    <n v="10"/>
    <n v="5"/>
    <n v="15"/>
    <n v="10"/>
    <n v="3"/>
    <n v="13"/>
    <n v="10"/>
    <n v="10"/>
    <n v="20"/>
    <n v="5"/>
    <n v="7"/>
    <n v="12"/>
    <n v="10"/>
    <n v="10"/>
    <n v="20"/>
    <n v="5"/>
    <n v="10"/>
    <n v="15"/>
    <n v="1"/>
    <s v="Aquariu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FD169-6DD5-4BE2-B2BB-ACC6516D56CC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7" firstHeaderRow="1" firstDataRow="1" firstDataCol="1"/>
  <pivotFields count="46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matched value" fld="4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A4D55-95D6-472D-9AAB-FAD301FA86F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5:I62" firstHeaderRow="1" firstDataRow="1" firstDataCol="0"/>
  <pivotFields count="45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78A02-FE90-4685-A5FD-95EEFFC57319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7" firstHeaderRow="1" firstDataRow="1" firstDataCol="1" rowPageCount="2" colPageCount="1"/>
  <pivotFields count="46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45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1" hier="-1"/>
  </pageFields>
  <dataFields count="1">
    <dataField name="Sum of Cmatched value" fld="4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50883-5B1A-4906-ADD5-49137C63ECB2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4:L5" firstHeaderRow="0" firstDataRow="1" firstDataCol="0" rowPageCount="1" colPageCount="1"/>
  <pivotFields count="46"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>
      <items count="12">
        <item x="10"/>
        <item x="5"/>
        <item x="3"/>
        <item x="2"/>
        <item x="4"/>
        <item x="6"/>
        <item x="9"/>
        <item x="8"/>
        <item x="0"/>
        <item x="7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0" item="2" hier="-1"/>
  </pageFields>
  <dataFields count="12">
    <dataField name="Sum of Aris total" fld="9" baseField="0" baseItem="0"/>
    <dataField name="Sum of Taurus total" fld="12" baseField="0" baseItem="0"/>
    <dataField name="Sum of Gemini total" fld="15" baseField="0" baseItem="0"/>
    <dataField name="Sum of Cancer total" fld="18" baseField="0" baseItem="0"/>
    <dataField name="Sum of Leo total" fld="21" baseField="0" baseItem="0"/>
    <dataField name="Sum of Virgo total" fld="24" baseField="0" baseItem="0"/>
    <dataField name="Sum of Libra total" fld="27" baseField="0" baseItem="0"/>
    <dataField name="Sum of Scorpio total" fld="30" baseField="0" baseItem="0"/>
    <dataField name="Sum of Sagittarius total" fld="33" baseField="0" baseItem="0"/>
    <dataField name="Sum of Capricorn total" fld="36" baseField="0" baseItem="0"/>
    <dataField name="Sum of Aquarius total" fld="39" baseField="0" baseItem="0"/>
    <dataField name="Sum of Pisces total" fld="4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1D216-ECCD-4D01-9B50-502CD9DEFA01}" name="Table1" displayName="Table1" ref="A1:AT39" totalsRowCount="1" headerRowDxfId="93" dataDxfId="92">
  <autoFilter ref="A1:AT38" xr:uid="{D3EF62AF-03C4-4411-BFDF-3BF7D3E443D7}"/>
  <tableColumns count="46">
    <tableColumn id="1" xr3:uid="{75EB1A77-7DE8-4B56-9DCA-4C337B5B05A1}" name="Sr.no" dataDxfId="91" totalsRowDxfId="90"/>
    <tableColumn id="2" xr3:uid="{C70CDA93-79FC-4A6B-A399-73FC3D0A3842}" name="Age" dataDxfId="89" totalsRowDxfId="88"/>
    <tableColumn id="3" xr3:uid="{20B0DFAE-27F2-4B29-9EC8-73C9E11823EE}" name="Gender " dataDxfId="87" totalsRowDxfId="86"/>
    <tableColumn id="4" xr3:uid="{9C577FE2-8797-43FF-9F47-27D3258CD162}" name="Qualification" dataDxfId="85" totalsRowDxfId="84"/>
    <tableColumn id="5" xr3:uid="{CA5BE292-785B-4CB0-ADD5-8168950EF3DE}" name="Do you believe in astrology?" dataDxfId="83" totalsRowDxfId="82"/>
    <tableColumn id="6" xr3:uid="{8675F1F2-E700-4584-8AE2-B00C5965FBBC}" name="Zodiac Sign by DOB" dataDxfId="81" totalsRowDxfId="80"/>
    <tableColumn id="7" xr3:uid="{69FE4EEF-23C1-4E1D-AAAA-FFDDE0785CA2}" name="Select your Date of Birth " dataDxfId="79" totalsRowDxfId="78"/>
    <tableColumn id="8" xr3:uid="{BC1A000B-6264-427B-86DF-0D80AB397554}" name="Competitive " dataDxfId="77" totalsRowDxfId="76"/>
    <tableColumn id="9" xr3:uid="{D294DB21-F15E-48FE-A8BA-9FF10636A2B2}" name="Arrogant " dataDxfId="75" totalsRowDxfId="74"/>
    <tableColumn id="10" xr3:uid="{5BF48E56-8946-42E3-9535-5ADDD61979F1}" name="Aris total" dataDxfId="73" totalsRowDxfId="72">
      <calculatedColumnFormula>SUM([1]!Table13[[#This Row],[Competitive ]:[Arrogant ]])</calculatedColumnFormula>
    </tableColumn>
    <tableColumn id="11" xr3:uid="{02226CB3-7487-4E9F-84B2-7B27A860A7B0}" name="Loyal" dataDxfId="71" totalsRowDxfId="70"/>
    <tableColumn id="12" xr3:uid="{81698F52-EE3B-4F79-96D8-81F5D624C3EF}" name="Practical" dataDxfId="69" totalsRowDxfId="68"/>
    <tableColumn id="13" xr3:uid="{A187B4EB-775D-454A-A29E-00ECF83ED037}" name="Taurus total" dataDxfId="67" totalsRowDxfId="66">
      <calculatedColumnFormula>SUM([1]!Table13[[#This Row],[Loyal]:[Practical]])</calculatedColumnFormula>
    </tableColumn>
    <tableColumn id="14" xr3:uid="{3D41A77A-C74F-46C6-8D8A-5EED72E72B21}" name="Intelligent" dataDxfId="65" totalsRowDxfId="64"/>
    <tableColumn id="15" xr3:uid="{1D460EDD-3D5D-4C4C-A889-0D0D75E7C6D7}" name="Impatient" dataDxfId="63" totalsRowDxfId="62"/>
    <tableColumn id="16" xr3:uid="{F53E1636-4E43-4E1F-A961-3757C09B57B4}" name="Gemini total" dataDxfId="61" totalsRowDxfId="60">
      <calculatedColumnFormula>SUM([1]!Table13[[#This Row],[Intelligent]:[Impatient]])</calculatedColumnFormula>
    </tableColumn>
    <tableColumn id="17" xr3:uid="{F74C64B0-1A82-48A1-9C80-6C0B148262AA}" name="Sensitive" dataDxfId="59" totalsRowDxfId="58"/>
    <tableColumn id="18" xr3:uid="{8E852228-F0F7-4757-8A2A-BD30746C7A0A}" name="Moody" dataDxfId="57" totalsRowDxfId="56"/>
    <tableColumn id="19" xr3:uid="{40820254-3116-4EC8-B214-45C1CAA258E6}" name="Cancer total" dataDxfId="55" totalsRowDxfId="54">
      <calculatedColumnFormula>SUM([1]!Table13[[#This Row],[Sensitive]:[Moody]])</calculatedColumnFormula>
    </tableColumn>
    <tableColumn id="20" xr3:uid="{2B979661-B7E6-4F75-A7A3-FFB50278476C}" name="Romantic" dataDxfId="53" totalsRowDxfId="52"/>
    <tableColumn id="21" xr3:uid="{BF2636C0-E8E8-45BE-93BF-381183D5288F}" name="Domineering" dataDxfId="51" totalsRowDxfId="50"/>
    <tableColumn id="22" xr3:uid="{054AE641-9F9B-449A-BB09-C5BA1FD86754}" name="Leo total" dataDxfId="49" totalsRowDxfId="48">
      <calculatedColumnFormula>SUM([1]!Table13[[#This Row],[Romantic]:[Domineering]])</calculatedColumnFormula>
    </tableColumn>
    <tableColumn id="23" xr3:uid="{56C2EEB1-C68D-4504-AA6C-E874BC40687F}" name="Methodical (Well ordered)" dataDxfId="47" totalsRowDxfId="46"/>
    <tableColumn id="24" xr3:uid="{285D5751-23F6-4627-9307-3371915EA72E}" name="Fault – finding (criticism)" dataDxfId="45" totalsRowDxfId="44"/>
    <tableColumn id="25" xr3:uid="{C2E607A5-B591-4149-8E61-8D49E976A4D1}" name="Virgo total" dataDxfId="43" totalsRowDxfId="42">
      <calculatedColumnFormula>SUM([1]!Table13[[#This Row],[Methodical (Well ordered)]:[Fault – finding (criticism)]])</calculatedColumnFormula>
    </tableColumn>
    <tableColumn id="26" xr3:uid="{8D408BFE-F096-4F2B-98D8-68FEADE054A6}" name="Co-operative" dataDxfId="41" totalsRowDxfId="40"/>
    <tableColumn id="27" xr3:uid="{7B9095BF-5123-4041-B182-0B9E5D88D1EF}" name="Indecisive ( not able to make decisions quickly and effectively)" dataDxfId="39" totalsRowDxfId="38"/>
    <tableColumn id="28" xr3:uid="{68558B4B-047F-42FE-B675-ECEF4A28FCDC}" name="Libra total" dataDxfId="37" totalsRowDxfId="36">
      <calculatedColumnFormula>SUM([1]!Table13[[#This Row],[Co-operative]:[Indecisive ( not able to make decisions quickly and effectively)]])</calculatedColumnFormula>
    </tableColumn>
    <tableColumn id="29" xr3:uid="{822CE542-B9AC-4FEB-8A00-96614AC597E0}" name="Emotional" dataDxfId="35" totalsRowDxfId="34"/>
    <tableColumn id="30" xr3:uid="{476C90F6-22A2-4125-922E-B99F31FEBE17}" name="Jealous" dataDxfId="33" totalsRowDxfId="32"/>
    <tableColumn id="31" xr3:uid="{08449A57-CD00-4059-A8A8-25FEA198A9CA}" name="Scorpio total" dataDxfId="31" totalsRowDxfId="30">
      <calculatedColumnFormula>SUM([1]!Table13[[#This Row],[Emotional]:[Jealous]])</calculatedColumnFormula>
    </tableColumn>
    <tableColumn id="32" xr3:uid="{8037718B-05A0-4FA9-BC12-8ABD5201F97C}" name="Honest" dataDxfId="29" totalsRowDxfId="28"/>
    <tableColumn id="33" xr3:uid="{DB146EFD-6BD0-4194-926D-F16BB8CD3D11}" name="Friendly" dataDxfId="27" totalsRowDxfId="26"/>
    <tableColumn id="34" xr3:uid="{655EBCEA-8C0A-41FF-BB8D-88E2E35F0952}" name="Sagittarius total" dataDxfId="25" totalsRowDxfId="24">
      <calculatedColumnFormula>SUM([1]!Table13[[#This Row],[Honest]:[Friendly]])</calculatedColumnFormula>
    </tableColumn>
    <tableColumn id="35" xr3:uid="{14867D70-6E75-4EDD-97AA-1FAC7E3DE5E4}" name="Ambitious" dataDxfId="23" totalsRowDxfId="22"/>
    <tableColumn id="36" xr3:uid="{9576E461-BCD5-49F2-B8B0-172F6FA66842}" name="worry" dataDxfId="21" totalsRowDxfId="20"/>
    <tableColumn id="37" xr3:uid="{4A3355C9-7CE4-46A3-8353-DFE42A7E3410}" name="Capricorn total" dataDxfId="19" totalsRowDxfId="18">
      <calculatedColumnFormula>SUM([1]!Table13[[#This Row],[Ambitious]:[worry]])</calculatedColumnFormula>
    </tableColumn>
    <tableColumn id="38" xr3:uid="{DB19659D-2AF0-4715-B58E-5A18F9CDF8EC}" name="Independent" dataDxfId="17" totalsRowDxfId="16"/>
    <tableColumn id="39" xr3:uid="{7DF2C359-55A9-4963-8E1B-D0BEFC904BAB}" name="Broad minded" dataDxfId="15" totalsRowDxfId="14"/>
    <tableColumn id="40" xr3:uid="{1590A687-CD7A-4881-8D69-6A64E9BD4F93}" name="Aquarius total" dataDxfId="13" totalsRowDxfId="12">
      <calculatedColumnFormula>SUM([1]!Table13[[#This Row],[Independent]:[Broad minded]])</calculatedColumnFormula>
    </tableColumn>
    <tableColumn id="41" xr3:uid="{E5D3A95C-F82D-481D-B299-A91F039B9002}" name="Dreamy" dataDxfId="11" totalsRowDxfId="10"/>
    <tableColumn id="42" xr3:uid="{7022D704-F643-4C63-AD56-8DCEEEB9EC63}" name="Compassionate (Caring)" dataDxfId="9" totalsRowDxfId="8"/>
    <tableColumn id="43" xr3:uid="{F1AE354E-B711-434A-9BE5-6D3703C279F1}" name="Pisces total" dataDxfId="7" totalsRowDxfId="6">
      <calculatedColumnFormula>SUM([1]!Table13[[#This Row],[Dreamy]:[Compassionate (Caring)]])</calculatedColumnFormula>
    </tableColumn>
    <tableColumn id="46" xr3:uid="{0669B5B3-C4A9-4607-A44E-AFD48726B6B8}" name="Cmatched value" dataDxfId="5" totalsRowDxfId="4"/>
    <tableColumn id="44" xr3:uid="{961716A9-88B8-4555-A79A-0FC298E65364}" name="Zodiac by self" dataDxfId="3" totalsRowDxfId="2"/>
    <tableColumn id="45" xr3:uid="{9FF94487-28DF-4225-AAF1-1D5E5C9C61C5}" name="Matched" dataDxfId="1" totalsRowDxfId="0">
      <calculatedColumnFormula>IF([1]!Table13[[#This Row],[Zodiac by self]]=[1]!Table13[[#This Row],[Zodiac Sign by DOB]],"","No")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41BA-AAFE-4E75-87CA-A13A7B4BE8E5}">
  <dimension ref="A3:B7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3" spans="1:2" x14ac:dyDescent="0.25">
      <c r="A3" s="15" t="s">
        <v>79</v>
      </c>
      <c r="B3" t="s">
        <v>95</v>
      </c>
    </row>
    <row r="4" spans="1:2" x14ac:dyDescent="0.25">
      <c r="A4" s="16" t="s">
        <v>59</v>
      </c>
      <c r="B4" s="17">
        <v>8</v>
      </c>
    </row>
    <row r="5" spans="1:2" x14ac:dyDescent="0.25">
      <c r="A5" s="16" t="s">
        <v>66</v>
      </c>
      <c r="B5" s="17">
        <v>11</v>
      </c>
    </row>
    <row r="6" spans="1:2" x14ac:dyDescent="0.25">
      <c r="A6" s="16" t="s">
        <v>48</v>
      </c>
      <c r="B6" s="17">
        <v>18</v>
      </c>
    </row>
    <row r="7" spans="1:2" x14ac:dyDescent="0.25">
      <c r="A7" s="16" t="s">
        <v>80</v>
      </c>
      <c r="B7" s="17">
        <v>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2"/>
  <sheetViews>
    <sheetView topLeftCell="A2" workbookViewId="0">
      <selection sqref="A1:XFD1048576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9.5703125" bestFit="1" customWidth="1"/>
    <col min="4" max="4" width="15.140625" bestFit="1" customWidth="1"/>
    <col min="5" max="5" width="25.5703125" bestFit="1" customWidth="1"/>
    <col min="6" max="6" width="18" bestFit="1" customWidth="1"/>
    <col min="7" max="7" width="23.140625" bestFit="1" customWidth="1"/>
    <col min="8" max="8" width="13.42578125" bestFit="1" customWidth="1"/>
    <col min="9" max="9" width="10.7109375" bestFit="1" customWidth="1"/>
    <col min="10" max="10" width="10.42578125" bestFit="1" customWidth="1"/>
    <col min="11" max="11" width="7.28515625" bestFit="1" customWidth="1"/>
    <col min="12" max="12" width="9.7109375" bestFit="1" customWidth="1"/>
    <col min="13" max="13" width="12.5703125" bestFit="1" customWidth="1"/>
    <col min="14" max="14" width="11.28515625" bestFit="1" customWidth="1"/>
    <col min="15" max="15" width="11" bestFit="1" customWidth="1"/>
    <col min="16" max="16" width="13" bestFit="1" customWidth="1"/>
    <col min="17" max="17" width="10.28515625" bestFit="1" customWidth="1"/>
    <col min="18" max="18" width="8.7109375" bestFit="1" customWidth="1"/>
    <col min="19" max="19" width="12.7109375" bestFit="1" customWidth="1"/>
    <col min="20" max="20" width="10.5703125" bestFit="1" customWidth="1"/>
    <col min="21" max="21" width="13.42578125" bestFit="1" customWidth="1"/>
    <col min="22" max="22" width="10.28515625" bestFit="1" customWidth="1"/>
    <col min="23" max="23" width="24.42578125" bestFit="1" customWidth="1"/>
    <col min="24" max="24" width="22.42578125" bestFit="1" customWidth="1"/>
    <col min="25" max="25" width="11.5703125" bestFit="1" customWidth="1"/>
    <col min="26" max="26" width="13.42578125" bestFit="1" customWidth="1"/>
    <col min="27" max="27" width="52.42578125" bestFit="1" customWidth="1"/>
    <col min="28" max="28" width="11.28515625" bestFit="1" customWidth="1"/>
    <col min="29" max="29" width="11.140625" bestFit="1" customWidth="1"/>
    <col min="30" max="30" width="8.85546875" bestFit="1" customWidth="1"/>
    <col min="31" max="31" width="13.140625" bestFit="1" customWidth="1"/>
    <col min="32" max="32" width="8.85546875" bestFit="1" customWidth="1"/>
    <col min="33" max="33" width="9.5703125" bestFit="1" customWidth="1"/>
    <col min="34" max="34" width="15.7109375" bestFit="1" customWidth="1"/>
    <col min="35" max="35" width="11.28515625" bestFit="1" customWidth="1"/>
    <col min="36" max="36" width="8" bestFit="1" customWidth="1"/>
    <col min="37" max="37" width="14.85546875" bestFit="1" customWidth="1"/>
    <col min="38" max="38" width="13.42578125" bestFit="1" customWidth="1"/>
    <col min="39" max="40" width="14.28515625" bestFit="1" customWidth="1"/>
    <col min="41" max="41" width="9.42578125" bestFit="1" customWidth="1"/>
    <col min="42" max="42" width="21.85546875" bestFit="1" customWidth="1"/>
    <col min="43" max="43" width="12" bestFit="1" customWidth="1"/>
    <col min="44" max="44" width="15.85546875" bestFit="1" customWidth="1"/>
    <col min="45" max="45" width="13.5703125" bestFit="1" customWidth="1"/>
    <col min="46" max="46" width="10.140625" bestFit="1" customWidth="1"/>
  </cols>
  <sheetData>
    <row r="1" spans="1:4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94</v>
      </c>
      <c r="AS1" s="2" t="s">
        <v>43</v>
      </c>
      <c r="AT1" s="3" t="s">
        <v>44</v>
      </c>
    </row>
    <row r="2" spans="1:46" x14ac:dyDescent="0.25">
      <c r="A2" s="4">
        <v>1</v>
      </c>
      <c r="B2" s="4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>
        <v>5</v>
      </c>
      <c r="I2" s="3">
        <v>4</v>
      </c>
      <c r="J2" s="3">
        <f>SUM([1]!Table13[[#This Row],[Competitive ]:[Arrogant ]])</f>
        <v>9</v>
      </c>
      <c r="K2" s="3">
        <v>9</v>
      </c>
      <c r="L2" s="3">
        <v>7</v>
      </c>
      <c r="M2" s="3">
        <f>SUM([1]!Table13[[#This Row],[Loyal]:[Practical]])</f>
        <v>16</v>
      </c>
      <c r="N2" s="3">
        <v>6</v>
      </c>
      <c r="O2" s="3">
        <v>7</v>
      </c>
      <c r="P2" s="3">
        <f>SUM([1]!Table13[[#This Row],[Intelligent]:[Impatient]])</f>
        <v>13</v>
      </c>
      <c r="Q2" s="3">
        <v>7</v>
      </c>
      <c r="R2" s="3">
        <v>8</v>
      </c>
      <c r="S2" s="3">
        <f>SUM([1]!Table13[[#This Row],[Sensitive]:[Moody]])</f>
        <v>15</v>
      </c>
      <c r="T2" s="3">
        <v>5</v>
      </c>
      <c r="U2" s="3">
        <v>5</v>
      </c>
      <c r="V2" s="3">
        <f>SUM([1]!Table13[[#This Row],[Romantic]:[Domineering]])</f>
        <v>10</v>
      </c>
      <c r="W2" s="3">
        <v>5</v>
      </c>
      <c r="X2" s="3">
        <v>4</v>
      </c>
      <c r="Y2" s="3">
        <f>SUM([1]!Table13[[#This Row],[Methodical (Well ordered)]:[Fault – finding (criticism)]])</f>
        <v>9</v>
      </c>
      <c r="Z2" s="3">
        <v>7</v>
      </c>
      <c r="AA2" s="3">
        <v>5</v>
      </c>
      <c r="AB2" s="3">
        <f>SUM([1]!Table13[[#This Row],[Co-operative]:[Indecisive ( not able to make decisions quickly and effectively)]])</f>
        <v>12</v>
      </c>
      <c r="AC2" s="3">
        <v>6</v>
      </c>
      <c r="AD2" s="3">
        <v>4</v>
      </c>
      <c r="AE2" s="3">
        <f>SUM([1]!Table13[[#This Row],[Emotional]:[Jealous]])</f>
        <v>10</v>
      </c>
      <c r="AF2" s="3">
        <v>7</v>
      </c>
      <c r="AG2" s="3">
        <v>9</v>
      </c>
      <c r="AH2" s="3">
        <f>SUM([1]!Table13[[#This Row],[Honest]:[Friendly]])</f>
        <v>16</v>
      </c>
      <c r="AI2" s="3">
        <v>5</v>
      </c>
      <c r="AJ2" s="3">
        <v>4</v>
      </c>
      <c r="AK2" s="3">
        <f>SUM([1]!Table13[[#This Row],[Ambitious]:[worry]])</f>
        <v>9</v>
      </c>
      <c r="AL2" s="3">
        <v>8</v>
      </c>
      <c r="AM2" s="3">
        <v>8</v>
      </c>
      <c r="AN2" s="3">
        <f>SUM([1]!Table13[[#This Row],[Independent]:[Broad minded]])</f>
        <v>16</v>
      </c>
      <c r="AO2" s="3">
        <v>7</v>
      </c>
      <c r="AP2" s="3">
        <v>8</v>
      </c>
      <c r="AQ2" s="3">
        <f>SUM([1]!Table13[[#This Row],[Dreamy]:[Compassionate (Caring)]])</f>
        <v>15</v>
      </c>
      <c r="AR2" s="3">
        <v>1</v>
      </c>
      <c r="AS2" s="3" t="s">
        <v>49</v>
      </c>
      <c r="AT2" s="3" t="s">
        <v>51</v>
      </c>
    </row>
    <row r="3" spans="1:46" x14ac:dyDescent="0.25">
      <c r="A3" s="4">
        <v>2</v>
      </c>
      <c r="B3" s="3" t="s">
        <v>52</v>
      </c>
      <c r="C3" s="3" t="s">
        <v>46</v>
      </c>
      <c r="D3" s="3" t="s">
        <v>47</v>
      </c>
      <c r="E3" s="3" t="s">
        <v>48</v>
      </c>
      <c r="F3" s="3" t="s">
        <v>53</v>
      </c>
      <c r="G3" s="3" t="s">
        <v>54</v>
      </c>
      <c r="H3" s="3">
        <v>9</v>
      </c>
      <c r="I3" s="3">
        <v>7</v>
      </c>
      <c r="J3" s="3">
        <f>SUM([1]!Table13[[#This Row],[Competitive ]:[Arrogant ]])</f>
        <v>16</v>
      </c>
      <c r="K3" s="3">
        <v>10</v>
      </c>
      <c r="L3" s="3">
        <v>7</v>
      </c>
      <c r="M3" s="3">
        <f>SUM([1]!Table13[[#This Row],[Loyal]:[Practical]])</f>
        <v>17</v>
      </c>
      <c r="N3" s="3">
        <v>8</v>
      </c>
      <c r="O3" s="3">
        <v>4</v>
      </c>
      <c r="P3" s="3">
        <f>SUM([1]!Table13[[#This Row],[Intelligent]:[Impatient]])</f>
        <v>12</v>
      </c>
      <c r="Q3" s="3">
        <v>5</v>
      </c>
      <c r="R3" s="3">
        <v>6</v>
      </c>
      <c r="S3" s="3">
        <f>SUM([1]!Table13[[#This Row],[Sensitive]:[Moody]])</f>
        <v>11</v>
      </c>
      <c r="T3" s="3">
        <v>8</v>
      </c>
      <c r="U3" s="3">
        <v>3</v>
      </c>
      <c r="V3" s="3">
        <f>SUM([1]!Table13[[#This Row],[Romantic]:[Domineering]])</f>
        <v>11</v>
      </c>
      <c r="W3" s="3">
        <v>10</v>
      </c>
      <c r="X3" s="5">
        <v>0</v>
      </c>
      <c r="Y3" s="5">
        <f>SUM([1]!Table13[[#This Row],[Methodical (Well ordered)]:[Fault – finding (criticism)]])</f>
        <v>10</v>
      </c>
      <c r="Z3" s="3">
        <v>8</v>
      </c>
      <c r="AA3" s="3">
        <v>4</v>
      </c>
      <c r="AB3" s="3">
        <f>SUM([1]!Table13[[#This Row],[Co-operative]:[Indecisive ( not able to make decisions quickly and effectively)]])</f>
        <v>12</v>
      </c>
      <c r="AC3" s="3">
        <v>4</v>
      </c>
      <c r="AD3" s="3">
        <v>5</v>
      </c>
      <c r="AE3" s="3">
        <f>SUM([1]!Table13[[#This Row],[Emotional]:[Jealous]])</f>
        <v>9</v>
      </c>
      <c r="AF3" s="3">
        <v>9</v>
      </c>
      <c r="AG3" s="3">
        <v>7</v>
      </c>
      <c r="AH3" s="3">
        <f>SUM([1]!Table13[[#This Row],[Honest]:[Friendly]])</f>
        <v>16</v>
      </c>
      <c r="AI3" s="3">
        <v>7</v>
      </c>
      <c r="AJ3" s="5">
        <v>0</v>
      </c>
      <c r="AK3" s="5">
        <f>SUM([1]!Table13[[#This Row],[Ambitious]:[worry]])</f>
        <v>7</v>
      </c>
      <c r="AL3" s="3">
        <v>8</v>
      </c>
      <c r="AM3" s="3">
        <v>10</v>
      </c>
      <c r="AN3" s="3">
        <f>SUM([1]!Table13[[#This Row],[Independent]:[Broad minded]])</f>
        <v>18</v>
      </c>
      <c r="AO3" s="3">
        <v>5</v>
      </c>
      <c r="AP3" s="3">
        <v>9</v>
      </c>
      <c r="AQ3" s="3">
        <f>SUM([1]!Table13[[#This Row],[Dreamy]:[Compassionate (Caring)]])</f>
        <v>14</v>
      </c>
      <c r="AR3" s="3">
        <v>1</v>
      </c>
      <c r="AS3" s="3" t="s">
        <v>55</v>
      </c>
      <c r="AT3" s="3" t="str">
        <f>IF([1]!Table13[[#This Row],[Zodiac by self]]=[1]!Table13[[#This Row],[Zodiac Sign by DOB]],"","No")</f>
        <v>No</v>
      </c>
    </row>
    <row r="4" spans="1:46" x14ac:dyDescent="0.25">
      <c r="A4" s="4">
        <v>3</v>
      </c>
      <c r="B4" s="3" t="s">
        <v>52</v>
      </c>
      <c r="C4" s="3" t="s">
        <v>46</v>
      </c>
      <c r="D4" s="3" t="s">
        <v>47</v>
      </c>
      <c r="E4" s="3" t="s">
        <v>48</v>
      </c>
      <c r="F4" s="3" t="s">
        <v>56</v>
      </c>
      <c r="G4" s="3" t="s">
        <v>57</v>
      </c>
      <c r="H4" s="3">
        <v>8</v>
      </c>
      <c r="I4" s="3">
        <v>2</v>
      </c>
      <c r="J4" s="3">
        <f>SUM([1]!Table13[[#This Row],[Competitive ]:[Arrogant ]])</f>
        <v>10</v>
      </c>
      <c r="K4" s="3">
        <v>9</v>
      </c>
      <c r="L4" s="3">
        <v>10</v>
      </c>
      <c r="M4" s="3">
        <f>SUM([1]!Table13[[#This Row],[Loyal]:[Practical]])</f>
        <v>19</v>
      </c>
      <c r="N4" s="3">
        <v>8</v>
      </c>
      <c r="O4" s="3">
        <v>6</v>
      </c>
      <c r="P4" s="3">
        <f>SUM([1]!Table13[[#This Row],[Intelligent]:[Impatient]])</f>
        <v>14</v>
      </c>
      <c r="Q4" s="3">
        <v>9</v>
      </c>
      <c r="R4" s="3">
        <v>8</v>
      </c>
      <c r="S4" s="3">
        <f>SUM([1]!Table13[[#This Row],[Sensitive]:[Moody]])</f>
        <v>17</v>
      </c>
      <c r="T4" s="3">
        <v>2</v>
      </c>
      <c r="U4" s="3">
        <v>5</v>
      </c>
      <c r="V4" s="3">
        <f>SUM([1]!Table13[[#This Row],[Romantic]:[Domineering]])</f>
        <v>7</v>
      </c>
      <c r="W4" s="3">
        <v>8</v>
      </c>
      <c r="X4" s="3">
        <v>2</v>
      </c>
      <c r="Y4" s="3">
        <f>SUM([1]!Table13[[#This Row],[Methodical (Well ordered)]:[Fault – finding (criticism)]])</f>
        <v>10</v>
      </c>
      <c r="Z4" s="3">
        <v>7</v>
      </c>
      <c r="AA4" s="3">
        <v>2</v>
      </c>
      <c r="AB4" s="3">
        <f>SUM([1]!Table13[[#This Row],[Co-operative]:[Indecisive ( not able to make decisions quickly and effectively)]])</f>
        <v>9</v>
      </c>
      <c r="AC4" s="3">
        <v>5</v>
      </c>
      <c r="AD4" s="3">
        <v>2</v>
      </c>
      <c r="AE4" s="3">
        <f>SUM([1]!Table13[[#This Row],[Emotional]:[Jealous]])</f>
        <v>7</v>
      </c>
      <c r="AF4" s="3">
        <v>9</v>
      </c>
      <c r="AG4" s="3">
        <v>10</v>
      </c>
      <c r="AH4" s="3">
        <f>SUM([1]!Table13[[#This Row],[Honest]:[Friendly]])</f>
        <v>19</v>
      </c>
      <c r="AI4" s="3">
        <v>10</v>
      </c>
      <c r="AJ4" s="3">
        <v>2</v>
      </c>
      <c r="AK4" s="3">
        <f>SUM([1]!Table13[[#This Row],[Ambitious]:[worry]])</f>
        <v>12</v>
      </c>
      <c r="AL4" s="3">
        <v>7</v>
      </c>
      <c r="AM4" s="3">
        <v>8</v>
      </c>
      <c r="AN4" s="3">
        <f>SUM([1]!Table13[[#This Row],[Independent]:[Broad minded]])</f>
        <v>15</v>
      </c>
      <c r="AO4" s="3">
        <v>6</v>
      </c>
      <c r="AP4" s="3">
        <v>9</v>
      </c>
      <c r="AQ4" s="3">
        <f>SUM([1]!Table13[[#This Row],[Dreamy]:[Compassionate (Caring)]])</f>
        <v>15</v>
      </c>
      <c r="AR4" s="3">
        <v>1</v>
      </c>
      <c r="AS4" s="3" t="s">
        <v>53</v>
      </c>
      <c r="AT4" s="3" t="str">
        <f>IF([1]!Table13[[#This Row],[Zodiac by self]]=[1]!Table13[[#This Row],[Zodiac Sign by DOB]],"","No")</f>
        <v>No</v>
      </c>
    </row>
    <row r="5" spans="1:46" x14ac:dyDescent="0.25">
      <c r="A5" s="4">
        <v>4</v>
      </c>
      <c r="B5" s="3" t="s">
        <v>52</v>
      </c>
      <c r="C5" s="3" t="s">
        <v>46</v>
      </c>
      <c r="D5" s="3" t="s">
        <v>58</v>
      </c>
      <c r="E5" s="3" t="s">
        <v>59</v>
      </c>
      <c r="F5" s="3" t="s">
        <v>60</v>
      </c>
      <c r="G5" s="3" t="s">
        <v>61</v>
      </c>
      <c r="H5" s="3">
        <v>9</v>
      </c>
      <c r="I5" s="3">
        <v>7</v>
      </c>
      <c r="J5" s="3">
        <f>SUM([1]!Table13[[#This Row],[Competitive ]:[Arrogant ]])</f>
        <v>16</v>
      </c>
      <c r="K5" s="3">
        <v>5</v>
      </c>
      <c r="L5" s="3">
        <v>8</v>
      </c>
      <c r="M5" s="3">
        <f>SUM([1]!Table13[[#This Row],[Loyal]:[Practical]])</f>
        <v>13</v>
      </c>
      <c r="N5" s="3">
        <v>8</v>
      </c>
      <c r="O5" s="3">
        <v>3</v>
      </c>
      <c r="P5" s="3">
        <f>SUM([1]!Table13[[#This Row],[Intelligent]:[Impatient]])</f>
        <v>11</v>
      </c>
      <c r="Q5" s="3">
        <v>4</v>
      </c>
      <c r="R5" s="3">
        <v>4</v>
      </c>
      <c r="S5" s="3">
        <f>SUM([1]!Table13[[#This Row],[Sensitive]:[Moody]])</f>
        <v>8</v>
      </c>
      <c r="T5" s="3">
        <v>5</v>
      </c>
      <c r="U5" s="3">
        <v>5</v>
      </c>
      <c r="V5" s="3">
        <f>SUM([1]!Table13[[#This Row],[Romantic]:[Domineering]])</f>
        <v>10</v>
      </c>
      <c r="W5" s="3">
        <v>8</v>
      </c>
      <c r="X5" s="3">
        <v>9</v>
      </c>
      <c r="Y5" s="3">
        <f>SUM([1]!Table13[[#This Row],[Methodical (Well ordered)]:[Fault – finding (criticism)]])</f>
        <v>17</v>
      </c>
      <c r="Z5" s="3">
        <v>8</v>
      </c>
      <c r="AA5" s="3">
        <v>3</v>
      </c>
      <c r="AB5" s="3">
        <f>SUM([1]!Table13[[#This Row],[Co-operative]:[Indecisive ( not able to make decisions quickly and effectively)]])</f>
        <v>11</v>
      </c>
      <c r="AC5" s="3">
        <v>6</v>
      </c>
      <c r="AD5" s="3">
        <v>2</v>
      </c>
      <c r="AE5" s="3">
        <f>SUM([1]!Table13[[#This Row],[Emotional]:[Jealous]])</f>
        <v>8</v>
      </c>
      <c r="AF5" s="3">
        <v>6</v>
      </c>
      <c r="AG5" s="3">
        <v>10</v>
      </c>
      <c r="AH5" s="3">
        <f>SUM([1]!Table13[[#This Row],[Honest]:[Friendly]])</f>
        <v>16</v>
      </c>
      <c r="AI5" s="3">
        <v>8</v>
      </c>
      <c r="AJ5" s="3">
        <v>5</v>
      </c>
      <c r="AK5" s="3">
        <f>SUM([1]!Table13[[#This Row],[Ambitious]:[worry]])</f>
        <v>13</v>
      </c>
      <c r="AL5" s="3">
        <v>10</v>
      </c>
      <c r="AM5" s="3">
        <v>9</v>
      </c>
      <c r="AN5" s="3">
        <f>SUM([1]!Table13[[#This Row],[Independent]:[Broad minded]])</f>
        <v>19</v>
      </c>
      <c r="AO5" s="3">
        <v>4</v>
      </c>
      <c r="AP5" s="3">
        <v>6</v>
      </c>
      <c r="AQ5" s="3">
        <f>SUM([1]!Table13[[#This Row],[Dreamy]:[Compassionate (Caring)]])</f>
        <v>10</v>
      </c>
      <c r="AR5" s="3">
        <v>1</v>
      </c>
      <c r="AS5" s="3" t="s">
        <v>55</v>
      </c>
      <c r="AT5" s="3" t="str">
        <f>IF([1]!Table13[[#This Row],[Zodiac by self]]=[1]!Table13[[#This Row],[Zodiac Sign by DOB]],"","No")</f>
        <v>No</v>
      </c>
    </row>
    <row r="6" spans="1:46" x14ac:dyDescent="0.25">
      <c r="A6" s="4">
        <v>5</v>
      </c>
      <c r="B6" s="3" t="s">
        <v>52</v>
      </c>
      <c r="C6" s="3" t="s">
        <v>62</v>
      </c>
      <c r="D6" s="3" t="s">
        <v>47</v>
      </c>
      <c r="E6" s="3" t="s">
        <v>59</v>
      </c>
      <c r="F6" s="3" t="s">
        <v>49</v>
      </c>
      <c r="G6" s="3" t="s">
        <v>50</v>
      </c>
      <c r="H6" s="3">
        <v>7</v>
      </c>
      <c r="I6" s="3">
        <v>6</v>
      </c>
      <c r="J6" s="3">
        <f>SUM([1]!Table13[[#This Row],[Competitive ]:[Arrogant ]])</f>
        <v>13</v>
      </c>
      <c r="K6" s="3">
        <v>8</v>
      </c>
      <c r="L6" s="3">
        <v>3</v>
      </c>
      <c r="M6" s="3">
        <f>SUM([1]!Table13[[#This Row],[Loyal]:[Practical]])</f>
        <v>11</v>
      </c>
      <c r="N6" s="3">
        <v>7</v>
      </c>
      <c r="O6" s="3">
        <v>9</v>
      </c>
      <c r="P6" s="3">
        <f>SUM([1]!Table13[[#This Row],[Intelligent]:[Impatient]])</f>
        <v>16</v>
      </c>
      <c r="Q6" s="3">
        <v>7</v>
      </c>
      <c r="R6" s="3">
        <v>9</v>
      </c>
      <c r="S6" s="3">
        <f>SUM([1]!Table13[[#This Row],[Sensitive]:[Moody]])</f>
        <v>16</v>
      </c>
      <c r="T6" s="3">
        <v>7</v>
      </c>
      <c r="U6" s="3">
        <v>6</v>
      </c>
      <c r="V6" s="3">
        <f>SUM([1]!Table13[[#This Row],[Romantic]:[Domineering]])</f>
        <v>13</v>
      </c>
      <c r="W6" s="3">
        <v>8</v>
      </c>
      <c r="X6" s="3">
        <v>7</v>
      </c>
      <c r="Y6" s="3">
        <f>SUM([1]!Table13[[#This Row],[Methodical (Well ordered)]:[Fault – finding (criticism)]])</f>
        <v>15</v>
      </c>
      <c r="Z6" s="3">
        <v>8</v>
      </c>
      <c r="AA6" s="3">
        <v>3</v>
      </c>
      <c r="AB6" s="3">
        <f>SUM([1]!Table13[[#This Row],[Co-operative]:[Indecisive ( not able to make decisions quickly and effectively)]])</f>
        <v>11</v>
      </c>
      <c r="AC6" s="3">
        <v>10</v>
      </c>
      <c r="AD6" s="3">
        <v>7</v>
      </c>
      <c r="AE6" s="3">
        <f>SUM([1]!Table13[[#This Row],[Emotional]:[Jealous]])</f>
        <v>17</v>
      </c>
      <c r="AF6" s="3">
        <v>8</v>
      </c>
      <c r="AG6" s="3">
        <v>9</v>
      </c>
      <c r="AH6" s="3">
        <f>SUM([1]!Table13[[#This Row],[Honest]:[Friendly]])</f>
        <v>17</v>
      </c>
      <c r="AI6" s="3">
        <v>8</v>
      </c>
      <c r="AJ6" s="3">
        <v>9</v>
      </c>
      <c r="AK6" s="3">
        <f>SUM([1]!Table13[[#This Row],[Ambitious]:[worry]])</f>
        <v>17</v>
      </c>
      <c r="AL6" s="3">
        <v>7</v>
      </c>
      <c r="AM6" s="3">
        <v>7</v>
      </c>
      <c r="AN6" s="3">
        <f>SUM([1]!Table13[[#This Row],[Independent]:[Broad minded]])</f>
        <v>14</v>
      </c>
      <c r="AO6" s="3">
        <v>10</v>
      </c>
      <c r="AP6" s="3">
        <v>8</v>
      </c>
      <c r="AQ6" s="3">
        <f>SUM([1]!Table13[[#This Row],[Dreamy]:[Compassionate (Caring)]])</f>
        <v>18</v>
      </c>
      <c r="AR6" s="3">
        <v>1</v>
      </c>
      <c r="AS6" s="3" t="s">
        <v>63</v>
      </c>
      <c r="AT6" s="3" t="str">
        <f>IF([1]!Table13[[#This Row],[Zodiac by self]]=[1]!Table13[[#This Row],[Zodiac Sign by DOB]],"","No")</f>
        <v>No</v>
      </c>
    </row>
    <row r="7" spans="1:46" x14ac:dyDescent="0.25">
      <c r="A7" s="4">
        <v>6</v>
      </c>
      <c r="B7" s="3" t="s">
        <v>52</v>
      </c>
      <c r="C7" s="3" t="s">
        <v>46</v>
      </c>
      <c r="D7" s="3" t="s">
        <v>58</v>
      </c>
      <c r="E7" s="3" t="s">
        <v>48</v>
      </c>
      <c r="F7" s="3" t="s">
        <v>64</v>
      </c>
      <c r="G7" s="3" t="s">
        <v>65</v>
      </c>
      <c r="H7" s="3">
        <v>10</v>
      </c>
      <c r="I7" s="3">
        <v>4</v>
      </c>
      <c r="J7" s="3">
        <f>SUM([1]!Table13[[#This Row],[Competitive ]:[Arrogant ]])</f>
        <v>14</v>
      </c>
      <c r="K7" s="3">
        <v>10</v>
      </c>
      <c r="L7" s="3">
        <v>10</v>
      </c>
      <c r="M7" s="3">
        <f>SUM([1]!Table13[[#This Row],[Loyal]:[Practical]])</f>
        <v>20</v>
      </c>
      <c r="N7" s="3">
        <v>8</v>
      </c>
      <c r="O7" s="3">
        <v>4</v>
      </c>
      <c r="P7" s="3">
        <f>SUM([1]!Table13[[#This Row],[Intelligent]:[Impatient]])</f>
        <v>12</v>
      </c>
      <c r="Q7" s="3">
        <v>10</v>
      </c>
      <c r="R7" s="3">
        <v>10</v>
      </c>
      <c r="S7" s="3">
        <f>SUM([1]!Table13[[#This Row],[Sensitive]:[Moody]])</f>
        <v>20</v>
      </c>
      <c r="T7" s="3">
        <v>10</v>
      </c>
      <c r="U7" s="3">
        <v>3</v>
      </c>
      <c r="V7" s="3">
        <f>SUM([1]!Table13[[#This Row],[Romantic]:[Domineering]])</f>
        <v>13</v>
      </c>
      <c r="W7" s="3">
        <v>10</v>
      </c>
      <c r="X7" s="3">
        <v>1</v>
      </c>
      <c r="Y7" s="3">
        <f>SUM([1]!Table13[[#This Row],[Methodical (Well ordered)]:[Fault – finding (criticism)]])</f>
        <v>11</v>
      </c>
      <c r="Z7" s="3">
        <v>10</v>
      </c>
      <c r="AA7" s="3">
        <v>5</v>
      </c>
      <c r="AB7" s="3">
        <f>SUM([1]!Table13[[#This Row],[Co-operative]:[Indecisive ( not able to make decisions quickly and effectively)]])</f>
        <v>15</v>
      </c>
      <c r="AC7" s="3">
        <v>10</v>
      </c>
      <c r="AD7" s="3">
        <v>10</v>
      </c>
      <c r="AE7" s="3">
        <f>SUM([1]!Table13[[#This Row],[Emotional]:[Jealous]])</f>
        <v>20</v>
      </c>
      <c r="AF7" s="3">
        <v>10</v>
      </c>
      <c r="AG7" s="3">
        <v>10</v>
      </c>
      <c r="AH7" s="3">
        <f>SUM([1]!Table13[[#This Row],[Honest]:[Friendly]])</f>
        <v>20</v>
      </c>
      <c r="AI7" s="3">
        <v>10</v>
      </c>
      <c r="AJ7" s="3">
        <v>10</v>
      </c>
      <c r="AK7" s="3">
        <f>SUM([1]!Table13[[#This Row],[Ambitious]:[worry]])</f>
        <v>20</v>
      </c>
      <c r="AL7" s="3">
        <v>7</v>
      </c>
      <c r="AM7" s="3">
        <v>10</v>
      </c>
      <c r="AN7" s="3">
        <f>SUM([1]!Table13[[#This Row],[Independent]:[Broad minded]])</f>
        <v>17</v>
      </c>
      <c r="AO7" s="3">
        <v>10</v>
      </c>
      <c r="AP7" s="3">
        <v>10</v>
      </c>
      <c r="AQ7" s="3">
        <f>SUM([1]!Table13[[#This Row],[Dreamy]:[Compassionate (Caring)]])</f>
        <v>20</v>
      </c>
      <c r="AR7" s="3">
        <v>1</v>
      </c>
      <c r="AS7" s="3" t="s">
        <v>60</v>
      </c>
      <c r="AT7" s="3" t="str">
        <f>IF([1]!Table13[[#This Row],[Zodiac by self]]=[1]!Table13[[#This Row],[Zodiac Sign by DOB]],"","No")</f>
        <v>No</v>
      </c>
    </row>
    <row r="8" spans="1:46" x14ac:dyDescent="0.25">
      <c r="A8" s="4">
        <v>7</v>
      </c>
      <c r="B8" s="3" t="s">
        <v>52</v>
      </c>
      <c r="C8" s="3" t="s">
        <v>62</v>
      </c>
      <c r="D8" s="3" t="s">
        <v>58</v>
      </c>
      <c r="E8" s="3" t="s">
        <v>66</v>
      </c>
      <c r="F8" s="3" t="s">
        <v>56</v>
      </c>
      <c r="G8" s="3" t="s">
        <v>57</v>
      </c>
      <c r="H8" s="3">
        <v>8</v>
      </c>
      <c r="I8" s="3">
        <v>5</v>
      </c>
      <c r="J8" s="3">
        <f>SUM([1]!Table13[[#This Row],[Competitive ]:[Arrogant ]])</f>
        <v>13</v>
      </c>
      <c r="K8" s="3">
        <v>9</v>
      </c>
      <c r="L8" s="3">
        <v>7</v>
      </c>
      <c r="M8" s="3">
        <f>SUM([1]!Table13[[#This Row],[Loyal]:[Practical]])</f>
        <v>16</v>
      </c>
      <c r="N8" s="3">
        <v>6</v>
      </c>
      <c r="O8" s="3">
        <v>9</v>
      </c>
      <c r="P8" s="3">
        <f>SUM([1]!Table13[[#This Row],[Intelligent]:[Impatient]])</f>
        <v>15</v>
      </c>
      <c r="Q8" s="3">
        <v>8</v>
      </c>
      <c r="R8" s="3">
        <v>8</v>
      </c>
      <c r="S8" s="3">
        <f>SUM([1]!Table13[[#This Row],[Sensitive]:[Moody]])</f>
        <v>16</v>
      </c>
      <c r="T8" s="3">
        <v>7</v>
      </c>
      <c r="U8" s="3">
        <v>8</v>
      </c>
      <c r="V8" s="3">
        <f>SUM([1]!Table13[[#This Row],[Romantic]:[Domineering]])</f>
        <v>15</v>
      </c>
      <c r="W8" s="3">
        <v>8</v>
      </c>
      <c r="X8" s="3">
        <v>8</v>
      </c>
      <c r="Y8" s="3">
        <f>SUM([1]!Table13[[#This Row],[Methodical (Well ordered)]:[Fault – finding (criticism)]])</f>
        <v>16</v>
      </c>
      <c r="Z8" s="3">
        <v>8</v>
      </c>
      <c r="AA8" s="3">
        <v>7</v>
      </c>
      <c r="AB8" s="3">
        <f>SUM([1]!Table13[[#This Row],[Co-operative]:[Indecisive ( not able to make decisions quickly and effectively)]])</f>
        <v>15</v>
      </c>
      <c r="AC8" s="3">
        <v>9</v>
      </c>
      <c r="AD8" s="3">
        <v>7</v>
      </c>
      <c r="AE8" s="3">
        <f>SUM([1]!Table13[[#This Row],[Emotional]:[Jealous]])</f>
        <v>16</v>
      </c>
      <c r="AF8" s="3">
        <v>8</v>
      </c>
      <c r="AG8" s="3">
        <v>8</v>
      </c>
      <c r="AH8" s="3">
        <f>SUM([1]!Table13[[#This Row],[Honest]:[Friendly]])</f>
        <v>16</v>
      </c>
      <c r="AI8" s="3">
        <v>8</v>
      </c>
      <c r="AJ8" s="3">
        <v>9</v>
      </c>
      <c r="AK8" s="3">
        <f>SUM([1]!Table13[[#This Row],[Ambitious]:[worry]])</f>
        <v>17</v>
      </c>
      <c r="AL8" s="3">
        <v>6</v>
      </c>
      <c r="AM8" s="3">
        <v>7</v>
      </c>
      <c r="AN8" s="3">
        <f>SUM([1]!Table13[[#This Row],[Independent]:[Broad minded]])</f>
        <v>13</v>
      </c>
      <c r="AO8" s="3">
        <v>9</v>
      </c>
      <c r="AP8" s="3">
        <v>8</v>
      </c>
      <c r="AQ8" s="3">
        <f>SUM([1]!Table13[[#This Row],[Dreamy]:[Compassionate (Caring)]])</f>
        <v>17</v>
      </c>
      <c r="AR8" s="3">
        <v>1</v>
      </c>
      <c r="AS8" s="3" t="s">
        <v>56</v>
      </c>
      <c r="AT8" s="3" t="s">
        <v>51</v>
      </c>
    </row>
    <row r="9" spans="1:46" x14ac:dyDescent="0.25">
      <c r="A9" s="4">
        <v>8</v>
      </c>
      <c r="B9" s="3" t="s">
        <v>52</v>
      </c>
      <c r="C9" s="3" t="s">
        <v>62</v>
      </c>
      <c r="D9" s="3" t="s">
        <v>58</v>
      </c>
      <c r="E9" s="3" t="s">
        <v>48</v>
      </c>
      <c r="F9" s="3" t="s">
        <v>49</v>
      </c>
      <c r="G9" s="3" t="s">
        <v>50</v>
      </c>
      <c r="H9" s="3">
        <v>8</v>
      </c>
      <c r="I9" s="3">
        <v>5</v>
      </c>
      <c r="J9" s="3">
        <f>SUM([1]!Table13[[#This Row],[Competitive ]:[Arrogant ]])</f>
        <v>13</v>
      </c>
      <c r="K9" s="3">
        <v>10</v>
      </c>
      <c r="L9" s="3">
        <v>10</v>
      </c>
      <c r="M9" s="3">
        <f>SUM([1]!Table13[[#This Row],[Loyal]:[Practical]])</f>
        <v>20</v>
      </c>
      <c r="N9" s="3">
        <v>7</v>
      </c>
      <c r="O9" s="3">
        <v>6</v>
      </c>
      <c r="P9" s="3">
        <f>SUM([1]!Table13[[#This Row],[Intelligent]:[Impatient]])</f>
        <v>13</v>
      </c>
      <c r="Q9" s="3">
        <v>10</v>
      </c>
      <c r="R9" s="3">
        <v>4</v>
      </c>
      <c r="S9" s="3">
        <f>SUM([1]!Table13[[#This Row],[Sensitive]:[Moody]])</f>
        <v>14</v>
      </c>
      <c r="T9" s="3">
        <v>7</v>
      </c>
      <c r="U9" s="3">
        <v>1</v>
      </c>
      <c r="V9" s="3">
        <f>SUM([1]!Table13[[#This Row],[Romantic]:[Domineering]])</f>
        <v>8</v>
      </c>
      <c r="W9" s="3">
        <v>9</v>
      </c>
      <c r="X9" s="3">
        <v>5</v>
      </c>
      <c r="Y9" s="3">
        <f>SUM([1]!Table13[[#This Row],[Methodical (Well ordered)]:[Fault – finding (criticism)]])</f>
        <v>14</v>
      </c>
      <c r="Z9" s="3">
        <v>10</v>
      </c>
      <c r="AA9" s="3">
        <v>4</v>
      </c>
      <c r="AB9" s="3">
        <f>SUM([1]!Table13[[#This Row],[Co-operative]:[Indecisive ( not able to make decisions quickly and effectively)]])</f>
        <v>14</v>
      </c>
      <c r="AC9" s="3">
        <v>10</v>
      </c>
      <c r="AD9" s="3">
        <v>10</v>
      </c>
      <c r="AE9" s="3">
        <f>SUM([1]!Table13[[#This Row],[Emotional]:[Jealous]])</f>
        <v>20</v>
      </c>
      <c r="AF9" s="3">
        <v>10</v>
      </c>
      <c r="AG9" s="3">
        <v>4</v>
      </c>
      <c r="AH9" s="3">
        <f>SUM([1]!Table13[[#This Row],[Honest]:[Friendly]])</f>
        <v>14</v>
      </c>
      <c r="AI9" s="3">
        <v>10</v>
      </c>
      <c r="AJ9" s="3">
        <v>7</v>
      </c>
      <c r="AK9" s="3">
        <f>SUM([1]!Table13[[#This Row],[Ambitious]:[worry]])</f>
        <v>17</v>
      </c>
      <c r="AL9" s="3">
        <v>10</v>
      </c>
      <c r="AM9" s="3">
        <v>10</v>
      </c>
      <c r="AN9" s="3">
        <f>SUM([1]!Table13[[#This Row],[Independent]:[Broad minded]])</f>
        <v>20</v>
      </c>
      <c r="AO9" s="3">
        <v>10</v>
      </c>
      <c r="AP9" s="3">
        <v>10</v>
      </c>
      <c r="AQ9" s="3">
        <f>SUM([1]!Table13[[#This Row],[Dreamy]:[Compassionate (Caring)]])</f>
        <v>20</v>
      </c>
      <c r="AR9" s="3">
        <v>1</v>
      </c>
      <c r="AS9" s="3" t="s">
        <v>67</v>
      </c>
      <c r="AT9" s="3" t="str">
        <f>IF([1]!Table13[[#This Row],[Zodiac by self]]=[1]!Table13[[#This Row],[Zodiac Sign by DOB]],"","No")</f>
        <v>No</v>
      </c>
    </row>
    <row r="10" spans="1:46" x14ac:dyDescent="0.25">
      <c r="A10" s="4">
        <v>9</v>
      </c>
      <c r="B10" s="3" t="s">
        <v>52</v>
      </c>
      <c r="C10" s="3" t="s">
        <v>62</v>
      </c>
      <c r="D10" s="3" t="s">
        <v>58</v>
      </c>
      <c r="E10" s="3" t="s">
        <v>48</v>
      </c>
      <c r="F10" s="3" t="s">
        <v>68</v>
      </c>
      <c r="G10" s="3" t="s">
        <v>69</v>
      </c>
      <c r="H10" s="3">
        <v>3</v>
      </c>
      <c r="I10" s="3">
        <v>7</v>
      </c>
      <c r="J10" s="3">
        <f>SUM([1]!Table13[[#This Row],[Competitive ]:[Arrogant ]])</f>
        <v>10</v>
      </c>
      <c r="K10" s="3">
        <v>10</v>
      </c>
      <c r="L10" s="3">
        <v>8</v>
      </c>
      <c r="M10" s="3">
        <f>SUM([1]!Table13[[#This Row],[Loyal]:[Practical]])</f>
        <v>18</v>
      </c>
      <c r="N10" s="3">
        <v>5</v>
      </c>
      <c r="O10" s="3">
        <v>7</v>
      </c>
      <c r="P10" s="3">
        <f>SUM([1]!Table13[[#This Row],[Intelligent]:[Impatient]])</f>
        <v>12</v>
      </c>
      <c r="Q10" s="3">
        <v>10</v>
      </c>
      <c r="R10" s="3">
        <v>7</v>
      </c>
      <c r="S10" s="3">
        <f>SUM([1]!Table13[[#This Row],[Sensitive]:[Moody]])</f>
        <v>17</v>
      </c>
      <c r="T10" s="3">
        <v>4</v>
      </c>
      <c r="U10" s="3">
        <v>3</v>
      </c>
      <c r="V10" s="3">
        <f>SUM([1]!Table13[[#This Row],[Romantic]:[Domineering]])</f>
        <v>7</v>
      </c>
      <c r="W10" s="3">
        <v>3</v>
      </c>
      <c r="X10" s="3">
        <v>5</v>
      </c>
      <c r="Y10" s="3">
        <f>SUM([1]!Table13[[#This Row],[Methodical (Well ordered)]:[Fault – finding (criticism)]])</f>
        <v>8</v>
      </c>
      <c r="Z10" s="3">
        <v>7</v>
      </c>
      <c r="AA10" s="3">
        <v>10</v>
      </c>
      <c r="AB10" s="3">
        <f>SUM([1]!Table13[[#This Row],[Co-operative]:[Indecisive ( not able to make decisions quickly and effectively)]])</f>
        <v>17</v>
      </c>
      <c r="AC10" s="3">
        <v>10</v>
      </c>
      <c r="AD10" s="3">
        <v>4</v>
      </c>
      <c r="AE10" s="3">
        <f>SUM([1]!Table13[[#This Row],[Emotional]:[Jealous]])</f>
        <v>14</v>
      </c>
      <c r="AF10" s="3">
        <v>8</v>
      </c>
      <c r="AG10" s="3">
        <v>9</v>
      </c>
      <c r="AH10" s="3">
        <f>SUM([1]!Table13[[#This Row],[Honest]:[Friendly]])</f>
        <v>17</v>
      </c>
      <c r="AI10" s="3">
        <v>3</v>
      </c>
      <c r="AJ10" s="3">
        <v>6</v>
      </c>
      <c r="AK10" s="3">
        <f>SUM([1]!Table13[[#This Row],[Ambitious]:[worry]])</f>
        <v>9</v>
      </c>
      <c r="AL10" s="3">
        <v>2</v>
      </c>
      <c r="AM10" s="3">
        <v>5</v>
      </c>
      <c r="AN10" s="3">
        <f>SUM([1]!Table13[[#This Row],[Independent]:[Broad minded]])</f>
        <v>7</v>
      </c>
      <c r="AO10" s="3">
        <v>5</v>
      </c>
      <c r="AP10" s="3">
        <v>5</v>
      </c>
      <c r="AQ10" s="3">
        <f>SUM([1]!Table13[[#This Row],[Dreamy]:[Compassionate (Caring)]])</f>
        <v>10</v>
      </c>
      <c r="AR10" s="3">
        <v>1</v>
      </c>
      <c r="AS10" s="3" t="s">
        <v>53</v>
      </c>
      <c r="AT10" s="3" t="str">
        <f>IF([1]!Table13[[#This Row],[Zodiac by self]]=[1]!Table13[[#This Row],[Zodiac Sign by DOB]],"","No")</f>
        <v>No</v>
      </c>
    </row>
    <row r="11" spans="1:46" x14ac:dyDescent="0.25">
      <c r="A11" s="4">
        <v>10</v>
      </c>
      <c r="B11" s="3" t="s">
        <v>52</v>
      </c>
      <c r="C11" s="3" t="s">
        <v>62</v>
      </c>
      <c r="D11" s="3" t="s">
        <v>58</v>
      </c>
      <c r="E11" s="3" t="s">
        <v>66</v>
      </c>
      <c r="F11" s="3" t="s">
        <v>70</v>
      </c>
      <c r="G11" s="3" t="s">
        <v>71</v>
      </c>
      <c r="H11" s="3">
        <v>8</v>
      </c>
      <c r="I11" s="3">
        <v>2</v>
      </c>
      <c r="J11" s="3">
        <f>SUM([1]!Table13[[#This Row],[Competitive ]:[Arrogant ]])</f>
        <v>10</v>
      </c>
      <c r="K11" s="3">
        <v>10</v>
      </c>
      <c r="L11" s="3">
        <v>7</v>
      </c>
      <c r="M11" s="3">
        <f>SUM([1]!Table13[[#This Row],[Loyal]:[Practical]])</f>
        <v>17</v>
      </c>
      <c r="N11" s="3">
        <v>7</v>
      </c>
      <c r="O11" s="3">
        <v>4</v>
      </c>
      <c r="P11" s="3">
        <f>SUM([1]!Table13[[#This Row],[Intelligent]:[Impatient]])</f>
        <v>11</v>
      </c>
      <c r="Q11" s="3">
        <v>8</v>
      </c>
      <c r="R11" s="3">
        <v>4</v>
      </c>
      <c r="S11" s="3">
        <f>SUM([1]!Table13[[#This Row],[Sensitive]:[Moody]])</f>
        <v>12</v>
      </c>
      <c r="T11" s="3">
        <v>9</v>
      </c>
      <c r="U11" s="3">
        <v>3</v>
      </c>
      <c r="V11" s="3">
        <f>SUM([1]!Table13[[#This Row],[Romantic]:[Domineering]])</f>
        <v>12</v>
      </c>
      <c r="W11" s="3">
        <v>1</v>
      </c>
      <c r="X11" s="3">
        <v>10</v>
      </c>
      <c r="Y11" s="3">
        <f>SUM([1]!Table13[[#This Row],[Methodical (Well ordered)]:[Fault – finding (criticism)]])</f>
        <v>11</v>
      </c>
      <c r="Z11" s="3">
        <v>8</v>
      </c>
      <c r="AA11" s="3">
        <v>1</v>
      </c>
      <c r="AB11" s="3">
        <f>SUM([1]!Table13[[#This Row],[Co-operative]:[Indecisive ( not able to make decisions quickly and effectively)]])</f>
        <v>9</v>
      </c>
      <c r="AC11" s="3">
        <v>9</v>
      </c>
      <c r="AD11" s="3">
        <v>6</v>
      </c>
      <c r="AE11" s="3">
        <f>SUM([1]!Table13[[#This Row],[Emotional]:[Jealous]])</f>
        <v>15</v>
      </c>
      <c r="AF11" s="3">
        <v>9</v>
      </c>
      <c r="AG11" s="3">
        <v>3</v>
      </c>
      <c r="AH11" s="3">
        <f>SUM([1]!Table13[[#This Row],[Honest]:[Friendly]])</f>
        <v>12</v>
      </c>
      <c r="AI11" s="3">
        <v>7</v>
      </c>
      <c r="AJ11" s="3">
        <v>8</v>
      </c>
      <c r="AK11" s="3">
        <f>SUM([1]!Table13[[#This Row],[Ambitious]:[worry]])</f>
        <v>15</v>
      </c>
      <c r="AL11" s="3">
        <v>7</v>
      </c>
      <c r="AM11" s="3">
        <v>7</v>
      </c>
      <c r="AN11" s="3">
        <f>SUM([1]!Table13[[#This Row],[Independent]:[Broad minded]])</f>
        <v>14</v>
      </c>
      <c r="AO11" s="3">
        <v>8</v>
      </c>
      <c r="AP11" s="3">
        <v>8</v>
      </c>
      <c r="AQ11" s="3">
        <f>SUM([1]!Table13[[#This Row],[Dreamy]:[Compassionate (Caring)]])</f>
        <v>16</v>
      </c>
      <c r="AR11" s="3">
        <v>1</v>
      </c>
      <c r="AS11" s="3" t="s">
        <v>53</v>
      </c>
      <c r="AT11" s="3" t="str">
        <f>IF([1]!Table13[[#This Row],[Zodiac by self]]=[1]!Table13[[#This Row],[Zodiac Sign by DOB]],"","No")</f>
        <v>No</v>
      </c>
    </row>
    <row r="12" spans="1:46" x14ac:dyDescent="0.25">
      <c r="A12" s="4">
        <v>11</v>
      </c>
      <c r="B12" s="3" t="s">
        <v>52</v>
      </c>
      <c r="C12" s="3" t="s">
        <v>46</v>
      </c>
      <c r="D12" s="3" t="s">
        <v>47</v>
      </c>
      <c r="E12" s="3" t="s">
        <v>66</v>
      </c>
      <c r="F12" s="3" t="s">
        <v>67</v>
      </c>
      <c r="G12" s="3" t="s">
        <v>72</v>
      </c>
      <c r="H12" s="3">
        <v>8</v>
      </c>
      <c r="I12" s="3">
        <v>3</v>
      </c>
      <c r="J12" s="3">
        <f>SUM([1]!Table13[[#This Row],[Competitive ]:[Arrogant ]])</f>
        <v>11</v>
      </c>
      <c r="K12" s="3">
        <v>7</v>
      </c>
      <c r="L12" s="3">
        <v>6</v>
      </c>
      <c r="M12" s="3">
        <f>SUM([1]!Table13[[#This Row],[Loyal]:[Practical]])</f>
        <v>13</v>
      </c>
      <c r="N12" s="3">
        <v>6</v>
      </c>
      <c r="O12" s="3">
        <v>6</v>
      </c>
      <c r="P12" s="3">
        <f>SUM([1]!Table13[[#This Row],[Intelligent]:[Impatient]])</f>
        <v>12</v>
      </c>
      <c r="Q12" s="3">
        <v>5</v>
      </c>
      <c r="R12" s="3">
        <v>3</v>
      </c>
      <c r="S12" s="3">
        <f>SUM([1]!Table13[[#This Row],[Sensitive]:[Moody]])</f>
        <v>8</v>
      </c>
      <c r="T12" s="3">
        <v>7</v>
      </c>
      <c r="U12" s="3">
        <v>5</v>
      </c>
      <c r="V12" s="3">
        <f>SUM([1]!Table13[[#This Row],[Romantic]:[Domineering]])</f>
        <v>12</v>
      </c>
      <c r="W12" s="3">
        <v>5</v>
      </c>
      <c r="X12" s="3">
        <v>2</v>
      </c>
      <c r="Y12" s="3">
        <f>SUM([1]!Table13[[#This Row],[Methodical (Well ordered)]:[Fault – finding (criticism)]])</f>
        <v>7</v>
      </c>
      <c r="Z12" s="3">
        <v>8</v>
      </c>
      <c r="AA12" s="3">
        <v>2</v>
      </c>
      <c r="AB12" s="3">
        <f>SUM([1]!Table13[[#This Row],[Co-operative]:[Indecisive ( not able to make decisions quickly and effectively)]])</f>
        <v>10</v>
      </c>
      <c r="AC12" s="3">
        <v>7</v>
      </c>
      <c r="AD12" s="3">
        <v>2</v>
      </c>
      <c r="AE12" s="3">
        <f>SUM([1]!Table13[[#This Row],[Emotional]:[Jealous]])</f>
        <v>9</v>
      </c>
      <c r="AF12" s="3">
        <v>4</v>
      </c>
      <c r="AG12" s="3">
        <v>10</v>
      </c>
      <c r="AH12" s="3">
        <f>SUM([1]!Table13[[#This Row],[Honest]:[Friendly]])</f>
        <v>14</v>
      </c>
      <c r="AI12" s="3">
        <v>10</v>
      </c>
      <c r="AJ12" s="3">
        <v>4</v>
      </c>
      <c r="AK12" s="3">
        <f>SUM([1]!Table13[[#This Row],[Ambitious]:[worry]])</f>
        <v>14</v>
      </c>
      <c r="AL12" s="3">
        <v>9</v>
      </c>
      <c r="AM12" s="3">
        <v>10</v>
      </c>
      <c r="AN12" s="3">
        <f>SUM([1]!Table13[[#This Row],[Independent]:[Broad minded]])</f>
        <v>19</v>
      </c>
      <c r="AO12" s="3">
        <v>3</v>
      </c>
      <c r="AP12" s="3">
        <v>8</v>
      </c>
      <c r="AQ12" s="3">
        <f>SUM([1]!Table13[[#This Row],[Dreamy]:[Compassionate (Caring)]])</f>
        <v>11</v>
      </c>
      <c r="AR12" s="3">
        <v>1</v>
      </c>
      <c r="AS12" s="3" t="s">
        <v>55</v>
      </c>
      <c r="AT12" s="3" t="str">
        <f>IF([1]!Table13[[#This Row],[Zodiac by self]]=[1]!Table13[[#This Row],[Zodiac Sign by DOB]],"","No")</f>
        <v>No</v>
      </c>
    </row>
    <row r="13" spans="1:46" x14ac:dyDescent="0.25">
      <c r="A13" s="4">
        <v>12</v>
      </c>
      <c r="B13" s="3" t="s">
        <v>52</v>
      </c>
      <c r="C13" s="3" t="s">
        <v>62</v>
      </c>
      <c r="D13" s="3" t="s">
        <v>58</v>
      </c>
      <c r="E13" s="3" t="s">
        <v>66</v>
      </c>
      <c r="F13" s="3" t="s">
        <v>67</v>
      </c>
      <c r="G13" s="3" t="s">
        <v>72</v>
      </c>
      <c r="H13" s="3">
        <v>8</v>
      </c>
      <c r="I13" s="3">
        <v>1</v>
      </c>
      <c r="J13" s="3">
        <f>SUM([1]!Table13[[#This Row],[Competitive ]:[Arrogant ]])</f>
        <v>9</v>
      </c>
      <c r="K13" s="3">
        <v>7</v>
      </c>
      <c r="L13" s="3">
        <v>10</v>
      </c>
      <c r="M13" s="3">
        <f>SUM([1]!Table13[[#This Row],[Loyal]:[Practical]])</f>
        <v>17</v>
      </c>
      <c r="N13" s="3">
        <v>7</v>
      </c>
      <c r="O13" s="3">
        <v>1</v>
      </c>
      <c r="P13" s="3">
        <f>SUM([1]!Table13[[#This Row],[Intelligent]:[Impatient]])</f>
        <v>8</v>
      </c>
      <c r="Q13" s="3">
        <v>9</v>
      </c>
      <c r="R13" s="3">
        <v>8</v>
      </c>
      <c r="S13" s="3">
        <f>SUM([1]!Table13[[#This Row],[Sensitive]:[Moody]])</f>
        <v>17</v>
      </c>
      <c r="T13" s="3">
        <v>7</v>
      </c>
      <c r="U13" s="5">
        <v>0</v>
      </c>
      <c r="V13" s="5">
        <f>SUM([1]!Table13[[#This Row],[Romantic]:[Domineering]])</f>
        <v>7</v>
      </c>
      <c r="W13" s="3">
        <v>8</v>
      </c>
      <c r="X13" s="3">
        <v>6</v>
      </c>
      <c r="Y13" s="3">
        <f>SUM([1]!Table13[[#This Row],[Methodical (Well ordered)]:[Fault – finding (criticism)]])</f>
        <v>14</v>
      </c>
      <c r="Z13" s="3">
        <v>10</v>
      </c>
      <c r="AA13" s="3">
        <v>10</v>
      </c>
      <c r="AB13" s="3">
        <f>SUM([1]!Table13[[#This Row],[Co-operative]:[Indecisive ( not able to make decisions quickly and effectively)]])</f>
        <v>20</v>
      </c>
      <c r="AC13" s="3">
        <v>9</v>
      </c>
      <c r="AD13" s="3">
        <v>3</v>
      </c>
      <c r="AE13" s="3">
        <f>SUM([1]!Table13[[#This Row],[Emotional]:[Jealous]])</f>
        <v>12</v>
      </c>
      <c r="AF13" s="3">
        <v>7</v>
      </c>
      <c r="AG13" s="3">
        <v>8</v>
      </c>
      <c r="AH13" s="3">
        <f>SUM([1]!Table13[[#This Row],[Honest]:[Friendly]])</f>
        <v>15</v>
      </c>
      <c r="AI13" s="3">
        <v>9</v>
      </c>
      <c r="AJ13" s="3">
        <v>10</v>
      </c>
      <c r="AK13" s="3">
        <f>SUM([1]!Table13[[#This Row],[Ambitious]:[worry]])</f>
        <v>19</v>
      </c>
      <c r="AL13" s="3">
        <v>7</v>
      </c>
      <c r="AM13" s="3">
        <v>8</v>
      </c>
      <c r="AN13" s="3">
        <f>SUM([1]!Table13[[#This Row],[Independent]:[Broad minded]])</f>
        <v>15</v>
      </c>
      <c r="AO13" s="3">
        <v>10</v>
      </c>
      <c r="AP13" s="3">
        <v>9</v>
      </c>
      <c r="AQ13" s="3">
        <f>SUM([1]!Table13[[#This Row],[Dreamy]:[Compassionate (Caring)]])</f>
        <v>19</v>
      </c>
      <c r="AR13" s="3">
        <v>1</v>
      </c>
      <c r="AS13" s="3" t="s">
        <v>73</v>
      </c>
      <c r="AT13" s="3" t="str">
        <f>IF([1]!Table13[[#This Row],[Zodiac by self]]=[1]!Table13[[#This Row],[Zodiac Sign by DOB]],"","No")</f>
        <v>No</v>
      </c>
    </row>
    <row r="14" spans="1:46" x14ac:dyDescent="0.25">
      <c r="A14" s="4">
        <v>13</v>
      </c>
      <c r="B14" s="3" t="s">
        <v>52</v>
      </c>
      <c r="C14" s="3" t="s">
        <v>62</v>
      </c>
      <c r="D14" s="3" t="s">
        <v>58</v>
      </c>
      <c r="E14" s="3" t="s">
        <v>66</v>
      </c>
      <c r="F14" s="3" t="s">
        <v>67</v>
      </c>
      <c r="G14" s="3" t="s">
        <v>72</v>
      </c>
      <c r="H14" s="3">
        <v>7</v>
      </c>
      <c r="I14" s="3">
        <v>5</v>
      </c>
      <c r="J14" s="3">
        <f>SUM([1]!Table13[[#This Row],[Competitive ]:[Arrogant ]])</f>
        <v>12</v>
      </c>
      <c r="K14" s="3">
        <v>10</v>
      </c>
      <c r="L14" s="3">
        <v>7</v>
      </c>
      <c r="M14" s="3">
        <f>SUM([1]!Table13[[#This Row],[Loyal]:[Practical]])</f>
        <v>17</v>
      </c>
      <c r="N14" s="3">
        <v>7</v>
      </c>
      <c r="O14" s="3">
        <v>8</v>
      </c>
      <c r="P14" s="3">
        <f>SUM([1]!Table13[[#This Row],[Intelligent]:[Impatient]])</f>
        <v>15</v>
      </c>
      <c r="Q14" s="3">
        <v>7</v>
      </c>
      <c r="R14" s="3">
        <v>5</v>
      </c>
      <c r="S14" s="3">
        <f>SUM([1]!Table13[[#This Row],[Sensitive]:[Moody]])</f>
        <v>12</v>
      </c>
      <c r="T14" s="3">
        <v>7</v>
      </c>
      <c r="U14" s="3">
        <v>6</v>
      </c>
      <c r="V14" s="3">
        <f>SUM([1]!Table13[[#This Row],[Romantic]:[Domineering]])</f>
        <v>13</v>
      </c>
      <c r="W14" s="3">
        <v>5</v>
      </c>
      <c r="X14" s="3">
        <v>1</v>
      </c>
      <c r="Y14" s="3">
        <f>SUM([1]!Table13[[#This Row],[Methodical (Well ordered)]:[Fault – finding (criticism)]])</f>
        <v>6</v>
      </c>
      <c r="Z14" s="3">
        <v>6</v>
      </c>
      <c r="AA14" s="3">
        <v>7</v>
      </c>
      <c r="AB14" s="3">
        <f>SUM([1]!Table13[[#This Row],[Co-operative]:[Indecisive ( not able to make decisions quickly and effectively)]])</f>
        <v>13</v>
      </c>
      <c r="AC14" s="3">
        <v>6</v>
      </c>
      <c r="AD14" s="3">
        <v>1</v>
      </c>
      <c r="AE14" s="3">
        <f>SUM([1]!Table13[[#This Row],[Emotional]:[Jealous]])</f>
        <v>7</v>
      </c>
      <c r="AF14" s="3">
        <v>9</v>
      </c>
      <c r="AG14" s="3">
        <v>8</v>
      </c>
      <c r="AH14" s="3">
        <f>SUM([1]!Table13[[#This Row],[Honest]:[Friendly]])</f>
        <v>17</v>
      </c>
      <c r="AI14" s="3">
        <v>7</v>
      </c>
      <c r="AJ14" s="3">
        <v>5</v>
      </c>
      <c r="AK14" s="3">
        <f>SUM([1]!Table13[[#This Row],[Ambitious]:[worry]])</f>
        <v>12</v>
      </c>
      <c r="AL14" s="3">
        <v>6</v>
      </c>
      <c r="AM14" s="3">
        <v>7</v>
      </c>
      <c r="AN14" s="3">
        <f>SUM([1]!Table13[[#This Row],[Independent]:[Broad minded]])</f>
        <v>13</v>
      </c>
      <c r="AO14" s="3">
        <v>6</v>
      </c>
      <c r="AP14" s="3">
        <v>8</v>
      </c>
      <c r="AQ14" s="3">
        <f>SUM([1]!Table13[[#This Row],[Dreamy]:[Compassionate (Caring)]])</f>
        <v>14</v>
      </c>
      <c r="AR14" s="3">
        <v>1</v>
      </c>
      <c r="AS14" s="3" t="s">
        <v>49</v>
      </c>
      <c r="AT14" s="3" t="str">
        <f>IF([1]!Table13[[#This Row],[Zodiac by self]]=[1]!Table13[[#This Row],[Zodiac Sign by DOB]],"","No")</f>
        <v>No</v>
      </c>
    </row>
    <row r="15" spans="1:46" x14ac:dyDescent="0.25">
      <c r="A15" s="4">
        <v>14</v>
      </c>
      <c r="B15" s="3" t="s">
        <v>52</v>
      </c>
      <c r="C15" s="3" t="s">
        <v>46</v>
      </c>
      <c r="D15" s="3" t="s">
        <v>58</v>
      </c>
      <c r="E15" s="3" t="s">
        <v>48</v>
      </c>
      <c r="F15" s="3" t="s">
        <v>63</v>
      </c>
      <c r="G15" s="3" t="s">
        <v>74</v>
      </c>
      <c r="H15" s="3">
        <v>7</v>
      </c>
      <c r="I15" s="3">
        <v>1</v>
      </c>
      <c r="J15" s="3">
        <f>SUM([1]!Table13[[#This Row],[Competitive ]:[Arrogant ]])</f>
        <v>8</v>
      </c>
      <c r="K15" s="3">
        <v>10</v>
      </c>
      <c r="L15" s="3">
        <v>9</v>
      </c>
      <c r="M15" s="3">
        <f>SUM([1]!Table13[[#This Row],[Loyal]:[Practical]])</f>
        <v>19</v>
      </c>
      <c r="N15" s="3">
        <v>8</v>
      </c>
      <c r="O15" s="3">
        <v>1</v>
      </c>
      <c r="P15" s="3">
        <f>SUM([1]!Table13[[#This Row],[Intelligent]:[Impatient]])</f>
        <v>9</v>
      </c>
      <c r="Q15" s="3">
        <v>10</v>
      </c>
      <c r="R15" s="3">
        <v>2</v>
      </c>
      <c r="S15" s="3">
        <f>SUM([1]!Table13[[#This Row],[Sensitive]:[Moody]])</f>
        <v>12</v>
      </c>
      <c r="T15" s="3">
        <v>10</v>
      </c>
      <c r="U15" s="3">
        <v>4</v>
      </c>
      <c r="V15" s="3">
        <f>SUM([1]!Table13[[#This Row],[Romantic]:[Domineering]])</f>
        <v>14</v>
      </c>
      <c r="W15" s="3">
        <v>8</v>
      </c>
      <c r="X15" s="3">
        <v>1</v>
      </c>
      <c r="Y15" s="3">
        <f>SUM([1]!Table13[[#This Row],[Methodical (Well ordered)]:[Fault – finding (criticism)]])</f>
        <v>9</v>
      </c>
      <c r="Z15" s="3">
        <v>8</v>
      </c>
      <c r="AA15" s="3">
        <v>8</v>
      </c>
      <c r="AB15" s="3">
        <f>SUM([1]!Table13[[#This Row],[Co-operative]:[Indecisive ( not able to make decisions quickly and effectively)]])</f>
        <v>16</v>
      </c>
      <c r="AC15" s="3">
        <v>10</v>
      </c>
      <c r="AD15" s="5">
        <v>0</v>
      </c>
      <c r="AE15" s="5">
        <f>SUM([1]!Table13[[#This Row],[Emotional]:[Jealous]])</f>
        <v>10</v>
      </c>
      <c r="AF15" s="3">
        <v>1</v>
      </c>
      <c r="AG15" s="3">
        <v>9</v>
      </c>
      <c r="AH15" s="3">
        <f>SUM([1]!Table13[[#This Row],[Honest]:[Friendly]])</f>
        <v>10</v>
      </c>
      <c r="AI15" s="3">
        <v>6</v>
      </c>
      <c r="AJ15" s="3">
        <v>10</v>
      </c>
      <c r="AK15" s="3">
        <f>SUM([1]!Table13[[#This Row],[Ambitious]:[worry]])</f>
        <v>16</v>
      </c>
      <c r="AL15" s="3">
        <v>7</v>
      </c>
      <c r="AM15" s="3">
        <v>1</v>
      </c>
      <c r="AN15" s="3">
        <f>SUM([1]!Table13[[#This Row],[Independent]:[Broad minded]])</f>
        <v>8</v>
      </c>
      <c r="AO15" s="3">
        <v>10</v>
      </c>
      <c r="AP15" s="3">
        <v>10</v>
      </c>
      <c r="AQ15" s="3">
        <f>SUM([1]!Table13[[#This Row],[Dreamy]:[Compassionate (Caring)]])</f>
        <v>20</v>
      </c>
      <c r="AR15" s="3">
        <v>1</v>
      </c>
      <c r="AS15" s="3" t="s">
        <v>63</v>
      </c>
      <c r="AT15" s="3" t="s">
        <v>51</v>
      </c>
    </row>
    <row r="16" spans="1:46" x14ac:dyDescent="0.25">
      <c r="A16" s="4">
        <v>15</v>
      </c>
      <c r="B16" s="3" t="s">
        <v>52</v>
      </c>
      <c r="C16" s="3" t="s">
        <v>62</v>
      </c>
      <c r="D16" s="3" t="s">
        <v>58</v>
      </c>
      <c r="E16" s="3" t="s">
        <v>66</v>
      </c>
      <c r="F16" s="3" t="s">
        <v>49</v>
      </c>
      <c r="G16" s="3" t="s">
        <v>50</v>
      </c>
      <c r="H16" s="3">
        <v>5</v>
      </c>
      <c r="I16" s="3">
        <v>3</v>
      </c>
      <c r="J16" s="3">
        <f>SUM([1]!Table13[[#This Row],[Competitive ]:[Arrogant ]])</f>
        <v>8</v>
      </c>
      <c r="K16" s="3">
        <v>10</v>
      </c>
      <c r="L16" s="3">
        <v>7</v>
      </c>
      <c r="M16" s="3">
        <f>SUM([1]!Table13[[#This Row],[Loyal]:[Practical]])</f>
        <v>17</v>
      </c>
      <c r="N16" s="3">
        <v>7</v>
      </c>
      <c r="O16" s="3">
        <v>5</v>
      </c>
      <c r="P16" s="3">
        <f>SUM([1]!Table13[[#This Row],[Intelligent]:[Impatient]])</f>
        <v>12</v>
      </c>
      <c r="Q16" s="3">
        <v>3</v>
      </c>
      <c r="R16" s="3">
        <v>6</v>
      </c>
      <c r="S16" s="3">
        <f>SUM([1]!Table13[[#This Row],[Sensitive]:[Moody]])</f>
        <v>9</v>
      </c>
      <c r="T16" s="3">
        <v>7</v>
      </c>
      <c r="U16" s="3">
        <v>5</v>
      </c>
      <c r="V16" s="3">
        <f>SUM([1]!Table13[[#This Row],[Romantic]:[Domineering]])</f>
        <v>12</v>
      </c>
      <c r="W16" s="3">
        <v>5</v>
      </c>
      <c r="X16" s="3">
        <v>5</v>
      </c>
      <c r="Y16" s="3">
        <f>SUM([1]!Table13[[#This Row],[Methodical (Well ordered)]:[Fault – finding (criticism)]])</f>
        <v>10</v>
      </c>
      <c r="Z16" s="3">
        <v>8</v>
      </c>
      <c r="AA16" s="3">
        <v>7</v>
      </c>
      <c r="AB16" s="3">
        <f>SUM([1]!Table13[[#This Row],[Co-operative]:[Indecisive ( not able to make decisions quickly and effectively)]])</f>
        <v>15</v>
      </c>
      <c r="AC16" s="3">
        <v>10</v>
      </c>
      <c r="AD16" s="3">
        <v>8</v>
      </c>
      <c r="AE16" s="3">
        <f>SUM([1]!Table13[[#This Row],[Emotional]:[Jealous]])</f>
        <v>18</v>
      </c>
      <c r="AF16" s="3">
        <v>9</v>
      </c>
      <c r="AG16" s="3">
        <v>8</v>
      </c>
      <c r="AH16" s="3">
        <f>SUM([1]!Table13[[#This Row],[Honest]:[Friendly]])</f>
        <v>17</v>
      </c>
      <c r="AI16" s="3">
        <v>7</v>
      </c>
      <c r="AJ16" s="3">
        <v>8</v>
      </c>
      <c r="AK16" s="3">
        <f>SUM([1]!Table13[[#This Row],[Ambitious]:[worry]])</f>
        <v>15</v>
      </c>
      <c r="AL16" s="3">
        <v>7</v>
      </c>
      <c r="AM16" s="3">
        <v>7</v>
      </c>
      <c r="AN16" s="3">
        <f>SUM([1]!Table13[[#This Row],[Independent]:[Broad minded]])</f>
        <v>14</v>
      </c>
      <c r="AO16" s="3">
        <v>7</v>
      </c>
      <c r="AP16" s="3">
        <v>8</v>
      </c>
      <c r="AQ16" s="3">
        <f>SUM([1]!Table13[[#This Row],[Dreamy]:[Compassionate (Caring)]])</f>
        <v>15</v>
      </c>
      <c r="AR16" s="3">
        <v>1</v>
      </c>
      <c r="AS16" s="3" t="s">
        <v>67</v>
      </c>
      <c r="AT16" s="3" t="str">
        <f>IF([1]!Table13[[#This Row],[Zodiac by self]]=[1]!Table13[[#This Row],[Zodiac Sign by DOB]],"","No")</f>
        <v>No</v>
      </c>
    </row>
    <row r="17" spans="1:46" x14ac:dyDescent="0.25">
      <c r="A17" s="4">
        <v>16</v>
      </c>
      <c r="B17" s="3" t="s">
        <v>52</v>
      </c>
      <c r="C17" s="3" t="s">
        <v>62</v>
      </c>
      <c r="D17" s="3" t="s">
        <v>47</v>
      </c>
      <c r="E17" s="3" t="s">
        <v>48</v>
      </c>
      <c r="F17" s="3" t="s">
        <v>63</v>
      </c>
      <c r="G17" s="3" t="s">
        <v>74</v>
      </c>
      <c r="H17" s="3">
        <v>8</v>
      </c>
      <c r="I17" s="3">
        <v>9</v>
      </c>
      <c r="J17" s="3">
        <f>SUM([1]!Table13[[#This Row],[Competitive ]:[Arrogant ]])</f>
        <v>17</v>
      </c>
      <c r="K17" s="3">
        <v>10</v>
      </c>
      <c r="L17" s="3">
        <v>9</v>
      </c>
      <c r="M17" s="3">
        <f>SUM([1]!Table13[[#This Row],[Loyal]:[Practical]])</f>
        <v>19</v>
      </c>
      <c r="N17" s="3">
        <v>8</v>
      </c>
      <c r="O17" s="3">
        <v>5</v>
      </c>
      <c r="P17" s="3">
        <f>SUM([1]!Table13[[#This Row],[Intelligent]:[Impatient]])</f>
        <v>13</v>
      </c>
      <c r="Q17" s="3">
        <v>10</v>
      </c>
      <c r="R17" s="3">
        <v>10</v>
      </c>
      <c r="S17" s="3">
        <f>SUM([1]!Table13[[#This Row],[Sensitive]:[Moody]])</f>
        <v>20</v>
      </c>
      <c r="T17" s="3">
        <v>6</v>
      </c>
      <c r="U17" s="3">
        <v>6</v>
      </c>
      <c r="V17" s="3">
        <f>SUM([1]!Table13[[#This Row],[Romantic]:[Domineering]])</f>
        <v>12</v>
      </c>
      <c r="W17" s="3">
        <v>10</v>
      </c>
      <c r="X17" s="3">
        <v>7</v>
      </c>
      <c r="Y17" s="3">
        <f>SUM([1]!Table13[[#This Row],[Methodical (Well ordered)]:[Fault – finding (criticism)]])</f>
        <v>17</v>
      </c>
      <c r="Z17" s="3">
        <v>8</v>
      </c>
      <c r="AA17" s="3">
        <v>4</v>
      </c>
      <c r="AB17" s="3">
        <f>SUM([1]!Table13[[#This Row],[Co-operative]:[Indecisive ( not able to make decisions quickly and effectively)]])</f>
        <v>12</v>
      </c>
      <c r="AC17" s="3">
        <v>10</v>
      </c>
      <c r="AD17" s="3">
        <v>6</v>
      </c>
      <c r="AE17" s="3">
        <f>SUM([1]!Table13[[#This Row],[Emotional]:[Jealous]])</f>
        <v>16</v>
      </c>
      <c r="AF17" s="3">
        <v>7</v>
      </c>
      <c r="AG17" s="3">
        <v>10</v>
      </c>
      <c r="AH17" s="3">
        <f>SUM([1]!Table13[[#This Row],[Honest]:[Friendly]])</f>
        <v>17</v>
      </c>
      <c r="AI17" s="3">
        <v>9</v>
      </c>
      <c r="AJ17" s="3">
        <v>10</v>
      </c>
      <c r="AK17" s="3">
        <f>SUM([1]!Table13[[#This Row],[Ambitious]:[worry]])</f>
        <v>19</v>
      </c>
      <c r="AL17" s="3">
        <v>9</v>
      </c>
      <c r="AM17" s="3">
        <v>10</v>
      </c>
      <c r="AN17" s="3">
        <f>SUM([1]!Table13[[#This Row],[Independent]:[Broad minded]])</f>
        <v>19</v>
      </c>
      <c r="AO17" s="3">
        <v>10</v>
      </c>
      <c r="AP17" s="3">
        <v>10</v>
      </c>
      <c r="AQ17" s="3">
        <f>SUM([1]!Table13[[#This Row],[Dreamy]:[Compassionate (Caring)]])</f>
        <v>20</v>
      </c>
      <c r="AR17" s="3">
        <v>1</v>
      </c>
      <c r="AS17" s="3" t="s">
        <v>63</v>
      </c>
      <c r="AT17" s="3" t="s">
        <v>51</v>
      </c>
    </row>
    <row r="18" spans="1:46" x14ac:dyDescent="0.25">
      <c r="A18" s="4">
        <v>17</v>
      </c>
      <c r="B18" s="3" t="s">
        <v>52</v>
      </c>
      <c r="C18" s="3" t="s">
        <v>46</v>
      </c>
      <c r="D18" s="3" t="s">
        <v>58</v>
      </c>
      <c r="E18" s="3" t="s">
        <v>66</v>
      </c>
      <c r="F18" s="3" t="s">
        <v>73</v>
      </c>
      <c r="G18" s="3" t="s">
        <v>75</v>
      </c>
      <c r="H18" s="3">
        <v>10</v>
      </c>
      <c r="I18" s="3">
        <v>6</v>
      </c>
      <c r="J18" s="3">
        <f>SUM([1]!Table13[[#This Row],[Competitive ]:[Arrogant ]])</f>
        <v>16</v>
      </c>
      <c r="K18" s="3">
        <v>10</v>
      </c>
      <c r="L18" s="3">
        <v>5</v>
      </c>
      <c r="M18" s="3">
        <f>SUM([1]!Table13[[#This Row],[Loyal]:[Practical]])</f>
        <v>15</v>
      </c>
      <c r="N18" s="3">
        <v>6</v>
      </c>
      <c r="O18" s="3">
        <v>7</v>
      </c>
      <c r="P18" s="3">
        <f>SUM([1]!Table13[[#This Row],[Intelligent]:[Impatient]])</f>
        <v>13</v>
      </c>
      <c r="Q18" s="3">
        <v>7</v>
      </c>
      <c r="R18" s="3">
        <v>7</v>
      </c>
      <c r="S18" s="3">
        <f>SUM([1]!Table13[[#This Row],[Sensitive]:[Moody]])</f>
        <v>14</v>
      </c>
      <c r="T18" s="3">
        <v>7</v>
      </c>
      <c r="U18" s="3">
        <v>7</v>
      </c>
      <c r="V18" s="3">
        <f>SUM([1]!Table13[[#This Row],[Romantic]:[Domineering]])</f>
        <v>14</v>
      </c>
      <c r="W18" s="3">
        <v>7</v>
      </c>
      <c r="X18" s="3">
        <v>5</v>
      </c>
      <c r="Y18" s="3">
        <f>SUM([1]!Table13[[#This Row],[Methodical (Well ordered)]:[Fault – finding (criticism)]])</f>
        <v>12</v>
      </c>
      <c r="Z18" s="3">
        <v>8</v>
      </c>
      <c r="AA18" s="3">
        <v>3</v>
      </c>
      <c r="AB18" s="3">
        <f>SUM([1]!Table13[[#This Row],[Co-operative]:[Indecisive ( not able to make decisions quickly and effectively)]])</f>
        <v>11</v>
      </c>
      <c r="AC18" s="3">
        <v>8</v>
      </c>
      <c r="AD18" s="3">
        <v>1</v>
      </c>
      <c r="AE18" s="3">
        <f>SUM([1]!Table13[[#This Row],[Emotional]:[Jealous]])</f>
        <v>9</v>
      </c>
      <c r="AF18" s="3">
        <v>9</v>
      </c>
      <c r="AG18" s="3">
        <v>10</v>
      </c>
      <c r="AH18" s="3">
        <f>SUM([1]!Table13[[#This Row],[Honest]:[Friendly]])</f>
        <v>19</v>
      </c>
      <c r="AI18" s="3">
        <v>9</v>
      </c>
      <c r="AJ18" s="3">
        <v>3</v>
      </c>
      <c r="AK18" s="3">
        <f>SUM([1]!Table13[[#This Row],[Ambitious]:[worry]])</f>
        <v>12</v>
      </c>
      <c r="AL18" s="3">
        <v>8</v>
      </c>
      <c r="AM18" s="3">
        <v>6</v>
      </c>
      <c r="AN18" s="3">
        <f>SUM([1]!Table13[[#This Row],[Independent]:[Broad minded]])</f>
        <v>14</v>
      </c>
      <c r="AO18" s="3">
        <v>8</v>
      </c>
      <c r="AP18" s="3">
        <v>9</v>
      </c>
      <c r="AQ18" s="3">
        <f>SUM([1]!Table13[[#This Row],[Dreamy]:[Compassionate (Caring)]])</f>
        <v>17</v>
      </c>
      <c r="AR18" s="3">
        <v>1</v>
      </c>
      <c r="AS18" s="3" t="s">
        <v>49</v>
      </c>
      <c r="AT18" s="3" t="str">
        <f>IF([1]!Table13[[#This Row],[Zodiac by self]]=[1]!Table13[[#This Row],[Zodiac Sign by DOB]],"","No")</f>
        <v>No</v>
      </c>
    </row>
    <row r="19" spans="1:46" x14ac:dyDescent="0.25">
      <c r="A19" s="4">
        <v>18</v>
      </c>
      <c r="B19" s="3" t="s">
        <v>52</v>
      </c>
      <c r="C19" s="3" t="s">
        <v>62</v>
      </c>
      <c r="D19" s="3" t="s">
        <v>58</v>
      </c>
      <c r="E19" s="3" t="s">
        <v>66</v>
      </c>
      <c r="F19" s="3" t="s">
        <v>63</v>
      </c>
      <c r="G19" s="3" t="s">
        <v>74</v>
      </c>
      <c r="H19" s="3">
        <v>7</v>
      </c>
      <c r="I19" s="3">
        <v>4</v>
      </c>
      <c r="J19" s="3">
        <f>SUM([1]!Table13[[#This Row],[Competitive ]:[Arrogant ]])</f>
        <v>11</v>
      </c>
      <c r="K19" s="3">
        <v>9</v>
      </c>
      <c r="L19" s="3">
        <v>9</v>
      </c>
      <c r="M19" s="3">
        <f>SUM([1]!Table13[[#This Row],[Loyal]:[Practical]])</f>
        <v>18</v>
      </c>
      <c r="N19" s="3">
        <v>8</v>
      </c>
      <c r="O19" s="3">
        <v>6</v>
      </c>
      <c r="P19" s="3">
        <f>SUM([1]!Table13[[#This Row],[Intelligent]:[Impatient]])</f>
        <v>14</v>
      </c>
      <c r="Q19" s="3">
        <v>10</v>
      </c>
      <c r="R19" s="3">
        <v>8</v>
      </c>
      <c r="S19" s="3">
        <f>SUM([1]!Table13[[#This Row],[Sensitive]:[Moody]])</f>
        <v>18</v>
      </c>
      <c r="T19" s="3">
        <v>8</v>
      </c>
      <c r="U19" s="3">
        <v>7</v>
      </c>
      <c r="V19" s="3">
        <f>SUM([1]!Table13[[#This Row],[Romantic]:[Domineering]])</f>
        <v>15</v>
      </c>
      <c r="W19" s="3">
        <v>8</v>
      </c>
      <c r="X19" s="3">
        <v>7</v>
      </c>
      <c r="Y19" s="3">
        <f>SUM([1]!Table13[[#This Row],[Methodical (Well ordered)]:[Fault – finding (criticism)]])</f>
        <v>15</v>
      </c>
      <c r="Z19" s="3">
        <v>8</v>
      </c>
      <c r="AA19" s="3">
        <v>8</v>
      </c>
      <c r="AB19" s="3">
        <f>SUM([1]!Table13[[#This Row],[Co-operative]:[Indecisive ( not able to make decisions quickly and effectively)]])</f>
        <v>16</v>
      </c>
      <c r="AC19" s="3">
        <v>9</v>
      </c>
      <c r="AD19" s="3">
        <v>5</v>
      </c>
      <c r="AE19" s="3">
        <f>SUM([1]!Table13[[#This Row],[Emotional]:[Jealous]])</f>
        <v>14</v>
      </c>
      <c r="AF19" s="3">
        <v>8</v>
      </c>
      <c r="AG19" s="3">
        <v>8</v>
      </c>
      <c r="AH19" s="3">
        <f>SUM([1]!Table13[[#This Row],[Honest]:[Friendly]])</f>
        <v>16</v>
      </c>
      <c r="AI19" s="3">
        <v>9</v>
      </c>
      <c r="AJ19" s="3">
        <v>8</v>
      </c>
      <c r="AK19" s="3">
        <f>SUM([1]!Table13[[#This Row],[Ambitious]:[worry]])</f>
        <v>17</v>
      </c>
      <c r="AL19" s="3">
        <v>9</v>
      </c>
      <c r="AM19" s="3">
        <v>9</v>
      </c>
      <c r="AN19" s="3">
        <f>SUM([1]!Table13[[#This Row],[Independent]:[Broad minded]])</f>
        <v>18</v>
      </c>
      <c r="AO19" s="3">
        <v>10</v>
      </c>
      <c r="AP19" s="3">
        <v>10</v>
      </c>
      <c r="AQ19" s="3">
        <f>SUM([1]!Table13[[#This Row],[Dreamy]:[Compassionate (Caring)]])</f>
        <v>20</v>
      </c>
      <c r="AR19" s="3">
        <v>1</v>
      </c>
      <c r="AS19" s="3" t="s">
        <v>63</v>
      </c>
      <c r="AT19" s="3" t="s">
        <v>51</v>
      </c>
    </row>
    <row r="20" spans="1:46" x14ac:dyDescent="0.25">
      <c r="A20" s="4">
        <v>19</v>
      </c>
      <c r="B20" s="3" t="s">
        <v>52</v>
      </c>
      <c r="C20" s="3" t="s">
        <v>62</v>
      </c>
      <c r="D20" s="3" t="s">
        <v>47</v>
      </c>
      <c r="E20" s="3" t="s">
        <v>48</v>
      </c>
      <c r="F20" s="3" t="s">
        <v>63</v>
      </c>
      <c r="G20" s="3" t="s">
        <v>74</v>
      </c>
      <c r="H20" s="3">
        <v>6</v>
      </c>
      <c r="I20" s="3">
        <v>2</v>
      </c>
      <c r="J20" s="3">
        <f>SUM([1]!Table13[[#This Row],[Competitive ]:[Arrogant ]])</f>
        <v>8</v>
      </c>
      <c r="K20" s="3">
        <v>10</v>
      </c>
      <c r="L20" s="3">
        <v>5</v>
      </c>
      <c r="M20" s="3">
        <f>SUM([1]!Table13[[#This Row],[Loyal]:[Practical]])</f>
        <v>15</v>
      </c>
      <c r="N20" s="3">
        <v>8</v>
      </c>
      <c r="O20" s="3">
        <v>4</v>
      </c>
      <c r="P20" s="3">
        <f>SUM([1]!Table13[[#This Row],[Intelligent]:[Impatient]])</f>
        <v>12</v>
      </c>
      <c r="Q20" s="3">
        <v>8</v>
      </c>
      <c r="R20" s="3">
        <v>8</v>
      </c>
      <c r="S20" s="3">
        <f>SUM([1]!Table13[[#This Row],[Sensitive]:[Moody]])</f>
        <v>16</v>
      </c>
      <c r="T20" s="3">
        <v>10</v>
      </c>
      <c r="U20" s="3">
        <v>6</v>
      </c>
      <c r="V20" s="3">
        <f>SUM([1]!Table13[[#This Row],[Romantic]:[Domineering]])</f>
        <v>16</v>
      </c>
      <c r="W20" s="3">
        <v>7</v>
      </c>
      <c r="X20" s="3">
        <v>5</v>
      </c>
      <c r="Y20" s="3">
        <f>SUM([1]!Table13[[#This Row],[Methodical (Well ordered)]:[Fault – finding (criticism)]])</f>
        <v>12</v>
      </c>
      <c r="Z20" s="3">
        <v>9</v>
      </c>
      <c r="AA20" s="3">
        <v>6</v>
      </c>
      <c r="AB20" s="3">
        <f>SUM([1]!Table13[[#This Row],[Co-operative]:[Indecisive ( not able to make decisions quickly and effectively)]])</f>
        <v>15</v>
      </c>
      <c r="AC20" s="3">
        <v>9</v>
      </c>
      <c r="AD20" s="3">
        <v>4</v>
      </c>
      <c r="AE20" s="3">
        <f>SUM([1]!Table13[[#This Row],[Emotional]:[Jealous]])</f>
        <v>13</v>
      </c>
      <c r="AF20" s="3">
        <v>9</v>
      </c>
      <c r="AG20" s="3">
        <v>9</v>
      </c>
      <c r="AH20" s="3">
        <f>SUM([1]!Table13[[#This Row],[Honest]:[Friendly]])</f>
        <v>18</v>
      </c>
      <c r="AI20" s="3">
        <v>9</v>
      </c>
      <c r="AJ20" s="3">
        <v>6</v>
      </c>
      <c r="AK20" s="3">
        <f>SUM([1]!Table13[[#This Row],[Ambitious]:[worry]])</f>
        <v>15</v>
      </c>
      <c r="AL20" s="3">
        <v>5</v>
      </c>
      <c r="AM20" s="3">
        <v>6</v>
      </c>
      <c r="AN20" s="3">
        <f>SUM([1]!Table13[[#This Row],[Independent]:[Broad minded]])</f>
        <v>11</v>
      </c>
      <c r="AO20" s="3">
        <v>9</v>
      </c>
      <c r="AP20" s="3">
        <v>10</v>
      </c>
      <c r="AQ20" s="3">
        <f>SUM([1]!Table13[[#This Row],[Dreamy]:[Compassionate (Caring)]])</f>
        <v>19</v>
      </c>
      <c r="AR20" s="3">
        <v>1</v>
      </c>
      <c r="AS20" s="3" t="s">
        <v>63</v>
      </c>
      <c r="AT20" s="3" t="s">
        <v>51</v>
      </c>
    </row>
    <row r="21" spans="1:46" x14ac:dyDescent="0.25">
      <c r="A21" s="4">
        <v>20</v>
      </c>
      <c r="B21" s="3" t="s">
        <v>52</v>
      </c>
      <c r="C21" s="3" t="s">
        <v>46</v>
      </c>
      <c r="D21" s="3" t="s">
        <v>58</v>
      </c>
      <c r="E21" s="3" t="s">
        <v>48</v>
      </c>
      <c r="F21" s="3" t="s">
        <v>63</v>
      </c>
      <c r="G21" s="3" t="s">
        <v>74</v>
      </c>
      <c r="H21" s="3">
        <v>6</v>
      </c>
      <c r="I21" s="3">
        <v>1</v>
      </c>
      <c r="J21" s="3">
        <f>SUM([1]!Table13[[#This Row],[Competitive ]:[Arrogant ]])</f>
        <v>7</v>
      </c>
      <c r="K21" s="3">
        <v>10</v>
      </c>
      <c r="L21" s="3">
        <v>9</v>
      </c>
      <c r="M21" s="3">
        <f>SUM([1]!Table13[[#This Row],[Loyal]:[Practical]])</f>
        <v>19</v>
      </c>
      <c r="N21" s="3">
        <v>8</v>
      </c>
      <c r="O21" s="3">
        <v>1</v>
      </c>
      <c r="P21" s="3">
        <f>SUM([1]!Table13[[#This Row],[Intelligent]:[Impatient]])</f>
        <v>9</v>
      </c>
      <c r="Q21" s="3">
        <v>10</v>
      </c>
      <c r="R21" s="5">
        <v>0</v>
      </c>
      <c r="S21" s="5">
        <f>SUM([1]!Table13[[#This Row],[Sensitive]:[Moody]])</f>
        <v>10</v>
      </c>
      <c r="T21" s="5">
        <v>0</v>
      </c>
      <c r="U21" s="5">
        <v>0</v>
      </c>
      <c r="V21" s="5">
        <f>SUM([1]!Table13[[#This Row],[Romantic]:[Domineering]])</f>
        <v>0</v>
      </c>
      <c r="W21" s="5">
        <v>0</v>
      </c>
      <c r="X21" s="5">
        <v>0</v>
      </c>
      <c r="Y21" s="5">
        <f>SUM([1]!Table13[[#This Row],[Methodical (Well ordered)]:[Fault – finding (criticism)]])</f>
        <v>0</v>
      </c>
      <c r="Z21" s="5">
        <v>0</v>
      </c>
      <c r="AA21" s="5">
        <v>0</v>
      </c>
      <c r="AB21" s="5">
        <f>SUM([1]!Table13[[#This Row],[Co-operative]:[Indecisive ( not able to make decisions quickly and effectively)]])</f>
        <v>0</v>
      </c>
      <c r="AC21" s="5">
        <v>0</v>
      </c>
      <c r="AD21" s="5">
        <v>0</v>
      </c>
      <c r="AE21" s="5">
        <f>SUM([1]!Table13[[#This Row],[Emotional]:[Jealous]])</f>
        <v>0</v>
      </c>
      <c r="AF21" s="5">
        <v>0</v>
      </c>
      <c r="AG21" s="5">
        <v>0</v>
      </c>
      <c r="AH21" s="5">
        <f>SUM([1]!Table13[[#This Row],[Honest]:[Friendly]])</f>
        <v>0</v>
      </c>
      <c r="AI21" s="5">
        <v>0</v>
      </c>
      <c r="AJ21" s="5">
        <v>0</v>
      </c>
      <c r="AK21" s="5">
        <f>SUM([1]!Table13[[#This Row],[Ambitious]:[worry]])</f>
        <v>0</v>
      </c>
      <c r="AL21" s="5">
        <v>0</v>
      </c>
      <c r="AM21" s="5">
        <v>0</v>
      </c>
      <c r="AN21" s="5">
        <f>SUM([1]!Table13[[#This Row],[Independent]:[Broad minded]])</f>
        <v>0</v>
      </c>
      <c r="AO21" s="5">
        <v>0</v>
      </c>
      <c r="AP21" s="5">
        <v>0</v>
      </c>
      <c r="AQ21" s="5">
        <f>SUM([1]!Table13[[#This Row],[Dreamy]:[Compassionate (Caring)]])</f>
        <v>0</v>
      </c>
      <c r="AR21" s="3">
        <v>1</v>
      </c>
      <c r="AS21" s="5" t="s">
        <v>53</v>
      </c>
      <c r="AT21" s="3" t="str">
        <f>IF([1]!Table13[[#This Row],[Zodiac by self]]=[1]!Table13[[#This Row],[Zodiac Sign by DOB]],"","No")</f>
        <v>No</v>
      </c>
    </row>
    <row r="22" spans="1:46" x14ac:dyDescent="0.25">
      <c r="A22" s="4">
        <v>21</v>
      </c>
      <c r="B22" s="3" t="s">
        <v>52</v>
      </c>
      <c r="C22" s="3" t="s">
        <v>62</v>
      </c>
      <c r="D22" s="3" t="s">
        <v>47</v>
      </c>
      <c r="E22" s="3" t="s">
        <v>48</v>
      </c>
      <c r="F22" s="3" t="s">
        <v>64</v>
      </c>
      <c r="G22" s="3" t="s">
        <v>65</v>
      </c>
      <c r="H22" s="3">
        <v>5</v>
      </c>
      <c r="I22" s="3">
        <v>7</v>
      </c>
      <c r="J22" s="3">
        <f>SUM([1]!Table13[[#This Row],[Competitive ]:[Arrogant ]])</f>
        <v>12</v>
      </c>
      <c r="K22" s="3">
        <v>10</v>
      </c>
      <c r="L22" s="3">
        <v>4</v>
      </c>
      <c r="M22" s="3">
        <f>SUM([1]!Table13[[#This Row],[Loyal]:[Practical]])</f>
        <v>14</v>
      </c>
      <c r="N22" s="3">
        <v>6</v>
      </c>
      <c r="O22" s="3">
        <v>8</v>
      </c>
      <c r="P22" s="3">
        <f>SUM([1]!Table13[[#This Row],[Intelligent]:[Impatient]])</f>
        <v>14</v>
      </c>
      <c r="Q22" s="3">
        <v>10</v>
      </c>
      <c r="R22" s="3">
        <v>6</v>
      </c>
      <c r="S22" s="3">
        <f>SUM([1]!Table13[[#This Row],[Sensitive]:[Moody]])</f>
        <v>16</v>
      </c>
      <c r="T22" s="3">
        <v>9</v>
      </c>
      <c r="U22" s="3">
        <v>4</v>
      </c>
      <c r="V22" s="3">
        <f>SUM([1]!Table13[[#This Row],[Romantic]:[Domineering]])</f>
        <v>13</v>
      </c>
      <c r="W22" s="3">
        <v>4</v>
      </c>
      <c r="X22" s="3">
        <v>5</v>
      </c>
      <c r="Y22" s="3">
        <f>SUM([1]!Table13[[#This Row],[Methodical (Well ordered)]:[Fault – finding (criticism)]])</f>
        <v>9</v>
      </c>
      <c r="Z22" s="3">
        <v>10</v>
      </c>
      <c r="AA22" s="3">
        <v>4</v>
      </c>
      <c r="AB22" s="3">
        <f>SUM([1]!Table13[[#This Row],[Co-operative]:[Indecisive ( not able to make decisions quickly and effectively)]])</f>
        <v>14</v>
      </c>
      <c r="AC22" s="3">
        <v>10</v>
      </c>
      <c r="AD22" s="3">
        <v>3</v>
      </c>
      <c r="AE22" s="3">
        <f>SUM([1]!Table13[[#This Row],[Emotional]:[Jealous]])</f>
        <v>13</v>
      </c>
      <c r="AF22" s="3">
        <v>10</v>
      </c>
      <c r="AG22" s="3">
        <v>10</v>
      </c>
      <c r="AH22" s="3">
        <f>SUM([1]!Table13[[#This Row],[Honest]:[Friendly]])</f>
        <v>20</v>
      </c>
      <c r="AI22" s="3">
        <v>10</v>
      </c>
      <c r="AJ22" s="3">
        <v>7</v>
      </c>
      <c r="AK22" s="3">
        <f>SUM([1]!Table13[[#This Row],[Ambitious]:[worry]])</f>
        <v>17</v>
      </c>
      <c r="AL22" s="3">
        <v>8</v>
      </c>
      <c r="AM22" s="3">
        <v>8</v>
      </c>
      <c r="AN22" s="3">
        <f>SUM([1]!Table13[[#This Row],[Independent]:[Broad minded]])</f>
        <v>16</v>
      </c>
      <c r="AO22" s="3">
        <v>10</v>
      </c>
      <c r="AP22" s="3">
        <v>10</v>
      </c>
      <c r="AQ22" s="3">
        <f>SUM([1]!Table13[[#This Row],[Dreamy]:[Compassionate (Caring)]])</f>
        <v>20</v>
      </c>
      <c r="AR22" s="3">
        <v>1</v>
      </c>
      <c r="AS22" s="3" t="s">
        <v>49</v>
      </c>
      <c r="AT22" s="3" t="str">
        <f>IF([1]!Table13[[#This Row],[Zodiac by self]]=[1]!Table13[[#This Row],[Zodiac Sign by DOB]],"","No")</f>
        <v>No</v>
      </c>
    </row>
    <row r="23" spans="1:46" x14ac:dyDescent="0.25">
      <c r="A23" s="4">
        <v>22</v>
      </c>
      <c r="B23" s="3" t="s">
        <v>52</v>
      </c>
      <c r="C23" s="3" t="s">
        <v>46</v>
      </c>
      <c r="D23" s="3" t="s">
        <v>47</v>
      </c>
      <c r="E23" s="3" t="s">
        <v>66</v>
      </c>
      <c r="F23" s="3" t="s">
        <v>56</v>
      </c>
      <c r="G23" s="3" t="s">
        <v>57</v>
      </c>
      <c r="H23" s="3">
        <v>8</v>
      </c>
      <c r="I23" s="3">
        <v>5</v>
      </c>
      <c r="J23" s="3">
        <f>SUM([1]!Table13[[#This Row],[Competitive ]:[Arrogant ]])</f>
        <v>13</v>
      </c>
      <c r="K23" s="3">
        <v>8</v>
      </c>
      <c r="L23" s="3">
        <v>7</v>
      </c>
      <c r="M23" s="3">
        <f>SUM([1]!Table13[[#This Row],[Loyal]:[Practical]])</f>
        <v>15</v>
      </c>
      <c r="N23" s="3">
        <v>8</v>
      </c>
      <c r="O23" s="3">
        <v>8</v>
      </c>
      <c r="P23" s="3">
        <f>SUM([1]!Table13[[#This Row],[Intelligent]:[Impatient]])</f>
        <v>16</v>
      </c>
      <c r="Q23" s="3">
        <v>7</v>
      </c>
      <c r="R23" s="3">
        <v>8</v>
      </c>
      <c r="S23" s="3">
        <f>SUM([1]!Table13[[#This Row],[Sensitive]:[Moody]])</f>
        <v>15</v>
      </c>
      <c r="T23" s="3">
        <v>4</v>
      </c>
      <c r="U23" s="3">
        <v>6</v>
      </c>
      <c r="V23" s="3">
        <f>SUM([1]!Table13[[#This Row],[Romantic]:[Domineering]])</f>
        <v>10</v>
      </c>
      <c r="W23" s="3">
        <v>6</v>
      </c>
      <c r="X23" s="3">
        <v>6</v>
      </c>
      <c r="Y23" s="3">
        <f>SUM([1]!Table13[[#This Row],[Methodical (Well ordered)]:[Fault – finding (criticism)]])</f>
        <v>12</v>
      </c>
      <c r="Z23" s="3">
        <v>8</v>
      </c>
      <c r="AA23" s="3">
        <v>5</v>
      </c>
      <c r="AB23" s="3">
        <f>SUM([1]!Table13[[#This Row],[Co-operative]:[Indecisive ( not able to make decisions quickly and effectively)]])</f>
        <v>13</v>
      </c>
      <c r="AC23" s="3">
        <v>9</v>
      </c>
      <c r="AD23" s="3">
        <v>1</v>
      </c>
      <c r="AE23" s="3">
        <f>SUM([1]!Table13[[#This Row],[Emotional]:[Jealous]])</f>
        <v>10</v>
      </c>
      <c r="AF23" s="3">
        <v>9</v>
      </c>
      <c r="AG23" s="3">
        <v>9</v>
      </c>
      <c r="AH23" s="3">
        <f>SUM([1]!Table13[[#This Row],[Honest]:[Friendly]])</f>
        <v>18</v>
      </c>
      <c r="AI23" s="3">
        <v>10</v>
      </c>
      <c r="AJ23" s="3">
        <v>2</v>
      </c>
      <c r="AK23" s="3">
        <f>SUM([1]!Table13[[#This Row],[Ambitious]:[worry]])</f>
        <v>12</v>
      </c>
      <c r="AL23" s="3">
        <v>5</v>
      </c>
      <c r="AM23" s="3">
        <v>6</v>
      </c>
      <c r="AN23" s="3">
        <f>SUM([1]!Table13[[#This Row],[Independent]:[Broad minded]])</f>
        <v>11</v>
      </c>
      <c r="AO23" s="3">
        <v>8</v>
      </c>
      <c r="AP23" s="3">
        <v>8</v>
      </c>
      <c r="AQ23" s="3">
        <f>SUM([1]!Table13[[#This Row],[Dreamy]:[Compassionate (Caring)]])</f>
        <v>16</v>
      </c>
      <c r="AR23" s="3">
        <v>1</v>
      </c>
      <c r="AS23" s="3" t="s">
        <v>49</v>
      </c>
      <c r="AT23" s="3" t="str">
        <f>IF([1]!Table13[[#This Row],[Zodiac by self]]=[1]!Table13[[#This Row],[Zodiac Sign by DOB]],"","No")</f>
        <v>No</v>
      </c>
    </row>
    <row r="24" spans="1:46" x14ac:dyDescent="0.25">
      <c r="A24" s="4">
        <v>23</v>
      </c>
      <c r="B24" s="3" t="s">
        <v>52</v>
      </c>
      <c r="C24" s="3" t="s">
        <v>46</v>
      </c>
      <c r="D24" s="3" t="s">
        <v>58</v>
      </c>
      <c r="E24" s="3" t="s">
        <v>48</v>
      </c>
      <c r="F24" s="3" t="s">
        <v>49</v>
      </c>
      <c r="G24" s="3" t="s">
        <v>50</v>
      </c>
      <c r="H24" s="3">
        <v>10</v>
      </c>
      <c r="I24" s="3">
        <v>3</v>
      </c>
      <c r="J24" s="3">
        <f>SUM([1]!Table13[[#This Row],[Competitive ]:[Arrogant ]])</f>
        <v>13</v>
      </c>
      <c r="K24" s="3">
        <v>10</v>
      </c>
      <c r="L24" s="3">
        <v>7</v>
      </c>
      <c r="M24" s="3">
        <f>SUM([1]!Table13[[#This Row],[Loyal]:[Practical]])</f>
        <v>17</v>
      </c>
      <c r="N24" s="3">
        <v>6</v>
      </c>
      <c r="O24" s="3">
        <v>6</v>
      </c>
      <c r="P24" s="3">
        <f>SUM([1]!Table13[[#This Row],[Intelligent]:[Impatient]])</f>
        <v>12</v>
      </c>
      <c r="Q24" s="3">
        <v>10</v>
      </c>
      <c r="R24" s="3">
        <v>10</v>
      </c>
      <c r="S24" s="3">
        <f>SUM([1]!Table13[[#This Row],[Sensitive]:[Moody]])</f>
        <v>20</v>
      </c>
      <c r="T24" s="3">
        <v>5</v>
      </c>
      <c r="U24" s="3">
        <v>4</v>
      </c>
      <c r="V24" s="3">
        <f>SUM([1]!Table13[[#This Row],[Romantic]:[Domineering]])</f>
        <v>9</v>
      </c>
      <c r="W24" s="3">
        <v>4</v>
      </c>
      <c r="X24" s="3">
        <v>7</v>
      </c>
      <c r="Y24" s="3">
        <f>SUM([1]!Table13[[#This Row],[Methodical (Well ordered)]:[Fault – finding (criticism)]])</f>
        <v>11</v>
      </c>
      <c r="Z24" s="3">
        <v>8</v>
      </c>
      <c r="AA24" s="3">
        <v>8</v>
      </c>
      <c r="AB24" s="3">
        <f>SUM([1]!Table13[[#This Row],[Co-operative]:[Indecisive ( not able to make decisions quickly and effectively)]])</f>
        <v>16</v>
      </c>
      <c r="AC24" s="3">
        <v>10</v>
      </c>
      <c r="AD24" s="3">
        <v>3</v>
      </c>
      <c r="AE24" s="3">
        <f>SUM([1]!Table13[[#This Row],[Emotional]:[Jealous]])</f>
        <v>13</v>
      </c>
      <c r="AF24" s="3">
        <v>8</v>
      </c>
      <c r="AG24" s="3">
        <v>9</v>
      </c>
      <c r="AH24" s="3">
        <f>SUM([1]!Table13[[#This Row],[Honest]:[Friendly]])</f>
        <v>17</v>
      </c>
      <c r="AI24" s="3">
        <v>8</v>
      </c>
      <c r="AJ24" s="3">
        <v>8</v>
      </c>
      <c r="AK24" s="3">
        <f>SUM([1]!Table13[[#This Row],[Ambitious]:[worry]])</f>
        <v>16</v>
      </c>
      <c r="AL24" s="3">
        <v>5</v>
      </c>
      <c r="AM24" s="3">
        <v>6</v>
      </c>
      <c r="AN24" s="3">
        <f>SUM([1]!Table13[[#This Row],[Independent]:[Broad minded]])</f>
        <v>11</v>
      </c>
      <c r="AO24" s="3">
        <v>9</v>
      </c>
      <c r="AP24" s="3">
        <v>10</v>
      </c>
      <c r="AQ24" s="3">
        <f>SUM([1]!Table13[[#This Row],[Dreamy]:[Compassionate (Caring)]])</f>
        <v>19</v>
      </c>
      <c r="AR24" s="3">
        <v>1</v>
      </c>
      <c r="AS24" s="3" t="s">
        <v>60</v>
      </c>
      <c r="AT24" s="3" t="str">
        <f>IF([1]!Table13[[#This Row],[Zodiac by self]]=[1]!Table13[[#This Row],[Zodiac Sign by DOB]],"","No")</f>
        <v>No</v>
      </c>
    </row>
    <row r="25" spans="1:46" x14ac:dyDescent="0.25">
      <c r="A25" s="4">
        <v>24</v>
      </c>
      <c r="B25" s="3" t="s">
        <v>52</v>
      </c>
      <c r="C25" s="3" t="s">
        <v>46</v>
      </c>
      <c r="D25" s="3" t="s">
        <v>58</v>
      </c>
      <c r="E25" s="3" t="s">
        <v>59</v>
      </c>
      <c r="F25" s="3" t="s">
        <v>70</v>
      </c>
      <c r="G25" s="3" t="s">
        <v>71</v>
      </c>
      <c r="H25" s="3">
        <v>9</v>
      </c>
      <c r="I25" s="3">
        <v>7</v>
      </c>
      <c r="J25" s="3">
        <f>SUM([1]!Table13[[#This Row],[Competitive ]:[Arrogant ]])</f>
        <v>16</v>
      </c>
      <c r="K25" s="3">
        <v>10</v>
      </c>
      <c r="L25" s="3">
        <v>8</v>
      </c>
      <c r="M25" s="3">
        <f>SUM([1]!Table13[[#This Row],[Loyal]:[Practical]])</f>
        <v>18</v>
      </c>
      <c r="N25" s="3">
        <v>8</v>
      </c>
      <c r="O25" s="3">
        <v>5</v>
      </c>
      <c r="P25" s="3">
        <f>SUM([1]!Table13[[#This Row],[Intelligent]:[Impatient]])</f>
        <v>13</v>
      </c>
      <c r="Q25" s="3">
        <v>2</v>
      </c>
      <c r="R25" s="3">
        <v>2</v>
      </c>
      <c r="S25" s="3">
        <f>SUM([1]!Table13[[#This Row],[Sensitive]:[Moody]])</f>
        <v>4</v>
      </c>
      <c r="T25" s="3">
        <v>5</v>
      </c>
      <c r="U25" s="3">
        <v>6</v>
      </c>
      <c r="V25" s="3">
        <f>SUM([1]!Table13[[#This Row],[Romantic]:[Domineering]])</f>
        <v>11</v>
      </c>
      <c r="W25" s="3">
        <v>8</v>
      </c>
      <c r="X25" s="3">
        <v>6</v>
      </c>
      <c r="Y25" s="3">
        <f>SUM([1]!Table13[[#This Row],[Methodical (Well ordered)]:[Fault – finding (criticism)]])</f>
        <v>14</v>
      </c>
      <c r="Z25" s="3">
        <v>6</v>
      </c>
      <c r="AA25" s="3">
        <v>1</v>
      </c>
      <c r="AB25" s="3">
        <f>SUM([1]!Table13[[#This Row],[Co-operative]:[Indecisive ( not able to make decisions quickly and effectively)]])</f>
        <v>7</v>
      </c>
      <c r="AC25" s="3">
        <v>2</v>
      </c>
      <c r="AD25" s="3">
        <v>3</v>
      </c>
      <c r="AE25" s="3">
        <f>SUM([1]!Table13[[#This Row],[Emotional]:[Jealous]])</f>
        <v>5</v>
      </c>
      <c r="AF25" s="3">
        <v>8</v>
      </c>
      <c r="AG25" s="3">
        <v>2</v>
      </c>
      <c r="AH25" s="3">
        <f>SUM([1]!Table13[[#This Row],[Honest]:[Friendly]])</f>
        <v>10</v>
      </c>
      <c r="AI25" s="3">
        <v>8</v>
      </c>
      <c r="AJ25" s="3">
        <v>5</v>
      </c>
      <c r="AK25" s="3">
        <f>SUM([1]!Table13[[#This Row],[Ambitious]:[worry]])</f>
        <v>13</v>
      </c>
      <c r="AL25" s="3">
        <v>7</v>
      </c>
      <c r="AM25" s="3">
        <v>8</v>
      </c>
      <c r="AN25" s="3">
        <f>SUM([1]!Table13[[#This Row],[Independent]:[Broad minded]])</f>
        <v>15</v>
      </c>
      <c r="AO25" s="3">
        <v>5</v>
      </c>
      <c r="AP25" s="3">
        <v>5</v>
      </c>
      <c r="AQ25" s="3">
        <f>SUM([1]!Table13[[#This Row],[Dreamy]:[Compassionate (Caring)]])</f>
        <v>10</v>
      </c>
      <c r="AR25" s="3">
        <v>1</v>
      </c>
      <c r="AS25" s="3" t="s">
        <v>53</v>
      </c>
      <c r="AT25" s="3" t="str">
        <f>IF([1]!Table13[[#This Row],[Zodiac by self]]=[1]!Table13[[#This Row],[Zodiac Sign by DOB]],"","No")</f>
        <v>No</v>
      </c>
    </row>
    <row r="26" spans="1:46" x14ac:dyDescent="0.25">
      <c r="A26" s="4">
        <v>25</v>
      </c>
      <c r="B26" s="3" t="s">
        <v>52</v>
      </c>
      <c r="C26" s="3" t="s">
        <v>46</v>
      </c>
      <c r="D26" s="3" t="s">
        <v>58</v>
      </c>
      <c r="E26" s="3" t="s">
        <v>48</v>
      </c>
      <c r="F26" s="3" t="s">
        <v>56</v>
      </c>
      <c r="G26" s="3" t="s">
        <v>57</v>
      </c>
      <c r="H26" s="3">
        <v>10</v>
      </c>
      <c r="I26" s="3">
        <v>5</v>
      </c>
      <c r="J26" s="3">
        <f>SUM([1]!Table13[[#This Row],[Competitive ]:[Arrogant ]])</f>
        <v>15</v>
      </c>
      <c r="K26" s="3">
        <v>8</v>
      </c>
      <c r="L26" s="3">
        <v>8</v>
      </c>
      <c r="M26" s="3">
        <f>SUM([1]!Table13[[#This Row],[Loyal]:[Practical]])</f>
        <v>16</v>
      </c>
      <c r="N26" s="3">
        <v>7</v>
      </c>
      <c r="O26" s="3">
        <v>3</v>
      </c>
      <c r="P26" s="3">
        <f>SUM([1]!Table13[[#This Row],[Intelligent]:[Impatient]])</f>
        <v>10</v>
      </c>
      <c r="Q26" s="3">
        <v>8</v>
      </c>
      <c r="R26" s="3">
        <v>3</v>
      </c>
      <c r="S26" s="3">
        <f>SUM([1]!Table13[[#This Row],[Sensitive]:[Moody]])</f>
        <v>11</v>
      </c>
      <c r="T26" s="3">
        <v>10</v>
      </c>
      <c r="U26" s="3">
        <v>1</v>
      </c>
      <c r="V26" s="3">
        <f>SUM([1]!Table13[[#This Row],[Romantic]:[Domineering]])</f>
        <v>11</v>
      </c>
      <c r="W26" s="3">
        <v>7</v>
      </c>
      <c r="X26" s="3">
        <v>6</v>
      </c>
      <c r="Y26" s="3">
        <f>SUM([1]!Table13[[#This Row],[Methodical (Well ordered)]:[Fault – finding (criticism)]])</f>
        <v>13</v>
      </c>
      <c r="Z26" s="3">
        <v>10</v>
      </c>
      <c r="AA26" s="3">
        <v>4</v>
      </c>
      <c r="AB26" s="3">
        <f>SUM([1]!Table13[[#This Row],[Co-operative]:[Indecisive ( not able to make decisions quickly and effectively)]])</f>
        <v>14</v>
      </c>
      <c r="AC26" s="3">
        <v>10</v>
      </c>
      <c r="AD26" s="3">
        <v>1</v>
      </c>
      <c r="AE26" s="3">
        <f>SUM([1]!Table13[[#This Row],[Emotional]:[Jealous]])</f>
        <v>11</v>
      </c>
      <c r="AF26" s="3">
        <v>7</v>
      </c>
      <c r="AG26" s="3">
        <v>10</v>
      </c>
      <c r="AH26" s="3">
        <f>SUM([1]!Table13[[#This Row],[Honest]:[Friendly]])</f>
        <v>17</v>
      </c>
      <c r="AI26" s="3">
        <v>7</v>
      </c>
      <c r="AJ26" s="3">
        <v>10</v>
      </c>
      <c r="AK26" s="3">
        <f>SUM([1]!Table13[[#This Row],[Ambitious]:[worry]])</f>
        <v>17</v>
      </c>
      <c r="AL26" s="3">
        <v>7</v>
      </c>
      <c r="AM26" s="3">
        <v>7</v>
      </c>
      <c r="AN26" s="3">
        <f>SUM([1]!Table13[[#This Row],[Independent]:[Broad minded]])</f>
        <v>14</v>
      </c>
      <c r="AO26" s="3">
        <v>10</v>
      </c>
      <c r="AP26" s="3">
        <v>10</v>
      </c>
      <c r="AQ26" s="3">
        <f>SUM([1]!Table13[[#This Row],[Dreamy]:[Compassionate (Caring)]])</f>
        <v>20</v>
      </c>
      <c r="AR26" s="3">
        <v>1</v>
      </c>
      <c r="AS26" s="3" t="s">
        <v>63</v>
      </c>
      <c r="AT26" s="3" t="str">
        <f>IF([1]!Table13[[#This Row],[Zodiac by self]]=[1]!Table13[[#This Row],[Zodiac Sign by DOB]],"","No")</f>
        <v>No</v>
      </c>
    </row>
    <row r="27" spans="1:46" x14ac:dyDescent="0.25">
      <c r="A27" s="4">
        <v>26</v>
      </c>
      <c r="B27" s="3" t="s">
        <v>52</v>
      </c>
      <c r="C27" s="3" t="s">
        <v>62</v>
      </c>
      <c r="D27" s="3" t="s">
        <v>47</v>
      </c>
      <c r="E27" s="3" t="s">
        <v>66</v>
      </c>
      <c r="F27" s="3" t="s">
        <v>73</v>
      </c>
      <c r="G27" s="3" t="s">
        <v>75</v>
      </c>
      <c r="H27" s="3">
        <v>5</v>
      </c>
      <c r="I27" s="3">
        <v>2</v>
      </c>
      <c r="J27" s="3">
        <f>SUM([1]!Table13[[#This Row],[Competitive ]:[Arrogant ]])</f>
        <v>7</v>
      </c>
      <c r="K27" s="3">
        <v>10</v>
      </c>
      <c r="L27" s="3">
        <v>8</v>
      </c>
      <c r="M27" s="3">
        <f>SUM([1]!Table13[[#This Row],[Loyal]:[Practical]])</f>
        <v>18</v>
      </c>
      <c r="N27" s="3">
        <v>4</v>
      </c>
      <c r="O27" s="3">
        <v>8</v>
      </c>
      <c r="P27" s="3">
        <f>SUM([1]!Table13[[#This Row],[Intelligent]:[Impatient]])</f>
        <v>12</v>
      </c>
      <c r="Q27" s="3">
        <v>10</v>
      </c>
      <c r="R27" s="3">
        <v>8</v>
      </c>
      <c r="S27" s="3">
        <f>SUM([1]!Table13[[#This Row],[Sensitive]:[Moody]])</f>
        <v>18</v>
      </c>
      <c r="T27" s="3">
        <v>4</v>
      </c>
      <c r="U27" s="3">
        <v>3</v>
      </c>
      <c r="V27" s="3">
        <f>SUM([1]!Table13[[#This Row],[Romantic]:[Domineering]])</f>
        <v>7</v>
      </c>
      <c r="W27" s="3">
        <v>8</v>
      </c>
      <c r="X27" s="3">
        <v>5</v>
      </c>
      <c r="Y27" s="3">
        <f>SUM([1]!Table13[[#This Row],[Methodical (Well ordered)]:[Fault – finding (criticism)]])</f>
        <v>13</v>
      </c>
      <c r="Z27" s="3">
        <v>8</v>
      </c>
      <c r="AA27" s="3">
        <v>9</v>
      </c>
      <c r="AB27" s="3">
        <f>SUM([1]!Table13[[#This Row],[Co-operative]:[Indecisive ( not able to make decisions quickly and effectively)]])</f>
        <v>17</v>
      </c>
      <c r="AC27" s="3">
        <v>10</v>
      </c>
      <c r="AD27" s="3">
        <v>8</v>
      </c>
      <c r="AE27" s="3">
        <f>SUM([1]!Table13[[#This Row],[Emotional]:[Jealous]])</f>
        <v>18</v>
      </c>
      <c r="AF27" s="3">
        <v>10</v>
      </c>
      <c r="AG27" s="3">
        <v>9</v>
      </c>
      <c r="AH27" s="3">
        <f>SUM([1]!Table13[[#This Row],[Honest]:[Friendly]])</f>
        <v>19</v>
      </c>
      <c r="AI27" s="3">
        <v>7</v>
      </c>
      <c r="AJ27" s="3">
        <v>8</v>
      </c>
      <c r="AK27" s="3">
        <f>SUM([1]!Table13[[#This Row],[Ambitious]:[worry]])</f>
        <v>15</v>
      </c>
      <c r="AL27" s="3">
        <v>4</v>
      </c>
      <c r="AM27" s="3">
        <v>9</v>
      </c>
      <c r="AN27" s="3">
        <f>SUM([1]!Table13[[#This Row],[Independent]:[Broad minded]])</f>
        <v>13</v>
      </c>
      <c r="AO27" s="3">
        <v>10</v>
      </c>
      <c r="AP27" s="3">
        <v>9</v>
      </c>
      <c r="AQ27" s="3">
        <f>SUM([1]!Table13[[#This Row],[Dreamy]:[Compassionate (Caring)]])</f>
        <v>19</v>
      </c>
      <c r="AR27" s="3">
        <v>1</v>
      </c>
      <c r="AS27" s="3" t="s">
        <v>63</v>
      </c>
      <c r="AT27" s="3" t="str">
        <f>IF([1]!Table13[[#This Row],[Zodiac by self]]=[1]!Table13[[#This Row],[Zodiac Sign by DOB]],"","No")</f>
        <v>No</v>
      </c>
    </row>
    <row r="28" spans="1:46" x14ac:dyDescent="0.25">
      <c r="A28" s="4">
        <v>27</v>
      </c>
      <c r="B28" s="3" t="s">
        <v>76</v>
      </c>
      <c r="C28" s="3" t="s">
        <v>46</v>
      </c>
      <c r="D28" s="3" t="s">
        <v>58</v>
      </c>
      <c r="E28" s="3" t="s">
        <v>48</v>
      </c>
      <c r="F28" s="3" t="s">
        <v>70</v>
      </c>
      <c r="G28" s="3" t="s">
        <v>71</v>
      </c>
      <c r="H28" s="3">
        <v>7</v>
      </c>
      <c r="I28" s="3">
        <v>7</v>
      </c>
      <c r="J28" s="3">
        <f>SUM([1]!Table13[[#This Row],[Competitive ]:[Arrogant ]])</f>
        <v>14</v>
      </c>
      <c r="K28" s="3">
        <v>7</v>
      </c>
      <c r="L28" s="3">
        <v>6</v>
      </c>
      <c r="M28" s="3">
        <f>SUM([1]!Table13[[#This Row],[Loyal]:[Practical]])</f>
        <v>13</v>
      </c>
      <c r="N28" s="3">
        <v>7</v>
      </c>
      <c r="O28" s="3">
        <v>9</v>
      </c>
      <c r="P28" s="3">
        <f>SUM([1]!Table13[[#This Row],[Intelligent]:[Impatient]])</f>
        <v>16</v>
      </c>
      <c r="Q28" s="3">
        <v>6</v>
      </c>
      <c r="R28" s="3">
        <v>8</v>
      </c>
      <c r="S28" s="3">
        <f>SUM([1]!Table13[[#This Row],[Sensitive]:[Moody]])</f>
        <v>14</v>
      </c>
      <c r="T28" s="3">
        <v>10</v>
      </c>
      <c r="U28" s="3">
        <v>10</v>
      </c>
      <c r="V28" s="3">
        <f>SUM([1]!Table13[[#This Row],[Romantic]:[Domineering]])</f>
        <v>20</v>
      </c>
      <c r="W28" s="3">
        <v>4</v>
      </c>
      <c r="X28" s="3">
        <v>3</v>
      </c>
      <c r="Y28" s="3">
        <f>SUM([1]!Table13[[#This Row],[Methodical (Well ordered)]:[Fault – finding (criticism)]])</f>
        <v>7</v>
      </c>
      <c r="Z28" s="3">
        <v>4</v>
      </c>
      <c r="AA28" s="3">
        <v>2</v>
      </c>
      <c r="AB28" s="3">
        <f>SUM([1]!Table13[[#This Row],[Co-operative]:[Indecisive ( not able to make decisions quickly and effectively)]])</f>
        <v>6</v>
      </c>
      <c r="AC28" s="3">
        <v>6</v>
      </c>
      <c r="AD28" s="3">
        <v>2</v>
      </c>
      <c r="AE28" s="3">
        <f>SUM([1]!Table13[[#This Row],[Emotional]:[Jealous]])</f>
        <v>8</v>
      </c>
      <c r="AF28" s="3">
        <v>7</v>
      </c>
      <c r="AG28" s="3">
        <v>10</v>
      </c>
      <c r="AH28" s="3">
        <f>SUM([1]!Table13[[#This Row],[Honest]:[Friendly]])</f>
        <v>17</v>
      </c>
      <c r="AI28" s="3">
        <v>7</v>
      </c>
      <c r="AJ28" s="3">
        <v>7</v>
      </c>
      <c r="AK28" s="3">
        <f>SUM([1]!Table13[[#This Row],[Ambitious]:[worry]])</f>
        <v>14</v>
      </c>
      <c r="AL28" s="3">
        <v>7</v>
      </c>
      <c r="AM28" s="3">
        <v>7</v>
      </c>
      <c r="AN28" s="3">
        <f>SUM([1]!Table13[[#This Row],[Independent]:[Broad minded]])</f>
        <v>14</v>
      </c>
      <c r="AO28" s="3">
        <v>8</v>
      </c>
      <c r="AP28" s="3">
        <v>8</v>
      </c>
      <c r="AQ28" s="3">
        <f>SUM([1]!Table13[[#This Row],[Dreamy]:[Compassionate (Caring)]])</f>
        <v>16</v>
      </c>
      <c r="AR28" s="3">
        <v>1</v>
      </c>
      <c r="AS28" s="3" t="s">
        <v>70</v>
      </c>
      <c r="AT28" s="3" t="s">
        <v>51</v>
      </c>
    </row>
    <row r="29" spans="1:46" x14ac:dyDescent="0.25">
      <c r="A29" s="4">
        <v>28</v>
      </c>
      <c r="B29" s="3" t="s">
        <v>77</v>
      </c>
      <c r="C29" s="3" t="s">
        <v>62</v>
      </c>
      <c r="D29" s="3" t="s">
        <v>47</v>
      </c>
      <c r="E29" s="3" t="s">
        <v>48</v>
      </c>
      <c r="F29" s="3" t="s">
        <v>73</v>
      </c>
      <c r="G29" s="3" t="s">
        <v>75</v>
      </c>
      <c r="H29" s="3">
        <v>8</v>
      </c>
      <c r="I29" s="3">
        <v>2</v>
      </c>
      <c r="J29" s="3">
        <f>SUM([1]!Table13[[#This Row],[Competitive ]:[Arrogant ]])</f>
        <v>10</v>
      </c>
      <c r="K29" s="3">
        <v>9</v>
      </c>
      <c r="L29" s="3">
        <v>8</v>
      </c>
      <c r="M29" s="3">
        <f>SUM([1]!Table13[[#This Row],[Loyal]:[Practical]])</f>
        <v>17</v>
      </c>
      <c r="N29" s="3">
        <v>6</v>
      </c>
      <c r="O29" s="3">
        <v>7</v>
      </c>
      <c r="P29" s="3">
        <f>SUM([1]!Table13[[#This Row],[Intelligent]:[Impatient]])</f>
        <v>13</v>
      </c>
      <c r="Q29" s="3">
        <v>8</v>
      </c>
      <c r="R29" s="3">
        <v>8</v>
      </c>
      <c r="S29" s="3">
        <f>SUM([1]!Table13[[#This Row],[Sensitive]:[Moody]])</f>
        <v>16</v>
      </c>
      <c r="T29" s="3">
        <v>9</v>
      </c>
      <c r="U29" s="3">
        <v>4</v>
      </c>
      <c r="V29" s="3">
        <f>SUM([1]!Table13[[#This Row],[Romantic]:[Domineering]])</f>
        <v>13</v>
      </c>
      <c r="W29" s="3">
        <v>9</v>
      </c>
      <c r="X29" s="3">
        <v>1</v>
      </c>
      <c r="Y29" s="3">
        <f>SUM([1]!Table13[[#This Row],[Methodical (Well ordered)]:[Fault – finding (criticism)]])</f>
        <v>10</v>
      </c>
      <c r="Z29" s="3">
        <v>9</v>
      </c>
      <c r="AA29" s="3">
        <v>8</v>
      </c>
      <c r="AB29" s="3">
        <f>SUM([1]!Table13[[#This Row],[Co-operative]:[Indecisive ( not able to make decisions quickly and effectively)]])</f>
        <v>17</v>
      </c>
      <c r="AC29" s="3">
        <v>8</v>
      </c>
      <c r="AD29" s="3">
        <v>5</v>
      </c>
      <c r="AE29" s="3">
        <f>SUM([1]!Table13[[#This Row],[Emotional]:[Jealous]])</f>
        <v>13</v>
      </c>
      <c r="AF29" s="3">
        <v>9</v>
      </c>
      <c r="AG29" s="3">
        <v>8</v>
      </c>
      <c r="AH29" s="3">
        <f>SUM([1]!Table13[[#This Row],[Honest]:[Friendly]])</f>
        <v>17</v>
      </c>
      <c r="AI29" s="3">
        <v>9</v>
      </c>
      <c r="AJ29" s="3">
        <v>6</v>
      </c>
      <c r="AK29" s="3">
        <f>SUM([1]!Table13[[#This Row],[Ambitious]:[worry]])</f>
        <v>15</v>
      </c>
      <c r="AL29" s="3">
        <v>10</v>
      </c>
      <c r="AM29" s="3">
        <v>10</v>
      </c>
      <c r="AN29" s="3">
        <f>SUM([1]!Table13[[#This Row],[Independent]:[Broad minded]])</f>
        <v>20</v>
      </c>
      <c r="AO29" s="3">
        <v>9</v>
      </c>
      <c r="AP29" s="3">
        <v>10</v>
      </c>
      <c r="AQ29" s="3">
        <f>SUM([1]!Table13[[#This Row],[Dreamy]:[Compassionate (Caring)]])</f>
        <v>19</v>
      </c>
      <c r="AR29" s="3">
        <v>1</v>
      </c>
      <c r="AS29" s="3" t="s">
        <v>55</v>
      </c>
      <c r="AT29" s="3" t="str">
        <f>IF([1]!Table13[[#This Row],[Zodiac by self]]=[1]!Table13[[#This Row],[Zodiac Sign by DOB]],"","No")</f>
        <v>No</v>
      </c>
    </row>
    <row r="30" spans="1:46" x14ac:dyDescent="0.25">
      <c r="A30" s="4">
        <v>29</v>
      </c>
      <c r="B30" s="3" t="s">
        <v>52</v>
      </c>
      <c r="C30" s="3" t="s">
        <v>46</v>
      </c>
      <c r="D30" s="3" t="s">
        <v>58</v>
      </c>
      <c r="E30" s="3" t="s">
        <v>59</v>
      </c>
      <c r="F30" s="3" t="s">
        <v>60</v>
      </c>
      <c r="G30" s="3" t="s">
        <v>61</v>
      </c>
      <c r="H30" s="3">
        <v>10</v>
      </c>
      <c r="I30" s="3">
        <v>8</v>
      </c>
      <c r="J30" s="3">
        <f>SUM([1]!Table13[[#This Row],[Competitive ]:[Arrogant ]])</f>
        <v>18</v>
      </c>
      <c r="K30" s="3">
        <v>10</v>
      </c>
      <c r="L30" s="3">
        <v>10</v>
      </c>
      <c r="M30" s="3">
        <f>SUM([1]!Table13[[#This Row],[Loyal]:[Practical]])</f>
        <v>20</v>
      </c>
      <c r="N30" s="3">
        <v>10</v>
      </c>
      <c r="O30" s="3">
        <v>9</v>
      </c>
      <c r="P30" s="3">
        <f>SUM([1]!Table13[[#This Row],[Intelligent]:[Impatient]])</f>
        <v>19</v>
      </c>
      <c r="Q30" s="3">
        <v>5</v>
      </c>
      <c r="R30" s="3">
        <v>7</v>
      </c>
      <c r="S30" s="3">
        <f>SUM([1]!Table13[[#This Row],[Sensitive]:[Moody]])</f>
        <v>12</v>
      </c>
      <c r="T30" s="3">
        <v>10</v>
      </c>
      <c r="U30" s="3">
        <v>10</v>
      </c>
      <c r="V30" s="3">
        <f>SUM([1]!Table13[[#This Row],[Romantic]:[Domineering]])</f>
        <v>20</v>
      </c>
      <c r="W30" s="3">
        <v>10</v>
      </c>
      <c r="X30" s="3">
        <v>8</v>
      </c>
      <c r="Y30" s="3">
        <f>SUM([1]!Table13[[#This Row],[Methodical (Well ordered)]:[Fault – finding (criticism)]])</f>
        <v>18</v>
      </c>
      <c r="Z30" s="3">
        <v>8</v>
      </c>
      <c r="AA30" s="3">
        <v>7</v>
      </c>
      <c r="AB30" s="3">
        <f>SUM([1]!Table13[[#This Row],[Co-operative]:[Indecisive ( not able to make decisions quickly and effectively)]])</f>
        <v>15</v>
      </c>
      <c r="AC30" s="3">
        <v>6</v>
      </c>
      <c r="AD30" s="3">
        <v>4</v>
      </c>
      <c r="AE30" s="3">
        <f>SUM([1]!Table13[[#This Row],[Emotional]:[Jealous]])</f>
        <v>10</v>
      </c>
      <c r="AF30" s="3">
        <v>7</v>
      </c>
      <c r="AG30" s="3">
        <v>10</v>
      </c>
      <c r="AH30" s="3">
        <f>SUM([1]!Table13[[#This Row],[Honest]:[Friendly]])</f>
        <v>17</v>
      </c>
      <c r="AI30" s="3">
        <v>10</v>
      </c>
      <c r="AJ30" s="3">
        <v>10</v>
      </c>
      <c r="AK30" s="3">
        <f>SUM([1]!Table13[[#This Row],[Ambitious]:[worry]])</f>
        <v>20</v>
      </c>
      <c r="AL30" s="3">
        <v>10</v>
      </c>
      <c r="AM30" s="3">
        <v>10</v>
      </c>
      <c r="AN30" s="3">
        <f>SUM([1]!Table13[[#This Row],[Independent]:[Broad minded]])</f>
        <v>20</v>
      </c>
      <c r="AO30" s="3">
        <v>10</v>
      </c>
      <c r="AP30" s="3">
        <v>10</v>
      </c>
      <c r="AQ30" s="3">
        <f>SUM([1]!Table13[[#This Row],[Dreamy]:[Compassionate (Caring)]])</f>
        <v>20</v>
      </c>
      <c r="AR30" s="3">
        <v>1</v>
      </c>
      <c r="AS30" s="3" t="s">
        <v>56</v>
      </c>
      <c r="AT30" s="3" t="str">
        <f>IF([1]!Table13[[#This Row],[Zodiac by self]]=[1]!Table13[[#This Row],[Zodiac Sign by DOB]],"","No")</f>
        <v>No</v>
      </c>
    </row>
    <row r="31" spans="1:46" x14ac:dyDescent="0.25">
      <c r="A31" s="4">
        <v>30</v>
      </c>
      <c r="B31" s="3" t="s">
        <v>52</v>
      </c>
      <c r="C31" s="3" t="s">
        <v>62</v>
      </c>
      <c r="D31" s="3" t="s">
        <v>58</v>
      </c>
      <c r="E31" s="3" t="s">
        <v>48</v>
      </c>
      <c r="F31" s="3" t="s">
        <v>63</v>
      </c>
      <c r="G31" s="3" t="s">
        <v>74</v>
      </c>
      <c r="H31" s="3">
        <v>9</v>
      </c>
      <c r="I31" s="3">
        <v>2</v>
      </c>
      <c r="J31" s="3">
        <f>SUM([1]!Table13[[#This Row],[Competitive ]:[Arrogant ]])</f>
        <v>11</v>
      </c>
      <c r="K31" s="3">
        <v>9</v>
      </c>
      <c r="L31" s="3">
        <v>6</v>
      </c>
      <c r="M31" s="3">
        <f>SUM([1]!Table13[[#This Row],[Loyal]:[Practical]])</f>
        <v>15</v>
      </c>
      <c r="N31" s="3">
        <v>9</v>
      </c>
      <c r="O31" s="3">
        <v>6</v>
      </c>
      <c r="P31" s="3">
        <f>SUM([1]!Table13[[#This Row],[Intelligent]:[Impatient]])</f>
        <v>15</v>
      </c>
      <c r="Q31" s="3">
        <v>9</v>
      </c>
      <c r="R31" s="3">
        <v>6</v>
      </c>
      <c r="S31" s="3">
        <f>SUM([1]!Table13[[#This Row],[Sensitive]:[Moody]])</f>
        <v>15</v>
      </c>
      <c r="T31" s="3">
        <v>9</v>
      </c>
      <c r="U31" s="3">
        <v>2</v>
      </c>
      <c r="V31" s="3">
        <f>SUM([1]!Table13[[#This Row],[Romantic]:[Domineering]])</f>
        <v>11</v>
      </c>
      <c r="W31" s="3">
        <v>7</v>
      </c>
      <c r="X31" s="3">
        <v>6</v>
      </c>
      <c r="Y31" s="3">
        <f>SUM([1]!Table13[[#This Row],[Methodical (Well ordered)]:[Fault – finding (criticism)]])</f>
        <v>13</v>
      </c>
      <c r="Z31" s="3">
        <v>8</v>
      </c>
      <c r="AA31" s="3">
        <v>6</v>
      </c>
      <c r="AB31" s="3">
        <f>SUM([1]!Table13[[#This Row],[Co-operative]:[Indecisive ( not able to make decisions quickly and effectively)]])</f>
        <v>14</v>
      </c>
      <c r="AC31" s="3">
        <v>8</v>
      </c>
      <c r="AD31" s="3">
        <v>2</v>
      </c>
      <c r="AE31" s="3">
        <f>SUM([1]!Table13[[#This Row],[Emotional]:[Jealous]])</f>
        <v>10</v>
      </c>
      <c r="AF31" s="3">
        <v>10</v>
      </c>
      <c r="AG31" s="3">
        <v>7</v>
      </c>
      <c r="AH31" s="3">
        <f>SUM([1]!Table13[[#This Row],[Honest]:[Friendly]])</f>
        <v>17</v>
      </c>
      <c r="AI31" s="3">
        <v>10</v>
      </c>
      <c r="AJ31" s="3">
        <v>7</v>
      </c>
      <c r="AK31" s="3">
        <f>SUM([1]!Table13[[#This Row],[Ambitious]:[worry]])</f>
        <v>17</v>
      </c>
      <c r="AL31" s="3">
        <v>8</v>
      </c>
      <c r="AM31" s="3">
        <v>10</v>
      </c>
      <c r="AN31" s="3">
        <f>SUM([1]!Table13[[#This Row],[Independent]:[Broad minded]])</f>
        <v>18</v>
      </c>
      <c r="AO31" s="3">
        <v>8</v>
      </c>
      <c r="AP31" s="3">
        <v>9</v>
      </c>
      <c r="AQ31" s="3">
        <f>SUM([1]!Table13[[#This Row],[Dreamy]:[Compassionate (Caring)]])</f>
        <v>17</v>
      </c>
      <c r="AR31" s="3">
        <v>1</v>
      </c>
      <c r="AS31" s="3" t="s">
        <v>55</v>
      </c>
      <c r="AT31" s="3" t="str">
        <f>IF([1]!Table13[[#This Row],[Zodiac by self]]=[1]!Table13[[#This Row],[Zodiac Sign by DOB]],"","No")</f>
        <v>No</v>
      </c>
    </row>
    <row r="32" spans="1:46" x14ac:dyDescent="0.25">
      <c r="A32" s="4">
        <v>31</v>
      </c>
      <c r="B32" s="3" t="s">
        <v>52</v>
      </c>
      <c r="C32" s="3" t="s">
        <v>46</v>
      </c>
      <c r="D32" s="3" t="s">
        <v>58</v>
      </c>
      <c r="E32" s="3" t="s">
        <v>59</v>
      </c>
      <c r="F32" s="3" t="s">
        <v>64</v>
      </c>
      <c r="G32" s="3" t="s">
        <v>65</v>
      </c>
      <c r="H32" s="3">
        <v>7</v>
      </c>
      <c r="I32" s="3">
        <v>4</v>
      </c>
      <c r="J32" s="3">
        <f>SUM([1]!Table13[[#This Row],[Competitive ]:[Arrogant ]])</f>
        <v>11</v>
      </c>
      <c r="K32" s="3">
        <v>8</v>
      </c>
      <c r="L32" s="3">
        <v>8</v>
      </c>
      <c r="M32" s="3">
        <f>SUM([1]!Table13[[#This Row],[Loyal]:[Practical]])</f>
        <v>16</v>
      </c>
      <c r="N32" s="3">
        <v>7</v>
      </c>
      <c r="O32" s="3">
        <v>4</v>
      </c>
      <c r="P32" s="3">
        <f>SUM([1]!Table13[[#This Row],[Intelligent]:[Impatient]])</f>
        <v>11</v>
      </c>
      <c r="Q32" s="3">
        <v>5</v>
      </c>
      <c r="R32" s="3">
        <v>7</v>
      </c>
      <c r="S32" s="3">
        <f>SUM([1]!Table13[[#This Row],[Sensitive]:[Moody]])</f>
        <v>12</v>
      </c>
      <c r="T32" s="3">
        <v>7</v>
      </c>
      <c r="U32" s="3">
        <v>7</v>
      </c>
      <c r="V32" s="3">
        <f>SUM([1]!Table13[[#This Row],[Romantic]:[Domineering]])</f>
        <v>14</v>
      </c>
      <c r="W32" s="3">
        <v>8</v>
      </c>
      <c r="X32" s="3">
        <v>8</v>
      </c>
      <c r="Y32" s="3">
        <f>SUM([1]!Table13[[#This Row],[Methodical (Well ordered)]:[Fault – finding (criticism)]])</f>
        <v>16</v>
      </c>
      <c r="Z32" s="3">
        <v>8</v>
      </c>
      <c r="AA32" s="3">
        <v>4</v>
      </c>
      <c r="AB32" s="3">
        <f>SUM([1]!Table13[[#This Row],[Co-operative]:[Indecisive ( not able to make decisions quickly and effectively)]])</f>
        <v>12</v>
      </c>
      <c r="AC32" s="3">
        <v>7</v>
      </c>
      <c r="AD32" s="3">
        <v>3</v>
      </c>
      <c r="AE32" s="3">
        <f>SUM([1]!Table13[[#This Row],[Emotional]:[Jealous]])</f>
        <v>10</v>
      </c>
      <c r="AF32" s="3">
        <v>8</v>
      </c>
      <c r="AG32" s="3">
        <v>9</v>
      </c>
      <c r="AH32" s="3">
        <f>SUM([1]!Table13[[#This Row],[Honest]:[Friendly]])</f>
        <v>17</v>
      </c>
      <c r="AI32" s="3">
        <v>9</v>
      </c>
      <c r="AJ32" s="3">
        <v>4</v>
      </c>
      <c r="AK32" s="3">
        <f>SUM([1]!Table13[[#This Row],[Ambitious]:[worry]])</f>
        <v>13</v>
      </c>
      <c r="AL32" s="3">
        <v>3</v>
      </c>
      <c r="AM32" s="3">
        <v>9</v>
      </c>
      <c r="AN32" s="3">
        <f>SUM([1]!Table13[[#This Row],[Independent]:[Broad minded]])</f>
        <v>12</v>
      </c>
      <c r="AO32" s="3">
        <v>8</v>
      </c>
      <c r="AP32" s="3">
        <v>7</v>
      </c>
      <c r="AQ32" s="3">
        <f>SUM([1]!Table13[[#This Row],[Dreamy]:[Compassionate (Caring)]])</f>
        <v>15</v>
      </c>
      <c r="AR32" s="3">
        <v>1</v>
      </c>
      <c r="AS32" s="3" t="s">
        <v>49</v>
      </c>
      <c r="AT32" s="3" t="str">
        <f>IF([1]!Table13[[#This Row],[Zodiac by self]]=[1]!Table13[[#This Row],[Zodiac Sign by DOB]],"","No")</f>
        <v>No</v>
      </c>
    </row>
    <row r="33" spans="1:46" x14ac:dyDescent="0.25">
      <c r="A33" s="4">
        <v>32</v>
      </c>
      <c r="B33" s="3" t="s">
        <v>52</v>
      </c>
      <c r="C33" s="3" t="s">
        <v>46</v>
      </c>
      <c r="D33" s="3" t="s">
        <v>58</v>
      </c>
      <c r="E33" s="3" t="s">
        <v>59</v>
      </c>
      <c r="F33" s="3" t="s">
        <v>55</v>
      </c>
      <c r="G33" s="3" t="s">
        <v>78</v>
      </c>
      <c r="H33" s="3">
        <v>1</v>
      </c>
      <c r="I33" s="3">
        <v>1</v>
      </c>
      <c r="J33" s="3">
        <f>SUM([1]!Table13[[#This Row],[Competitive ]:[Arrogant ]])</f>
        <v>2</v>
      </c>
      <c r="K33" s="3">
        <v>10</v>
      </c>
      <c r="L33" s="3">
        <v>1</v>
      </c>
      <c r="M33" s="3">
        <f>SUM([1]!Table13[[#This Row],[Loyal]:[Practical]])</f>
        <v>11</v>
      </c>
      <c r="N33" s="3">
        <v>10</v>
      </c>
      <c r="O33" s="3">
        <v>10</v>
      </c>
      <c r="P33" s="3">
        <f>SUM([1]!Table13[[#This Row],[Intelligent]:[Impatient]])</f>
        <v>20</v>
      </c>
      <c r="Q33" s="3">
        <v>1</v>
      </c>
      <c r="R33" s="3">
        <v>10</v>
      </c>
      <c r="S33" s="3">
        <f>SUM([1]!Table13[[#This Row],[Sensitive]:[Moody]])</f>
        <v>11</v>
      </c>
      <c r="T33" s="3">
        <v>10</v>
      </c>
      <c r="U33" s="3">
        <v>10</v>
      </c>
      <c r="V33" s="3">
        <f>SUM([1]!Table13[[#This Row],[Romantic]:[Domineering]])</f>
        <v>20</v>
      </c>
      <c r="W33" s="3">
        <v>10</v>
      </c>
      <c r="X33" s="3">
        <v>1</v>
      </c>
      <c r="Y33" s="3">
        <f>SUM([1]!Table13[[#This Row],[Methodical (Well ordered)]:[Fault – finding (criticism)]])</f>
        <v>11</v>
      </c>
      <c r="Z33" s="3">
        <v>10</v>
      </c>
      <c r="AA33" s="3">
        <v>10</v>
      </c>
      <c r="AB33" s="3">
        <f>SUM([1]!Table13[[#This Row],[Co-operative]:[Indecisive ( not able to make decisions quickly and effectively)]])</f>
        <v>20</v>
      </c>
      <c r="AC33" s="3">
        <v>1</v>
      </c>
      <c r="AD33" s="3">
        <v>10</v>
      </c>
      <c r="AE33" s="3">
        <f>SUM([1]!Table13[[#This Row],[Emotional]:[Jealous]])</f>
        <v>11</v>
      </c>
      <c r="AF33" s="3">
        <v>1</v>
      </c>
      <c r="AG33" s="3">
        <v>1</v>
      </c>
      <c r="AH33" s="3">
        <f>SUM([1]!Table13[[#This Row],[Honest]:[Friendly]])</f>
        <v>2</v>
      </c>
      <c r="AI33" s="3">
        <v>1</v>
      </c>
      <c r="AJ33" s="3">
        <v>10</v>
      </c>
      <c r="AK33" s="3">
        <f>SUM([1]!Table13[[#This Row],[Ambitious]:[worry]])</f>
        <v>11</v>
      </c>
      <c r="AL33" s="3">
        <v>1</v>
      </c>
      <c r="AM33" s="3">
        <v>1</v>
      </c>
      <c r="AN33" s="3">
        <f>SUM([1]!Table13[[#This Row],[Independent]:[Broad minded]])</f>
        <v>2</v>
      </c>
      <c r="AO33" s="3">
        <v>1</v>
      </c>
      <c r="AP33" s="3">
        <v>1</v>
      </c>
      <c r="AQ33" s="3">
        <f>SUM([1]!Table13[[#This Row],[Dreamy]:[Compassionate (Caring)]])</f>
        <v>2</v>
      </c>
      <c r="AR33" s="3">
        <v>1</v>
      </c>
      <c r="AS33" s="3" t="s">
        <v>70</v>
      </c>
      <c r="AT33" s="3" t="str">
        <f>IF([1]!Table13[[#This Row],[Zodiac by self]]=[1]!Table13[[#This Row],[Zodiac Sign by DOB]],"","No")</f>
        <v>No</v>
      </c>
    </row>
    <row r="34" spans="1:46" x14ac:dyDescent="0.25">
      <c r="A34" s="4">
        <v>33</v>
      </c>
      <c r="B34" s="3" t="s">
        <v>52</v>
      </c>
      <c r="C34" s="3" t="s">
        <v>46</v>
      </c>
      <c r="D34" s="3" t="s">
        <v>58</v>
      </c>
      <c r="E34" s="3" t="s">
        <v>59</v>
      </c>
      <c r="F34" s="3" t="s">
        <v>67</v>
      </c>
      <c r="G34" s="3" t="s">
        <v>72</v>
      </c>
      <c r="H34" s="3">
        <v>7</v>
      </c>
      <c r="I34" s="3">
        <v>7</v>
      </c>
      <c r="J34" s="3">
        <f>SUM([1]!Table13[[#This Row],[Competitive ]:[Arrogant ]])</f>
        <v>14</v>
      </c>
      <c r="K34" s="3">
        <v>9</v>
      </c>
      <c r="L34" s="3">
        <v>10</v>
      </c>
      <c r="M34" s="3">
        <f>SUM([1]!Table13[[#This Row],[Loyal]:[Practical]])</f>
        <v>19</v>
      </c>
      <c r="N34" s="3">
        <v>8</v>
      </c>
      <c r="O34" s="3">
        <v>8</v>
      </c>
      <c r="P34" s="3">
        <f>SUM([1]!Table13[[#This Row],[Intelligent]:[Impatient]])</f>
        <v>16</v>
      </c>
      <c r="Q34" s="3">
        <v>5</v>
      </c>
      <c r="R34" s="3">
        <v>10</v>
      </c>
      <c r="S34" s="3">
        <f>SUM([1]!Table13[[#This Row],[Sensitive]:[Moody]])</f>
        <v>15</v>
      </c>
      <c r="T34" s="3">
        <v>10</v>
      </c>
      <c r="U34" s="3">
        <v>8</v>
      </c>
      <c r="V34" s="3">
        <f>SUM([1]!Table13[[#This Row],[Romantic]:[Domineering]])</f>
        <v>18</v>
      </c>
      <c r="W34" s="3">
        <v>7</v>
      </c>
      <c r="X34" s="3">
        <v>9</v>
      </c>
      <c r="Y34" s="3">
        <f>SUM([1]!Table13[[#This Row],[Methodical (Well ordered)]:[Fault – finding (criticism)]])</f>
        <v>16</v>
      </c>
      <c r="Z34" s="3">
        <v>10</v>
      </c>
      <c r="AA34" s="3">
        <v>2</v>
      </c>
      <c r="AB34" s="3">
        <f>SUM([1]!Table13[[#This Row],[Co-operative]:[Indecisive ( not able to make decisions quickly and effectively)]])</f>
        <v>12</v>
      </c>
      <c r="AC34" s="3">
        <v>5</v>
      </c>
      <c r="AD34" s="3">
        <v>6</v>
      </c>
      <c r="AE34" s="3">
        <f>SUM([1]!Table13[[#This Row],[Emotional]:[Jealous]])</f>
        <v>11</v>
      </c>
      <c r="AF34" s="3">
        <v>8</v>
      </c>
      <c r="AG34" s="3">
        <v>10</v>
      </c>
      <c r="AH34" s="3">
        <f>SUM([1]!Table13[[#This Row],[Honest]:[Friendly]])</f>
        <v>18</v>
      </c>
      <c r="AI34" s="3">
        <v>10</v>
      </c>
      <c r="AJ34" s="3">
        <v>4</v>
      </c>
      <c r="AK34" s="3">
        <f>SUM([1]!Table13[[#This Row],[Ambitious]:[worry]])</f>
        <v>14</v>
      </c>
      <c r="AL34" s="3">
        <v>10</v>
      </c>
      <c r="AM34" s="3">
        <v>9</v>
      </c>
      <c r="AN34" s="3">
        <f>SUM([1]!Table13[[#This Row],[Independent]:[Broad minded]])</f>
        <v>19</v>
      </c>
      <c r="AO34" s="3">
        <v>8</v>
      </c>
      <c r="AP34" s="3">
        <v>7</v>
      </c>
      <c r="AQ34" s="3">
        <f>SUM([1]!Table13[[#This Row],[Dreamy]:[Compassionate (Caring)]])</f>
        <v>15</v>
      </c>
      <c r="AR34" s="3">
        <v>1</v>
      </c>
      <c r="AS34" s="3" t="s">
        <v>53</v>
      </c>
      <c r="AT34" s="3" t="str">
        <f>IF([1]!Table13[[#This Row],[Zodiac by self]]=[1]!Table13[[#This Row],[Zodiac Sign by DOB]],"","No")</f>
        <v>No</v>
      </c>
    </row>
    <row r="35" spans="1:46" x14ac:dyDescent="0.25">
      <c r="A35" s="4">
        <v>34</v>
      </c>
      <c r="B35" s="3" t="s">
        <v>52</v>
      </c>
      <c r="C35" s="3" t="s">
        <v>62</v>
      </c>
      <c r="D35" s="3" t="s">
        <v>58</v>
      </c>
      <c r="E35" s="3" t="s">
        <v>48</v>
      </c>
      <c r="F35" s="3" t="s">
        <v>64</v>
      </c>
      <c r="G35" s="3" t="s">
        <v>65</v>
      </c>
      <c r="H35" s="3">
        <v>7</v>
      </c>
      <c r="I35" s="3">
        <v>9</v>
      </c>
      <c r="J35" s="3">
        <f>SUM([1]!Table13[[#This Row],[Competitive ]:[Arrogant ]])</f>
        <v>16</v>
      </c>
      <c r="K35" s="3">
        <v>10</v>
      </c>
      <c r="L35" s="3">
        <v>9</v>
      </c>
      <c r="M35" s="3">
        <f>SUM([1]!Table13[[#This Row],[Loyal]:[Practical]])</f>
        <v>19</v>
      </c>
      <c r="N35" s="3">
        <v>7</v>
      </c>
      <c r="O35" s="3">
        <v>6</v>
      </c>
      <c r="P35" s="3">
        <f>SUM([1]!Table13[[#This Row],[Intelligent]:[Impatient]])</f>
        <v>13</v>
      </c>
      <c r="Q35" s="3">
        <v>10</v>
      </c>
      <c r="R35" s="3">
        <v>10</v>
      </c>
      <c r="S35" s="3">
        <f>SUM([1]!Table13[[#This Row],[Sensitive]:[Moody]])</f>
        <v>20</v>
      </c>
      <c r="T35" s="3">
        <v>10</v>
      </c>
      <c r="U35" s="3">
        <v>7</v>
      </c>
      <c r="V35" s="3">
        <f>SUM([1]!Table13[[#This Row],[Romantic]:[Domineering]])</f>
        <v>17</v>
      </c>
      <c r="W35" s="3">
        <v>10</v>
      </c>
      <c r="X35" s="3">
        <v>9</v>
      </c>
      <c r="Y35" s="3">
        <f>SUM([1]!Table13[[#This Row],[Methodical (Well ordered)]:[Fault – finding (criticism)]])</f>
        <v>19</v>
      </c>
      <c r="Z35" s="3">
        <v>9</v>
      </c>
      <c r="AA35" s="3">
        <v>10</v>
      </c>
      <c r="AB35" s="3">
        <f>SUM([1]!Table13[[#This Row],[Co-operative]:[Indecisive ( not able to make decisions quickly and effectively)]])</f>
        <v>19</v>
      </c>
      <c r="AC35" s="3">
        <v>10</v>
      </c>
      <c r="AD35" s="3">
        <v>10</v>
      </c>
      <c r="AE35" s="3">
        <f>SUM([1]!Table13[[#This Row],[Emotional]:[Jealous]])</f>
        <v>20</v>
      </c>
      <c r="AF35" s="3">
        <v>10</v>
      </c>
      <c r="AG35" s="3">
        <v>10</v>
      </c>
      <c r="AH35" s="3">
        <f>SUM([1]!Table13[[#This Row],[Honest]:[Friendly]])</f>
        <v>20</v>
      </c>
      <c r="AI35" s="3">
        <v>9</v>
      </c>
      <c r="AJ35" s="3">
        <v>10</v>
      </c>
      <c r="AK35" s="3">
        <f>SUM([1]!Table13[[#This Row],[Ambitious]:[worry]])</f>
        <v>19</v>
      </c>
      <c r="AL35" s="3">
        <v>10</v>
      </c>
      <c r="AM35" s="3">
        <v>8</v>
      </c>
      <c r="AN35" s="3">
        <f>SUM([1]!Table13[[#This Row],[Independent]:[Broad minded]])</f>
        <v>18</v>
      </c>
      <c r="AO35" s="3">
        <v>7</v>
      </c>
      <c r="AP35" s="3">
        <v>10</v>
      </c>
      <c r="AQ35" s="3">
        <f>SUM([1]!Table13[[#This Row],[Dreamy]:[Compassionate (Caring)]])</f>
        <v>17</v>
      </c>
      <c r="AR35" s="3">
        <v>1</v>
      </c>
      <c r="AS35" s="3" t="s">
        <v>60</v>
      </c>
      <c r="AT35" s="3" t="str">
        <f>IF([1]!Table13[[#This Row],[Zodiac by self]]=[1]!Table13[[#This Row],[Zodiac Sign by DOB]],"","No")</f>
        <v>No</v>
      </c>
    </row>
    <row r="36" spans="1:46" x14ac:dyDescent="0.25">
      <c r="A36" s="4">
        <v>35</v>
      </c>
      <c r="B36" s="3" t="s">
        <v>52</v>
      </c>
      <c r="C36" s="3" t="s">
        <v>62</v>
      </c>
      <c r="D36" s="3" t="s">
        <v>58</v>
      </c>
      <c r="E36" s="3" t="s">
        <v>66</v>
      </c>
      <c r="F36" s="3" t="s">
        <v>67</v>
      </c>
      <c r="G36" s="3" t="s">
        <v>72</v>
      </c>
      <c r="H36" s="3">
        <v>6</v>
      </c>
      <c r="I36" s="3">
        <v>4</v>
      </c>
      <c r="J36" s="3">
        <f>SUM([1]!Table13[[#This Row],[Competitive ]:[Arrogant ]])</f>
        <v>10</v>
      </c>
      <c r="K36" s="3">
        <v>8</v>
      </c>
      <c r="L36" s="3">
        <v>7</v>
      </c>
      <c r="M36" s="3">
        <f>SUM([1]!Table13[[#This Row],[Loyal]:[Practical]])</f>
        <v>15</v>
      </c>
      <c r="N36" s="3">
        <v>6</v>
      </c>
      <c r="O36" s="3">
        <v>6</v>
      </c>
      <c r="P36" s="3">
        <f>SUM([1]!Table13[[#This Row],[Intelligent]:[Impatient]])</f>
        <v>12</v>
      </c>
      <c r="Q36" s="3">
        <v>7</v>
      </c>
      <c r="R36" s="3">
        <v>8</v>
      </c>
      <c r="S36" s="3">
        <f>SUM([1]!Table13[[#This Row],[Sensitive]:[Moody]])</f>
        <v>15</v>
      </c>
      <c r="T36" s="3">
        <v>6</v>
      </c>
      <c r="U36" s="3">
        <v>5</v>
      </c>
      <c r="V36" s="3">
        <f>SUM([1]!Table13[[#This Row],[Romantic]:[Domineering]])</f>
        <v>11</v>
      </c>
      <c r="W36" s="3">
        <v>6</v>
      </c>
      <c r="X36" s="3">
        <v>5</v>
      </c>
      <c r="Y36" s="3">
        <f>SUM([1]!Table13[[#This Row],[Methodical (Well ordered)]:[Fault – finding (criticism)]])</f>
        <v>11</v>
      </c>
      <c r="Z36" s="3">
        <v>7</v>
      </c>
      <c r="AA36" s="3">
        <v>6</v>
      </c>
      <c r="AB36" s="3">
        <f>SUM([1]!Table13[[#This Row],[Co-operative]:[Indecisive ( not able to make decisions quickly and effectively)]])</f>
        <v>13</v>
      </c>
      <c r="AC36" s="3">
        <v>7</v>
      </c>
      <c r="AD36" s="3">
        <v>4</v>
      </c>
      <c r="AE36" s="3">
        <f>SUM([1]!Table13[[#This Row],[Emotional]:[Jealous]])</f>
        <v>11</v>
      </c>
      <c r="AF36" s="3">
        <v>7</v>
      </c>
      <c r="AG36" s="3">
        <v>8</v>
      </c>
      <c r="AH36" s="3">
        <f>SUM([1]!Table13[[#This Row],[Honest]:[Friendly]])</f>
        <v>15</v>
      </c>
      <c r="AI36" s="3">
        <v>5</v>
      </c>
      <c r="AJ36" s="3">
        <v>7</v>
      </c>
      <c r="AK36" s="3">
        <f>SUM([1]!Table13[[#This Row],[Ambitious]:[worry]])</f>
        <v>12</v>
      </c>
      <c r="AL36" s="3">
        <v>7</v>
      </c>
      <c r="AM36" s="3">
        <v>8</v>
      </c>
      <c r="AN36" s="3">
        <f>SUM([1]!Table13[[#This Row],[Independent]:[Broad minded]])</f>
        <v>15</v>
      </c>
      <c r="AO36" s="3">
        <v>7</v>
      </c>
      <c r="AP36" s="3">
        <v>8</v>
      </c>
      <c r="AQ36" s="3">
        <f>SUM([1]!Table13[[#This Row],[Dreamy]:[Compassionate (Caring)]])</f>
        <v>15</v>
      </c>
      <c r="AR36" s="3">
        <v>1</v>
      </c>
      <c r="AS36" s="3" t="s">
        <v>60</v>
      </c>
      <c r="AT36" s="3" t="str">
        <f>IF([1]!Table13[[#This Row],[Zodiac by self]]=[1]!Table13[[#This Row],[Zodiac Sign by DOB]],"","No")</f>
        <v>No</v>
      </c>
    </row>
    <row r="37" spans="1:46" x14ac:dyDescent="0.25">
      <c r="A37" s="4">
        <v>36</v>
      </c>
      <c r="B37" s="3" t="s">
        <v>52</v>
      </c>
      <c r="C37" s="3" t="s">
        <v>46</v>
      </c>
      <c r="D37" s="3" t="s">
        <v>58</v>
      </c>
      <c r="E37" s="3" t="s">
        <v>59</v>
      </c>
      <c r="F37" s="3" t="s">
        <v>53</v>
      </c>
      <c r="G37" s="3" t="s">
        <v>54</v>
      </c>
      <c r="H37" s="3">
        <v>8</v>
      </c>
      <c r="I37" s="3">
        <v>6</v>
      </c>
      <c r="J37" s="3">
        <f>SUM([1]!Table13[[#This Row],[Competitive ]:[Arrogant ]])</f>
        <v>14</v>
      </c>
      <c r="K37" s="3">
        <v>7</v>
      </c>
      <c r="L37" s="3">
        <v>8</v>
      </c>
      <c r="M37" s="3">
        <f>SUM([1]!Table13[[#This Row],[Loyal]:[Practical]])</f>
        <v>15</v>
      </c>
      <c r="N37" s="3">
        <v>7</v>
      </c>
      <c r="O37" s="3">
        <v>6</v>
      </c>
      <c r="P37" s="3">
        <f>SUM([1]!Table13[[#This Row],[Intelligent]:[Impatient]])</f>
        <v>13</v>
      </c>
      <c r="Q37" s="3">
        <v>6</v>
      </c>
      <c r="R37" s="3">
        <v>8</v>
      </c>
      <c r="S37" s="3">
        <f>SUM([1]!Table13[[#This Row],[Sensitive]:[Moody]])</f>
        <v>14</v>
      </c>
      <c r="T37" s="3">
        <v>10</v>
      </c>
      <c r="U37" s="3">
        <v>7</v>
      </c>
      <c r="V37" s="3">
        <f>SUM([1]!Table13[[#This Row],[Romantic]:[Domineering]])</f>
        <v>17</v>
      </c>
      <c r="W37" s="3">
        <v>7</v>
      </c>
      <c r="X37" s="3">
        <v>6</v>
      </c>
      <c r="Y37" s="3">
        <f>SUM([1]!Table13[[#This Row],[Methodical (Well ordered)]:[Fault – finding (criticism)]])</f>
        <v>13</v>
      </c>
      <c r="Z37" s="3">
        <v>6</v>
      </c>
      <c r="AA37" s="3">
        <v>8</v>
      </c>
      <c r="AB37" s="3">
        <f>SUM([1]!Table13[[#This Row],[Co-operative]:[Indecisive ( not able to make decisions quickly and effectively)]])</f>
        <v>14</v>
      </c>
      <c r="AC37" s="3">
        <v>7</v>
      </c>
      <c r="AD37" s="3">
        <v>6</v>
      </c>
      <c r="AE37" s="3">
        <f>SUM([1]!Table13[[#This Row],[Emotional]:[Jealous]])</f>
        <v>13</v>
      </c>
      <c r="AF37" s="3">
        <v>6</v>
      </c>
      <c r="AG37" s="3">
        <v>8</v>
      </c>
      <c r="AH37" s="3">
        <f>SUM([1]!Table13[[#This Row],[Honest]:[Friendly]])</f>
        <v>14</v>
      </c>
      <c r="AI37" s="3">
        <v>7</v>
      </c>
      <c r="AJ37" s="3">
        <v>7</v>
      </c>
      <c r="AK37" s="3">
        <f>SUM([1]!Table13[[#This Row],[Ambitious]:[worry]])</f>
        <v>14</v>
      </c>
      <c r="AL37" s="3">
        <v>7</v>
      </c>
      <c r="AM37" s="3">
        <v>7</v>
      </c>
      <c r="AN37" s="3">
        <f>SUM([1]!Table13[[#This Row],[Independent]:[Broad minded]])</f>
        <v>14</v>
      </c>
      <c r="AO37" s="3">
        <v>8</v>
      </c>
      <c r="AP37" s="3">
        <v>7</v>
      </c>
      <c r="AQ37" s="3">
        <f>SUM([1]!Table13[[#This Row],[Dreamy]:[Compassionate (Caring)]])</f>
        <v>15</v>
      </c>
      <c r="AR37" s="3">
        <v>1</v>
      </c>
      <c r="AS37" s="3" t="s">
        <v>70</v>
      </c>
      <c r="AT37" s="3" t="str">
        <f>IF([1]!Table13[[#This Row],[Zodiac by self]]=[1]!Table13[[#This Row],[Zodiac Sign by DOB]],"","No")</f>
        <v>No</v>
      </c>
    </row>
    <row r="38" spans="1:46" ht="15.75" customHeight="1" x14ac:dyDescent="0.25">
      <c r="A38" s="4">
        <v>37</v>
      </c>
      <c r="B38" s="3" t="s">
        <v>77</v>
      </c>
      <c r="C38" s="3" t="s">
        <v>46</v>
      </c>
      <c r="D38" s="3" t="s">
        <v>47</v>
      </c>
      <c r="E38" s="3" t="s">
        <v>48</v>
      </c>
      <c r="F38" s="3" t="s">
        <v>67</v>
      </c>
      <c r="G38" s="3" t="s">
        <v>72</v>
      </c>
      <c r="H38" s="3">
        <v>5</v>
      </c>
      <c r="I38" s="3">
        <v>1</v>
      </c>
      <c r="J38" s="3">
        <f>SUM([1]!Table13[[#This Row],[Competitive ]:[Arrogant ]])</f>
        <v>6</v>
      </c>
      <c r="K38" s="3">
        <v>10</v>
      </c>
      <c r="L38" s="3">
        <v>5</v>
      </c>
      <c r="M38" s="3">
        <f>SUM([1]!Table13[[#This Row],[Loyal]:[Practical]])</f>
        <v>15</v>
      </c>
      <c r="N38" s="3">
        <v>5</v>
      </c>
      <c r="O38" s="3">
        <v>8</v>
      </c>
      <c r="P38" s="3">
        <f>SUM([1]!Table13[[#This Row],[Intelligent]:[Impatient]])</f>
        <v>13</v>
      </c>
      <c r="Q38" s="3">
        <v>10</v>
      </c>
      <c r="R38" s="3">
        <v>1</v>
      </c>
      <c r="S38" s="3">
        <f>SUM([1]!Table13[[#This Row],[Sensitive]:[Moody]])</f>
        <v>11</v>
      </c>
      <c r="T38" s="3">
        <v>10</v>
      </c>
      <c r="U38" s="3">
        <v>1</v>
      </c>
      <c r="V38" s="3">
        <f>SUM([1]!Table13[[#This Row],[Romantic]:[Domineering]])</f>
        <v>11</v>
      </c>
      <c r="W38" s="3">
        <v>5</v>
      </c>
      <c r="X38" s="3">
        <v>1</v>
      </c>
      <c r="Y38" s="3">
        <f>SUM([1]!Table13[[#This Row],[Methodical (Well ordered)]:[Fault – finding (criticism)]])</f>
        <v>6</v>
      </c>
      <c r="Z38" s="3">
        <v>10</v>
      </c>
      <c r="AA38" s="3">
        <v>5</v>
      </c>
      <c r="AB38" s="3">
        <f>SUM([1]!Table13[[#This Row],[Co-operative]:[Indecisive ( not able to make decisions quickly and effectively)]])</f>
        <v>15</v>
      </c>
      <c r="AC38" s="3">
        <v>10</v>
      </c>
      <c r="AD38" s="3">
        <v>3</v>
      </c>
      <c r="AE38" s="3">
        <f>SUM([1]!Table13[[#This Row],[Emotional]:[Jealous]])</f>
        <v>13</v>
      </c>
      <c r="AF38" s="3">
        <v>10</v>
      </c>
      <c r="AG38" s="3">
        <v>10</v>
      </c>
      <c r="AH38" s="3">
        <f>SUM([1]!Table13[[#This Row],[Honest]:[Friendly]])</f>
        <v>20</v>
      </c>
      <c r="AI38" s="3">
        <v>5</v>
      </c>
      <c r="AJ38" s="3">
        <v>7</v>
      </c>
      <c r="AK38" s="3">
        <f>SUM([1]!Table13[[#This Row],[Ambitious]:[worry]])</f>
        <v>12</v>
      </c>
      <c r="AL38" s="3">
        <v>10</v>
      </c>
      <c r="AM38" s="3">
        <v>10</v>
      </c>
      <c r="AN38" s="3">
        <f>SUM([1]!Table13[[#This Row],[Independent]:[Broad minded]])</f>
        <v>20</v>
      </c>
      <c r="AO38" s="3">
        <v>5</v>
      </c>
      <c r="AP38" s="3">
        <v>10</v>
      </c>
      <c r="AQ38" s="3">
        <f>SUM([1]!Table13[[#This Row],[Dreamy]:[Compassionate (Caring)]])</f>
        <v>15</v>
      </c>
      <c r="AR38" s="3">
        <v>1</v>
      </c>
      <c r="AS38" s="3" t="s">
        <v>55</v>
      </c>
      <c r="AT38" s="3" t="str">
        <f>IF([1]!Table13[[#This Row],[Zodiac by self]]=[1]!Table13[[#This Row],[Zodiac Sign by DOB]],"","No")</f>
        <v>No</v>
      </c>
    </row>
    <row r="39" spans="1:4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5" spans="1:46" x14ac:dyDescent="0.25">
      <c r="G45" s="6"/>
      <c r="H45" s="7"/>
      <c r="I45" s="8"/>
    </row>
    <row r="46" spans="1:46" x14ac:dyDescent="0.25">
      <c r="G46" s="9"/>
      <c r="H46" s="10"/>
      <c r="I46" s="11"/>
    </row>
    <row r="47" spans="1:46" x14ac:dyDescent="0.25">
      <c r="G47" s="9"/>
      <c r="H47" s="10"/>
      <c r="I47" s="11"/>
    </row>
    <row r="48" spans="1:46" x14ac:dyDescent="0.25">
      <c r="G48" s="9"/>
      <c r="H48" s="10"/>
      <c r="I48" s="11"/>
    </row>
    <row r="49" spans="7:9" x14ac:dyDescent="0.25">
      <c r="G49" s="9"/>
      <c r="H49" s="10"/>
      <c r="I49" s="11"/>
    </row>
    <row r="50" spans="7:9" x14ac:dyDescent="0.25">
      <c r="G50" s="9"/>
      <c r="H50" s="10"/>
      <c r="I50" s="11"/>
    </row>
    <row r="51" spans="7:9" x14ac:dyDescent="0.25">
      <c r="G51" s="9"/>
      <c r="H51" s="10"/>
      <c r="I51" s="11"/>
    </row>
    <row r="52" spans="7:9" x14ac:dyDescent="0.25">
      <c r="G52" s="9"/>
      <c r="H52" s="10"/>
      <c r="I52" s="11"/>
    </row>
    <row r="53" spans="7:9" x14ac:dyDescent="0.25">
      <c r="G53" s="9"/>
      <c r="H53" s="10"/>
      <c r="I53" s="11"/>
    </row>
    <row r="54" spans="7:9" x14ac:dyDescent="0.25">
      <c r="G54" s="9"/>
      <c r="H54" s="10"/>
      <c r="I54" s="11"/>
    </row>
    <row r="55" spans="7:9" x14ac:dyDescent="0.25">
      <c r="G55" s="9"/>
      <c r="H55" s="10"/>
      <c r="I55" s="11"/>
    </row>
    <row r="56" spans="7:9" x14ac:dyDescent="0.25">
      <c r="G56" s="9"/>
      <c r="H56" s="10"/>
      <c r="I56" s="11"/>
    </row>
    <row r="57" spans="7:9" x14ac:dyDescent="0.25">
      <c r="G57" s="9"/>
      <c r="H57" s="10"/>
      <c r="I57" s="11"/>
    </row>
    <row r="58" spans="7:9" x14ac:dyDescent="0.25">
      <c r="G58" s="9"/>
      <c r="H58" s="10"/>
      <c r="I58" s="11"/>
    </row>
    <row r="59" spans="7:9" x14ac:dyDescent="0.25">
      <c r="G59" s="9"/>
      <c r="H59" s="10"/>
      <c r="I59" s="11"/>
    </row>
    <row r="60" spans="7:9" x14ac:dyDescent="0.25">
      <c r="G60" s="9"/>
      <c r="H60" s="10"/>
      <c r="I60" s="11"/>
    </row>
    <row r="61" spans="7:9" x14ac:dyDescent="0.25">
      <c r="G61" s="9"/>
      <c r="H61" s="10"/>
      <c r="I61" s="11"/>
    </row>
    <row r="62" spans="7:9" x14ac:dyDescent="0.25">
      <c r="G62" s="12"/>
      <c r="H62" s="13"/>
      <c r="I62" s="14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7E9F-0884-4E1B-BA2C-B65F4170C8CD}">
  <dimension ref="A1:C13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20" bestFit="1" customWidth="1"/>
    <col min="3" max="3" width="26.5703125" bestFit="1" customWidth="1"/>
  </cols>
  <sheetData>
    <row r="1" spans="1:3" x14ac:dyDescent="0.25">
      <c r="A1" s="18" t="s">
        <v>96</v>
      </c>
      <c r="B1" s="18" t="s">
        <v>97</v>
      </c>
      <c r="C1" s="18" t="s">
        <v>98</v>
      </c>
    </row>
    <row r="2" spans="1:3" x14ac:dyDescent="0.25">
      <c r="A2" s="18" t="s">
        <v>68</v>
      </c>
      <c r="B2" s="18" t="s">
        <v>69</v>
      </c>
      <c r="C2" s="18" t="s">
        <v>99</v>
      </c>
    </row>
    <row r="3" spans="1:3" x14ac:dyDescent="0.25">
      <c r="A3" s="18" t="s">
        <v>53</v>
      </c>
      <c r="B3" s="18" t="s">
        <v>100</v>
      </c>
      <c r="C3" s="18" t="s">
        <v>101</v>
      </c>
    </row>
    <row r="4" spans="1:3" x14ac:dyDescent="0.25">
      <c r="A4" s="18" t="s">
        <v>64</v>
      </c>
      <c r="B4" s="18" t="s">
        <v>65</v>
      </c>
      <c r="C4" s="18" t="s">
        <v>102</v>
      </c>
    </row>
    <row r="5" spans="1:3" x14ac:dyDescent="0.25">
      <c r="A5" s="18" t="s">
        <v>60</v>
      </c>
      <c r="B5" s="18" t="s">
        <v>61</v>
      </c>
      <c r="C5" s="18" t="s">
        <v>103</v>
      </c>
    </row>
    <row r="6" spans="1:3" x14ac:dyDescent="0.25">
      <c r="A6" s="18" t="s">
        <v>70</v>
      </c>
      <c r="B6" s="18" t="s">
        <v>71</v>
      </c>
      <c r="C6" s="18" t="s">
        <v>104</v>
      </c>
    </row>
    <row r="7" spans="1:3" x14ac:dyDescent="0.25">
      <c r="A7" s="18" t="s">
        <v>105</v>
      </c>
      <c r="B7" s="18" t="s">
        <v>106</v>
      </c>
      <c r="C7" s="18" t="s">
        <v>107</v>
      </c>
    </row>
    <row r="8" spans="1:3" x14ac:dyDescent="0.25">
      <c r="A8" s="18" t="s">
        <v>73</v>
      </c>
      <c r="B8" s="18" t="s">
        <v>75</v>
      </c>
      <c r="C8" s="18" t="s">
        <v>108</v>
      </c>
    </row>
    <row r="9" spans="1:3" x14ac:dyDescent="0.25">
      <c r="A9" s="18" t="s">
        <v>67</v>
      </c>
      <c r="B9" s="18" t="s">
        <v>72</v>
      </c>
      <c r="C9" s="18" t="s">
        <v>109</v>
      </c>
    </row>
    <row r="10" spans="1:3" x14ac:dyDescent="0.25">
      <c r="A10" s="18" t="s">
        <v>49</v>
      </c>
      <c r="B10" s="18" t="s">
        <v>50</v>
      </c>
      <c r="C10" s="18" t="s">
        <v>110</v>
      </c>
    </row>
    <row r="11" spans="1:3" x14ac:dyDescent="0.25">
      <c r="A11" s="18" t="s">
        <v>56</v>
      </c>
      <c r="B11" s="18" t="s">
        <v>57</v>
      </c>
      <c r="C11" s="18" t="s">
        <v>111</v>
      </c>
    </row>
    <row r="12" spans="1:3" x14ac:dyDescent="0.25">
      <c r="A12" s="18" t="s">
        <v>55</v>
      </c>
      <c r="B12" s="18" t="s">
        <v>78</v>
      </c>
      <c r="C12" s="18" t="s">
        <v>112</v>
      </c>
    </row>
    <row r="13" spans="1:3" x14ac:dyDescent="0.25">
      <c r="A13" s="18" t="s">
        <v>113</v>
      </c>
      <c r="B13" s="18" t="s">
        <v>114</v>
      </c>
      <c r="C13" s="18" t="s">
        <v>115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64C0-1722-4F26-BA1B-1C41FF4765D4}">
  <dimension ref="A1:B7"/>
  <sheetViews>
    <sheetView workbookViewId="0">
      <selection activeCell="A23" sqref="A23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15" t="s">
        <v>2</v>
      </c>
      <c r="B1" t="s">
        <v>81</v>
      </c>
    </row>
    <row r="2" spans="1:2" x14ac:dyDescent="0.25">
      <c r="A2" s="15" t="s">
        <v>1</v>
      </c>
      <c r="B2" t="s">
        <v>81</v>
      </c>
    </row>
    <row r="4" spans="1:2" x14ac:dyDescent="0.25">
      <c r="A4" s="15" t="s">
        <v>79</v>
      </c>
      <c r="B4" t="s">
        <v>95</v>
      </c>
    </row>
    <row r="5" spans="1:2" x14ac:dyDescent="0.25">
      <c r="A5" s="16" t="s">
        <v>59</v>
      </c>
      <c r="B5" s="17">
        <v>30</v>
      </c>
    </row>
    <row r="6" spans="1:2" x14ac:dyDescent="0.25">
      <c r="A6" s="16" t="s">
        <v>51</v>
      </c>
      <c r="B6" s="17">
        <v>7</v>
      </c>
    </row>
    <row r="7" spans="1:2" x14ac:dyDescent="0.25">
      <c r="A7" s="16" t="s">
        <v>80</v>
      </c>
      <c r="B7" s="17">
        <v>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9348-B91F-4541-BC98-2D94F2A50655}">
  <dimension ref="A2:L5"/>
  <sheetViews>
    <sheetView topLeftCell="A4" workbookViewId="0">
      <selection activeCell="G18" sqref="G18"/>
    </sheetView>
  </sheetViews>
  <sheetFormatPr defaultRowHeight="15" x14ac:dyDescent="0.25"/>
  <cols>
    <col min="1" max="1" width="15.7109375" bestFit="1" customWidth="1"/>
    <col min="2" max="2" width="18.28515625" bestFit="1" customWidth="1"/>
    <col min="3" max="3" width="19" bestFit="1" customWidth="1"/>
    <col min="4" max="4" width="18.42578125" bestFit="1" customWidth="1"/>
    <col min="5" max="5" width="15.42578125" bestFit="1" customWidth="1"/>
    <col min="6" max="6" width="17" bestFit="1" customWidth="1"/>
    <col min="7" max="7" width="16.5703125" bestFit="1" customWidth="1"/>
    <col min="8" max="8" width="19" bestFit="1" customWidth="1"/>
    <col min="9" max="9" width="21.85546875" bestFit="1" customWidth="1"/>
    <col min="10" max="10" width="20.85546875" bestFit="1" customWidth="1"/>
    <col min="11" max="11" width="20.28515625" bestFit="1" customWidth="1"/>
    <col min="12" max="13" width="17.85546875" bestFit="1" customWidth="1"/>
  </cols>
  <sheetData>
    <row r="2" spans="1:12" x14ac:dyDescent="0.25">
      <c r="A2" s="15" t="s">
        <v>0</v>
      </c>
      <c r="B2" s="16">
        <v>3</v>
      </c>
    </row>
    <row r="4" spans="1:1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</row>
    <row r="5" spans="1:12" x14ac:dyDescent="0.25">
      <c r="A5" s="17">
        <v>10</v>
      </c>
      <c r="B5" s="17">
        <v>19</v>
      </c>
      <c r="C5" s="17">
        <v>14</v>
      </c>
      <c r="D5" s="17">
        <v>17</v>
      </c>
      <c r="E5" s="17">
        <v>7</v>
      </c>
      <c r="F5" s="17">
        <v>10</v>
      </c>
      <c r="G5" s="17">
        <v>9</v>
      </c>
      <c r="H5" s="17">
        <v>7</v>
      </c>
      <c r="I5" s="17">
        <v>19</v>
      </c>
      <c r="J5" s="17">
        <v>12</v>
      </c>
      <c r="K5" s="17">
        <v>15</v>
      </c>
      <c r="L5" s="17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analysis 1</vt:lpstr>
      <vt:lpstr>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Apse360</dc:creator>
  <cp:lastModifiedBy>Apse360</cp:lastModifiedBy>
  <cp:lastPrinted>2023-12-02T10:34:06Z</cp:lastPrinted>
  <dcterms:created xsi:type="dcterms:W3CDTF">2015-06-05T18:17:20Z</dcterms:created>
  <dcterms:modified xsi:type="dcterms:W3CDTF">2023-12-06T11:06:03Z</dcterms:modified>
</cp:coreProperties>
</file>