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I-2 Trabajo con celda" sheetId="1" state="visible" r:id="rId3"/>
    <sheet name="MI-3 Cambiar Formato a celda" sheetId="2" state="visible" r:id="rId4"/>
    <sheet name="MI-4 Formato" sheetId="3" state="visible" r:id="rId5"/>
    <sheet name="MI-8 Formato Condicional" sheetId="4" state="visible" r:id="rId6"/>
    <sheet name="II- 2 Funciones " sheetId="5" state="visible" r:id="rId7"/>
    <sheet name="Sheet8" sheetId="6" state="visible" r:id="rId8"/>
    <sheet name="III-1 Gestión de Datos" sheetId="7" state="visible" r:id="rId9"/>
    <sheet name="III-2 Gráfico" sheetId="8" state="visible" r:id="rId10"/>
    <sheet name="Sheet9" sheetId="9" state="visible" r:id="rId11"/>
  </sheets>
  <definedNames>
    <definedName function="false" hidden="true" localSheetId="6" name="_xlnm._FilterDatabase" vbProcedure="false">'III-1 Gestión de Datos'!$A$1:$H$17</definedName>
    <definedName function="false" hidden="true" name="anscount" vbProcedure="false">2</definedName>
    <definedName function="false" hidden="true" name="ff" vbProcedure="false">2</definedName>
    <definedName function="false" hidden="true" name="limcount" vbProcedure="false">1</definedName>
    <definedName function="false" hidden="true" name="lopu" vbProcedure="false">2</definedName>
    <definedName function="false" hidden="true" name="lplp" vbProcedure="false">3</definedName>
    <definedName function="false" hidden="true" name="sencount" vbProcedure="false">1</definedName>
    <definedName function="false" hidden="true" name="_f" vbProcedure="false">3</definedName>
    <definedName function="false" hidden="true" name="__f" vbProcedure="false">3</definedName>
    <definedName function="false" hidden="true" name="___f" vbProcedure="false">3</definedName>
    <definedName function="false" hidden="true" name="____f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<sst xmlns="http://schemas.openxmlformats.org/spreadsheetml/2006/main" count="611" uniqueCount="283">
  <si>
    <t xml:space="preserve">INFORME DEL PRIMER SEMESTRE</t>
  </si>
  <si>
    <t xml:space="preserve">Período</t>
  </si>
  <si>
    <t xml:space="preserve">Ingresos</t>
  </si>
  <si>
    <t xml:space="preserve">Egresos</t>
  </si>
  <si>
    <t xml:space="preserve">SALDO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</si>
  <si>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</si>
  <si>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</si>
  <si>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</si>
  <si>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</si>
  <si>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</si>
  <si>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</si>
  <si>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Total Semestre</t>
  </si>
  <si>
    <t xml:space="preserve">Comisión:</t>
  </si>
  <si>
    <t xml:space="preserve">1.- Completar la Columna Período como serie cronológica con valor inicial ENERO y limite JUNIO</t>
  </si>
  <si>
    <t xml:space="preserve">2.- Calcular el Saldo restando INGRESOS - EGRESOS</t>
  </si>
  <si>
    <t xml:space="preserve">3.- TOTAL SEMESTRE es la suma de los saldos</t>
  </si>
  <si>
    <t xml:space="preserve">4.- Calcular la comisión multiplicando el total del primer semestre por 6%</t>
  </si>
  <si>
    <t xml:space="preserve">Hoja de asistencia</t>
  </si>
  <si>
    <t xml:space="preserve">Empleado</t>
  </si>
  <si>
    <t xml:space="preserve">Domicilio</t>
  </si>
  <si>
    <t xml:space="preserve">Departamento</t>
  </si>
  <si>
    <t xml:space="preserve">Fono</t>
  </si>
  <si>
    <t xml:space="preserve">Semana:</t>
  </si>
  <si>
    <t xml:space="preserve">Desde</t>
  </si>
  <si>
    <t xml:space="preserve">Hasta</t>
  </si>
  <si>
    <t xml:space="preserve">Día</t>
  </si>
  <si>
    <t xml:space="preserve">Fecha</t>
  </si>
  <si>
    <t xml:space="preserve">Horas Normales</t>
  </si>
  <si>
    <t xml:space="preserve">Horas Extra </t>
  </si>
  <si>
    <t xml:space="preserve">Total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</si>
  <si>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</si>
  <si>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</si>
  <si>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</si>
  <si>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</si>
  <si>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</si>
  <si>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Total de horas</t>
  </si>
  <si>
    <t xml:space="preserve">Tarifa por hora</t>
  </si>
  <si>
    <t xml:space="preserve">Pago total</t>
  </si>
  <si>
    <t xml:space="preserve">RUT</t>
  </si>
  <si>
    <t xml:space="preserve">NOMBRE</t>
  </si>
  <si>
    <t xml:space="preserve">AFP</t>
  </si>
  <si>
    <t xml:space="preserve">NIVEL EDUCACIONAL</t>
  </si>
  <si>
    <t xml:space="preserve">CARGO</t>
  </si>
  <si>
    <t xml:space="preserve">11.111.111-1</t>
  </si>
  <si>
    <t xml:space="preserve">CARLOS TAPIA UGARTE</t>
  </si>
  <si>
    <t xml:space="preserve">PROVIDA</t>
  </si>
  <si>
    <t xml:space="preserve">PROFESIONAL</t>
  </si>
  <si>
    <t xml:space="preserve">GERENTE</t>
  </si>
  <si>
    <t xml:space="preserve">11.111.111-2</t>
  </si>
  <si>
    <t xml:space="preserve">SERGIO SILVA PINEDA</t>
  </si>
  <si>
    <t xml:space="preserve">CUPRUM</t>
  </si>
  <si>
    <t xml:space="preserve">TECNICO</t>
  </si>
  <si>
    <t xml:space="preserve">ADMINISTRATIVO CONTABLE</t>
  </si>
  <si>
    <t xml:space="preserve">11.111.111-3</t>
  </si>
  <si>
    <t xml:space="preserve">JOSE VENEGAS FRIAS</t>
  </si>
  <si>
    <t xml:space="preserve">ADMINISTRATIVO</t>
  </si>
  <si>
    <t xml:space="preserve">11.111.111-4</t>
  </si>
  <si>
    <t xml:space="preserve">ROSA SOTO GONZALEZ</t>
  </si>
  <si>
    <t xml:space="preserve">HABITAT</t>
  </si>
  <si>
    <t xml:space="preserve">SECRETARIA</t>
  </si>
  <si>
    <t xml:space="preserve">11.111.111-5</t>
  </si>
  <si>
    <t xml:space="preserve">CARMEN DUARTE RIOS</t>
  </si>
  <si>
    <t xml:space="preserve">BANSANDER</t>
  </si>
  <si>
    <t xml:space="preserve">11.111.111-6</t>
  </si>
  <si>
    <t xml:space="preserve">RODRIGO PRIETO LOBOS</t>
  </si>
  <si>
    <t xml:space="preserve">11.111.111-7</t>
  </si>
  <si>
    <t xml:space="preserve">JIMENA CAROCA TORRES</t>
  </si>
  <si>
    <t xml:space="preserve">SECRETARIA GERENCIA</t>
  </si>
  <si>
    <t xml:space="preserve">11.111.111-8</t>
  </si>
  <si>
    <t xml:space="preserve">EMILIO GARRIDO TORO</t>
  </si>
  <si>
    <t xml:space="preserve">CONTADOR AUDITOR</t>
  </si>
  <si>
    <t xml:space="preserve">11.111.111-9</t>
  </si>
  <si>
    <t xml:space="preserve">EDUARDO RIVEROS ARANEDA</t>
  </si>
  <si>
    <t xml:space="preserve">11.111.112-1</t>
  </si>
  <si>
    <t xml:space="preserve">LISET FERNANDEZ ULLOA</t>
  </si>
  <si>
    <t xml:space="preserve">SECRETARIA CONTABLE</t>
  </si>
  <si>
    <t xml:space="preserve">11.111.112-2</t>
  </si>
  <si>
    <t xml:space="preserve">CECILIA QUIROGA RETAMAL</t>
  </si>
  <si>
    <t xml:space="preserve">11.111.112-3</t>
  </si>
  <si>
    <t xml:space="preserve">ALFREDO BURGOS CECERES</t>
  </si>
  <si>
    <t xml:space="preserve">11.111.112-4</t>
  </si>
  <si>
    <t xml:space="preserve">OSCAR OLIVARES ASTUDILLO</t>
  </si>
  <si>
    <t xml:space="preserve">VENDEDOR</t>
  </si>
  <si>
    <t xml:space="preserve">11.111.112-5</t>
  </si>
  <si>
    <t xml:space="preserve">GLORIA SEGOVIA ESCOBAR</t>
  </si>
  <si>
    <t xml:space="preserve">11.111.112-6</t>
  </si>
  <si>
    <t xml:space="preserve">SANDRA JIMENEZ ABARCA</t>
  </si>
  <si>
    <t xml:space="preserve">11.111.112-7</t>
  </si>
  <si>
    <t xml:space="preserve">FERNANDO SAGREDO URZUA</t>
  </si>
  <si>
    <t xml:space="preserve">11.111.112-8</t>
  </si>
  <si>
    <t xml:space="preserve">ESTEBAN FARIAS ELGUETA</t>
  </si>
  <si>
    <t xml:space="preserve">11.111.112-9</t>
  </si>
  <si>
    <t xml:space="preserve">ELIZABET GONZALEZ RETAMAL</t>
  </si>
  <si>
    <t xml:space="preserve">11.111.113-1</t>
  </si>
  <si>
    <t xml:space="preserve">NORA SEGUEL GAETE</t>
  </si>
  <si>
    <t xml:space="preserve">11.111.113-2</t>
  </si>
  <si>
    <t xml:space="preserve">GUIDO SILVA URRUTIA</t>
  </si>
  <si>
    <t xml:space="preserve">11.111.113-3</t>
  </si>
  <si>
    <t xml:space="preserve">MARIANELLA VEGA SAA</t>
  </si>
  <si>
    <t xml:space="preserve">11.111.113-4</t>
  </si>
  <si>
    <t xml:space="preserve">GABRIEL CASTRO VILCHES</t>
  </si>
  <si>
    <t xml:space="preserve">11.111.113-5</t>
  </si>
  <si>
    <t xml:space="preserve">MARGARITA MARCIEL ARAYA</t>
  </si>
  <si>
    <t xml:space="preserve">11.111.113-6</t>
  </si>
  <si>
    <t xml:space="preserve">LUISA PARRA NEIRA</t>
  </si>
  <si>
    <t xml:space="preserve">11.111.113-7</t>
  </si>
  <si>
    <t xml:space="preserve">WASHINGTON SALAS PINO</t>
  </si>
  <si>
    <t xml:space="preserve">11.111.113-8</t>
  </si>
  <si>
    <t xml:space="preserve">ALICIA FUENTES LEIVA</t>
  </si>
  <si>
    <t xml:space="preserve">11.111.113-9</t>
  </si>
  <si>
    <t xml:space="preserve">JERONIMO HERRERA FIGUEROA</t>
  </si>
  <si>
    <t xml:space="preserve">11.111.114-1</t>
  </si>
  <si>
    <t xml:space="preserve">SUSANA MOLINA TAPIA</t>
  </si>
  <si>
    <t xml:space="preserve">11.111.114-2</t>
  </si>
  <si>
    <t xml:space="preserve">HERMES PINTO VASQUEZ</t>
  </si>
  <si>
    <t xml:space="preserve">11.111.114-3</t>
  </si>
  <si>
    <t xml:space="preserve">LUIS SALINAS CARRASCO</t>
  </si>
  <si>
    <t xml:space="preserve">11.111.114-4</t>
  </si>
  <si>
    <t xml:space="preserve">RAMON TELLO BARRAZA</t>
  </si>
  <si>
    <t xml:space="preserve">11.111.114-5</t>
  </si>
  <si>
    <t xml:space="preserve">ANGEL FERNANDEZ HENRIQUEZ</t>
  </si>
  <si>
    <t xml:space="preserve">11.111.114-6</t>
  </si>
  <si>
    <t xml:space="preserve">PATRICIA PEDERNERA COLLAO</t>
  </si>
  <si>
    <t xml:space="preserve">11.111.114-7</t>
  </si>
  <si>
    <t xml:space="preserve">LUIS ROJAS ESCALANTE</t>
  </si>
  <si>
    <t xml:space="preserve">11.111.114-8</t>
  </si>
  <si>
    <t xml:space="preserve">JUAN BARRAZA SAAVEDRA</t>
  </si>
  <si>
    <t xml:space="preserve">11.111.114-9</t>
  </si>
  <si>
    <t xml:space="preserve">ANA TAPIA VILLEGAS</t>
  </si>
  <si>
    <t xml:space="preserve">Detalle Sueldos Empresa</t>
  </si>
  <si>
    <t xml:space="preserve">Nombre</t>
  </si>
  <si>
    <t xml:space="preserve">Apellido</t>
  </si>
  <si>
    <t xml:space="preserve">Fecha Nacimiento</t>
  </si>
  <si>
    <t xml:space="preserve">Edad</t>
  </si>
  <si>
    <t xml:space="preserve">Ciudad</t>
  </si>
  <si>
    <t xml:space="preserve">Ocupación</t>
  </si>
  <si>
    <t xml:space="preserve">Sueldo</t>
  </si>
  <si>
    <t xml:space="preserve">Juan</t>
  </si>
  <si>
    <t xml:space="preserve">Torres</t>
  </si>
  <si>
    <t xml:space="preserve">Concepción</t>
  </si>
  <si>
    <t xml:space="preserve">Gerente</t>
  </si>
  <si>
    <t xml:space="preserve">Ramón</t>
  </si>
  <si>
    <t xml:space="preserve">Lopéz</t>
  </si>
  <si>
    <t xml:space="preserve">Contador</t>
  </si>
  <si>
    <t xml:space="preserve">Luís</t>
  </si>
  <si>
    <t xml:space="preserve">Costa</t>
  </si>
  <si>
    <t xml:space="preserve">Asesor</t>
  </si>
  <si>
    <t xml:space="preserve">Se Pide</t>
  </si>
  <si>
    <t xml:space="preserve">Pedro</t>
  </si>
  <si>
    <t xml:space="preserve">Sandoval</t>
  </si>
  <si>
    <t xml:space="preserve">Administrativo</t>
  </si>
  <si>
    <t xml:space="preserve">Aplicar formato condicional</t>
  </si>
  <si>
    <t xml:space="preserve">Mercedes</t>
  </si>
  <si>
    <t xml:space="preserve">Soto</t>
  </si>
  <si>
    <t xml:space="preserve">a las sgtes. Columnas:</t>
  </si>
  <si>
    <t xml:space="preserve">Antonia</t>
  </si>
  <si>
    <t xml:space="preserve">Martinez</t>
  </si>
  <si>
    <t xml:space="preserve">Iquique</t>
  </si>
  <si>
    <t xml:space="preserve">Ana</t>
  </si>
  <si>
    <t xml:space="preserve">Sanhueza</t>
  </si>
  <si>
    <t xml:space="preserve">Agustín</t>
  </si>
  <si>
    <t xml:space="preserve">Gutierrez</t>
  </si>
  <si>
    <t xml:space="preserve">La Serena</t>
  </si>
  <si>
    <r>
      <rPr>
        <sz val="10"/>
        <rFont val="Arial"/>
        <family val="2"/>
        <charset val="1"/>
      </rPr>
      <t xml:space="preserve">Destacar con color </t>
    </r>
    <r>
      <rPr>
        <sz val="10"/>
        <color rgb="FFFF0000"/>
        <rFont val="Arial"/>
        <family val="2"/>
        <charset val="1"/>
      </rPr>
      <t xml:space="preserve">ROJO</t>
    </r>
    <r>
      <rPr>
        <sz val="14"/>
        <color theme="1"/>
        <rFont val="Baskerville Old Face"/>
        <family val="2"/>
        <charset val="1"/>
      </rPr>
      <t xml:space="preserve"> todas</t>
    </r>
  </si>
  <si>
    <t xml:space="preserve">Dolores</t>
  </si>
  <si>
    <r>
      <rPr>
        <sz val="10"/>
        <rFont val="Arial"/>
        <family val="2"/>
        <charset val="1"/>
      </rPr>
      <t xml:space="preserve">aquellas fechas </t>
    </r>
    <r>
      <rPr>
        <u val="single"/>
        <sz val="10"/>
        <rFont val="Arial"/>
        <family val="2"/>
        <charset val="1"/>
      </rPr>
      <t xml:space="preserve">iguales o superiores</t>
    </r>
  </si>
  <si>
    <t xml:space="preserve">Javier</t>
  </si>
  <si>
    <t xml:space="preserve">Vargas</t>
  </si>
  <si>
    <t xml:space="preserve">Rancagua</t>
  </si>
  <si>
    <t xml:space="preserve">Junior</t>
  </si>
  <si>
    <t xml:space="preserve">al 01/01/1980</t>
  </si>
  <si>
    <t xml:space="preserve">Teresa</t>
  </si>
  <si>
    <t xml:space="preserve">Saavedra</t>
  </si>
  <si>
    <t xml:space="preserve">Ramiro</t>
  </si>
  <si>
    <t xml:space="preserve">Abogado</t>
  </si>
  <si>
    <t xml:space="preserve">Manuel</t>
  </si>
  <si>
    <t xml:space="preserve">Santiago</t>
  </si>
  <si>
    <r>
      <rPr>
        <sz val="10"/>
        <rFont val="Arial"/>
        <family val="2"/>
        <charset val="1"/>
      </rPr>
      <t xml:space="preserve">Destacar con </t>
    </r>
    <r>
      <rPr>
        <u val="single"/>
        <sz val="10"/>
        <color rgb="FF008000"/>
        <rFont val="Arial"/>
        <family val="2"/>
        <charset val="1"/>
      </rPr>
      <t xml:space="preserve">Verde</t>
    </r>
    <r>
      <rPr>
        <sz val="14"/>
        <color theme="1"/>
        <rFont val="Baskerville Old Face"/>
        <family val="2"/>
        <charset val="1"/>
      </rPr>
      <t xml:space="preserve"> aquellas edades</t>
    </r>
  </si>
  <si>
    <t xml:space="preserve">José</t>
  </si>
  <si>
    <t xml:space="preserve">Zuñiga</t>
  </si>
  <si>
    <r>
      <rPr>
        <u val="single"/>
        <sz val="10"/>
        <rFont val="Arial"/>
        <family val="2"/>
        <charset val="1"/>
      </rPr>
      <t xml:space="preserve">menores</t>
    </r>
    <r>
      <rPr>
        <sz val="14"/>
        <color theme="1"/>
        <rFont val="Baskerville Old Face"/>
        <family val="2"/>
        <charset val="1"/>
      </rPr>
      <t xml:space="preserve"> a 40 años. Con </t>
    </r>
    <r>
      <rPr>
        <u val="single"/>
        <sz val="10"/>
        <color rgb="FFFF9900"/>
        <rFont val="Arial"/>
        <family val="2"/>
        <charset val="1"/>
      </rPr>
      <t xml:space="preserve">naranja</t>
    </r>
    <r>
      <rPr>
        <sz val="14"/>
        <color theme="1"/>
        <rFont val="Baskerville Old Face"/>
        <family val="2"/>
        <charset val="1"/>
      </rPr>
      <t xml:space="preserve"> las que </t>
    </r>
  </si>
  <si>
    <t xml:space="preserve">David</t>
  </si>
  <si>
    <t xml:space="preserve">Olivares</t>
  </si>
  <si>
    <r>
      <rPr>
        <sz val="10"/>
        <rFont val="Arial"/>
        <family val="2"/>
        <charset val="1"/>
      </rPr>
      <t xml:space="preserve">estén </t>
    </r>
    <r>
      <rPr>
        <u val="single"/>
        <sz val="10"/>
        <rFont val="Arial"/>
        <family val="2"/>
        <charset val="1"/>
      </rPr>
      <t xml:space="preserve">entre</t>
    </r>
    <r>
      <rPr>
        <sz val="14"/>
        <color theme="1"/>
        <rFont val="Baskerville Old Face"/>
        <family val="2"/>
        <charset val="1"/>
      </rPr>
      <t xml:space="preserve"> 40 y 60 años; y por último</t>
    </r>
  </si>
  <si>
    <t xml:space="preserve">Pilar</t>
  </si>
  <si>
    <t xml:space="preserve">Oyarzun</t>
  </si>
  <si>
    <r>
      <rPr>
        <sz val="10"/>
        <rFont val="Arial"/>
        <family val="2"/>
        <charset val="1"/>
      </rPr>
      <t xml:space="preserve">con </t>
    </r>
    <r>
      <rPr>
        <u val="single"/>
        <sz val="10"/>
        <color rgb="FFFF0000"/>
        <rFont val="Arial"/>
        <family val="2"/>
        <charset val="1"/>
      </rPr>
      <t xml:space="preserve">rojo</t>
    </r>
    <r>
      <rPr>
        <sz val="14"/>
        <color theme="1"/>
        <rFont val="Baskerville Old Face"/>
        <family val="2"/>
        <charset val="1"/>
      </rPr>
      <t xml:space="preserve"> aquellas </t>
    </r>
    <r>
      <rPr>
        <u val="single"/>
        <sz val="10"/>
        <rFont val="Arial"/>
        <family val="2"/>
        <charset val="1"/>
      </rPr>
      <t xml:space="preserve">superiores</t>
    </r>
    <r>
      <rPr>
        <sz val="14"/>
        <color theme="1"/>
        <rFont val="Baskerville Old Face"/>
        <family val="2"/>
        <charset val="1"/>
      </rPr>
      <t xml:space="preserve"> a 60 años.</t>
    </r>
  </si>
  <si>
    <t xml:space="preserve">Olga</t>
  </si>
  <si>
    <t xml:space="preserve">Saldivia</t>
  </si>
  <si>
    <t xml:space="preserve">Temuco</t>
  </si>
  <si>
    <t xml:space="preserve">Nuria</t>
  </si>
  <si>
    <t xml:space="preserve">Salazar</t>
  </si>
  <si>
    <t xml:space="preserve">María</t>
  </si>
  <si>
    <t xml:space="preserve">Arias</t>
  </si>
  <si>
    <t xml:space="preserve">Temuco </t>
  </si>
  <si>
    <t xml:space="preserve">Azul</t>
  </si>
  <si>
    <t xml:space="preserve">Esther</t>
  </si>
  <si>
    <t xml:space="preserve">Perez</t>
  </si>
  <si>
    <t xml:space="preserve">Rancagua </t>
  </si>
  <si>
    <t xml:space="preserve">Rojo</t>
  </si>
  <si>
    <t xml:space="preserve">Verde</t>
  </si>
  <si>
    <t xml:space="preserve">APELLIDO</t>
  </si>
  <si>
    <t xml:space="preserve">SUELDO BASE</t>
  </si>
  <si>
    <t xml:space="preserve">Guerra</t>
  </si>
  <si>
    <t xml:space="preserve">Manríquez</t>
  </si>
  <si>
    <t xml:space="preserve">Santelices</t>
  </si>
  <si>
    <t xml:space="preserve">Alberto</t>
  </si>
  <si>
    <t xml:space="preserve">Prado</t>
  </si>
  <si>
    <t xml:space="preserve">Eliana</t>
  </si>
  <si>
    <t xml:space="preserve">Silva</t>
  </si>
  <si>
    <t xml:space="preserve">Sotomayor</t>
  </si>
  <si>
    <t xml:space="preserve">Francisco</t>
  </si>
  <si>
    <t xml:space="preserve">Diego</t>
  </si>
  <si>
    <t xml:space="preserve">Santander</t>
  </si>
  <si>
    <t xml:space="preserve">PROMEDIO DE SUELDOS</t>
  </si>
  <si>
    <t xml:space="preserve">SUELDO MAXIMO</t>
  </si>
  <si>
    <t xml:space="preserve">SUELDO MINIMO</t>
  </si>
  <si>
    <t xml:space="preserve">TOTAL DE SUELDOS</t>
  </si>
  <si>
    <t xml:space="preserve">CANTIDAD DE SUELDOS</t>
  </si>
  <si>
    <t xml:space="preserve">CANTIDAD DE SUELDOS MAYOR A $250.000</t>
  </si>
  <si>
    <t xml:space="preserve">PROMEDIO DE SUELDOS MENOS A $280.000</t>
  </si>
  <si>
    <r>
      <rPr>
        <b val="true"/>
        <sz val="10"/>
        <color theme="0"/>
        <rFont val="Arial"/>
        <family val="2"/>
        <charset val="1"/>
      </rPr>
      <t xml:space="preserve">SI PROMEDIO ES MAYOR A  $200.000 ENTONCES </t>
    </r>
    <r>
      <rPr>
        <sz val="10"/>
        <color theme="0"/>
        <rFont val="Arial"/>
        <family val="2"/>
        <charset val="1"/>
      </rPr>
      <t xml:space="preserve">"EXCELENTE"</t>
    </r>
    <r>
      <rPr>
        <b val="true"/>
        <sz val="10"/>
        <color theme="0"/>
        <rFont val="Arial"/>
        <family val="2"/>
        <charset val="1"/>
      </rPr>
      <t xml:space="preserve"> DE LO CONTRARIO </t>
    </r>
    <r>
      <rPr>
        <sz val="10"/>
        <color theme="0"/>
        <rFont val="Arial"/>
        <family val="2"/>
        <charset val="1"/>
      </rPr>
      <t xml:space="preserve">"REVISAR"</t>
    </r>
  </si>
  <si>
    <t xml:space="preserve">Folio</t>
  </si>
  <si>
    <t xml:space="preserve">Profesion</t>
  </si>
  <si>
    <t xml:space="preserve">Antigüedad L.</t>
  </si>
  <si>
    <t xml:space="preserve">Estado Civil</t>
  </si>
  <si>
    <t xml:space="preserve">N° de hijos</t>
  </si>
  <si>
    <t xml:space="preserve">Eduardo Cid</t>
  </si>
  <si>
    <t xml:space="preserve">Administración</t>
  </si>
  <si>
    <t xml:space="preserve">Viudo</t>
  </si>
  <si>
    <t xml:space="preserve">Andres Oses</t>
  </si>
  <si>
    <t xml:space="preserve">Ingeniero</t>
  </si>
  <si>
    <t xml:space="preserve">Soltero</t>
  </si>
  <si>
    <t xml:space="preserve">José Olea</t>
  </si>
  <si>
    <t xml:space="preserve">Tecnico</t>
  </si>
  <si>
    <t xml:space="preserve">Casado</t>
  </si>
  <si>
    <t xml:space="preserve">Daniel Campos</t>
  </si>
  <si>
    <t xml:space="preserve">Valparaíso</t>
  </si>
  <si>
    <t xml:space="preserve">Jorge Ramirez</t>
  </si>
  <si>
    <t xml:space="preserve">Arquitecto</t>
  </si>
  <si>
    <t xml:space="preserve">Producción</t>
  </si>
  <si>
    <t xml:space="preserve">María Gómez</t>
  </si>
  <si>
    <t xml:space="preserve">Dibujante</t>
  </si>
  <si>
    <t xml:space="preserve">Juan Ollarzun</t>
  </si>
  <si>
    <t xml:space="preserve">Dorotea Sepúlveda</t>
  </si>
  <si>
    <t xml:space="preserve">Jefe de Obra</t>
  </si>
  <si>
    <t xml:space="preserve">Juana Ordenes</t>
  </si>
  <si>
    <t xml:space="preserve">Jacinta Ulloa</t>
  </si>
  <si>
    <t xml:space="preserve">Secretaria</t>
  </si>
  <si>
    <t xml:space="preserve">Jorge Ramiro</t>
  </si>
  <si>
    <t xml:space="preserve">Ventas</t>
  </si>
  <si>
    <t xml:space="preserve">Patricia Ortiz</t>
  </si>
  <si>
    <t xml:space="preserve">Recepción</t>
  </si>
  <si>
    <t xml:space="preserve">Susana Palominos</t>
  </si>
  <si>
    <t xml:space="preserve">Daniela Benvente</t>
  </si>
  <si>
    <t xml:space="preserve">Vendedor</t>
  </si>
  <si>
    <t xml:space="preserve">Susana Dìas</t>
  </si>
  <si>
    <t xml:space="preserve">Usando autofiltro:</t>
  </si>
  <si>
    <t xml:space="preserve">1.- Muestre a todas las personas cuyo Folio sea mayor a 1020 y menor o igual a 1025</t>
  </si>
  <si>
    <t xml:space="preserve">     Copie resultado a partir de celda A32</t>
  </si>
  <si>
    <t xml:space="preserve">2.- Muestre a todas las personas casadas, que tienen menos de tres hijos</t>
  </si>
  <si>
    <t xml:space="preserve">     Copie resultado a partir de celda K32</t>
  </si>
  <si>
    <t xml:space="preserve">3.- Muestre a todos los empleados que tengan la letra L. y la antiguedad mayor a 3</t>
  </si>
  <si>
    <t xml:space="preserve">     Copie resultado a partir de celda A41</t>
  </si>
  <si>
    <t xml:space="preserve">4.- Muestre todas las profesiones que comienzan con C</t>
  </si>
  <si>
    <t xml:space="preserve">     Copie resultado a partir de celda K41</t>
  </si>
  <si>
    <t xml:space="preserve">5.- Muestre a todas las profesiones que terminan con a</t>
  </si>
  <si>
    <t xml:space="preserve">     Copie resultado a partir de celda A52</t>
  </si>
  <si>
    <r>
      <rPr>
        <sz val="10"/>
        <rFont val="Arial"/>
        <family val="2"/>
        <charset val="1"/>
      </rPr>
      <t xml:space="preserve">6.- Ordenar base en forma ascendente por campos </t>
    </r>
    <r>
      <rPr>
        <b val="true"/>
        <sz val="10"/>
        <rFont val="Arial"/>
        <family val="2"/>
        <charset val="1"/>
      </rPr>
      <t xml:space="preserve">Profesión</t>
    </r>
    <r>
      <rPr>
        <sz val="10"/>
        <rFont val="Arial"/>
        <family val="2"/>
        <charset val="1"/>
      </rPr>
      <t xml:space="preserve"> y </t>
    </r>
    <r>
      <rPr>
        <b val="true"/>
        <sz val="10"/>
        <rFont val="Arial"/>
        <family val="2"/>
        <charset val="1"/>
      </rPr>
      <t xml:space="preserve">Departamento</t>
    </r>
  </si>
  <si>
    <t xml:space="preserve">Cifras del Voto en el Exterior</t>
  </si>
  <si>
    <t xml:space="preserve">Paises con mayor N° de inscritos en el mundo </t>
  </si>
  <si>
    <t xml:space="preserve">America</t>
  </si>
  <si>
    <t xml:space="preserve">Pais</t>
  </si>
  <si>
    <t xml:space="preserve">N° Incritos</t>
  </si>
  <si>
    <t xml:space="preserve">Canadá</t>
  </si>
  <si>
    <t xml:space="preserve">EE.UU.</t>
  </si>
  <si>
    <t xml:space="preserve">México</t>
  </si>
  <si>
    <t xml:space="preserve">Ecuador</t>
  </si>
  <si>
    <t xml:space="preserve">Perú</t>
  </si>
  <si>
    <t xml:space="preserve">Venezuela</t>
  </si>
  <si>
    <t xml:space="preserve">Brasil</t>
  </si>
  <si>
    <t xml:space="preserve">Bolivia</t>
  </si>
  <si>
    <t xml:space="preserve">Argentina</t>
  </si>
</sst>
</file>

<file path=xl/styles.xml><?xml version="1.0" encoding="utf-8"?>
<styleSheet xmlns="http://schemas.openxmlformats.org/spreadsheetml/2006/main">
  <numFmts count="27">
    <numFmt numFmtId="164" formatCode="General"/>
    <numFmt numFmtId="165" formatCode="mmmm\ d&quot;, &quot;yyyy"/>
    <numFmt numFmtId="166" formatCode="0.0%"/>
    <numFmt numFmtId="167" formatCode="\$#,##0.00"/>
    <numFmt numFmtId="168" formatCode="#,##0_);[RED]\(#,##0\)"/>
    <numFmt numFmtId="169" formatCode="\$#,##0_);[RED]&quot;($&quot;#,##0\)"/>
    <numFmt numFmtId="170" formatCode="dd\-mmm\-yy"/>
    <numFmt numFmtId="171" formatCode="_-* #,##0.00\ [$€]_-;\-* #,##0.00\ [$€]_-;_-* \-??\ [$€]_-;_-@_-"/>
    <numFmt numFmtId="172" formatCode="dd/mm/yyyy"/>
    <numFmt numFmtId="173" formatCode="_ &quot;$ &quot;* #,##0_ ;_ &quot;$ &quot;* \-#,##0_ ;_ &quot;$ &quot;* \-_ ;_ @_ "/>
    <numFmt numFmtId="174" formatCode="#,##0"/>
    <numFmt numFmtId="175" formatCode="_-* #,##0.00_-;\-* #,##0.00_-;_-* \-??_-;_-@_-"/>
    <numFmt numFmtId="176" formatCode="_ * #,##0.00_ ;_ * \-#,##0.00_ ;_ * \-??_ ;_ @_ "/>
    <numFmt numFmtId="177" formatCode="_(&quot;Ch$&quot;* #,##0.00_);_(&quot;Ch$&quot;* \(#,##0.00\);_(&quot;Ch$&quot;* \-??_);_(@_)"/>
    <numFmt numFmtId="178" formatCode="_-&quot;$ &quot;* #,##0.00_-;&quot;-$ &quot;* #,##0.00_-;_-&quot;$ &quot;* \-??_-;_-@_-"/>
    <numFmt numFmtId="179" formatCode="_ \$* #,##0.00_ ;_ \$* \-#,##0.00_ ;_ \$* \-??_ ;_ @_ "/>
    <numFmt numFmtId="180" formatCode="_-\$* #,##0_-;&quot;-$&quot;* #,##0_-;_-\$* \-??_-;_-@_-"/>
    <numFmt numFmtId="181" formatCode="&quot;$ &quot;#,##0;[RED]&quot;-$ &quot;#,##0"/>
    <numFmt numFmtId="182" formatCode="_-&quot;$ &quot;* #,##0_-;&quot;-$ &quot;* #,##0_-;_-&quot;$ &quot;* \-_-;_-@_-"/>
    <numFmt numFmtId="183" formatCode="0.00\ %"/>
    <numFmt numFmtId="184" formatCode="0\ %"/>
    <numFmt numFmtId="185" formatCode="@"/>
    <numFmt numFmtId="186" formatCode="_-[$$-340A]\ * #,##0_-;\-[$$-340A]\ * #,##0_-;_-[$$-340A]\ * \-??_-;_-@_-"/>
    <numFmt numFmtId="187" formatCode="&quot;$ &quot;#,##0"/>
    <numFmt numFmtId="188" formatCode="_-* #,##0_-;\-* #,##0_-;_-* \-??_-;_-@_-"/>
    <numFmt numFmtId="189" formatCode="[$$-80A]#,##0;[RED]\-[$$-80A]#,##0"/>
    <numFmt numFmtId="190" formatCode="[$-140A]General"/>
  </numFmts>
  <fonts count="62">
    <font>
      <sz val="14"/>
      <color theme="1"/>
      <name val="Baskerville Old Face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0"/>
      <name val="Albertus Medium"/>
      <family val="0"/>
      <charset val="1"/>
    </font>
    <font>
      <sz val="10"/>
      <name val="Arial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0"/>
      <name val="MS Sans Serif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MS Sans Serif"/>
      <family val="2"/>
      <charset val="1"/>
    </font>
    <font>
      <sz val="9"/>
      <name val="Tahoma"/>
      <family val="2"/>
      <charset val="1"/>
    </font>
    <font>
      <sz val="14"/>
      <color theme="1"/>
      <name val="Book Antiqua"/>
      <family val="2"/>
      <charset val="1"/>
    </font>
    <font>
      <sz val="9"/>
      <color theme="1"/>
      <name val="Baskerville Old Face"/>
      <family val="2"/>
      <charset val="1"/>
    </font>
    <font>
      <b val="true"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8"/>
      <color rgb="FF003366"/>
      <name val="Cambria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Baskerville Old Face"/>
      <family val="2"/>
      <charset val="1"/>
    </font>
    <font>
      <sz val="10"/>
      <color rgb="FF00A933"/>
      <name val="Baskerville Old Face"/>
      <family val="2"/>
      <charset val="1"/>
    </font>
    <font>
      <sz val="10"/>
      <color rgb="FFFF8000"/>
      <name val="Baskerville Old Face"/>
      <family val="2"/>
      <charset val="1"/>
    </font>
    <font>
      <sz val="10"/>
      <color rgb="FF2A6099"/>
      <name val="Baskerville Old Face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0"/>
    </font>
    <font>
      <b val="true"/>
      <sz val="18"/>
      <color rgb="FFB85C00"/>
      <name val="Baskerville Old Face"/>
      <family val="2"/>
      <charset val="1"/>
    </font>
    <font>
      <b val="true"/>
      <sz val="18"/>
      <color theme="1"/>
      <name val="Baskerville Old Face"/>
      <family val="2"/>
      <charset val="1"/>
    </font>
    <font>
      <b val="true"/>
      <sz val="10"/>
      <color rgb="FF355269"/>
      <name val="Calibri"/>
      <family val="2"/>
      <charset val="1"/>
    </font>
    <font>
      <sz val="10"/>
      <color rgb="FF355269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u val="single"/>
      <sz val="10"/>
      <color rgb="FF008000"/>
      <name val="Arial"/>
      <family val="2"/>
      <charset val="1"/>
    </font>
    <font>
      <u val="single"/>
      <sz val="10"/>
      <color rgb="FFFF9900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3366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theme="0"/>
      <name val="Arial"/>
      <family val="2"/>
      <charset val="1"/>
    </font>
    <font>
      <sz val="10"/>
      <name val="Arial"/>
      <family val="2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i val="true"/>
      <sz val="14"/>
      <color theme="1"/>
      <name val="Baskerville Old Face"/>
      <family val="1"/>
      <charset val="1"/>
    </font>
    <font>
      <b val="true"/>
      <sz val="14"/>
      <color theme="1"/>
      <name val="Baskerville Old Face"/>
      <family val="1"/>
      <charset val="1"/>
    </font>
    <font>
      <sz val="13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CCCCFF"/>
        <bgColor rgb="FFC6D9F1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DBB6"/>
      </patternFill>
    </fill>
    <fill>
      <patternFill patternType="solid">
        <fgColor rgb="FF99CCFF"/>
        <bgColor rgb="FF83CAFF"/>
      </patternFill>
    </fill>
    <fill>
      <patternFill patternType="solid">
        <fgColor rgb="FFFF8080"/>
        <bgColor rgb="FFD99694"/>
      </patternFill>
    </fill>
    <fill>
      <patternFill patternType="solid">
        <fgColor rgb="FF00FF00"/>
        <bgColor rgb="FF00A933"/>
      </patternFill>
    </fill>
    <fill>
      <patternFill patternType="solid">
        <fgColor rgb="FFFFCC00"/>
        <bgColor rgb="FFFFBF00"/>
      </patternFill>
    </fill>
    <fill>
      <patternFill patternType="solid">
        <fgColor rgb="FF0066CC"/>
        <bgColor rgb="FF2A6099"/>
      </patternFill>
    </fill>
    <fill>
      <patternFill patternType="solid">
        <fgColor rgb="FF800080"/>
        <bgColor rgb="FF7E0021"/>
      </patternFill>
    </fill>
    <fill>
      <patternFill patternType="solid">
        <fgColor rgb="FF33CCCC"/>
        <bgColor rgb="FF83CAFF"/>
      </patternFill>
    </fill>
    <fill>
      <patternFill patternType="solid">
        <fgColor rgb="FFFF9900"/>
        <bgColor rgb="FFFF8000"/>
      </patternFill>
    </fill>
    <fill>
      <patternFill patternType="solid">
        <fgColor rgb="FF333399"/>
        <bgColor rgb="FF4B1F6F"/>
      </patternFill>
    </fill>
    <fill>
      <patternFill patternType="solid">
        <fgColor rgb="FFFF0000"/>
        <bgColor rgb="FFFF420E"/>
      </patternFill>
    </fill>
    <fill>
      <patternFill patternType="solid">
        <fgColor rgb="FF339966"/>
        <bgColor rgb="FF579D1C"/>
      </patternFill>
    </fill>
    <fill>
      <patternFill patternType="solid">
        <fgColor rgb="FFFF6600"/>
        <bgColor rgb="FFFF80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558ED5"/>
      </patternFill>
    </fill>
    <fill>
      <patternFill patternType="solid">
        <fgColor theme="3" tint="0.7999"/>
        <bgColor rgb="FFCCCCFF"/>
      </patternFill>
    </fill>
    <fill>
      <patternFill patternType="solid">
        <fgColor theme="3" tint="0.5999"/>
        <bgColor rgb="FF83CAFF"/>
      </patternFill>
    </fill>
    <fill>
      <patternFill patternType="solid">
        <fgColor rgb="FFFF8000"/>
        <bgColor rgb="FFFF9900"/>
      </patternFill>
    </fill>
    <fill>
      <patternFill patternType="solid">
        <fgColor rgb="FFFFDBB6"/>
        <bgColor rgb="FFFFCC99"/>
      </patternFill>
    </fill>
    <fill>
      <patternFill patternType="solid">
        <fgColor rgb="FFFFB66C"/>
        <bgColor rgb="FFFFCC99"/>
      </patternFill>
    </fill>
    <fill>
      <patternFill patternType="solid">
        <fgColor rgb="FF3366FF"/>
        <bgColor rgb="FF0066CC"/>
      </patternFill>
    </fill>
    <fill>
      <patternFill patternType="solid">
        <fgColor rgb="FFFFFF99"/>
        <bgColor rgb="FFFFFFCC"/>
      </patternFill>
    </fill>
    <fill>
      <patternFill patternType="solid">
        <fgColor theme="3" tint="0.3999"/>
        <bgColor rgb="FF4F81BD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>
        <color rgb="FFFFBF00"/>
      </bottom>
      <diagonal/>
    </border>
    <border diagonalUp="false" diagonalDown="false">
      <left style="thin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>
        <color rgb="FF3366FF"/>
      </left>
      <right style="thick">
        <color rgb="FF3366FF"/>
      </right>
      <top style="thick">
        <color rgb="FF3366FF"/>
      </top>
      <bottom style="thick">
        <color rgb="FF3366FF"/>
      </bottom>
      <diagonal/>
    </border>
    <border diagonalUp="false" diagonalDown="false">
      <left style="medium">
        <color rgb="FF3366FF"/>
      </left>
      <right style="medium">
        <color rgb="FF3366FF"/>
      </right>
      <top/>
      <bottom/>
      <diagonal/>
    </border>
    <border diagonalUp="false" diagonalDown="false">
      <left style="medium">
        <color rgb="FF3366FF"/>
      </left>
      <right style="medium">
        <color rgb="FF3366FF"/>
      </right>
      <top/>
      <bottom style="medium">
        <color rgb="FF3366FF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1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0" borderId="1" applyFont="true" applyBorder="true" applyAlignment="true" applyProtection="false">
      <alignment horizontal="general" vertical="bottom" textRotation="0" wrapText="false" indent="0" shrinkToFit="false"/>
    </xf>
    <xf numFmtId="164" fontId="10" fillId="21" borderId="2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11" fillId="2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8" fillId="0" borderId="0" applyFont="true" applyBorder="false" applyAlignment="true" applyProtection="false">
      <alignment horizontal="center" vertical="center" textRotation="0" wrapText="false" indent="0" shrinkToFit="false"/>
    </xf>
    <xf numFmtId="164" fontId="13" fillId="4" borderId="0" applyFont="true" applyBorder="false" applyAlignment="true" applyProtection="false">
      <alignment horizontal="general" vertical="bottom" textRotation="0" wrapText="false" indent="0" shrinkToFit="false"/>
    </xf>
    <xf numFmtId="164" fontId="14" fillId="2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4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7" borderId="1" applyFont="true" applyBorder="true" applyAlignment="true" applyProtection="false">
      <alignment horizontal="general" vertical="bottom" textRotation="0" wrapText="false" indent="0" shrinkToFit="false"/>
    </xf>
    <xf numFmtId="164" fontId="14" fillId="22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8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0" applyFont="true" applyBorder="true" applyAlignment="true" applyProtection="false">
      <alignment horizontal="general" vertical="bottom" textRotation="0" wrapText="false" indent="0" shrinkToFit="false"/>
    </xf>
    <xf numFmtId="164" fontId="29" fillId="20" borderId="11" applyFont="true" applyBorder="tru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5" fontId="3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3" borderId="12" xfId="1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4" borderId="13" xfId="1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4" borderId="14" xfId="1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4" borderId="15" xfId="1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3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0" fillId="0" borderId="14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24" fillId="0" borderId="15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0" fillId="0" borderId="16" xfId="1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7" xfId="1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6" fontId="24" fillId="23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24" fillId="25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16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1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16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8" xfId="1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3" xfId="1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3" fillId="0" borderId="3" xfId="1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6" borderId="19" xfId="1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6" borderId="19" xfId="1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7" borderId="19" xfId="1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8" borderId="19" xfId="1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13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136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20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9" borderId="21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3" fillId="29" borderId="21" xfId="1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7" fontId="43" fillId="29" borderId="21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2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22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22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8" fillId="0" borderId="22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3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30" borderId="14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23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23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3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8" fillId="0" borderId="23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7" fontId="8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11" fillId="0" borderId="0" xfId="10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1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4" fillId="31" borderId="24" xfId="1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31" borderId="25" xfId="1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31" borderId="26" xfId="1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7" xfId="1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1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0" fillId="0" borderId="29" xfId="11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3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15" xfId="11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3" xfId="1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0" xfId="1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1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2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33" xfId="11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31" borderId="14" xfId="1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8" fillId="0" borderId="14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8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8" fillId="0" borderId="14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1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4" fillId="31" borderId="14" xfId="1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1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14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1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1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14" xfId="1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14" xfId="1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1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1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1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1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 Currency (0)" xfId="45"/>
    <cellStyle name="Calc Percent (0)" xfId="46"/>
    <cellStyle name="Calc Percent (1)" xfId="47"/>
    <cellStyle name="Calculation" xfId="48"/>
    <cellStyle name="Check Cell" xfId="49"/>
    <cellStyle name="Comma [0]" xfId="50"/>
    <cellStyle name="Currency [0]" xfId="51"/>
    <cellStyle name="Date" xfId="52"/>
    <cellStyle name="Enter Currency (0)" xfId="53"/>
    <cellStyle name="Euro" xfId="54"/>
    <cellStyle name="Euro 2" xfId="55"/>
    <cellStyle name="Euro 3" xfId="56"/>
    <cellStyle name="Explanatory Text" xfId="57"/>
    <cellStyle name="F2" xfId="58"/>
    <cellStyle name="F3" xfId="59"/>
    <cellStyle name="F4" xfId="60"/>
    <cellStyle name="F5" xfId="61"/>
    <cellStyle name="F6" xfId="62"/>
    <cellStyle name="F7" xfId="63"/>
    <cellStyle name="F8" xfId="64"/>
    <cellStyle name="Fecha" xfId="65"/>
    <cellStyle name="Good 2" xfId="66"/>
    <cellStyle name="Grey" xfId="67"/>
    <cellStyle name="Header1" xfId="68"/>
    <cellStyle name="Header2" xfId="69"/>
    <cellStyle name="Heading 1 6" xfId="70"/>
    <cellStyle name="Heading 2 7" xfId="71"/>
    <cellStyle name="Heading 3" xfId="72"/>
    <cellStyle name="Heading 4" xfId="73"/>
    <cellStyle name="Heading 5" xfId="74"/>
    <cellStyle name="Hipervínculo 2" xfId="75"/>
    <cellStyle name="Input" xfId="76"/>
    <cellStyle name="Input [yellow]" xfId="77"/>
    <cellStyle name="Link Currency (0)" xfId="78"/>
    <cellStyle name="Linked Cell" xfId="79"/>
    <cellStyle name="Millares 10" xfId="80"/>
    <cellStyle name="Millares 11" xfId="81"/>
    <cellStyle name="Millares 12" xfId="82"/>
    <cellStyle name="Millares 13" xfId="83"/>
    <cellStyle name="Millares 14" xfId="84"/>
    <cellStyle name="Millares 15" xfId="85"/>
    <cellStyle name="Millares 16" xfId="86"/>
    <cellStyle name="Millares 17" xfId="87"/>
    <cellStyle name="Millares 18" xfId="88"/>
    <cellStyle name="Millares 19" xfId="89"/>
    <cellStyle name="Millares 2" xfId="90"/>
    <cellStyle name="Millares 2 2" xfId="91"/>
    <cellStyle name="Millares 2 2 2" xfId="92"/>
    <cellStyle name="Millares 3" xfId="93"/>
    <cellStyle name="Millares 4" xfId="94"/>
    <cellStyle name="Millares 5" xfId="95"/>
    <cellStyle name="Millares 6" xfId="96"/>
    <cellStyle name="Millares 7" xfId="97"/>
    <cellStyle name="Millares 8" xfId="98"/>
    <cellStyle name="Millares 9" xfId="99"/>
    <cellStyle name="Millares [0] 2" xfId="100"/>
    <cellStyle name="Millares [0] 3" xfId="101"/>
    <cellStyle name="Millares [0] 4" xfId="102"/>
    <cellStyle name="Moneda 2" xfId="103"/>
    <cellStyle name="Moneda 2 2" xfId="104"/>
    <cellStyle name="Moneda 2 3" xfId="105"/>
    <cellStyle name="Moneda 3" xfId="106"/>
    <cellStyle name="Moneda 4" xfId="107"/>
    <cellStyle name="Moneda 5" xfId="108"/>
    <cellStyle name="Moneda 6" xfId="109"/>
    <cellStyle name="Moneda 7" xfId="110"/>
    <cellStyle name="Moneda 7 2" xfId="111"/>
    <cellStyle name="Moneda 8" xfId="112"/>
    <cellStyle name="Moneda [0] 2" xfId="113"/>
    <cellStyle name="Moneda [0] 2 2" xfId="114"/>
    <cellStyle name="Moneda [0] 3" xfId="115"/>
    <cellStyle name="Moneda [0] 4" xfId="116"/>
    <cellStyle name="Moneda [0] 5" xfId="117"/>
    <cellStyle name="Moneda [0] 6" xfId="118"/>
    <cellStyle name="Moneda [0] 7" xfId="119"/>
    <cellStyle name="Normal - Style1" xfId="120"/>
    <cellStyle name="Normal 2" xfId="121"/>
    <cellStyle name="Normal 2 2" xfId="122"/>
    <cellStyle name="Normal 2 2 2" xfId="123"/>
    <cellStyle name="Normal 2 2 2 2" xfId="124"/>
    <cellStyle name="Normal 2 2 3" xfId="125"/>
    <cellStyle name="Normal 2 2 3 2" xfId="126"/>
    <cellStyle name="Normal 2 3" xfId="127"/>
    <cellStyle name="Normal 2 4" xfId="128"/>
    <cellStyle name="Normal 2 4 2" xfId="129"/>
    <cellStyle name="Normal 2 5" xfId="130"/>
    <cellStyle name="Normal 2 6" xfId="131"/>
    <cellStyle name="Normal 3" xfId="132"/>
    <cellStyle name="Normal 3 2" xfId="133"/>
    <cellStyle name="Normal 4" xfId="134"/>
    <cellStyle name="Normal 4 2" xfId="135"/>
    <cellStyle name="Normal 5" xfId="136"/>
    <cellStyle name="Normal 5 2" xfId="137"/>
    <cellStyle name="Normal 6" xfId="138"/>
    <cellStyle name="Normal 6 2" xfId="139"/>
    <cellStyle name="Normal 7" xfId="140"/>
    <cellStyle name="Note 8" xfId="141"/>
    <cellStyle name="Output" xfId="142"/>
    <cellStyle name="Percent [2]" xfId="143"/>
    <cellStyle name="Porcentaje 2" xfId="144"/>
    <cellStyle name="Porcentaje 3" xfId="145"/>
    <cellStyle name="Porcentaje 4" xfId="146"/>
    <cellStyle name="Porcentaje 5" xfId="147"/>
    <cellStyle name="Porcentaje 5 2" xfId="148"/>
    <cellStyle name="Porcentual 2" xfId="149"/>
    <cellStyle name="Porcentual 3" xfId="150"/>
    <cellStyle name="Porcentual 4" xfId="151"/>
    <cellStyle name="Porcentual 5" xfId="152"/>
    <cellStyle name="PrePop Currency (0)" xfId="153"/>
    <cellStyle name="Text Indent A" xfId="154"/>
    <cellStyle name="Text Indent B" xfId="155"/>
    <cellStyle name="Title" xfId="156"/>
    <cellStyle name="Warning Text" xfId="157"/>
    <cellStyle name="rojo" xfId="158"/>
    <cellStyle name="verde" xfId="159"/>
    <cellStyle name="naranja" xfId="160"/>
    <cellStyle name="azul" xfId="161"/>
    <cellStyle name="Heading 1" xfId="162"/>
  </cellStyles>
  <dxfs count="12">
    <dxf>
      <fill>
        <patternFill patternType="solid">
          <fgColor rgb="FF3366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C00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FF8000"/>
          <bgColor rgb="FF000000"/>
        </patternFill>
      </fill>
    </dxf>
    <dxf>
      <fill>
        <patternFill patternType="solid">
          <fgColor rgb="FF2A6099"/>
          <bgColor rgb="FF000000"/>
        </patternFill>
      </fill>
    </dxf>
    <dxf>
      <font>
        <name val="Baskerville Old Face"/>
        <charset val="1"/>
        <family val="2"/>
        <color rgb="FFFF0000"/>
        <sz val="10"/>
      </font>
    </dxf>
    <dxf>
      <font>
        <name val="Baskerville Old Face"/>
        <charset val="1"/>
        <family val="2"/>
        <color rgb="FF00A933"/>
        <sz val="10"/>
      </font>
    </dxf>
    <dxf>
      <font>
        <name val="Baskerville Old Face"/>
        <charset val="1"/>
        <family val="2"/>
        <color rgb="FFFF8000"/>
        <sz val="10"/>
      </font>
    </dxf>
    <dxf>
      <font>
        <name val="Baskerville Old Face"/>
        <charset val="1"/>
        <family val="2"/>
        <color rgb="FF2A6099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D320"/>
      <rgbColor rgb="FFD99694"/>
      <rgbColor rgb="FF83CAFF"/>
      <rgbColor rgb="FF7E0021"/>
      <rgbColor rgb="FF008000"/>
      <rgbColor rgb="FFFFB66C"/>
      <rgbColor rgb="FF77933C"/>
      <rgbColor rgb="FF800080"/>
      <rgbColor rgb="FF2A6099"/>
      <rgbColor rgb="FFC0C0C0"/>
      <rgbColor rgb="FF808080"/>
      <rgbColor rgb="FF8EB4E3"/>
      <rgbColor rgb="FF355269"/>
      <rgbColor rgb="FFFFFFCC"/>
      <rgbColor rgb="FFCCFFFF"/>
      <rgbColor rgb="FF4B1F6F"/>
      <rgbColor rgb="FFFF8080"/>
      <rgbColor rgb="FF0066CC"/>
      <rgbColor rgb="FFCCCCFF"/>
      <rgbColor rgb="FFFFDBB6"/>
      <rgbColor rgb="FFB3B3B3"/>
      <rgbColor rgb="FFFFBF00"/>
      <rgbColor rgb="FF729FCF"/>
      <rgbColor rgb="FF579D1C"/>
      <rgbColor rgb="FFFF8000"/>
      <rgbColor rgb="FF00A933"/>
      <rgbColor rgb="FFCCCCCC"/>
      <rgbColor rgb="FF558ED5"/>
      <rgbColor rgb="FFC6D9F1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4F81BD"/>
      <rgbColor rgb="FF969696"/>
      <rgbColor rgb="FF003366"/>
      <rgbColor rgb="FF339966"/>
      <rgbColor rgb="FF004586"/>
      <rgbColor rgb="FF314004"/>
      <rgbColor rgb="FFB85C00"/>
      <rgbColor rgb="FFFF420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customXml" Target="../customXml/item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'II- 2 Funciones '!$D$4</c:f>
              <c:strCache>
                <c:ptCount val="1"/>
                <c:pt idx="0">
                  <c:v>SUELDO BASE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'II- 2 Funciones '!$C$5:$C$12</c:f>
              <c:strCache>
                <c:ptCount val="8"/>
                <c:pt idx="0">
                  <c:v>Guerra</c:v>
                </c:pt>
                <c:pt idx="1">
                  <c:v>Manríquez</c:v>
                </c:pt>
                <c:pt idx="2">
                  <c:v>Santelices</c:v>
                </c:pt>
                <c:pt idx="3">
                  <c:v>Prado</c:v>
                </c:pt>
                <c:pt idx="4">
                  <c:v>Silva</c:v>
                </c:pt>
                <c:pt idx="5">
                  <c:v>Sotomayor</c:v>
                </c:pt>
                <c:pt idx="6">
                  <c:v>Silva</c:v>
                </c:pt>
                <c:pt idx="7">
                  <c:v>Santander</c:v>
                </c:pt>
              </c:strCache>
            </c:strRef>
          </c:cat>
          <c:val>
            <c:numRef>
              <c:f>'II- 2 Funciones '!$D$5:$D$12</c:f>
              <c:numCache>
                <c:formatCode>_-"$ "* #,##0_-;"-$ "* #,##0_-;_-"$ "* \-_-;_-@_-</c:formatCode>
                <c:ptCount val="8"/>
                <c:pt idx="0">
                  <c:v>325000</c:v>
                </c:pt>
                <c:pt idx="1">
                  <c:v>280000</c:v>
                </c:pt>
                <c:pt idx="2">
                  <c:v>245000</c:v>
                </c:pt>
                <c:pt idx="3">
                  <c:v>188000</c:v>
                </c:pt>
                <c:pt idx="4">
                  <c:v>179000</c:v>
                </c:pt>
                <c:pt idx="5">
                  <c:v>272000</c:v>
                </c:pt>
                <c:pt idx="6">
                  <c:v>199000</c:v>
                </c:pt>
                <c:pt idx="7">
                  <c:v>325000</c:v>
                </c:pt>
              </c:numCache>
            </c:numRef>
          </c:val>
        </c:ser>
        <c:gapWidth val="100"/>
        <c:shape val="box"/>
        <c:axId val="85574913"/>
        <c:axId val="87470396"/>
        <c:axId val="0"/>
      </c:bar3DChart>
      <c:catAx>
        <c:axId val="85574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7470396"/>
        <c:crosses val="autoZero"/>
        <c:auto val="1"/>
        <c:lblAlgn val="ctr"/>
        <c:lblOffset val="100"/>
        <c:noMultiLvlLbl val="0"/>
      </c:catAx>
      <c:valAx>
        <c:axId val="874703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&quot;$ &quot;* #,##0_-;&quot;-$ &quot;* #,##0_-;_-&quot;$ &quot;* \-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5574913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No me acuerdo del titulo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'III-2 Gráfico'!$A$6</c:f>
              <c:strCache>
                <c:ptCount val="1"/>
                <c:pt idx="0">
                  <c:v>Canadá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Gráfico'!$B$6</c:f>
              <c:numCache>
                <c:formatCode>_-* #,##0_-;\-* #,##0_-;_-* \-??_-;_-@_-</c:formatCode>
                <c:ptCount val="1"/>
                <c:pt idx="0">
                  <c:v>2581</c:v>
                </c:pt>
              </c:numCache>
            </c:numRef>
          </c:val>
        </c:ser>
        <c:ser>
          <c:idx val="1"/>
          <c:order val="1"/>
          <c:tx>
            <c:strRef>
              <c:f>'III-2 Gráfico'!$A$7</c:f>
              <c:strCache>
                <c:ptCount val="1"/>
                <c:pt idx="0">
                  <c:v>EE.UU.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Gráfico'!$B$7</c:f>
              <c:numCache>
                <c:formatCode>_-* #,##0_-;\-* #,##0_-;_-* \-??_-;_-@_-</c:formatCode>
                <c:ptCount val="1"/>
                <c:pt idx="0">
                  <c:v>5359</c:v>
                </c:pt>
              </c:numCache>
            </c:numRef>
          </c:val>
        </c:ser>
        <c:ser>
          <c:idx val="2"/>
          <c:order val="2"/>
          <c:tx>
            <c:strRef>
              <c:f>'III-2 Gráfico'!$A$8</c:f>
              <c:strCache>
                <c:ptCount val="1"/>
                <c:pt idx="0">
                  <c:v>México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Gráfico'!$B$8</c:f>
              <c:numCache>
                <c:formatCode>_-* #,##0_-;\-* #,##0_-;_-* \-??_-;_-@_-</c:formatCode>
                <c:ptCount val="1"/>
                <c:pt idx="0">
                  <c:v>658</c:v>
                </c:pt>
              </c:numCache>
            </c:numRef>
          </c:val>
        </c:ser>
        <c:ser>
          <c:idx val="3"/>
          <c:order val="3"/>
          <c:tx>
            <c:strRef>
              <c:f>'III-2 Gráfico'!$A$9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Gráfico'!$B$9</c:f>
              <c:numCache>
                <c:formatCode>_-* #,##0_-;\-* #,##0_-;_-* \-??_-;_-@_-</c:formatCode>
                <c:ptCount val="1"/>
                <c:pt idx="0">
                  <c:v>808</c:v>
                </c:pt>
              </c:numCache>
            </c:numRef>
          </c:val>
        </c:ser>
        <c:ser>
          <c:idx val="4"/>
          <c:order val="4"/>
          <c:tx>
            <c:strRef>
              <c:f>'III-2 Gráfico'!$A$10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Gráfico'!$B$10</c:f>
              <c:numCache>
                <c:formatCode>_-* #,##0_-;\-* #,##0_-;_-* \-??_-;_-@_-</c:formatCode>
                <c:ptCount val="1"/>
                <c:pt idx="0">
                  <c:v>917</c:v>
                </c:pt>
              </c:numCache>
            </c:numRef>
          </c:val>
        </c:ser>
        <c:ser>
          <c:idx val="5"/>
          <c:order val="5"/>
          <c:tx>
            <c:strRef>
              <c:f>'III-2 Gráfico'!$A$11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Gráfico'!$B$11</c:f>
              <c:numCache>
                <c:formatCode>_-* #,##0_-;\-* #,##0_-;_-* \-??_-;_-@_-</c:formatCode>
                <c:ptCount val="1"/>
                <c:pt idx="0">
                  <c:v>1062</c:v>
                </c:pt>
              </c:numCache>
            </c:numRef>
          </c:val>
        </c:ser>
        <c:ser>
          <c:idx val="6"/>
          <c:order val="6"/>
          <c:tx>
            <c:strRef>
              <c:f>'III-2 Gráfico'!$A$12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Gráfico'!$B$12</c:f>
              <c:numCache>
                <c:formatCode>_-* #,##0_-;\-* #,##0_-;_-* \-??_-;_-@_-</c:formatCode>
                <c:ptCount val="1"/>
                <c:pt idx="0">
                  <c:v>1597</c:v>
                </c:pt>
              </c:numCache>
            </c:numRef>
          </c:val>
        </c:ser>
        <c:ser>
          <c:idx val="7"/>
          <c:order val="7"/>
          <c:tx>
            <c:strRef>
              <c:f>'III-2 Gráfico'!$A$13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Gráfico'!$B$13</c:f>
              <c:numCache>
                <c:formatCode>_-* #,##0_-;\-* #,##0_-;_-* \-??_-;_-@_-</c:formatCode>
                <c:ptCount val="1"/>
                <c:pt idx="0">
                  <c:v>679</c:v>
                </c:pt>
              </c:numCache>
            </c:numRef>
          </c:val>
        </c:ser>
        <c:ser>
          <c:idx val="8"/>
          <c:order val="8"/>
          <c:tx>
            <c:strRef>
              <c:f>'III-2 Gráfico'!$A$14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'III-2 Gráfico'!$B$5</c:f>
              <c:strCache>
                <c:ptCount val="1"/>
                <c:pt idx="0">
                  <c:v>N° Incritos</c:v>
                </c:pt>
              </c:strCache>
            </c:strRef>
          </c:cat>
          <c:val>
            <c:numRef>
              <c:f>'III-2 Gráfico'!$B$14</c:f>
              <c:numCache>
                <c:formatCode>_-* #,##0_-;\-* #,##0_-;_-* \-??_-;_-@_-</c:formatCode>
                <c:ptCount val="1"/>
                <c:pt idx="0">
                  <c:v>7507</c:v>
                </c:pt>
              </c:numCache>
            </c:numRef>
          </c:val>
        </c:ser>
        <c:gapWidth val="100"/>
        <c:overlap val="0"/>
        <c:axId val="47111137"/>
        <c:axId val="69785232"/>
      </c:barChart>
      <c:catAx>
        <c:axId val="471111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9785232"/>
        <c:crosses val="autoZero"/>
        <c:auto val="1"/>
        <c:lblAlgn val="ctr"/>
        <c:lblOffset val="100"/>
        <c:noMultiLvlLbl val="0"/>
      </c:catAx>
      <c:valAx>
        <c:axId val="697852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* #,##0_-;\-* #,##0_-;_-* \-??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71111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476280</xdr:colOff>
      <xdr:row>6</xdr:row>
      <xdr:rowOff>120240</xdr:rowOff>
    </xdr:from>
    <xdr:to>
      <xdr:col>6</xdr:col>
      <xdr:colOff>847080</xdr:colOff>
      <xdr:row>12</xdr:row>
      <xdr:rowOff>125280</xdr:rowOff>
    </xdr:to>
    <xdr:grpSp>
      <xdr:nvGrpSpPr>
        <xdr:cNvPr id="0" name="1 Grupo"/>
        <xdr:cNvGrpSpPr/>
      </xdr:nvGrpSpPr>
      <xdr:grpSpPr>
        <a:xfrm>
          <a:off x="5284440" y="1324080"/>
          <a:ext cx="2774880" cy="1209240"/>
          <a:chOff x="5284440" y="1324080"/>
          <a:chExt cx="2774880" cy="1209240"/>
        </a:xfrm>
      </xdr:grpSpPr>
      <xdr:sp>
        <xdr:nvSpPr>
          <xdr:cNvPr id="1" name="2 Llamada ovalada"/>
          <xdr:cNvSpPr/>
        </xdr:nvSpPr>
        <xdr:spPr>
          <a:xfrm>
            <a:off x="5284440" y="1324080"/>
            <a:ext cx="2246400" cy="1209240"/>
          </a:xfrm>
          <a:prstGeom prst="wedgeEllipseCallout">
            <a:avLst>
              <a:gd name="adj1" fmla="val -20833"/>
              <a:gd name="adj2" fmla="val 62500"/>
            </a:avLst>
          </a:prstGeom>
          <a:solidFill>
            <a:srgbClr val="4f81bd"/>
          </a:solidFill>
          <a:ln w="25400">
            <a:solidFill>
              <a:srgbClr val="3a5f8b"/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2" name="3 CuadroTexto"/>
          <xdr:cNvSpPr/>
        </xdr:nvSpPr>
        <xdr:spPr>
          <a:xfrm>
            <a:off x="5332320" y="1631160"/>
            <a:ext cx="2727000" cy="550440"/>
          </a:xfrm>
          <a:prstGeom prst="rect">
            <a:avLst/>
          </a:prstGeom>
          <a:noFill/>
          <a:ln w="9525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es-CL" sz="1100" strike="noStrike" u="none">
                <a:solidFill>
                  <a:schemeClr val="lt1"/>
                </a:solidFill>
                <a:effectLst/>
                <a:uFillTx/>
                <a:latin typeface="Calibri"/>
              </a:rPr>
              <a:t>Seguir indicaciones para </a:t>
            </a:r>
            <a:endParaRPr b="0" lang="es-CR" sz="1100" strike="noStrike" u="none">
              <a:effectLst/>
              <a:uFillTx/>
              <a:latin typeface="Times New Roman"/>
            </a:endParaRPr>
          </a:p>
          <a:p>
            <a:pPr>
              <a:lnSpc>
                <a:spcPct val="100000"/>
              </a:lnSpc>
            </a:pPr>
            <a:r>
              <a:rPr b="1" lang="es-CL" sz="1100" strike="noStrike" u="none">
                <a:solidFill>
                  <a:schemeClr val="lt1"/>
                </a:solidFill>
                <a:effectLst/>
                <a:uFillTx/>
                <a:latin typeface="Calibri"/>
              </a:rPr>
              <a:t>realizar los cálculos</a:t>
            </a:r>
            <a:endParaRPr b="0" lang="es-CR" sz="1100" strike="noStrike" u="none">
              <a:effectLst/>
              <a:uFillTx/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85680</xdr:colOff>
      <xdr:row>0</xdr:row>
      <xdr:rowOff>85680</xdr:rowOff>
    </xdr:from>
    <xdr:to>
      <xdr:col>8</xdr:col>
      <xdr:colOff>423360</xdr:colOff>
      <xdr:row>22</xdr:row>
      <xdr:rowOff>138600</xdr:rowOff>
    </xdr:to>
    <xdr:pic>
      <xdr:nvPicPr>
        <xdr:cNvPr id="3" name="2 Imagen" descr=""/>
        <xdr:cNvPicPr/>
      </xdr:nvPicPr>
      <xdr:blipFill>
        <a:blip r:embed="rId1"/>
        <a:srcRect l="0" t="23452" r="56131" b="14867"/>
        <a:stretch/>
      </xdr:blipFill>
      <xdr:spPr>
        <a:xfrm>
          <a:off x="7143120" y="85680"/>
          <a:ext cx="4333680" cy="3952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9</xdr:col>
      <xdr:colOff>542880</xdr:colOff>
      <xdr:row>1</xdr:row>
      <xdr:rowOff>162000</xdr:rowOff>
    </xdr:from>
    <xdr:to>
      <xdr:col>12</xdr:col>
      <xdr:colOff>495000</xdr:colOff>
      <xdr:row>10</xdr:row>
      <xdr:rowOff>123480</xdr:rowOff>
    </xdr:to>
    <xdr:grpSp>
      <xdr:nvGrpSpPr>
        <xdr:cNvPr id="4" name="5 Grupo"/>
        <xdr:cNvGrpSpPr/>
      </xdr:nvGrpSpPr>
      <xdr:grpSpPr>
        <a:xfrm>
          <a:off x="12602880" y="442080"/>
          <a:ext cx="2971440" cy="1526760"/>
          <a:chOff x="12602880" y="442080"/>
          <a:chExt cx="2971440" cy="1526760"/>
        </a:xfrm>
      </xdr:grpSpPr>
      <xdr:sp>
        <xdr:nvSpPr>
          <xdr:cNvPr id="5" name="6 Llamada ovalada"/>
          <xdr:cNvSpPr/>
        </xdr:nvSpPr>
        <xdr:spPr>
          <a:xfrm>
            <a:off x="12602880" y="442080"/>
            <a:ext cx="2405160" cy="1526760"/>
          </a:xfrm>
          <a:prstGeom prst="wedgeEllipseCallout">
            <a:avLst>
              <a:gd name="adj1" fmla="val -20833"/>
              <a:gd name="adj2" fmla="val 62500"/>
            </a:avLst>
          </a:prstGeom>
          <a:solidFill>
            <a:srgbClr val="4f81bd"/>
          </a:solidFill>
          <a:ln w="25400">
            <a:solidFill>
              <a:srgbClr val="3a5f8b"/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6" name="7 CuadroTexto"/>
          <xdr:cNvSpPr/>
        </xdr:nvSpPr>
        <xdr:spPr>
          <a:xfrm>
            <a:off x="12654360" y="829440"/>
            <a:ext cx="2919960" cy="694800"/>
          </a:xfrm>
          <a:prstGeom prst="rect">
            <a:avLst/>
          </a:prstGeom>
          <a:noFill/>
          <a:ln w="9525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es-CL" sz="1100" strike="noStrike" u="none">
                <a:solidFill>
                  <a:schemeClr val="lt1"/>
                </a:solidFill>
                <a:effectLst/>
                <a:uFillTx/>
                <a:latin typeface="Calibri"/>
              </a:rPr>
              <a:t>Copiar formato de la </a:t>
            </a:r>
            <a:endParaRPr b="0" lang="es-CR" sz="1100" strike="noStrike" u="none">
              <a:effectLst/>
              <a:uFillTx/>
              <a:latin typeface="Times New Roman"/>
            </a:endParaRPr>
          </a:p>
          <a:p>
            <a:pPr>
              <a:lnSpc>
                <a:spcPct val="100000"/>
              </a:lnSpc>
            </a:pPr>
            <a:r>
              <a:rPr b="1" lang="es-CL" sz="1100" strike="noStrike" u="none">
                <a:solidFill>
                  <a:schemeClr val="lt1"/>
                </a:solidFill>
                <a:effectLst/>
                <a:uFillTx/>
                <a:latin typeface="Calibri"/>
              </a:rPr>
              <a:t>imagen , puede seleccionar </a:t>
            </a:r>
            <a:endParaRPr b="0" lang="es-CR" sz="1100" strike="noStrike" u="none">
              <a:effectLst/>
              <a:uFillTx/>
              <a:latin typeface="Times New Roman"/>
            </a:endParaRPr>
          </a:p>
          <a:p>
            <a:pPr>
              <a:lnSpc>
                <a:spcPct val="100000"/>
              </a:lnSpc>
            </a:pPr>
            <a:r>
              <a:rPr b="1" lang="es-CL" sz="1100" strike="noStrike" u="none">
                <a:solidFill>
                  <a:schemeClr val="lt1"/>
                </a:solidFill>
                <a:effectLst/>
                <a:uFillTx/>
                <a:latin typeface="Calibri"/>
              </a:rPr>
              <a:t>fuente y colores a elección</a:t>
            </a:r>
            <a:endParaRPr b="0" lang="es-CR" sz="1100" strike="noStrike" u="none">
              <a:effectLst/>
              <a:uFillTx/>
              <a:latin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171360</xdr:colOff>
      <xdr:row>2</xdr:row>
      <xdr:rowOff>85680</xdr:rowOff>
    </xdr:from>
    <xdr:to>
      <xdr:col>19</xdr:col>
      <xdr:colOff>266400</xdr:colOff>
      <xdr:row>11</xdr:row>
      <xdr:rowOff>12960</xdr:rowOff>
    </xdr:to>
    <xdr:pic>
      <xdr:nvPicPr>
        <xdr:cNvPr id="7" name="6 Imagen" descr=""/>
        <xdr:cNvPicPr/>
      </xdr:nvPicPr>
      <xdr:blipFill>
        <a:blip r:embed="rId1"/>
        <a:srcRect l="66570" t="40630" r="18582" b="39619"/>
        <a:stretch/>
      </xdr:blipFill>
      <xdr:spPr>
        <a:xfrm>
          <a:off x="11777400" y="421560"/>
          <a:ext cx="2355480" cy="1504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13</xdr:col>
      <xdr:colOff>133200</xdr:colOff>
      <xdr:row>19</xdr:row>
      <xdr:rowOff>28440</xdr:rowOff>
    </xdr:from>
    <xdr:to>
      <xdr:col>19</xdr:col>
      <xdr:colOff>323280</xdr:colOff>
      <xdr:row>26</xdr:row>
      <xdr:rowOff>96480</xdr:rowOff>
    </xdr:to>
    <xdr:pic>
      <xdr:nvPicPr>
        <xdr:cNvPr id="8" name="2 Imagen" descr=""/>
        <xdr:cNvPicPr/>
      </xdr:nvPicPr>
      <xdr:blipFill>
        <a:blip r:embed="rId2"/>
        <a:srcRect l="18674" t="44754" r="62886" b="38240"/>
        <a:stretch/>
      </xdr:blipFill>
      <xdr:spPr>
        <a:xfrm>
          <a:off x="11287080" y="3343680"/>
          <a:ext cx="2902680" cy="1294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428760</xdr:colOff>
      <xdr:row>3</xdr:row>
      <xdr:rowOff>25920</xdr:rowOff>
    </xdr:from>
    <xdr:to>
      <xdr:col>9</xdr:col>
      <xdr:colOff>285480</xdr:colOff>
      <xdr:row>9</xdr:row>
      <xdr:rowOff>219240</xdr:rowOff>
    </xdr:to>
    <xdr:pic>
      <xdr:nvPicPr>
        <xdr:cNvPr id="9" name="2 Imagen" descr=""/>
        <xdr:cNvPicPr/>
      </xdr:nvPicPr>
      <xdr:blipFill>
        <a:blip r:embed="rId1"/>
        <a:srcRect l="53600" t="47881" r="28818" b="32614"/>
        <a:stretch/>
      </xdr:blipFill>
      <xdr:spPr>
        <a:xfrm>
          <a:off x="6202800" y="600120"/>
          <a:ext cx="2876040" cy="1456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16920</xdr:rowOff>
    </xdr:from>
    <xdr:to>
      <xdr:col>7</xdr:col>
      <xdr:colOff>70200</xdr:colOff>
      <xdr:row>20</xdr:row>
      <xdr:rowOff>5400</xdr:rowOff>
    </xdr:to>
    <xdr:graphicFrame>
      <xdr:nvGraphicFramePr>
        <xdr:cNvPr id="10" name=""/>
        <xdr:cNvGraphicFramePr/>
      </xdr:nvGraphicFramePr>
      <xdr:xfrm>
        <a:off x="0" y="16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885960</xdr:colOff>
      <xdr:row>3</xdr:row>
      <xdr:rowOff>85680</xdr:rowOff>
    </xdr:from>
    <xdr:to>
      <xdr:col>6</xdr:col>
      <xdr:colOff>314280</xdr:colOff>
      <xdr:row>8</xdr:row>
      <xdr:rowOff>190080</xdr:rowOff>
    </xdr:to>
    <xdr:pic>
      <xdr:nvPicPr>
        <xdr:cNvPr id="11" name="2 Imagen" descr=""/>
        <xdr:cNvPicPr/>
      </xdr:nvPicPr>
      <xdr:blipFill>
        <a:blip r:embed="rId1"/>
        <a:srcRect l="18597" t="44754" r="61714" b="38245"/>
        <a:stretch/>
      </xdr:blipFill>
      <xdr:spPr>
        <a:xfrm>
          <a:off x="6506280" y="771480"/>
          <a:ext cx="3343320" cy="1247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70200</xdr:colOff>
      <xdr:row>19</xdr:row>
      <xdr:rowOff>150840</xdr:rowOff>
    </xdr:to>
    <xdr:graphicFrame>
      <xdr:nvGraphicFramePr>
        <xdr:cNvPr id="12" name=""/>
        <xdr:cNvGraphicFramePr/>
      </xdr:nvGraphicFramePr>
      <xdr:xfrm>
        <a:off x="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58ED5"/>
    <pageSetUpPr fitToPage="false"/>
  </sheetPr>
  <dimension ref="A2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63671875" defaultRowHeight="14.25" customHeight="true" zeroHeight="false" outlineLevelRow="0" outlineLevelCol="0"/>
  <cols>
    <col collapsed="false" customWidth="false" hidden="false" outlineLevel="0" max="16384" min="1" style="1" width="10.63"/>
  </cols>
  <sheetData>
    <row r="2" customFormat="false" ht="14.25" hidden="false" customHeight="false" outlineLevel="0" collapsed="false">
      <c r="A2" s="2" t="s">
        <v>0</v>
      </c>
      <c r="B2" s="2"/>
      <c r="C2" s="2"/>
      <c r="D2" s="2"/>
    </row>
    <row r="3" customFormat="false" ht="14.25" hidden="false" customHeight="false" outlineLevel="0" collapsed="false">
      <c r="A3" s="3" t="s">
        <v>1</v>
      </c>
      <c r="B3" s="4" t="s">
        <v>2</v>
      </c>
      <c r="C3" s="4" t="s">
        <v>3</v>
      </c>
      <c r="D3" s="5" t="s">
        <v>4</v>
      </c>
    </row>
    <row r="4" customFormat="false" ht="17.35" hidden="false" customHeight="false" outlineLevel="0" collapsed="false">
      <c r="A4" s="6" t="s">
        <v>5</v>
      </c>
      <c r="B4" s="7" t="n">
        <v>450230</v>
      </c>
      <c r="C4" s="7" t="n">
        <v>125600</v>
      </c>
      <c r="D4" s="8" t="n">
        <f aca="false">B4-C4</f>
        <v>324630</v>
      </c>
    </row>
    <row r="5" customFormat="false" ht="17.35" hidden="false" customHeight="false" outlineLevel="0" collapsed="false">
      <c r="A5" s="6" t="s">
        <v>6</v>
      </c>
      <c r="B5" s="7" t="n">
        <v>325987</v>
      </c>
      <c r="C5" s="7" t="n">
        <v>122350</v>
      </c>
      <c r="D5" s="8" t="n">
        <f aca="false">B5-C5</f>
        <v>203637</v>
      </c>
    </row>
    <row r="6" customFormat="false" ht="17.35" hidden="false" customHeight="false" outlineLevel="0" collapsed="false">
      <c r="A6" s="6" t="s">
        <v>7</v>
      </c>
      <c r="B6" s="7" t="n">
        <v>125687</v>
      </c>
      <c r="C6" s="7" t="n">
        <v>97500</v>
      </c>
      <c r="D6" s="8" t="n">
        <f aca="false">B6-C6</f>
        <v>28187</v>
      </c>
    </row>
    <row r="7" customFormat="false" ht="17.35" hidden="false" customHeight="false" outlineLevel="0" collapsed="false">
      <c r="A7" s="6" t="s">
        <v>8</v>
      </c>
      <c r="B7" s="7" t="n">
        <v>98700</v>
      </c>
      <c r="C7" s="7" t="n">
        <v>84900</v>
      </c>
      <c r="D7" s="8" t="n">
        <f aca="false">B7-C7</f>
        <v>13800</v>
      </c>
    </row>
    <row r="8" customFormat="false" ht="17.35" hidden="false" customHeight="false" outlineLevel="0" collapsed="false">
      <c r="A8" s="6" t="s">
        <v>9</v>
      </c>
      <c r="B8" s="7" t="n">
        <v>85230</v>
      </c>
      <c r="C8" s="7" t="n">
        <v>42300</v>
      </c>
      <c r="D8" s="8" t="n">
        <f aca="false">B8-C8</f>
        <v>42930</v>
      </c>
    </row>
    <row r="9" customFormat="false" ht="17.35" hidden="false" customHeight="false" outlineLevel="0" collapsed="false">
      <c r="A9" s="6" t="s">
        <v>10</v>
      </c>
      <c r="B9" s="7" t="n">
        <v>4589</v>
      </c>
      <c r="C9" s="9" t="n">
        <v>35400</v>
      </c>
      <c r="D9" s="8" t="n">
        <f aca="false">B9-C9</f>
        <v>-30811</v>
      </c>
    </row>
    <row r="10" customFormat="false" ht="14.25" hidden="false" customHeight="false" outlineLevel="0" collapsed="false">
      <c r="B10" s="10" t="s">
        <v>11</v>
      </c>
      <c r="C10" s="10"/>
      <c r="D10" s="11" t="n">
        <f aca="false">SUM(D4:D9)</f>
        <v>582373</v>
      </c>
    </row>
    <row r="12" customFormat="false" ht="14.25" hidden="false" customHeight="false" outlineLevel="0" collapsed="false">
      <c r="A12" s="12" t="s">
        <v>12</v>
      </c>
      <c r="B12" s="13" t="n">
        <f aca="false">D10*6%</f>
        <v>34942.38</v>
      </c>
    </row>
    <row r="14" customFormat="false" ht="14.25" hidden="false" customHeight="false" outlineLevel="0" collapsed="false">
      <c r="B14" s="1" t="s">
        <v>13</v>
      </c>
    </row>
    <row r="15" customFormat="false" ht="14.25" hidden="false" customHeight="false" outlineLevel="0" collapsed="false">
      <c r="B15" s="1" t="s">
        <v>14</v>
      </c>
    </row>
    <row r="16" customFormat="false" ht="14.25" hidden="false" customHeight="false" outlineLevel="0" collapsed="false">
      <c r="B16" s="1" t="s">
        <v>15</v>
      </c>
    </row>
    <row r="17" customFormat="false" ht="14.25" hidden="false" customHeight="false" outlineLevel="0" collapsed="false">
      <c r="B17" s="1" t="s">
        <v>16</v>
      </c>
    </row>
  </sheetData>
  <mergeCells count="2">
    <mergeCell ref="A2:D2"/>
    <mergeCell ref="B10:C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58ED5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90625" defaultRowHeight="12" customHeight="true" zeroHeight="false" outlineLevelRow="0" outlineLevelCol="0"/>
  <cols>
    <col collapsed="false" customWidth="true" hidden="false" outlineLevel="0" max="1" min="1" style="14" width="15"/>
    <col collapsed="false" customWidth="false" hidden="false" outlineLevel="0" max="2" min="2" style="14" width="8.91"/>
    <col collapsed="false" customWidth="true" hidden="false" outlineLevel="0" max="3" min="3" style="14" width="13.81"/>
    <col collapsed="false" customWidth="true" hidden="false" outlineLevel="0" max="4" min="4" style="14" width="10.91"/>
    <col collapsed="false" customWidth="true" hidden="false" outlineLevel="0" max="5" min="5" style="14" width="13.81"/>
    <col collapsed="false" customWidth="true" hidden="false" outlineLevel="0" max="6" min="6" style="14" width="17.55"/>
    <col collapsed="false" customWidth="false" hidden="false" outlineLevel="0" max="250" min="7" style="14" width="8.91"/>
    <col collapsed="false" customWidth="true" hidden="false" outlineLevel="0" max="251" min="251" style="14" width="15"/>
    <col collapsed="false" customWidth="false" hidden="false" outlineLevel="0" max="252" min="252" style="14" width="8.91"/>
    <col collapsed="false" customWidth="true" hidden="false" outlineLevel="0" max="253" min="253" style="14" width="13.81"/>
    <col collapsed="false" customWidth="true" hidden="false" outlineLevel="0" max="254" min="254" style="14" width="10.91"/>
    <col collapsed="false" customWidth="true" hidden="false" outlineLevel="0" max="255" min="255" style="14" width="13.81"/>
    <col collapsed="false" customWidth="true" hidden="false" outlineLevel="0" max="256" min="256" style="14" width="17.55"/>
    <col collapsed="false" customWidth="false" hidden="false" outlineLevel="0" max="506" min="257" style="14" width="8.91"/>
    <col collapsed="false" customWidth="true" hidden="false" outlineLevel="0" max="507" min="507" style="14" width="15"/>
    <col collapsed="false" customWidth="false" hidden="false" outlineLevel="0" max="508" min="508" style="14" width="8.91"/>
    <col collapsed="false" customWidth="true" hidden="false" outlineLevel="0" max="509" min="509" style="14" width="13.81"/>
    <col collapsed="false" customWidth="true" hidden="false" outlineLevel="0" max="510" min="510" style="14" width="10.91"/>
    <col collapsed="false" customWidth="true" hidden="false" outlineLevel="0" max="511" min="511" style="14" width="13.81"/>
    <col collapsed="false" customWidth="true" hidden="false" outlineLevel="0" max="512" min="512" style="14" width="17.55"/>
    <col collapsed="false" customWidth="false" hidden="false" outlineLevel="0" max="762" min="513" style="14" width="8.91"/>
    <col collapsed="false" customWidth="true" hidden="false" outlineLevel="0" max="763" min="763" style="14" width="15"/>
    <col collapsed="false" customWidth="false" hidden="false" outlineLevel="0" max="764" min="764" style="14" width="8.91"/>
    <col collapsed="false" customWidth="true" hidden="false" outlineLevel="0" max="765" min="765" style="14" width="13.81"/>
    <col collapsed="false" customWidth="true" hidden="false" outlineLevel="0" max="766" min="766" style="14" width="10.91"/>
    <col collapsed="false" customWidth="true" hidden="false" outlineLevel="0" max="767" min="767" style="14" width="13.81"/>
    <col collapsed="false" customWidth="true" hidden="false" outlineLevel="0" max="768" min="768" style="14" width="17.55"/>
    <col collapsed="false" customWidth="false" hidden="false" outlineLevel="0" max="1018" min="769" style="14" width="8.91"/>
    <col collapsed="false" customWidth="true" hidden="false" outlineLevel="0" max="1019" min="1019" style="14" width="15"/>
    <col collapsed="false" customWidth="false" hidden="false" outlineLevel="0" max="1020" min="1020" style="14" width="8.91"/>
    <col collapsed="false" customWidth="true" hidden="false" outlineLevel="0" max="1021" min="1021" style="14" width="13.81"/>
    <col collapsed="false" customWidth="true" hidden="false" outlineLevel="0" max="1022" min="1022" style="14" width="10.91"/>
    <col collapsed="false" customWidth="true" hidden="false" outlineLevel="0" max="1023" min="1023" style="14" width="13.81"/>
    <col collapsed="false" customWidth="true" hidden="false" outlineLevel="0" max="1024" min="1024" style="14" width="17.55"/>
    <col collapsed="false" customWidth="false" hidden="false" outlineLevel="0" max="1274" min="1025" style="14" width="8.91"/>
    <col collapsed="false" customWidth="true" hidden="false" outlineLevel="0" max="1275" min="1275" style="14" width="15"/>
    <col collapsed="false" customWidth="false" hidden="false" outlineLevel="0" max="1276" min="1276" style="14" width="8.91"/>
    <col collapsed="false" customWidth="true" hidden="false" outlineLevel="0" max="1277" min="1277" style="14" width="13.81"/>
    <col collapsed="false" customWidth="true" hidden="false" outlineLevel="0" max="1278" min="1278" style="14" width="10.91"/>
    <col collapsed="false" customWidth="true" hidden="false" outlineLevel="0" max="1279" min="1279" style="14" width="13.81"/>
    <col collapsed="false" customWidth="true" hidden="false" outlineLevel="0" max="1280" min="1280" style="14" width="17.55"/>
    <col collapsed="false" customWidth="false" hidden="false" outlineLevel="0" max="1530" min="1281" style="14" width="8.91"/>
    <col collapsed="false" customWidth="true" hidden="false" outlineLevel="0" max="1531" min="1531" style="14" width="15"/>
    <col collapsed="false" customWidth="false" hidden="false" outlineLevel="0" max="1532" min="1532" style="14" width="8.91"/>
    <col collapsed="false" customWidth="true" hidden="false" outlineLevel="0" max="1533" min="1533" style="14" width="13.81"/>
    <col collapsed="false" customWidth="true" hidden="false" outlineLevel="0" max="1534" min="1534" style="14" width="10.91"/>
    <col collapsed="false" customWidth="true" hidden="false" outlineLevel="0" max="1535" min="1535" style="14" width="13.81"/>
    <col collapsed="false" customWidth="true" hidden="false" outlineLevel="0" max="1536" min="1536" style="14" width="17.55"/>
    <col collapsed="false" customWidth="false" hidden="false" outlineLevel="0" max="1786" min="1537" style="14" width="8.91"/>
    <col collapsed="false" customWidth="true" hidden="false" outlineLevel="0" max="1787" min="1787" style="14" width="15"/>
    <col collapsed="false" customWidth="false" hidden="false" outlineLevel="0" max="1788" min="1788" style="14" width="8.91"/>
    <col collapsed="false" customWidth="true" hidden="false" outlineLevel="0" max="1789" min="1789" style="14" width="13.81"/>
    <col collapsed="false" customWidth="true" hidden="false" outlineLevel="0" max="1790" min="1790" style="14" width="10.91"/>
    <col collapsed="false" customWidth="true" hidden="false" outlineLevel="0" max="1791" min="1791" style="14" width="13.81"/>
    <col collapsed="false" customWidth="true" hidden="false" outlineLevel="0" max="1792" min="1792" style="14" width="17.55"/>
    <col collapsed="false" customWidth="false" hidden="false" outlineLevel="0" max="2042" min="1793" style="14" width="8.91"/>
    <col collapsed="false" customWidth="true" hidden="false" outlineLevel="0" max="2043" min="2043" style="14" width="15"/>
    <col collapsed="false" customWidth="false" hidden="false" outlineLevel="0" max="2044" min="2044" style="14" width="8.91"/>
    <col collapsed="false" customWidth="true" hidden="false" outlineLevel="0" max="2045" min="2045" style="14" width="13.81"/>
    <col collapsed="false" customWidth="true" hidden="false" outlineLevel="0" max="2046" min="2046" style="14" width="10.91"/>
    <col collapsed="false" customWidth="true" hidden="false" outlineLevel="0" max="2047" min="2047" style="14" width="13.81"/>
    <col collapsed="false" customWidth="true" hidden="false" outlineLevel="0" max="2048" min="2048" style="14" width="17.55"/>
    <col collapsed="false" customWidth="false" hidden="false" outlineLevel="0" max="2298" min="2049" style="14" width="8.91"/>
    <col collapsed="false" customWidth="true" hidden="false" outlineLevel="0" max="2299" min="2299" style="14" width="15"/>
    <col collapsed="false" customWidth="false" hidden="false" outlineLevel="0" max="2300" min="2300" style="14" width="8.91"/>
    <col collapsed="false" customWidth="true" hidden="false" outlineLevel="0" max="2301" min="2301" style="14" width="13.81"/>
    <col collapsed="false" customWidth="true" hidden="false" outlineLevel="0" max="2302" min="2302" style="14" width="10.91"/>
    <col collapsed="false" customWidth="true" hidden="false" outlineLevel="0" max="2303" min="2303" style="14" width="13.81"/>
    <col collapsed="false" customWidth="true" hidden="false" outlineLevel="0" max="2304" min="2304" style="14" width="17.55"/>
    <col collapsed="false" customWidth="false" hidden="false" outlineLevel="0" max="2554" min="2305" style="14" width="8.91"/>
    <col collapsed="false" customWidth="true" hidden="false" outlineLevel="0" max="2555" min="2555" style="14" width="15"/>
    <col collapsed="false" customWidth="false" hidden="false" outlineLevel="0" max="2556" min="2556" style="14" width="8.91"/>
    <col collapsed="false" customWidth="true" hidden="false" outlineLevel="0" max="2557" min="2557" style="14" width="13.81"/>
    <col collapsed="false" customWidth="true" hidden="false" outlineLevel="0" max="2558" min="2558" style="14" width="10.91"/>
    <col collapsed="false" customWidth="true" hidden="false" outlineLevel="0" max="2559" min="2559" style="14" width="13.81"/>
    <col collapsed="false" customWidth="true" hidden="false" outlineLevel="0" max="2560" min="2560" style="14" width="17.55"/>
    <col collapsed="false" customWidth="false" hidden="false" outlineLevel="0" max="2810" min="2561" style="14" width="8.91"/>
    <col collapsed="false" customWidth="true" hidden="false" outlineLevel="0" max="2811" min="2811" style="14" width="15"/>
    <col collapsed="false" customWidth="false" hidden="false" outlineLevel="0" max="2812" min="2812" style="14" width="8.91"/>
    <col collapsed="false" customWidth="true" hidden="false" outlineLevel="0" max="2813" min="2813" style="14" width="13.81"/>
    <col collapsed="false" customWidth="true" hidden="false" outlineLevel="0" max="2814" min="2814" style="14" width="10.91"/>
    <col collapsed="false" customWidth="true" hidden="false" outlineLevel="0" max="2815" min="2815" style="14" width="13.81"/>
    <col collapsed="false" customWidth="true" hidden="false" outlineLevel="0" max="2816" min="2816" style="14" width="17.55"/>
    <col collapsed="false" customWidth="false" hidden="false" outlineLevel="0" max="3066" min="2817" style="14" width="8.91"/>
    <col collapsed="false" customWidth="true" hidden="false" outlineLevel="0" max="3067" min="3067" style="14" width="15"/>
    <col collapsed="false" customWidth="false" hidden="false" outlineLevel="0" max="3068" min="3068" style="14" width="8.91"/>
    <col collapsed="false" customWidth="true" hidden="false" outlineLevel="0" max="3069" min="3069" style="14" width="13.81"/>
    <col collapsed="false" customWidth="true" hidden="false" outlineLevel="0" max="3070" min="3070" style="14" width="10.91"/>
    <col collapsed="false" customWidth="true" hidden="false" outlineLevel="0" max="3071" min="3071" style="14" width="13.81"/>
    <col collapsed="false" customWidth="true" hidden="false" outlineLevel="0" max="3072" min="3072" style="14" width="17.55"/>
    <col collapsed="false" customWidth="false" hidden="false" outlineLevel="0" max="3322" min="3073" style="14" width="8.91"/>
    <col collapsed="false" customWidth="true" hidden="false" outlineLevel="0" max="3323" min="3323" style="14" width="15"/>
    <col collapsed="false" customWidth="false" hidden="false" outlineLevel="0" max="3324" min="3324" style="14" width="8.91"/>
    <col collapsed="false" customWidth="true" hidden="false" outlineLevel="0" max="3325" min="3325" style="14" width="13.81"/>
    <col collapsed="false" customWidth="true" hidden="false" outlineLevel="0" max="3326" min="3326" style="14" width="10.91"/>
    <col collapsed="false" customWidth="true" hidden="false" outlineLevel="0" max="3327" min="3327" style="14" width="13.81"/>
    <col collapsed="false" customWidth="true" hidden="false" outlineLevel="0" max="3328" min="3328" style="14" width="17.55"/>
    <col collapsed="false" customWidth="false" hidden="false" outlineLevel="0" max="3578" min="3329" style="14" width="8.91"/>
    <col collapsed="false" customWidth="true" hidden="false" outlineLevel="0" max="3579" min="3579" style="14" width="15"/>
    <col collapsed="false" customWidth="false" hidden="false" outlineLevel="0" max="3580" min="3580" style="14" width="8.91"/>
    <col collapsed="false" customWidth="true" hidden="false" outlineLevel="0" max="3581" min="3581" style="14" width="13.81"/>
    <col collapsed="false" customWidth="true" hidden="false" outlineLevel="0" max="3582" min="3582" style="14" width="10.91"/>
    <col collapsed="false" customWidth="true" hidden="false" outlineLevel="0" max="3583" min="3583" style="14" width="13.81"/>
    <col collapsed="false" customWidth="true" hidden="false" outlineLevel="0" max="3584" min="3584" style="14" width="17.55"/>
    <col collapsed="false" customWidth="false" hidden="false" outlineLevel="0" max="3834" min="3585" style="14" width="8.91"/>
    <col collapsed="false" customWidth="true" hidden="false" outlineLevel="0" max="3835" min="3835" style="14" width="15"/>
    <col collapsed="false" customWidth="false" hidden="false" outlineLevel="0" max="3836" min="3836" style="14" width="8.91"/>
    <col collapsed="false" customWidth="true" hidden="false" outlineLevel="0" max="3837" min="3837" style="14" width="13.81"/>
    <col collapsed="false" customWidth="true" hidden="false" outlineLevel="0" max="3838" min="3838" style="14" width="10.91"/>
    <col collapsed="false" customWidth="true" hidden="false" outlineLevel="0" max="3839" min="3839" style="14" width="13.81"/>
    <col collapsed="false" customWidth="true" hidden="false" outlineLevel="0" max="3840" min="3840" style="14" width="17.55"/>
    <col collapsed="false" customWidth="false" hidden="false" outlineLevel="0" max="4090" min="3841" style="14" width="8.91"/>
    <col collapsed="false" customWidth="true" hidden="false" outlineLevel="0" max="4091" min="4091" style="14" width="15"/>
    <col collapsed="false" customWidth="false" hidden="false" outlineLevel="0" max="4092" min="4092" style="14" width="8.91"/>
    <col collapsed="false" customWidth="true" hidden="false" outlineLevel="0" max="4093" min="4093" style="14" width="13.81"/>
    <col collapsed="false" customWidth="true" hidden="false" outlineLevel="0" max="4094" min="4094" style="14" width="10.91"/>
    <col collapsed="false" customWidth="true" hidden="false" outlineLevel="0" max="4095" min="4095" style="14" width="13.81"/>
    <col collapsed="false" customWidth="true" hidden="false" outlineLevel="0" max="4096" min="4096" style="14" width="17.55"/>
    <col collapsed="false" customWidth="false" hidden="false" outlineLevel="0" max="4346" min="4097" style="14" width="8.91"/>
    <col collapsed="false" customWidth="true" hidden="false" outlineLevel="0" max="4347" min="4347" style="14" width="15"/>
    <col collapsed="false" customWidth="false" hidden="false" outlineLevel="0" max="4348" min="4348" style="14" width="8.91"/>
    <col collapsed="false" customWidth="true" hidden="false" outlineLevel="0" max="4349" min="4349" style="14" width="13.81"/>
    <col collapsed="false" customWidth="true" hidden="false" outlineLevel="0" max="4350" min="4350" style="14" width="10.91"/>
    <col collapsed="false" customWidth="true" hidden="false" outlineLevel="0" max="4351" min="4351" style="14" width="13.81"/>
    <col collapsed="false" customWidth="true" hidden="false" outlineLevel="0" max="4352" min="4352" style="14" width="17.55"/>
    <col collapsed="false" customWidth="false" hidden="false" outlineLevel="0" max="4602" min="4353" style="14" width="8.91"/>
    <col collapsed="false" customWidth="true" hidden="false" outlineLevel="0" max="4603" min="4603" style="14" width="15"/>
    <col collapsed="false" customWidth="false" hidden="false" outlineLevel="0" max="4604" min="4604" style="14" width="8.91"/>
    <col collapsed="false" customWidth="true" hidden="false" outlineLevel="0" max="4605" min="4605" style="14" width="13.81"/>
    <col collapsed="false" customWidth="true" hidden="false" outlineLevel="0" max="4606" min="4606" style="14" width="10.91"/>
    <col collapsed="false" customWidth="true" hidden="false" outlineLevel="0" max="4607" min="4607" style="14" width="13.81"/>
    <col collapsed="false" customWidth="true" hidden="false" outlineLevel="0" max="4608" min="4608" style="14" width="17.55"/>
    <col collapsed="false" customWidth="false" hidden="false" outlineLevel="0" max="4858" min="4609" style="14" width="8.91"/>
    <col collapsed="false" customWidth="true" hidden="false" outlineLevel="0" max="4859" min="4859" style="14" width="15"/>
    <col collapsed="false" customWidth="false" hidden="false" outlineLevel="0" max="4860" min="4860" style="14" width="8.91"/>
    <col collapsed="false" customWidth="true" hidden="false" outlineLevel="0" max="4861" min="4861" style="14" width="13.81"/>
    <col collapsed="false" customWidth="true" hidden="false" outlineLevel="0" max="4862" min="4862" style="14" width="10.91"/>
    <col collapsed="false" customWidth="true" hidden="false" outlineLevel="0" max="4863" min="4863" style="14" width="13.81"/>
    <col collapsed="false" customWidth="true" hidden="false" outlineLevel="0" max="4864" min="4864" style="14" width="17.55"/>
    <col collapsed="false" customWidth="false" hidden="false" outlineLevel="0" max="5114" min="4865" style="14" width="8.91"/>
    <col collapsed="false" customWidth="true" hidden="false" outlineLevel="0" max="5115" min="5115" style="14" width="15"/>
    <col collapsed="false" customWidth="false" hidden="false" outlineLevel="0" max="5116" min="5116" style="14" width="8.91"/>
    <col collapsed="false" customWidth="true" hidden="false" outlineLevel="0" max="5117" min="5117" style="14" width="13.81"/>
    <col collapsed="false" customWidth="true" hidden="false" outlineLevel="0" max="5118" min="5118" style="14" width="10.91"/>
    <col collapsed="false" customWidth="true" hidden="false" outlineLevel="0" max="5119" min="5119" style="14" width="13.81"/>
    <col collapsed="false" customWidth="true" hidden="false" outlineLevel="0" max="5120" min="5120" style="14" width="17.55"/>
    <col collapsed="false" customWidth="false" hidden="false" outlineLevel="0" max="5370" min="5121" style="14" width="8.91"/>
    <col collapsed="false" customWidth="true" hidden="false" outlineLevel="0" max="5371" min="5371" style="14" width="15"/>
    <col collapsed="false" customWidth="false" hidden="false" outlineLevel="0" max="5372" min="5372" style="14" width="8.91"/>
    <col collapsed="false" customWidth="true" hidden="false" outlineLevel="0" max="5373" min="5373" style="14" width="13.81"/>
    <col collapsed="false" customWidth="true" hidden="false" outlineLevel="0" max="5374" min="5374" style="14" width="10.91"/>
    <col collapsed="false" customWidth="true" hidden="false" outlineLevel="0" max="5375" min="5375" style="14" width="13.81"/>
    <col collapsed="false" customWidth="true" hidden="false" outlineLevel="0" max="5376" min="5376" style="14" width="17.55"/>
    <col collapsed="false" customWidth="false" hidden="false" outlineLevel="0" max="5626" min="5377" style="14" width="8.91"/>
    <col collapsed="false" customWidth="true" hidden="false" outlineLevel="0" max="5627" min="5627" style="14" width="15"/>
    <col collapsed="false" customWidth="false" hidden="false" outlineLevel="0" max="5628" min="5628" style="14" width="8.91"/>
    <col collapsed="false" customWidth="true" hidden="false" outlineLevel="0" max="5629" min="5629" style="14" width="13.81"/>
    <col collapsed="false" customWidth="true" hidden="false" outlineLevel="0" max="5630" min="5630" style="14" width="10.91"/>
    <col collapsed="false" customWidth="true" hidden="false" outlineLevel="0" max="5631" min="5631" style="14" width="13.81"/>
    <col collapsed="false" customWidth="true" hidden="false" outlineLevel="0" max="5632" min="5632" style="14" width="17.55"/>
    <col collapsed="false" customWidth="false" hidden="false" outlineLevel="0" max="5882" min="5633" style="14" width="8.91"/>
    <col collapsed="false" customWidth="true" hidden="false" outlineLevel="0" max="5883" min="5883" style="14" width="15"/>
    <col collapsed="false" customWidth="false" hidden="false" outlineLevel="0" max="5884" min="5884" style="14" width="8.91"/>
    <col collapsed="false" customWidth="true" hidden="false" outlineLevel="0" max="5885" min="5885" style="14" width="13.81"/>
    <col collapsed="false" customWidth="true" hidden="false" outlineLevel="0" max="5886" min="5886" style="14" width="10.91"/>
    <col collapsed="false" customWidth="true" hidden="false" outlineLevel="0" max="5887" min="5887" style="14" width="13.81"/>
    <col collapsed="false" customWidth="true" hidden="false" outlineLevel="0" max="5888" min="5888" style="14" width="17.55"/>
    <col collapsed="false" customWidth="false" hidden="false" outlineLevel="0" max="6138" min="5889" style="14" width="8.91"/>
    <col collapsed="false" customWidth="true" hidden="false" outlineLevel="0" max="6139" min="6139" style="14" width="15"/>
    <col collapsed="false" customWidth="false" hidden="false" outlineLevel="0" max="6140" min="6140" style="14" width="8.91"/>
    <col collapsed="false" customWidth="true" hidden="false" outlineLevel="0" max="6141" min="6141" style="14" width="13.81"/>
    <col collapsed="false" customWidth="true" hidden="false" outlineLevel="0" max="6142" min="6142" style="14" width="10.91"/>
    <col collapsed="false" customWidth="true" hidden="false" outlineLevel="0" max="6143" min="6143" style="14" width="13.81"/>
    <col collapsed="false" customWidth="true" hidden="false" outlineLevel="0" max="6144" min="6144" style="14" width="17.55"/>
    <col collapsed="false" customWidth="false" hidden="false" outlineLevel="0" max="6394" min="6145" style="14" width="8.91"/>
    <col collapsed="false" customWidth="true" hidden="false" outlineLevel="0" max="6395" min="6395" style="14" width="15"/>
    <col collapsed="false" customWidth="false" hidden="false" outlineLevel="0" max="6396" min="6396" style="14" width="8.91"/>
    <col collapsed="false" customWidth="true" hidden="false" outlineLevel="0" max="6397" min="6397" style="14" width="13.81"/>
    <col collapsed="false" customWidth="true" hidden="false" outlineLevel="0" max="6398" min="6398" style="14" width="10.91"/>
    <col collapsed="false" customWidth="true" hidden="false" outlineLevel="0" max="6399" min="6399" style="14" width="13.81"/>
    <col collapsed="false" customWidth="true" hidden="false" outlineLevel="0" max="6400" min="6400" style="14" width="17.55"/>
    <col collapsed="false" customWidth="false" hidden="false" outlineLevel="0" max="6650" min="6401" style="14" width="8.91"/>
    <col collapsed="false" customWidth="true" hidden="false" outlineLevel="0" max="6651" min="6651" style="14" width="15"/>
    <col collapsed="false" customWidth="false" hidden="false" outlineLevel="0" max="6652" min="6652" style="14" width="8.91"/>
    <col collapsed="false" customWidth="true" hidden="false" outlineLevel="0" max="6653" min="6653" style="14" width="13.81"/>
    <col collapsed="false" customWidth="true" hidden="false" outlineLevel="0" max="6654" min="6654" style="14" width="10.91"/>
    <col collapsed="false" customWidth="true" hidden="false" outlineLevel="0" max="6655" min="6655" style="14" width="13.81"/>
    <col collapsed="false" customWidth="true" hidden="false" outlineLevel="0" max="6656" min="6656" style="14" width="17.55"/>
    <col collapsed="false" customWidth="false" hidden="false" outlineLevel="0" max="6906" min="6657" style="14" width="8.91"/>
    <col collapsed="false" customWidth="true" hidden="false" outlineLevel="0" max="6907" min="6907" style="14" width="15"/>
    <col collapsed="false" customWidth="false" hidden="false" outlineLevel="0" max="6908" min="6908" style="14" width="8.91"/>
    <col collapsed="false" customWidth="true" hidden="false" outlineLevel="0" max="6909" min="6909" style="14" width="13.81"/>
    <col collapsed="false" customWidth="true" hidden="false" outlineLevel="0" max="6910" min="6910" style="14" width="10.91"/>
    <col collapsed="false" customWidth="true" hidden="false" outlineLevel="0" max="6911" min="6911" style="14" width="13.81"/>
    <col collapsed="false" customWidth="true" hidden="false" outlineLevel="0" max="6912" min="6912" style="14" width="17.55"/>
    <col collapsed="false" customWidth="false" hidden="false" outlineLevel="0" max="7162" min="6913" style="14" width="8.91"/>
    <col collapsed="false" customWidth="true" hidden="false" outlineLevel="0" max="7163" min="7163" style="14" width="15"/>
    <col collapsed="false" customWidth="false" hidden="false" outlineLevel="0" max="7164" min="7164" style="14" width="8.91"/>
    <col collapsed="false" customWidth="true" hidden="false" outlineLevel="0" max="7165" min="7165" style="14" width="13.81"/>
    <col collapsed="false" customWidth="true" hidden="false" outlineLevel="0" max="7166" min="7166" style="14" width="10.91"/>
    <col collapsed="false" customWidth="true" hidden="false" outlineLevel="0" max="7167" min="7167" style="14" width="13.81"/>
    <col collapsed="false" customWidth="true" hidden="false" outlineLevel="0" max="7168" min="7168" style="14" width="17.55"/>
    <col collapsed="false" customWidth="false" hidden="false" outlineLevel="0" max="7418" min="7169" style="14" width="8.91"/>
    <col collapsed="false" customWidth="true" hidden="false" outlineLevel="0" max="7419" min="7419" style="14" width="15"/>
    <col collapsed="false" customWidth="false" hidden="false" outlineLevel="0" max="7420" min="7420" style="14" width="8.91"/>
    <col collapsed="false" customWidth="true" hidden="false" outlineLevel="0" max="7421" min="7421" style="14" width="13.81"/>
    <col collapsed="false" customWidth="true" hidden="false" outlineLevel="0" max="7422" min="7422" style="14" width="10.91"/>
    <col collapsed="false" customWidth="true" hidden="false" outlineLevel="0" max="7423" min="7423" style="14" width="13.81"/>
    <col collapsed="false" customWidth="true" hidden="false" outlineLevel="0" max="7424" min="7424" style="14" width="17.55"/>
    <col collapsed="false" customWidth="false" hidden="false" outlineLevel="0" max="7674" min="7425" style="14" width="8.91"/>
    <col collapsed="false" customWidth="true" hidden="false" outlineLevel="0" max="7675" min="7675" style="14" width="15"/>
    <col collapsed="false" customWidth="false" hidden="false" outlineLevel="0" max="7676" min="7676" style="14" width="8.91"/>
    <col collapsed="false" customWidth="true" hidden="false" outlineLevel="0" max="7677" min="7677" style="14" width="13.81"/>
    <col collapsed="false" customWidth="true" hidden="false" outlineLevel="0" max="7678" min="7678" style="14" width="10.91"/>
    <col collapsed="false" customWidth="true" hidden="false" outlineLevel="0" max="7679" min="7679" style="14" width="13.81"/>
    <col collapsed="false" customWidth="true" hidden="false" outlineLevel="0" max="7680" min="7680" style="14" width="17.55"/>
    <col collapsed="false" customWidth="false" hidden="false" outlineLevel="0" max="7930" min="7681" style="14" width="8.91"/>
    <col collapsed="false" customWidth="true" hidden="false" outlineLevel="0" max="7931" min="7931" style="14" width="15"/>
    <col collapsed="false" customWidth="false" hidden="false" outlineLevel="0" max="7932" min="7932" style="14" width="8.91"/>
    <col collapsed="false" customWidth="true" hidden="false" outlineLevel="0" max="7933" min="7933" style="14" width="13.81"/>
    <col collapsed="false" customWidth="true" hidden="false" outlineLevel="0" max="7934" min="7934" style="14" width="10.91"/>
    <col collapsed="false" customWidth="true" hidden="false" outlineLevel="0" max="7935" min="7935" style="14" width="13.81"/>
    <col collapsed="false" customWidth="true" hidden="false" outlineLevel="0" max="7936" min="7936" style="14" width="17.55"/>
    <col collapsed="false" customWidth="false" hidden="false" outlineLevel="0" max="8186" min="7937" style="14" width="8.91"/>
    <col collapsed="false" customWidth="true" hidden="false" outlineLevel="0" max="8187" min="8187" style="14" width="15"/>
    <col collapsed="false" customWidth="false" hidden="false" outlineLevel="0" max="8188" min="8188" style="14" width="8.91"/>
    <col collapsed="false" customWidth="true" hidden="false" outlineLevel="0" max="8189" min="8189" style="14" width="13.81"/>
    <col collapsed="false" customWidth="true" hidden="false" outlineLevel="0" max="8190" min="8190" style="14" width="10.91"/>
    <col collapsed="false" customWidth="true" hidden="false" outlineLevel="0" max="8191" min="8191" style="14" width="13.81"/>
    <col collapsed="false" customWidth="true" hidden="false" outlineLevel="0" max="8192" min="8192" style="14" width="17.55"/>
    <col collapsed="false" customWidth="false" hidden="false" outlineLevel="0" max="8442" min="8193" style="14" width="8.91"/>
    <col collapsed="false" customWidth="true" hidden="false" outlineLevel="0" max="8443" min="8443" style="14" width="15"/>
    <col collapsed="false" customWidth="false" hidden="false" outlineLevel="0" max="8444" min="8444" style="14" width="8.91"/>
    <col collapsed="false" customWidth="true" hidden="false" outlineLevel="0" max="8445" min="8445" style="14" width="13.81"/>
    <col collapsed="false" customWidth="true" hidden="false" outlineLevel="0" max="8446" min="8446" style="14" width="10.91"/>
    <col collapsed="false" customWidth="true" hidden="false" outlineLevel="0" max="8447" min="8447" style="14" width="13.81"/>
    <col collapsed="false" customWidth="true" hidden="false" outlineLevel="0" max="8448" min="8448" style="14" width="17.55"/>
    <col collapsed="false" customWidth="false" hidden="false" outlineLevel="0" max="8698" min="8449" style="14" width="8.91"/>
    <col collapsed="false" customWidth="true" hidden="false" outlineLevel="0" max="8699" min="8699" style="14" width="15"/>
    <col collapsed="false" customWidth="false" hidden="false" outlineLevel="0" max="8700" min="8700" style="14" width="8.91"/>
    <col collapsed="false" customWidth="true" hidden="false" outlineLevel="0" max="8701" min="8701" style="14" width="13.81"/>
    <col collapsed="false" customWidth="true" hidden="false" outlineLevel="0" max="8702" min="8702" style="14" width="10.91"/>
    <col collapsed="false" customWidth="true" hidden="false" outlineLevel="0" max="8703" min="8703" style="14" width="13.81"/>
    <col collapsed="false" customWidth="true" hidden="false" outlineLevel="0" max="8704" min="8704" style="14" width="17.55"/>
    <col collapsed="false" customWidth="false" hidden="false" outlineLevel="0" max="8954" min="8705" style="14" width="8.91"/>
    <col collapsed="false" customWidth="true" hidden="false" outlineLevel="0" max="8955" min="8955" style="14" width="15"/>
    <col collapsed="false" customWidth="false" hidden="false" outlineLevel="0" max="8956" min="8956" style="14" width="8.91"/>
    <col collapsed="false" customWidth="true" hidden="false" outlineLevel="0" max="8957" min="8957" style="14" width="13.81"/>
    <col collapsed="false" customWidth="true" hidden="false" outlineLevel="0" max="8958" min="8958" style="14" width="10.91"/>
    <col collapsed="false" customWidth="true" hidden="false" outlineLevel="0" max="8959" min="8959" style="14" width="13.81"/>
    <col collapsed="false" customWidth="true" hidden="false" outlineLevel="0" max="8960" min="8960" style="14" width="17.55"/>
    <col collapsed="false" customWidth="false" hidden="false" outlineLevel="0" max="9210" min="8961" style="14" width="8.91"/>
    <col collapsed="false" customWidth="true" hidden="false" outlineLevel="0" max="9211" min="9211" style="14" width="15"/>
    <col collapsed="false" customWidth="false" hidden="false" outlineLevel="0" max="9212" min="9212" style="14" width="8.91"/>
    <col collapsed="false" customWidth="true" hidden="false" outlineLevel="0" max="9213" min="9213" style="14" width="13.81"/>
    <col collapsed="false" customWidth="true" hidden="false" outlineLevel="0" max="9214" min="9214" style="14" width="10.91"/>
    <col collapsed="false" customWidth="true" hidden="false" outlineLevel="0" max="9215" min="9215" style="14" width="13.81"/>
    <col collapsed="false" customWidth="true" hidden="false" outlineLevel="0" max="9216" min="9216" style="14" width="17.55"/>
    <col collapsed="false" customWidth="false" hidden="false" outlineLevel="0" max="9466" min="9217" style="14" width="8.91"/>
    <col collapsed="false" customWidth="true" hidden="false" outlineLevel="0" max="9467" min="9467" style="14" width="15"/>
    <col collapsed="false" customWidth="false" hidden="false" outlineLevel="0" max="9468" min="9468" style="14" width="8.91"/>
    <col collapsed="false" customWidth="true" hidden="false" outlineLevel="0" max="9469" min="9469" style="14" width="13.81"/>
    <col collapsed="false" customWidth="true" hidden="false" outlineLevel="0" max="9470" min="9470" style="14" width="10.91"/>
    <col collapsed="false" customWidth="true" hidden="false" outlineLevel="0" max="9471" min="9471" style="14" width="13.81"/>
    <col collapsed="false" customWidth="true" hidden="false" outlineLevel="0" max="9472" min="9472" style="14" width="17.55"/>
    <col collapsed="false" customWidth="false" hidden="false" outlineLevel="0" max="9722" min="9473" style="14" width="8.91"/>
    <col collapsed="false" customWidth="true" hidden="false" outlineLevel="0" max="9723" min="9723" style="14" width="15"/>
    <col collapsed="false" customWidth="false" hidden="false" outlineLevel="0" max="9724" min="9724" style="14" width="8.91"/>
    <col collapsed="false" customWidth="true" hidden="false" outlineLevel="0" max="9725" min="9725" style="14" width="13.81"/>
    <col collapsed="false" customWidth="true" hidden="false" outlineLevel="0" max="9726" min="9726" style="14" width="10.91"/>
    <col collapsed="false" customWidth="true" hidden="false" outlineLevel="0" max="9727" min="9727" style="14" width="13.81"/>
    <col collapsed="false" customWidth="true" hidden="false" outlineLevel="0" max="9728" min="9728" style="14" width="17.55"/>
    <col collapsed="false" customWidth="false" hidden="false" outlineLevel="0" max="9978" min="9729" style="14" width="8.91"/>
    <col collapsed="false" customWidth="true" hidden="false" outlineLevel="0" max="9979" min="9979" style="14" width="15"/>
    <col collapsed="false" customWidth="false" hidden="false" outlineLevel="0" max="9980" min="9980" style="14" width="8.91"/>
    <col collapsed="false" customWidth="true" hidden="false" outlineLevel="0" max="9981" min="9981" style="14" width="13.81"/>
    <col collapsed="false" customWidth="true" hidden="false" outlineLevel="0" max="9982" min="9982" style="14" width="10.91"/>
    <col collapsed="false" customWidth="true" hidden="false" outlineLevel="0" max="9983" min="9983" style="14" width="13.81"/>
    <col collapsed="false" customWidth="true" hidden="false" outlineLevel="0" max="9984" min="9984" style="14" width="17.55"/>
    <col collapsed="false" customWidth="false" hidden="false" outlineLevel="0" max="10234" min="9985" style="14" width="8.91"/>
    <col collapsed="false" customWidth="true" hidden="false" outlineLevel="0" max="10235" min="10235" style="14" width="15"/>
    <col collapsed="false" customWidth="false" hidden="false" outlineLevel="0" max="10236" min="10236" style="14" width="8.91"/>
    <col collapsed="false" customWidth="true" hidden="false" outlineLevel="0" max="10237" min="10237" style="14" width="13.81"/>
    <col collapsed="false" customWidth="true" hidden="false" outlineLevel="0" max="10238" min="10238" style="14" width="10.91"/>
    <col collapsed="false" customWidth="true" hidden="false" outlineLevel="0" max="10239" min="10239" style="14" width="13.81"/>
    <col collapsed="false" customWidth="true" hidden="false" outlineLevel="0" max="10240" min="10240" style="14" width="17.55"/>
    <col collapsed="false" customWidth="false" hidden="false" outlineLevel="0" max="10490" min="10241" style="14" width="8.91"/>
    <col collapsed="false" customWidth="true" hidden="false" outlineLevel="0" max="10491" min="10491" style="14" width="15"/>
    <col collapsed="false" customWidth="false" hidden="false" outlineLevel="0" max="10492" min="10492" style="14" width="8.91"/>
    <col collapsed="false" customWidth="true" hidden="false" outlineLevel="0" max="10493" min="10493" style="14" width="13.81"/>
    <col collapsed="false" customWidth="true" hidden="false" outlineLevel="0" max="10494" min="10494" style="14" width="10.91"/>
    <col collapsed="false" customWidth="true" hidden="false" outlineLevel="0" max="10495" min="10495" style="14" width="13.81"/>
    <col collapsed="false" customWidth="true" hidden="false" outlineLevel="0" max="10496" min="10496" style="14" width="17.55"/>
    <col collapsed="false" customWidth="false" hidden="false" outlineLevel="0" max="10746" min="10497" style="14" width="8.91"/>
    <col collapsed="false" customWidth="true" hidden="false" outlineLevel="0" max="10747" min="10747" style="14" width="15"/>
    <col collapsed="false" customWidth="false" hidden="false" outlineLevel="0" max="10748" min="10748" style="14" width="8.91"/>
    <col collapsed="false" customWidth="true" hidden="false" outlineLevel="0" max="10749" min="10749" style="14" width="13.81"/>
    <col collapsed="false" customWidth="true" hidden="false" outlineLevel="0" max="10750" min="10750" style="14" width="10.91"/>
    <col collapsed="false" customWidth="true" hidden="false" outlineLevel="0" max="10751" min="10751" style="14" width="13.81"/>
    <col collapsed="false" customWidth="true" hidden="false" outlineLevel="0" max="10752" min="10752" style="14" width="17.55"/>
    <col collapsed="false" customWidth="false" hidden="false" outlineLevel="0" max="11002" min="10753" style="14" width="8.91"/>
    <col collapsed="false" customWidth="true" hidden="false" outlineLevel="0" max="11003" min="11003" style="14" width="15"/>
    <col collapsed="false" customWidth="false" hidden="false" outlineLevel="0" max="11004" min="11004" style="14" width="8.91"/>
    <col collapsed="false" customWidth="true" hidden="false" outlineLevel="0" max="11005" min="11005" style="14" width="13.81"/>
    <col collapsed="false" customWidth="true" hidden="false" outlineLevel="0" max="11006" min="11006" style="14" width="10.91"/>
    <col collapsed="false" customWidth="true" hidden="false" outlineLevel="0" max="11007" min="11007" style="14" width="13.81"/>
    <col collapsed="false" customWidth="true" hidden="false" outlineLevel="0" max="11008" min="11008" style="14" width="17.55"/>
    <col collapsed="false" customWidth="false" hidden="false" outlineLevel="0" max="11258" min="11009" style="14" width="8.91"/>
    <col collapsed="false" customWidth="true" hidden="false" outlineLevel="0" max="11259" min="11259" style="14" width="15"/>
    <col collapsed="false" customWidth="false" hidden="false" outlineLevel="0" max="11260" min="11260" style="14" width="8.91"/>
    <col collapsed="false" customWidth="true" hidden="false" outlineLevel="0" max="11261" min="11261" style="14" width="13.81"/>
    <col collapsed="false" customWidth="true" hidden="false" outlineLevel="0" max="11262" min="11262" style="14" width="10.91"/>
    <col collapsed="false" customWidth="true" hidden="false" outlineLevel="0" max="11263" min="11263" style="14" width="13.81"/>
    <col collapsed="false" customWidth="true" hidden="false" outlineLevel="0" max="11264" min="11264" style="14" width="17.55"/>
    <col collapsed="false" customWidth="false" hidden="false" outlineLevel="0" max="11514" min="11265" style="14" width="8.91"/>
    <col collapsed="false" customWidth="true" hidden="false" outlineLevel="0" max="11515" min="11515" style="14" width="15"/>
    <col collapsed="false" customWidth="false" hidden="false" outlineLevel="0" max="11516" min="11516" style="14" width="8.91"/>
    <col collapsed="false" customWidth="true" hidden="false" outlineLevel="0" max="11517" min="11517" style="14" width="13.81"/>
    <col collapsed="false" customWidth="true" hidden="false" outlineLevel="0" max="11518" min="11518" style="14" width="10.91"/>
    <col collapsed="false" customWidth="true" hidden="false" outlineLevel="0" max="11519" min="11519" style="14" width="13.81"/>
    <col collapsed="false" customWidth="true" hidden="false" outlineLevel="0" max="11520" min="11520" style="14" width="17.55"/>
    <col collapsed="false" customWidth="false" hidden="false" outlineLevel="0" max="11770" min="11521" style="14" width="8.91"/>
    <col collapsed="false" customWidth="true" hidden="false" outlineLevel="0" max="11771" min="11771" style="14" width="15"/>
    <col collapsed="false" customWidth="false" hidden="false" outlineLevel="0" max="11772" min="11772" style="14" width="8.91"/>
    <col collapsed="false" customWidth="true" hidden="false" outlineLevel="0" max="11773" min="11773" style="14" width="13.81"/>
    <col collapsed="false" customWidth="true" hidden="false" outlineLevel="0" max="11774" min="11774" style="14" width="10.91"/>
    <col collapsed="false" customWidth="true" hidden="false" outlineLevel="0" max="11775" min="11775" style="14" width="13.81"/>
    <col collapsed="false" customWidth="true" hidden="false" outlineLevel="0" max="11776" min="11776" style="14" width="17.55"/>
    <col collapsed="false" customWidth="false" hidden="false" outlineLevel="0" max="12026" min="11777" style="14" width="8.91"/>
    <col collapsed="false" customWidth="true" hidden="false" outlineLevel="0" max="12027" min="12027" style="14" width="15"/>
    <col collapsed="false" customWidth="false" hidden="false" outlineLevel="0" max="12028" min="12028" style="14" width="8.91"/>
    <col collapsed="false" customWidth="true" hidden="false" outlineLevel="0" max="12029" min="12029" style="14" width="13.81"/>
    <col collapsed="false" customWidth="true" hidden="false" outlineLevel="0" max="12030" min="12030" style="14" width="10.91"/>
    <col collapsed="false" customWidth="true" hidden="false" outlineLevel="0" max="12031" min="12031" style="14" width="13.81"/>
    <col collapsed="false" customWidth="true" hidden="false" outlineLevel="0" max="12032" min="12032" style="14" width="17.55"/>
    <col collapsed="false" customWidth="false" hidden="false" outlineLevel="0" max="12282" min="12033" style="14" width="8.91"/>
    <col collapsed="false" customWidth="true" hidden="false" outlineLevel="0" max="12283" min="12283" style="14" width="15"/>
    <col collapsed="false" customWidth="false" hidden="false" outlineLevel="0" max="12284" min="12284" style="14" width="8.91"/>
    <col collapsed="false" customWidth="true" hidden="false" outlineLevel="0" max="12285" min="12285" style="14" width="13.81"/>
    <col collapsed="false" customWidth="true" hidden="false" outlineLevel="0" max="12286" min="12286" style="14" width="10.91"/>
    <col collapsed="false" customWidth="true" hidden="false" outlineLevel="0" max="12287" min="12287" style="14" width="13.81"/>
    <col collapsed="false" customWidth="true" hidden="false" outlineLevel="0" max="12288" min="12288" style="14" width="17.55"/>
    <col collapsed="false" customWidth="false" hidden="false" outlineLevel="0" max="12538" min="12289" style="14" width="8.91"/>
    <col collapsed="false" customWidth="true" hidden="false" outlineLevel="0" max="12539" min="12539" style="14" width="15"/>
    <col collapsed="false" customWidth="false" hidden="false" outlineLevel="0" max="12540" min="12540" style="14" width="8.91"/>
    <col collapsed="false" customWidth="true" hidden="false" outlineLevel="0" max="12541" min="12541" style="14" width="13.81"/>
    <col collapsed="false" customWidth="true" hidden="false" outlineLevel="0" max="12542" min="12542" style="14" width="10.91"/>
    <col collapsed="false" customWidth="true" hidden="false" outlineLevel="0" max="12543" min="12543" style="14" width="13.81"/>
    <col collapsed="false" customWidth="true" hidden="false" outlineLevel="0" max="12544" min="12544" style="14" width="17.55"/>
    <col collapsed="false" customWidth="false" hidden="false" outlineLevel="0" max="12794" min="12545" style="14" width="8.91"/>
    <col collapsed="false" customWidth="true" hidden="false" outlineLevel="0" max="12795" min="12795" style="14" width="15"/>
    <col collapsed="false" customWidth="false" hidden="false" outlineLevel="0" max="12796" min="12796" style="14" width="8.91"/>
    <col collapsed="false" customWidth="true" hidden="false" outlineLevel="0" max="12797" min="12797" style="14" width="13.81"/>
    <col collapsed="false" customWidth="true" hidden="false" outlineLevel="0" max="12798" min="12798" style="14" width="10.91"/>
    <col collapsed="false" customWidth="true" hidden="false" outlineLevel="0" max="12799" min="12799" style="14" width="13.81"/>
    <col collapsed="false" customWidth="true" hidden="false" outlineLevel="0" max="12800" min="12800" style="14" width="17.55"/>
    <col collapsed="false" customWidth="false" hidden="false" outlineLevel="0" max="13050" min="12801" style="14" width="8.91"/>
    <col collapsed="false" customWidth="true" hidden="false" outlineLevel="0" max="13051" min="13051" style="14" width="15"/>
    <col collapsed="false" customWidth="false" hidden="false" outlineLevel="0" max="13052" min="13052" style="14" width="8.91"/>
    <col collapsed="false" customWidth="true" hidden="false" outlineLevel="0" max="13053" min="13053" style="14" width="13.81"/>
    <col collapsed="false" customWidth="true" hidden="false" outlineLevel="0" max="13054" min="13054" style="14" width="10.91"/>
    <col collapsed="false" customWidth="true" hidden="false" outlineLevel="0" max="13055" min="13055" style="14" width="13.81"/>
    <col collapsed="false" customWidth="true" hidden="false" outlineLevel="0" max="13056" min="13056" style="14" width="17.55"/>
    <col collapsed="false" customWidth="false" hidden="false" outlineLevel="0" max="13306" min="13057" style="14" width="8.91"/>
    <col collapsed="false" customWidth="true" hidden="false" outlineLevel="0" max="13307" min="13307" style="14" width="15"/>
    <col collapsed="false" customWidth="false" hidden="false" outlineLevel="0" max="13308" min="13308" style="14" width="8.91"/>
    <col collapsed="false" customWidth="true" hidden="false" outlineLevel="0" max="13309" min="13309" style="14" width="13.81"/>
    <col collapsed="false" customWidth="true" hidden="false" outlineLevel="0" max="13310" min="13310" style="14" width="10.91"/>
    <col collapsed="false" customWidth="true" hidden="false" outlineLevel="0" max="13311" min="13311" style="14" width="13.81"/>
    <col collapsed="false" customWidth="true" hidden="false" outlineLevel="0" max="13312" min="13312" style="14" width="17.55"/>
    <col collapsed="false" customWidth="false" hidden="false" outlineLevel="0" max="13562" min="13313" style="14" width="8.91"/>
    <col collapsed="false" customWidth="true" hidden="false" outlineLevel="0" max="13563" min="13563" style="14" width="15"/>
    <col collapsed="false" customWidth="false" hidden="false" outlineLevel="0" max="13564" min="13564" style="14" width="8.91"/>
    <col collapsed="false" customWidth="true" hidden="false" outlineLevel="0" max="13565" min="13565" style="14" width="13.81"/>
    <col collapsed="false" customWidth="true" hidden="false" outlineLevel="0" max="13566" min="13566" style="14" width="10.91"/>
    <col collapsed="false" customWidth="true" hidden="false" outlineLevel="0" max="13567" min="13567" style="14" width="13.81"/>
    <col collapsed="false" customWidth="true" hidden="false" outlineLevel="0" max="13568" min="13568" style="14" width="17.55"/>
    <col collapsed="false" customWidth="false" hidden="false" outlineLevel="0" max="13818" min="13569" style="14" width="8.91"/>
    <col collapsed="false" customWidth="true" hidden="false" outlineLevel="0" max="13819" min="13819" style="14" width="15"/>
    <col collapsed="false" customWidth="false" hidden="false" outlineLevel="0" max="13820" min="13820" style="14" width="8.91"/>
    <col collapsed="false" customWidth="true" hidden="false" outlineLevel="0" max="13821" min="13821" style="14" width="13.81"/>
    <col collapsed="false" customWidth="true" hidden="false" outlineLevel="0" max="13822" min="13822" style="14" width="10.91"/>
    <col collapsed="false" customWidth="true" hidden="false" outlineLevel="0" max="13823" min="13823" style="14" width="13.81"/>
    <col collapsed="false" customWidth="true" hidden="false" outlineLevel="0" max="13824" min="13824" style="14" width="17.55"/>
    <col collapsed="false" customWidth="false" hidden="false" outlineLevel="0" max="14074" min="13825" style="14" width="8.91"/>
    <col collapsed="false" customWidth="true" hidden="false" outlineLevel="0" max="14075" min="14075" style="14" width="15"/>
    <col collapsed="false" customWidth="false" hidden="false" outlineLevel="0" max="14076" min="14076" style="14" width="8.91"/>
    <col collapsed="false" customWidth="true" hidden="false" outlineLevel="0" max="14077" min="14077" style="14" width="13.81"/>
    <col collapsed="false" customWidth="true" hidden="false" outlineLevel="0" max="14078" min="14078" style="14" width="10.91"/>
    <col collapsed="false" customWidth="true" hidden="false" outlineLevel="0" max="14079" min="14079" style="14" width="13.81"/>
    <col collapsed="false" customWidth="true" hidden="false" outlineLevel="0" max="14080" min="14080" style="14" width="17.55"/>
    <col collapsed="false" customWidth="false" hidden="false" outlineLevel="0" max="14330" min="14081" style="14" width="8.91"/>
    <col collapsed="false" customWidth="true" hidden="false" outlineLevel="0" max="14331" min="14331" style="14" width="15"/>
    <col collapsed="false" customWidth="false" hidden="false" outlineLevel="0" max="14332" min="14332" style="14" width="8.91"/>
    <col collapsed="false" customWidth="true" hidden="false" outlineLevel="0" max="14333" min="14333" style="14" width="13.81"/>
    <col collapsed="false" customWidth="true" hidden="false" outlineLevel="0" max="14334" min="14334" style="14" width="10.91"/>
    <col collapsed="false" customWidth="true" hidden="false" outlineLevel="0" max="14335" min="14335" style="14" width="13.81"/>
    <col collapsed="false" customWidth="true" hidden="false" outlineLevel="0" max="14336" min="14336" style="14" width="17.55"/>
    <col collapsed="false" customWidth="false" hidden="false" outlineLevel="0" max="14586" min="14337" style="14" width="8.91"/>
    <col collapsed="false" customWidth="true" hidden="false" outlineLevel="0" max="14587" min="14587" style="14" width="15"/>
    <col collapsed="false" customWidth="false" hidden="false" outlineLevel="0" max="14588" min="14588" style="14" width="8.91"/>
    <col collapsed="false" customWidth="true" hidden="false" outlineLevel="0" max="14589" min="14589" style="14" width="13.81"/>
    <col collapsed="false" customWidth="true" hidden="false" outlineLevel="0" max="14590" min="14590" style="14" width="10.91"/>
    <col collapsed="false" customWidth="true" hidden="false" outlineLevel="0" max="14591" min="14591" style="14" width="13.81"/>
    <col collapsed="false" customWidth="true" hidden="false" outlineLevel="0" max="14592" min="14592" style="14" width="17.55"/>
    <col collapsed="false" customWidth="false" hidden="false" outlineLevel="0" max="14842" min="14593" style="14" width="8.91"/>
    <col collapsed="false" customWidth="true" hidden="false" outlineLevel="0" max="14843" min="14843" style="14" width="15"/>
    <col collapsed="false" customWidth="false" hidden="false" outlineLevel="0" max="14844" min="14844" style="14" width="8.91"/>
    <col collapsed="false" customWidth="true" hidden="false" outlineLevel="0" max="14845" min="14845" style="14" width="13.81"/>
    <col collapsed="false" customWidth="true" hidden="false" outlineLevel="0" max="14846" min="14846" style="14" width="10.91"/>
    <col collapsed="false" customWidth="true" hidden="false" outlineLevel="0" max="14847" min="14847" style="14" width="13.81"/>
    <col collapsed="false" customWidth="true" hidden="false" outlineLevel="0" max="14848" min="14848" style="14" width="17.55"/>
    <col collapsed="false" customWidth="false" hidden="false" outlineLevel="0" max="15098" min="14849" style="14" width="8.91"/>
    <col collapsed="false" customWidth="true" hidden="false" outlineLevel="0" max="15099" min="15099" style="14" width="15"/>
    <col collapsed="false" customWidth="false" hidden="false" outlineLevel="0" max="15100" min="15100" style="14" width="8.91"/>
    <col collapsed="false" customWidth="true" hidden="false" outlineLevel="0" max="15101" min="15101" style="14" width="13.81"/>
    <col collapsed="false" customWidth="true" hidden="false" outlineLevel="0" max="15102" min="15102" style="14" width="10.91"/>
    <col collapsed="false" customWidth="true" hidden="false" outlineLevel="0" max="15103" min="15103" style="14" width="13.81"/>
    <col collapsed="false" customWidth="true" hidden="false" outlineLevel="0" max="15104" min="15104" style="14" width="17.55"/>
    <col collapsed="false" customWidth="false" hidden="false" outlineLevel="0" max="15354" min="15105" style="14" width="8.91"/>
    <col collapsed="false" customWidth="true" hidden="false" outlineLevel="0" max="15355" min="15355" style="14" width="15"/>
    <col collapsed="false" customWidth="false" hidden="false" outlineLevel="0" max="15356" min="15356" style="14" width="8.91"/>
    <col collapsed="false" customWidth="true" hidden="false" outlineLevel="0" max="15357" min="15357" style="14" width="13.81"/>
    <col collapsed="false" customWidth="true" hidden="false" outlineLevel="0" max="15358" min="15358" style="14" width="10.91"/>
    <col collapsed="false" customWidth="true" hidden="false" outlineLevel="0" max="15359" min="15359" style="14" width="13.81"/>
    <col collapsed="false" customWidth="true" hidden="false" outlineLevel="0" max="15360" min="15360" style="14" width="17.55"/>
    <col collapsed="false" customWidth="false" hidden="false" outlineLevel="0" max="15610" min="15361" style="14" width="8.91"/>
    <col collapsed="false" customWidth="true" hidden="false" outlineLevel="0" max="15611" min="15611" style="14" width="15"/>
    <col collapsed="false" customWidth="false" hidden="false" outlineLevel="0" max="15612" min="15612" style="14" width="8.91"/>
    <col collapsed="false" customWidth="true" hidden="false" outlineLevel="0" max="15613" min="15613" style="14" width="13.81"/>
    <col collapsed="false" customWidth="true" hidden="false" outlineLevel="0" max="15614" min="15614" style="14" width="10.91"/>
    <col collapsed="false" customWidth="true" hidden="false" outlineLevel="0" max="15615" min="15615" style="14" width="13.81"/>
    <col collapsed="false" customWidth="true" hidden="false" outlineLevel="0" max="15616" min="15616" style="14" width="17.55"/>
    <col collapsed="false" customWidth="false" hidden="false" outlineLevel="0" max="15866" min="15617" style="14" width="8.91"/>
    <col collapsed="false" customWidth="true" hidden="false" outlineLevel="0" max="15867" min="15867" style="14" width="15"/>
    <col collapsed="false" customWidth="false" hidden="false" outlineLevel="0" max="15868" min="15868" style="14" width="8.91"/>
    <col collapsed="false" customWidth="true" hidden="false" outlineLevel="0" max="15869" min="15869" style="14" width="13.81"/>
    <col collapsed="false" customWidth="true" hidden="false" outlineLevel="0" max="15870" min="15870" style="14" width="10.91"/>
    <col collapsed="false" customWidth="true" hidden="false" outlineLevel="0" max="15871" min="15871" style="14" width="13.81"/>
    <col collapsed="false" customWidth="true" hidden="false" outlineLevel="0" max="15872" min="15872" style="14" width="17.55"/>
    <col collapsed="false" customWidth="false" hidden="false" outlineLevel="0" max="16122" min="15873" style="14" width="8.91"/>
    <col collapsed="false" customWidth="true" hidden="false" outlineLevel="0" max="16123" min="16123" style="14" width="15"/>
    <col collapsed="false" customWidth="false" hidden="false" outlineLevel="0" max="16124" min="16124" style="14" width="8.91"/>
    <col collapsed="false" customWidth="true" hidden="false" outlineLevel="0" max="16125" min="16125" style="14" width="13.81"/>
    <col collapsed="false" customWidth="true" hidden="false" outlineLevel="0" max="16126" min="16126" style="14" width="10.91"/>
    <col collapsed="false" customWidth="true" hidden="false" outlineLevel="0" max="16127" min="16127" style="14" width="13.81"/>
    <col collapsed="false" customWidth="true" hidden="false" outlineLevel="0" max="16128" min="16128" style="14" width="17.55"/>
    <col collapsed="false" customWidth="false" hidden="false" outlineLevel="0" max="16384" min="16129" style="14" width="8.91"/>
  </cols>
  <sheetData>
    <row r="1" customFormat="false" ht="22.05" hidden="false" customHeight="false" outlineLevel="0" collapsed="false">
      <c r="A1" s="15" t="s">
        <v>17</v>
      </c>
      <c r="B1" s="15"/>
      <c r="C1" s="15"/>
      <c r="D1" s="15"/>
      <c r="E1" s="15"/>
      <c r="F1" s="16"/>
    </row>
    <row r="2" customFormat="false" ht="22.05" hidden="false" customHeight="false" outlineLevel="0" collapsed="false">
      <c r="C2" s="17"/>
      <c r="F2" s="16"/>
    </row>
    <row r="3" customFormat="false" ht="12.65" hidden="false" customHeight="false" outlineLevel="0" collapsed="false">
      <c r="A3" s="14" t="s">
        <v>18</v>
      </c>
      <c r="B3" s="18"/>
      <c r="C3" s="18"/>
      <c r="D3" s="18"/>
      <c r="E3" s="18"/>
    </row>
    <row r="4" customFormat="false" ht="12.65" hidden="false" customHeight="false" outlineLevel="0" collapsed="false">
      <c r="F4" s="16"/>
    </row>
    <row r="5" customFormat="false" ht="12.65" hidden="false" customHeight="false" outlineLevel="0" collapsed="false">
      <c r="A5" s="14" t="s">
        <v>19</v>
      </c>
      <c r="B5" s="18"/>
      <c r="C5" s="18"/>
      <c r="D5" s="18"/>
      <c r="E5" s="18"/>
    </row>
    <row r="6" customFormat="false" ht="12.65" hidden="false" customHeight="false" outlineLevel="0" collapsed="false">
      <c r="F6" s="16"/>
    </row>
    <row r="7" customFormat="false" ht="12.65" hidden="false" customHeight="false" outlineLevel="0" collapsed="false">
      <c r="A7" s="14" t="s">
        <v>20</v>
      </c>
      <c r="B7" s="18"/>
      <c r="C7" s="18"/>
      <c r="D7" s="18"/>
      <c r="E7" s="18"/>
      <c r="F7" s="16"/>
    </row>
    <row r="8" customFormat="false" ht="12.65" hidden="false" customHeight="false" outlineLevel="0" collapsed="false">
      <c r="F8" s="16"/>
    </row>
    <row r="9" customFormat="false" ht="12.65" hidden="false" customHeight="false" outlineLevel="0" collapsed="false">
      <c r="A9" s="14" t="s">
        <v>21</v>
      </c>
      <c r="B9" s="18"/>
      <c r="C9" s="18"/>
      <c r="D9" s="18"/>
      <c r="E9" s="18"/>
      <c r="F9" s="16"/>
    </row>
    <row r="10" customFormat="false" ht="12.65" hidden="false" customHeight="false" outlineLevel="0" collapsed="false">
      <c r="A10" s="16"/>
      <c r="B10" s="16"/>
      <c r="C10" s="16"/>
      <c r="D10" s="16"/>
      <c r="E10" s="16"/>
      <c r="F10" s="16"/>
    </row>
    <row r="11" customFormat="false" ht="12.65" hidden="false" customHeight="false" outlineLevel="0" collapsed="false">
      <c r="A11" s="16" t="s">
        <v>22</v>
      </c>
      <c r="B11" s="16" t="s">
        <v>23</v>
      </c>
      <c r="C11" s="19" t="n">
        <v>39814</v>
      </c>
      <c r="D11" s="16" t="s">
        <v>24</v>
      </c>
      <c r="E11" s="20" t="n">
        <v>39820</v>
      </c>
      <c r="F11" s="16"/>
    </row>
    <row r="12" customFormat="false" ht="12.65" hidden="false" customHeight="false" outlineLevel="0" collapsed="false">
      <c r="A12" s="16"/>
      <c r="B12" s="16"/>
      <c r="C12" s="16"/>
      <c r="D12" s="16"/>
      <c r="E12" s="16"/>
      <c r="F12" s="16"/>
    </row>
    <row r="13" customFormat="false" ht="12.65" hidden="false" customHeight="false" outlineLevel="0" collapsed="false">
      <c r="A13" s="16"/>
      <c r="B13" s="16"/>
      <c r="C13" s="16"/>
      <c r="D13" s="16"/>
      <c r="E13" s="16"/>
      <c r="F13" s="16"/>
    </row>
    <row r="14" customFormat="false" ht="20.25" hidden="false" customHeight="true" outlineLevel="0" collapsed="false">
      <c r="A14" s="21" t="s">
        <v>25</v>
      </c>
      <c r="B14" s="21" t="s">
        <v>26</v>
      </c>
      <c r="C14" s="22" t="s">
        <v>27</v>
      </c>
      <c r="D14" s="22" t="s">
        <v>28</v>
      </c>
      <c r="E14" s="22" t="s">
        <v>29</v>
      </c>
      <c r="F14" s="16"/>
    </row>
    <row r="15" customFormat="false" ht="12.65" hidden="false" customHeight="false" outlineLevel="0" collapsed="false">
      <c r="A15" s="23" t="s">
        <v>30</v>
      </c>
      <c r="B15" s="23" t="n">
        <v>39814</v>
      </c>
      <c r="C15" s="23" t="n">
        <v>8</v>
      </c>
      <c r="D15" s="23" t="n">
        <v>3</v>
      </c>
      <c r="E15" s="23" t="n">
        <f aca="false">SUM(C15:D15)</f>
        <v>11</v>
      </c>
      <c r="F15" s="16"/>
    </row>
    <row r="16" customFormat="false" ht="12.65" hidden="false" customHeight="false" outlineLevel="0" collapsed="false">
      <c r="A16" s="23" t="s">
        <v>31</v>
      </c>
      <c r="B16" s="23" t="n">
        <v>39815</v>
      </c>
      <c r="C16" s="23" t="n">
        <v>8</v>
      </c>
      <c r="D16" s="23" t="n">
        <v>2</v>
      </c>
      <c r="E16" s="23" t="n">
        <f aca="false">SUM(C16:D16)</f>
        <v>10</v>
      </c>
      <c r="F16" s="16"/>
    </row>
    <row r="17" customFormat="false" ht="12.65" hidden="false" customHeight="false" outlineLevel="0" collapsed="false">
      <c r="A17" s="23" t="s">
        <v>32</v>
      </c>
      <c r="B17" s="23" t="n">
        <v>39816</v>
      </c>
      <c r="C17" s="23" t="n">
        <v>8</v>
      </c>
      <c r="D17" s="23" t="n">
        <v>4</v>
      </c>
      <c r="E17" s="23" t="n">
        <f aca="false">SUM(C17:D17)</f>
        <v>12</v>
      </c>
      <c r="F17" s="16"/>
    </row>
    <row r="18" customFormat="false" ht="12.65" hidden="false" customHeight="false" outlineLevel="0" collapsed="false">
      <c r="A18" s="23" t="s">
        <v>33</v>
      </c>
      <c r="B18" s="23" t="n">
        <v>39817</v>
      </c>
      <c r="C18" s="23" t="n">
        <v>8</v>
      </c>
      <c r="D18" s="23" t="n">
        <v>1</v>
      </c>
      <c r="E18" s="23" t="n">
        <f aca="false">SUM(C18:D18)</f>
        <v>9</v>
      </c>
      <c r="F18" s="16"/>
    </row>
    <row r="19" customFormat="false" ht="12.65" hidden="false" customHeight="false" outlineLevel="0" collapsed="false">
      <c r="A19" s="23" t="s">
        <v>34</v>
      </c>
      <c r="B19" s="23" t="n">
        <v>39818</v>
      </c>
      <c r="C19" s="23" t="n">
        <v>8</v>
      </c>
      <c r="D19" s="23" t="n">
        <v>0</v>
      </c>
      <c r="E19" s="23" t="n">
        <f aca="false">SUM(C19:D19)</f>
        <v>8</v>
      </c>
      <c r="F19" s="16"/>
    </row>
    <row r="20" customFormat="false" ht="12.65" hidden="false" customHeight="false" outlineLevel="0" collapsed="false">
      <c r="A20" s="24" t="s">
        <v>35</v>
      </c>
      <c r="B20" s="24"/>
      <c r="C20" s="24" t="n">
        <f aca="false">SUM(C15:C19)</f>
        <v>40</v>
      </c>
      <c r="D20" s="24" t="n">
        <f aca="false">SUM(D15:D19)</f>
        <v>10</v>
      </c>
      <c r="E20" s="24" t="n">
        <f aca="false">SUM(C20:D20)</f>
        <v>50</v>
      </c>
      <c r="F20" s="16"/>
    </row>
    <row r="21" customFormat="false" ht="15" hidden="false" customHeight="true" outlineLevel="0" collapsed="false">
      <c r="A21" s="24" t="s">
        <v>36</v>
      </c>
      <c r="B21" s="24"/>
      <c r="C21" s="24" t="n">
        <v>4100</v>
      </c>
      <c r="D21" s="24" t="n">
        <v>4500</v>
      </c>
      <c r="E21" s="24"/>
      <c r="F21" s="16"/>
    </row>
    <row r="22" customFormat="false" ht="12.65" hidden="false" customHeight="false" outlineLevel="0" collapsed="false">
      <c r="A22" s="24" t="s">
        <v>37</v>
      </c>
      <c r="B22" s="24"/>
      <c r="C22" s="24" t="n">
        <f aca="false">C20*C21</f>
        <v>164000</v>
      </c>
      <c r="D22" s="24" t="n">
        <f aca="false">D20*D21</f>
        <v>45000</v>
      </c>
      <c r="E22" s="24" t="n">
        <f aca="false">SUM(C22:D22)</f>
        <v>209000</v>
      </c>
      <c r="F22" s="16"/>
    </row>
    <row r="23" customFormat="false" ht="12.65" hidden="false" customHeight="false" outlineLevel="0" collapsed="false">
      <c r="A23" s="16"/>
      <c r="B23" s="16"/>
      <c r="C23" s="16"/>
      <c r="D23" s="16"/>
      <c r="E23" s="16"/>
      <c r="F23" s="16"/>
    </row>
    <row r="24" customFormat="false" ht="12.65" hidden="false" customHeight="false" outlineLevel="0" collapsed="false">
      <c r="A24" s="16"/>
      <c r="B24" s="16"/>
      <c r="C24" s="16"/>
      <c r="D24" s="16"/>
      <c r="E24" s="16"/>
      <c r="F24" s="16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58ED5"/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4" defaultRowHeight="8.25" customHeight="true" zeroHeight="false" outlineLevelRow="0" outlineLevelCol="0"/>
  <cols>
    <col collapsed="false" customWidth="true" hidden="false" outlineLevel="0" max="1" min="1" style="25" width="8.35"/>
    <col collapsed="false" customWidth="true" hidden="false" outlineLevel="0" max="2" min="2" style="25" width="17.72"/>
    <col collapsed="false" customWidth="true" hidden="false" outlineLevel="0" max="4" min="3" style="25" width="7.66"/>
    <col collapsed="false" customWidth="true" hidden="false" outlineLevel="0" max="5" min="5" style="25" width="12.86"/>
    <col collapsed="false" customWidth="true" hidden="false" outlineLevel="0" max="6" min="6" style="25" width="16.42"/>
    <col collapsed="false" customWidth="false" hidden="false" outlineLevel="0" max="16384" min="7" style="25" width="4"/>
  </cols>
  <sheetData>
    <row r="1" customFormat="false" ht="12.65" hidden="false" customHeight="false" outlineLevel="0" collapsed="false">
      <c r="A1" s="26" t="s">
        <v>38</v>
      </c>
      <c r="B1" s="26" t="s">
        <v>39</v>
      </c>
      <c r="C1" s="26"/>
      <c r="D1" s="27" t="s">
        <v>40</v>
      </c>
      <c r="E1" s="26" t="s">
        <v>41</v>
      </c>
      <c r="F1" s="26" t="s">
        <v>42</v>
      </c>
    </row>
    <row r="2" customFormat="false" ht="13.8" hidden="false" customHeight="false" outlineLevel="0" collapsed="false">
      <c r="A2" s="25" t="s">
        <v>43</v>
      </c>
      <c r="B2" s="25" t="s">
        <v>44</v>
      </c>
      <c r="C2" s="25" t="n">
        <v>0</v>
      </c>
      <c r="D2" s="25" t="s">
        <v>45</v>
      </c>
      <c r="E2" s="25" t="s">
        <v>46</v>
      </c>
      <c r="F2" s="25" t="s">
        <v>47</v>
      </c>
    </row>
    <row r="3" customFormat="false" ht="13.8" hidden="false" customHeight="false" outlineLevel="0" collapsed="false">
      <c r="A3" s="25" t="s">
        <v>48</v>
      </c>
      <c r="B3" s="25" t="s">
        <v>49</v>
      </c>
      <c r="C3" s="25" t="n">
        <v>2</v>
      </c>
      <c r="D3" s="25" t="s">
        <v>50</v>
      </c>
      <c r="E3" s="25" t="s">
        <v>51</v>
      </c>
      <c r="F3" s="25" t="s">
        <v>52</v>
      </c>
    </row>
    <row r="4" customFormat="false" ht="13.8" hidden="false" customHeight="false" outlineLevel="0" collapsed="false">
      <c r="A4" s="25" t="s">
        <v>53</v>
      </c>
      <c r="B4" s="25" t="s">
        <v>54</v>
      </c>
      <c r="C4" s="25" t="n">
        <v>4</v>
      </c>
      <c r="D4" s="25" t="s">
        <v>45</v>
      </c>
      <c r="E4" s="25" t="s">
        <v>51</v>
      </c>
      <c r="F4" s="25" t="s">
        <v>55</v>
      </c>
    </row>
    <row r="5" customFormat="false" ht="13.8" hidden="false" customHeight="false" outlineLevel="0" collapsed="false">
      <c r="A5" s="25" t="s">
        <v>56</v>
      </c>
      <c r="B5" s="25" t="s">
        <v>57</v>
      </c>
      <c r="C5" s="25" t="n">
        <v>6</v>
      </c>
      <c r="D5" s="25" t="s">
        <v>58</v>
      </c>
      <c r="E5" s="25" t="s">
        <v>51</v>
      </c>
      <c r="F5" s="25" t="s">
        <v>59</v>
      </c>
    </row>
    <row r="6" customFormat="false" ht="13.8" hidden="false" customHeight="false" outlineLevel="0" collapsed="false">
      <c r="A6" s="25" t="s">
        <v>60</v>
      </c>
      <c r="B6" s="25" t="s">
        <v>61</v>
      </c>
      <c r="C6" s="25" t="n">
        <v>8</v>
      </c>
      <c r="D6" s="25" t="s">
        <v>62</v>
      </c>
      <c r="E6" s="25" t="s">
        <v>46</v>
      </c>
      <c r="F6" s="25" t="s">
        <v>52</v>
      </c>
    </row>
    <row r="7" customFormat="false" ht="13.8" hidden="false" customHeight="false" outlineLevel="0" collapsed="false">
      <c r="A7" s="25" t="s">
        <v>63</v>
      </c>
      <c r="B7" s="25" t="s">
        <v>64</v>
      </c>
      <c r="C7" s="25" t="n">
        <v>10</v>
      </c>
      <c r="D7" s="25" t="s">
        <v>62</v>
      </c>
      <c r="E7" s="25" t="s">
        <v>46</v>
      </c>
      <c r="F7" s="25" t="s">
        <v>47</v>
      </c>
    </row>
    <row r="8" customFormat="false" ht="13.8" hidden="false" customHeight="false" outlineLevel="0" collapsed="false">
      <c r="A8" s="25" t="s">
        <v>65</v>
      </c>
      <c r="B8" s="25" t="s">
        <v>66</v>
      </c>
      <c r="C8" s="25" t="n">
        <v>12</v>
      </c>
      <c r="D8" s="25" t="s">
        <v>45</v>
      </c>
      <c r="E8" s="25" t="s">
        <v>51</v>
      </c>
      <c r="F8" s="25" t="s">
        <v>67</v>
      </c>
    </row>
    <row r="9" customFormat="false" ht="13.8" hidden="false" customHeight="false" outlineLevel="0" collapsed="false">
      <c r="A9" s="25" t="s">
        <v>68</v>
      </c>
      <c r="B9" s="25" t="s">
        <v>69</v>
      </c>
      <c r="C9" s="25" t="n">
        <v>14</v>
      </c>
      <c r="D9" s="25" t="s">
        <v>58</v>
      </c>
      <c r="E9" s="25" t="s">
        <v>46</v>
      </c>
      <c r="F9" s="25" t="s">
        <v>70</v>
      </c>
    </row>
    <row r="10" customFormat="false" ht="13.8" hidden="false" customHeight="false" outlineLevel="0" collapsed="false">
      <c r="A10" s="25" t="s">
        <v>71</v>
      </c>
      <c r="B10" s="25" t="s">
        <v>72</v>
      </c>
      <c r="C10" s="25" t="n">
        <v>16</v>
      </c>
      <c r="D10" s="25" t="s">
        <v>45</v>
      </c>
      <c r="E10" s="25" t="s">
        <v>51</v>
      </c>
      <c r="F10" s="25" t="s">
        <v>55</v>
      </c>
    </row>
    <row r="11" customFormat="false" ht="13.8" hidden="false" customHeight="false" outlineLevel="0" collapsed="false">
      <c r="A11" s="25" t="s">
        <v>73</v>
      </c>
      <c r="B11" s="25" t="s">
        <v>74</v>
      </c>
      <c r="C11" s="25" t="n">
        <v>18</v>
      </c>
      <c r="D11" s="25" t="s">
        <v>50</v>
      </c>
      <c r="E11" s="25" t="s">
        <v>51</v>
      </c>
      <c r="F11" s="25" t="s">
        <v>75</v>
      </c>
    </row>
    <row r="12" customFormat="false" ht="13.8" hidden="false" customHeight="false" outlineLevel="0" collapsed="false">
      <c r="A12" s="25" t="s">
        <v>76</v>
      </c>
      <c r="B12" s="25" t="s">
        <v>77</v>
      </c>
      <c r="C12" s="25" t="n">
        <v>20</v>
      </c>
      <c r="D12" s="25" t="s">
        <v>50</v>
      </c>
      <c r="E12" s="25" t="s">
        <v>51</v>
      </c>
      <c r="F12" s="25" t="s">
        <v>52</v>
      </c>
    </row>
    <row r="13" customFormat="false" ht="13.8" hidden="false" customHeight="false" outlineLevel="0" collapsed="false">
      <c r="A13" s="25" t="s">
        <v>78</v>
      </c>
      <c r="B13" s="25" t="s">
        <v>79</v>
      </c>
      <c r="C13" s="25" t="n">
        <v>22</v>
      </c>
      <c r="D13" s="25" t="s">
        <v>62</v>
      </c>
      <c r="E13" s="25" t="s">
        <v>46</v>
      </c>
      <c r="F13" s="25" t="s">
        <v>47</v>
      </c>
    </row>
    <row r="14" customFormat="false" ht="13.8" hidden="false" customHeight="false" outlineLevel="0" collapsed="false">
      <c r="A14" s="25" t="s">
        <v>80</v>
      </c>
      <c r="B14" s="25" t="s">
        <v>81</v>
      </c>
      <c r="C14" s="25" t="n">
        <v>24</v>
      </c>
      <c r="D14" s="25" t="s">
        <v>45</v>
      </c>
      <c r="E14" s="25" t="s">
        <v>51</v>
      </c>
      <c r="F14" s="25" t="s">
        <v>82</v>
      </c>
    </row>
    <row r="15" customFormat="false" ht="13.8" hidden="false" customHeight="false" outlineLevel="0" collapsed="false">
      <c r="A15" s="25" t="s">
        <v>83</v>
      </c>
      <c r="B15" s="25" t="s">
        <v>84</v>
      </c>
      <c r="C15" s="25" t="n">
        <v>26</v>
      </c>
      <c r="D15" s="25" t="s">
        <v>58</v>
      </c>
      <c r="E15" s="25" t="s">
        <v>46</v>
      </c>
      <c r="F15" s="25" t="s">
        <v>67</v>
      </c>
    </row>
    <row r="16" customFormat="false" ht="13.8" hidden="false" customHeight="false" outlineLevel="0" collapsed="false">
      <c r="A16" s="25" t="s">
        <v>85</v>
      </c>
      <c r="B16" s="25" t="s">
        <v>86</v>
      </c>
      <c r="C16" s="25" t="n">
        <v>28</v>
      </c>
      <c r="D16" s="25" t="s">
        <v>62</v>
      </c>
      <c r="E16" s="25" t="s">
        <v>51</v>
      </c>
      <c r="F16" s="25" t="s">
        <v>59</v>
      </c>
    </row>
    <row r="17" customFormat="false" ht="13.8" hidden="false" customHeight="false" outlineLevel="0" collapsed="false">
      <c r="A17" s="25" t="s">
        <v>87</v>
      </c>
      <c r="B17" s="25" t="s">
        <v>88</v>
      </c>
      <c r="C17" s="25" t="n">
        <v>30</v>
      </c>
      <c r="D17" s="25" t="s">
        <v>50</v>
      </c>
      <c r="E17" s="25" t="s">
        <v>51</v>
      </c>
      <c r="F17" s="25" t="s">
        <v>55</v>
      </c>
    </row>
    <row r="18" customFormat="false" ht="13.8" hidden="false" customHeight="false" outlineLevel="0" collapsed="false">
      <c r="A18" s="25" t="s">
        <v>89</v>
      </c>
      <c r="B18" s="25" t="s">
        <v>90</v>
      </c>
      <c r="C18" s="25" t="n">
        <v>32</v>
      </c>
      <c r="D18" s="25" t="s">
        <v>50</v>
      </c>
      <c r="E18" s="25" t="s">
        <v>51</v>
      </c>
      <c r="F18" s="25" t="s">
        <v>82</v>
      </c>
    </row>
    <row r="19" customFormat="false" ht="13.8" hidden="false" customHeight="false" outlineLevel="0" collapsed="false">
      <c r="A19" s="25" t="s">
        <v>91</v>
      </c>
      <c r="B19" s="25" t="s">
        <v>92</v>
      </c>
      <c r="C19" s="25" t="n">
        <v>34</v>
      </c>
      <c r="D19" s="25" t="s">
        <v>62</v>
      </c>
      <c r="E19" s="25" t="s">
        <v>51</v>
      </c>
      <c r="F19" s="25" t="s">
        <v>59</v>
      </c>
    </row>
    <row r="20" customFormat="false" ht="13.8" hidden="false" customHeight="false" outlineLevel="0" collapsed="false">
      <c r="A20" s="25" t="s">
        <v>93</v>
      </c>
      <c r="B20" s="25" t="s">
        <v>94</v>
      </c>
      <c r="C20" s="25" t="n">
        <v>36</v>
      </c>
      <c r="D20" s="25" t="s">
        <v>45</v>
      </c>
      <c r="E20" s="25" t="s">
        <v>51</v>
      </c>
      <c r="F20" s="25" t="s">
        <v>52</v>
      </c>
    </row>
    <row r="21" customFormat="false" ht="13.8" hidden="false" customHeight="false" outlineLevel="0" collapsed="false">
      <c r="A21" s="25" t="s">
        <v>95</v>
      </c>
      <c r="B21" s="25" t="s">
        <v>96</v>
      </c>
      <c r="C21" s="25" t="n">
        <v>38</v>
      </c>
      <c r="D21" s="25" t="s">
        <v>50</v>
      </c>
      <c r="E21" s="25" t="s">
        <v>51</v>
      </c>
      <c r="F21" s="25" t="s">
        <v>55</v>
      </c>
    </row>
    <row r="22" customFormat="false" ht="13.8" hidden="false" customHeight="false" outlineLevel="0" collapsed="false">
      <c r="A22" s="25" t="s">
        <v>97</v>
      </c>
      <c r="B22" s="25" t="s">
        <v>98</v>
      </c>
      <c r="C22" s="25" t="n">
        <v>40</v>
      </c>
      <c r="D22" s="25" t="s">
        <v>50</v>
      </c>
      <c r="E22" s="25" t="s">
        <v>51</v>
      </c>
      <c r="F22" s="25" t="s">
        <v>75</v>
      </c>
    </row>
    <row r="23" customFormat="false" ht="13.8" hidden="false" customHeight="false" outlineLevel="0" collapsed="false">
      <c r="A23" s="25" t="s">
        <v>99</v>
      </c>
      <c r="B23" s="25" t="s">
        <v>100</v>
      </c>
      <c r="C23" s="25" t="n">
        <v>42</v>
      </c>
      <c r="D23" s="25" t="s">
        <v>62</v>
      </c>
      <c r="E23" s="25" t="s">
        <v>46</v>
      </c>
      <c r="F23" s="25" t="s">
        <v>47</v>
      </c>
    </row>
    <row r="24" customFormat="false" ht="13.8" hidden="false" customHeight="false" outlineLevel="0" collapsed="false">
      <c r="A24" s="25" t="s">
        <v>101</v>
      </c>
      <c r="B24" s="25" t="s">
        <v>102</v>
      </c>
      <c r="C24" s="25" t="n">
        <v>44</v>
      </c>
      <c r="D24" s="25" t="s">
        <v>45</v>
      </c>
      <c r="E24" s="25" t="s">
        <v>46</v>
      </c>
      <c r="F24" s="25" t="s">
        <v>47</v>
      </c>
    </row>
    <row r="25" customFormat="false" ht="13.8" hidden="false" customHeight="false" outlineLevel="0" collapsed="false">
      <c r="A25" s="25" t="s">
        <v>103</v>
      </c>
      <c r="B25" s="25" t="s">
        <v>104</v>
      </c>
      <c r="C25" s="25" t="n">
        <v>46</v>
      </c>
      <c r="D25" s="25" t="s">
        <v>62</v>
      </c>
      <c r="E25" s="25" t="s">
        <v>51</v>
      </c>
      <c r="F25" s="25" t="s">
        <v>59</v>
      </c>
    </row>
    <row r="26" customFormat="false" ht="13.8" hidden="false" customHeight="false" outlineLevel="0" collapsed="false">
      <c r="A26" s="25" t="s">
        <v>105</v>
      </c>
      <c r="B26" s="25" t="s">
        <v>106</v>
      </c>
      <c r="C26" s="25" t="n">
        <v>48</v>
      </c>
      <c r="D26" s="25" t="s">
        <v>50</v>
      </c>
      <c r="E26" s="25" t="s">
        <v>46</v>
      </c>
      <c r="F26" s="25" t="s">
        <v>47</v>
      </c>
    </row>
    <row r="27" customFormat="false" ht="13.8" hidden="false" customHeight="false" outlineLevel="0" collapsed="false">
      <c r="A27" s="25" t="s">
        <v>107</v>
      </c>
      <c r="B27" s="25" t="s">
        <v>108</v>
      </c>
      <c r="C27" s="25" t="n">
        <v>50</v>
      </c>
      <c r="D27" s="25" t="s">
        <v>62</v>
      </c>
      <c r="E27" s="25" t="s">
        <v>51</v>
      </c>
      <c r="F27" s="25" t="s">
        <v>59</v>
      </c>
    </row>
    <row r="28" customFormat="false" ht="13.8" hidden="false" customHeight="false" outlineLevel="0" collapsed="false">
      <c r="A28" s="25" t="s">
        <v>109</v>
      </c>
      <c r="B28" s="25" t="s">
        <v>110</v>
      </c>
      <c r="C28" s="25" t="n">
        <v>52</v>
      </c>
      <c r="D28" s="25" t="s">
        <v>45</v>
      </c>
      <c r="E28" s="25" t="s">
        <v>51</v>
      </c>
      <c r="F28" s="25" t="s">
        <v>52</v>
      </c>
    </row>
    <row r="29" customFormat="false" ht="13.8" hidden="false" customHeight="false" outlineLevel="0" collapsed="false">
      <c r="A29" s="25" t="s">
        <v>111</v>
      </c>
      <c r="B29" s="25" t="s">
        <v>112</v>
      </c>
      <c r="C29" s="25" t="n">
        <v>54</v>
      </c>
      <c r="D29" s="25" t="s">
        <v>58</v>
      </c>
      <c r="E29" s="25" t="s">
        <v>51</v>
      </c>
      <c r="F29" s="25" t="s">
        <v>59</v>
      </c>
    </row>
    <row r="30" customFormat="false" ht="13.8" hidden="false" customHeight="false" outlineLevel="0" collapsed="false">
      <c r="A30" s="25" t="s">
        <v>113</v>
      </c>
      <c r="B30" s="25" t="s">
        <v>114</v>
      </c>
      <c r="C30" s="25" t="n">
        <v>56</v>
      </c>
      <c r="D30" s="25" t="s">
        <v>62</v>
      </c>
      <c r="E30" s="25" t="s">
        <v>46</v>
      </c>
      <c r="F30" s="25" t="s">
        <v>47</v>
      </c>
    </row>
    <row r="31" customFormat="false" ht="13.8" hidden="false" customHeight="false" outlineLevel="0" collapsed="false">
      <c r="A31" s="25" t="s">
        <v>115</v>
      </c>
      <c r="B31" s="25" t="s">
        <v>116</v>
      </c>
      <c r="C31" s="25" t="n">
        <v>58</v>
      </c>
      <c r="D31" s="25" t="s">
        <v>50</v>
      </c>
      <c r="E31" s="25" t="s">
        <v>51</v>
      </c>
      <c r="F31" s="25" t="s">
        <v>82</v>
      </c>
    </row>
    <row r="32" customFormat="false" ht="13.8" hidden="false" customHeight="false" outlineLevel="0" collapsed="false">
      <c r="A32" s="25" t="s">
        <v>117</v>
      </c>
      <c r="B32" s="25" t="s">
        <v>118</v>
      </c>
      <c r="C32" s="25" t="n">
        <v>60</v>
      </c>
      <c r="D32" s="25" t="s">
        <v>50</v>
      </c>
      <c r="E32" s="25" t="s">
        <v>46</v>
      </c>
      <c r="F32" s="25" t="s">
        <v>47</v>
      </c>
    </row>
    <row r="33" customFormat="false" ht="13.8" hidden="false" customHeight="false" outlineLevel="0" collapsed="false">
      <c r="A33" s="25" t="s">
        <v>119</v>
      </c>
      <c r="B33" s="25" t="s">
        <v>120</v>
      </c>
      <c r="C33" s="25" t="n">
        <v>62</v>
      </c>
      <c r="D33" s="25" t="s">
        <v>62</v>
      </c>
      <c r="E33" s="25" t="s">
        <v>51</v>
      </c>
      <c r="F33" s="25" t="s">
        <v>82</v>
      </c>
    </row>
    <row r="34" customFormat="false" ht="13.8" hidden="false" customHeight="false" outlineLevel="0" collapsed="false">
      <c r="A34" s="25" t="s">
        <v>121</v>
      </c>
      <c r="B34" s="25" t="s">
        <v>122</v>
      </c>
      <c r="C34" s="25" t="n">
        <v>64</v>
      </c>
      <c r="D34" s="25" t="s">
        <v>45</v>
      </c>
      <c r="E34" s="25" t="s">
        <v>51</v>
      </c>
      <c r="F34" s="25" t="s">
        <v>59</v>
      </c>
    </row>
    <row r="35" customFormat="false" ht="13.8" hidden="false" customHeight="false" outlineLevel="0" collapsed="false">
      <c r="A35" s="25" t="s">
        <v>123</v>
      </c>
      <c r="B35" s="25" t="s">
        <v>124</v>
      </c>
      <c r="C35" s="25" t="n">
        <v>66</v>
      </c>
      <c r="D35" s="25" t="s">
        <v>50</v>
      </c>
      <c r="E35" s="25" t="s">
        <v>46</v>
      </c>
      <c r="F35" s="25" t="s">
        <v>82</v>
      </c>
    </row>
    <row r="36" customFormat="false" ht="13.8" hidden="false" customHeight="false" outlineLevel="0" collapsed="false">
      <c r="A36" s="25" t="s">
        <v>125</v>
      </c>
      <c r="B36" s="25" t="s">
        <v>126</v>
      </c>
      <c r="C36" s="25" t="n">
        <v>68</v>
      </c>
      <c r="D36" s="25" t="s">
        <v>50</v>
      </c>
      <c r="E36" s="25" t="s">
        <v>46</v>
      </c>
      <c r="F36" s="25" t="s">
        <v>55</v>
      </c>
    </row>
    <row r="37" customFormat="false" ht="13.8" hidden="false" customHeight="false" outlineLevel="0" collapsed="false">
      <c r="A37" s="25" t="s">
        <v>127</v>
      </c>
      <c r="B37" s="25" t="s">
        <v>128</v>
      </c>
      <c r="C37" s="25" t="n">
        <v>70</v>
      </c>
      <c r="D37" s="25" t="s">
        <v>62</v>
      </c>
      <c r="E37" s="25" t="s">
        <v>51</v>
      </c>
      <c r="F37" s="25" t="s">
        <v>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58ED5"/>
    <pageSetUpPr fitToPage="false"/>
  </sheetPr>
  <dimension ref="B3:L2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33" activeCellId="0" sqref="H33"/>
    </sheetView>
  </sheetViews>
  <sheetFormatPr defaultColWidth="13.45703125" defaultRowHeight="12.75" customHeight="true" zeroHeight="false" outlineLevelRow="0" outlineLevelCol="0"/>
  <cols>
    <col collapsed="false" customWidth="true" hidden="false" outlineLevel="0" max="1" min="1" style="28" width="3.63"/>
    <col collapsed="false" customWidth="true" hidden="false" outlineLevel="0" max="2" min="2" style="28" width="10.55"/>
    <col collapsed="false" customWidth="true" hidden="false" outlineLevel="0" max="3" min="3" style="28" width="10.81"/>
    <col collapsed="false" customWidth="true" hidden="false" outlineLevel="0" max="4" min="4" style="28" width="13.09"/>
    <col collapsed="false" customWidth="true" hidden="true" outlineLevel="0" max="5" min="5" style="28" width="13.09"/>
    <col collapsed="false" customWidth="true" hidden="false" outlineLevel="0" max="6" min="6" style="28" width="6.46"/>
    <col collapsed="false" customWidth="false" hidden="false" outlineLevel="0" max="7" min="7" style="28" width="13.46"/>
    <col collapsed="false" customWidth="true" hidden="false" outlineLevel="0" max="8" min="8" style="28" width="14.55"/>
    <col collapsed="false" customWidth="true" hidden="false" outlineLevel="0" max="9" min="9" style="28" width="10.55"/>
    <col collapsed="false" customWidth="true" hidden="false" outlineLevel="0" max="10" min="10" style="28" width="3.54"/>
    <col collapsed="false" customWidth="true" hidden="false" outlineLevel="0" max="11" min="11" style="28" width="17.09"/>
    <col collapsed="false" customWidth="false" hidden="false" outlineLevel="0" max="16384" min="12" style="28" width="13.46"/>
  </cols>
  <sheetData>
    <row r="3" customFormat="false" ht="12.75" hidden="false" customHeight="false" outlineLevel="0" collapsed="false">
      <c r="B3" s="29" t="s">
        <v>129</v>
      </c>
      <c r="C3" s="29"/>
      <c r="D3" s="29"/>
      <c r="E3" s="29"/>
      <c r="F3" s="29"/>
      <c r="G3" s="29"/>
      <c r="H3" s="29"/>
      <c r="I3" s="29"/>
    </row>
    <row r="5" customFormat="false" ht="12.75" hidden="false" customHeight="false" outlineLevel="0" collapsed="false">
      <c r="B5" s="30" t="s">
        <v>130</v>
      </c>
      <c r="C5" s="30" t="s">
        <v>131</v>
      </c>
      <c r="D5" s="31" t="s">
        <v>132</v>
      </c>
      <c r="E5" s="31"/>
      <c r="F5" s="30" t="s">
        <v>133</v>
      </c>
      <c r="G5" s="30" t="s">
        <v>134</v>
      </c>
      <c r="H5" s="30" t="s">
        <v>135</v>
      </c>
      <c r="I5" s="32" t="s">
        <v>136</v>
      </c>
    </row>
    <row r="6" customFormat="false" ht="12.75" hidden="false" customHeight="false" outlineLevel="0" collapsed="false">
      <c r="B6" s="33" t="s">
        <v>137</v>
      </c>
      <c r="C6" s="33" t="s">
        <v>138</v>
      </c>
      <c r="D6" s="34" t="n">
        <v>26395</v>
      </c>
      <c r="E6" s="34"/>
      <c r="F6" s="35" t="n">
        <v>44</v>
      </c>
      <c r="G6" s="36" t="s">
        <v>139</v>
      </c>
      <c r="H6" s="33" t="s">
        <v>140</v>
      </c>
      <c r="I6" s="37" t="n">
        <v>550000</v>
      </c>
    </row>
    <row r="7" customFormat="false" ht="12.75" hidden="false" customHeight="false" outlineLevel="0" collapsed="false">
      <c r="B7" s="33" t="s">
        <v>141</v>
      </c>
      <c r="C7" s="33" t="s">
        <v>142</v>
      </c>
      <c r="D7" s="34" t="n">
        <v>23834</v>
      </c>
      <c r="E7" s="34"/>
      <c r="F7" s="35" t="n">
        <v>54</v>
      </c>
      <c r="G7" s="36" t="s">
        <v>139</v>
      </c>
      <c r="H7" s="33" t="s">
        <v>143</v>
      </c>
      <c r="I7" s="37" t="n">
        <v>560000</v>
      </c>
    </row>
    <row r="8" customFormat="false" ht="12.75" hidden="false" customHeight="false" outlineLevel="0" collapsed="false">
      <c r="B8" s="33" t="s">
        <v>144</v>
      </c>
      <c r="C8" s="33" t="s">
        <v>145</v>
      </c>
      <c r="D8" s="34" t="n">
        <v>36680</v>
      </c>
      <c r="E8" s="34"/>
      <c r="F8" s="35" t="n">
        <v>47</v>
      </c>
      <c r="G8" s="36" t="s">
        <v>139</v>
      </c>
      <c r="H8" s="33" t="s">
        <v>146</v>
      </c>
      <c r="I8" s="37" t="n">
        <v>60000</v>
      </c>
      <c r="K8" s="38" t="s">
        <v>147</v>
      </c>
    </row>
    <row r="9" customFormat="false" ht="12.75" hidden="false" customHeight="false" outlineLevel="0" collapsed="false">
      <c r="B9" s="33" t="s">
        <v>148</v>
      </c>
      <c r="C9" s="33" t="s">
        <v>149</v>
      </c>
      <c r="D9" s="34" t="n">
        <v>23747</v>
      </c>
      <c r="E9" s="34"/>
      <c r="F9" s="35" t="n">
        <v>32</v>
      </c>
      <c r="G9" s="36" t="s">
        <v>139</v>
      </c>
      <c r="H9" s="33" t="s">
        <v>150</v>
      </c>
      <c r="I9" s="37" t="n">
        <v>420000</v>
      </c>
      <c r="K9" s="38" t="s">
        <v>151</v>
      </c>
    </row>
    <row r="10" customFormat="false" ht="12.75" hidden="false" customHeight="false" outlineLevel="0" collapsed="false">
      <c r="B10" s="33" t="s">
        <v>152</v>
      </c>
      <c r="C10" s="33" t="s">
        <v>153</v>
      </c>
      <c r="D10" s="34" t="n">
        <v>29861</v>
      </c>
      <c r="E10" s="34"/>
      <c r="F10" s="35" t="n">
        <v>55</v>
      </c>
      <c r="G10" s="36" t="s">
        <v>139</v>
      </c>
      <c r="H10" s="33" t="s">
        <v>150</v>
      </c>
      <c r="I10" s="37" t="n">
        <v>460000</v>
      </c>
      <c r="K10" s="38" t="s">
        <v>154</v>
      </c>
    </row>
    <row r="11" customFormat="false" ht="12.75" hidden="false" customHeight="false" outlineLevel="0" collapsed="false">
      <c r="B11" s="33" t="s">
        <v>155</v>
      </c>
      <c r="C11" s="33" t="s">
        <v>156</v>
      </c>
      <c r="D11" s="34" t="n">
        <v>30811</v>
      </c>
      <c r="E11" s="34"/>
      <c r="F11" s="35" t="n">
        <v>32</v>
      </c>
      <c r="G11" s="36" t="s">
        <v>157</v>
      </c>
      <c r="H11" s="33" t="s">
        <v>150</v>
      </c>
      <c r="I11" s="37" t="n">
        <v>400000</v>
      </c>
    </row>
    <row r="12" customFormat="false" ht="12.75" hidden="false" customHeight="false" outlineLevel="0" collapsed="false">
      <c r="B12" s="33" t="s">
        <v>158</v>
      </c>
      <c r="C12" s="33" t="s">
        <v>159</v>
      </c>
      <c r="D12" s="34" t="n">
        <v>23108</v>
      </c>
      <c r="E12" s="34"/>
      <c r="F12" s="35" t="n">
        <v>48</v>
      </c>
      <c r="G12" s="36" t="s">
        <v>157</v>
      </c>
      <c r="H12" s="33" t="s">
        <v>150</v>
      </c>
      <c r="I12" s="37" t="n">
        <v>432000</v>
      </c>
      <c r="K12" s="39" t="s">
        <v>132</v>
      </c>
    </row>
    <row r="13" customFormat="false" ht="17.9" hidden="false" customHeight="false" outlineLevel="0" collapsed="false">
      <c r="B13" s="33" t="s">
        <v>160</v>
      </c>
      <c r="C13" s="33" t="s">
        <v>161</v>
      </c>
      <c r="D13" s="34" t="n">
        <v>23775</v>
      </c>
      <c r="E13" s="34"/>
      <c r="F13" s="35" t="n">
        <v>35</v>
      </c>
      <c r="G13" s="33" t="s">
        <v>162</v>
      </c>
      <c r="H13" s="33" t="s">
        <v>146</v>
      </c>
      <c r="I13" s="37" t="n">
        <v>600000</v>
      </c>
      <c r="K13" s="28" t="s">
        <v>163</v>
      </c>
    </row>
    <row r="14" customFormat="false" ht="12.75" hidden="false" customHeight="false" outlineLevel="0" collapsed="false">
      <c r="B14" s="33" t="s">
        <v>164</v>
      </c>
      <c r="C14" s="33" t="s">
        <v>153</v>
      </c>
      <c r="D14" s="34" t="n">
        <v>36742</v>
      </c>
      <c r="E14" s="34"/>
      <c r="F14" s="35" t="n">
        <v>50</v>
      </c>
      <c r="G14" s="33" t="s">
        <v>162</v>
      </c>
      <c r="H14" s="33" t="s">
        <v>140</v>
      </c>
      <c r="I14" s="37" t="n">
        <v>750000</v>
      </c>
      <c r="K14" s="28" t="s">
        <v>165</v>
      </c>
    </row>
    <row r="15" customFormat="false" ht="12.75" hidden="false" customHeight="false" outlineLevel="0" collapsed="false">
      <c r="B15" s="33" t="s">
        <v>166</v>
      </c>
      <c r="C15" s="33" t="s">
        <v>167</v>
      </c>
      <c r="D15" s="34" t="n">
        <v>26363</v>
      </c>
      <c r="E15" s="34"/>
      <c r="F15" s="35" t="n">
        <v>57</v>
      </c>
      <c r="G15" s="33" t="s">
        <v>168</v>
      </c>
      <c r="H15" s="33" t="s">
        <v>169</v>
      </c>
      <c r="I15" s="37" t="n">
        <v>350000</v>
      </c>
      <c r="K15" s="28" t="s">
        <v>170</v>
      </c>
    </row>
    <row r="16" customFormat="false" ht="12.75" hidden="false" customHeight="false" outlineLevel="0" collapsed="false">
      <c r="B16" s="33" t="s">
        <v>171</v>
      </c>
      <c r="C16" s="33" t="s">
        <v>172</v>
      </c>
      <c r="D16" s="34" t="n">
        <v>27250</v>
      </c>
      <c r="E16" s="34"/>
      <c r="F16" s="35" t="n">
        <v>39</v>
      </c>
      <c r="G16" s="33" t="s">
        <v>168</v>
      </c>
      <c r="H16" s="33" t="s">
        <v>169</v>
      </c>
      <c r="I16" s="37" t="n">
        <v>500000</v>
      </c>
    </row>
    <row r="17" customFormat="false" ht="12.75" hidden="false" customHeight="false" outlineLevel="0" collapsed="false">
      <c r="B17" s="33" t="s">
        <v>173</v>
      </c>
      <c r="C17" s="33" t="s">
        <v>142</v>
      </c>
      <c r="D17" s="34" t="n">
        <v>27314</v>
      </c>
      <c r="E17" s="34"/>
      <c r="F17" s="35" t="n">
        <v>41</v>
      </c>
      <c r="G17" s="33" t="s">
        <v>168</v>
      </c>
      <c r="H17" s="33" t="s">
        <v>174</v>
      </c>
      <c r="I17" s="37" t="n">
        <v>506000</v>
      </c>
      <c r="K17" s="39" t="s">
        <v>133</v>
      </c>
    </row>
    <row r="18" customFormat="false" ht="17.9" hidden="false" customHeight="false" outlineLevel="0" collapsed="false">
      <c r="B18" s="33" t="s">
        <v>175</v>
      </c>
      <c r="C18" s="33" t="s">
        <v>153</v>
      </c>
      <c r="D18" s="34" t="n">
        <v>36778</v>
      </c>
      <c r="E18" s="34"/>
      <c r="F18" s="35" t="n">
        <v>35</v>
      </c>
      <c r="G18" s="36" t="s">
        <v>176</v>
      </c>
      <c r="H18" s="33" t="s">
        <v>143</v>
      </c>
      <c r="I18" s="37" t="n">
        <v>550500</v>
      </c>
      <c r="K18" s="28" t="s">
        <v>177</v>
      </c>
    </row>
    <row r="19" customFormat="false" ht="17.9" hidden="false" customHeight="false" outlineLevel="0" collapsed="false">
      <c r="B19" s="33" t="s">
        <v>178</v>
      </c>
      <c r="C19" s="33" t="s">
        <v>179</v>
      </c>
      <c r="D19" s="34" t="n">
        <v>27553</v>
      </c>
      <c r="E19" s="34"/>
      <c r="F19" s="35" t="n">
        <v>37</v>
      </c>
      <c r="G19" s="36" t="s">
        <v>176</v>
      </c>
      <c r="H19" s="33" t="s">
        <v>150</v>
      </c>
      <c r="I19" s="37" t="n">
        <v>570000</v>
      </c>
      <c r="K19" s="40" t="s">
        <v>180</v>
      </c>
    </row>
    <row r="20" customFormat="false" ht="17.9" hidden="false" customHeight="false" outlineLevel="0" collapsed="false">
      <c r="B20" s="33" t="s">
        <v>181</v>
      </c>
      <c r="C20" s="33" t="s">
        <v>182</v>
      </c>
      <c r="D20" s="34" t="n">
        <v>36589</v>
      </c>
      <c r="E20" s="34"/>
      <c r="F20" s="35" t="n">
        <v>53</v>
      </c>
      <c r="G20" s="36" t="s">
        <v>176</v>
      </c>
      <c r="H20" s="33" t="s">
        <v>150</v>
      </c>
      <c r="I20" s="37" t="n">
        <v>480000</v>
      </c>
      <c r="K20" s="28" t="s">
        <v>183</v>
      </c>
    </row>
    <row r="21" customFormat="false" ht="17.9" hidden="false" customHeight="false" outlineLevel="0" collapsed="false">
      <c r="B21" s="33" t="s">
        <v>184</v>
      </c>
      <c r="C21" s="33" t="s">
        <v>185</v>
      </c>
      <c r="D21" s="34" t="n">
        <v>29497</v>
      </c>
      <c r="E21" s="34"/>
      <c r="F21" s="35" t="n">
        <v>48</v>
      </c>
      <c r="G21" s="36" t="s">
        <v>176</v>
      </c>
      <c r="H21" s="33" t="s">
        <v>150</v>
      </c>
      <c r="I21" s="37" t="n">
        <v>505000</v>
      </c>
      <c r="K21" s="28" t="s">
        <v>186</v>
      </c>
    </row>
    <row r="22" customFormat="false" ht="12.75" hidden="false" customHeight="false" outlineLevel="0" collapsed="false">
      <c r="B22" s="33" t="s">
        <v>187</v>
      </c>
      <c r="C22" s="33" t="s">
        <v>188</v>
      </c>
      <c r="D22" s="34" t="n">
        <v>27730</v>
      </c>
      <c r="E22" s="34"/>
      <c r="F22" s="35" t="n">
        <v>40</v>
      </c>
      <c r="G22" s="36" t="s">
        <v>189</v>
      </c>
      <c r="H22" s="33" t="s">
        <v>174</v>
      </c>
      <c r="I22" s="37" t="n">
        <v>530000</v>
      </c>
    </row>
    <row r="23" customFormat="false" ht="13.8" hidden="false" customHeight="false" outlineLevel="0" collapsed="false">
      <c r="B23" s="33" t="s">
        <v>190</v>
      </c>
      <c r="C23" s="33" t="s">
        <v>191</v>
      </c>
      <c r="D23" s="34" t="n">
        <v>25757</v>
      </c>
      <c r="E23" s="34"/>
      <c r="F23" s="35" t="n">
        <v>40</v>
      </c>
      <c r="G23" s="36" t="s">
        <v>189</v>
      </c>
      <c r="H23" s="33" t="s">
        <v>143</v>
      </c>
      <c r="I23" s="37" t="n">
        <v>630000</v>
      </c>
      <c r="K23" s="41" t="s">
        <v>134</v>
      </c>
      <c r="L23" s="41"/>
    </row>
    <row r="24" customFormat="false" ht="12.75" hidden="false" customHeight="false" outlineLevel="0" collapsed="false">
      <c r="B24" s="33" t="s">
        <v>192</v>
      </c>
      <c r="C24" s="33" t="s">
        <v>193</v>
      </c>
      <c r="D24" s="34" t="n">
        <v>36842</v>
      </c>
      <c r="E24" s="34"/>
      <c r="F24" s="35" t="n">
        <v>43</v>
      </c>
      <c r="G24" s="36" t="s">
        <v>189</v>
      </c>
      <c r="H24" s="33" t="s">
        <v>143</v>
      </c>
      <c r="I24" s="37" t="n">
        <v>450000</v>
      </c>
      <c r="K24" s="42" t="s">
        <v>194</v>
      </c>
      <c r="L24" s="42" t="s">
        <v>195</v>
      </c>
    </row>
    <row r="25" customFormat="false" ht="12.75" hidden="false" customHeight="false" outlineLevel="0" collapsed="false">
      <c r="B25" s="43" t="s">
        <v>196</v>
      </c>
      <c r="C25" s="43" t="s">
        <v>197</v>
      </c>
      <c r="D25" s="44" t="n">
        <v>36533</v>
      </c>
      <c r="E25" s="44"/>
      <c r="F25" s="45" t="n">
        <v>38</v>
      </c>
      <c r="G25" s="46" t="s">
        <v>189</v>
      </c>
      <c r="H25" s="43" t="s">
        <v>140</v>
      </c>
      <c r="I25" s="47" t="n">
        <v>455000</v>
      </c>
      <c r="K25" s="42" t="s">
        <v>198</v>
      </c>
      <c r="L25" s="42" t="s">
        <v>199</v>
      </c>
    </row>
    <row r="26" customFormat="false" ht="12.75" hidden="false" customHeight="false" outlineLevel="0" collapsed="false">
      <c r="I26" s="48"/>
      <c r="K26" s="42" t="s">
        <v>157</v>
      </c>
      <c r="L26" s="42" t="s">
        <v>200</v>
      </c>
    </row>
    <row r="27" customFormat="false" ht="12.75" hidden="false" customHeight="false" outlineLevel="0" collapsed="false">
      <c r="I27" s="49"/>
    </row>
    <row r="28" customFormat="false" ht="12.75" hidden="false" customHeight="false" outlineLevel="0" collapsed="false">
      <c r="D28" s="50"/>
    </row>
  </sheetData>
  <mergeCells count="2">
    <mergeCell ref="B3:I3"/>
    <mergeCell ref="K23:L23"/>
  </mergeCells>
  <conditionalFormatting sqref="D6:D25">
    <cfRule type="cellIs" priority="2" operator="greaterThanOrEqual" aboveAverage="0" equalAverage="0" bottom="0" percent="0" rank="0" text="" dxfId="8">
      <formula>29221</formula>
    </cfRule>
  </conditionalFormatting>
  <conditionalFormatting sqref="F6:F25">
    <cfRule type="cellIs" priority="3" operator="lessThan" aboveAverage="0" equalAverage="0" bottom="0" percent="0" rank="0" text="" dxfId="9">
      <formula>40</formula>
    </cfRule>
  </conditionalFormatting>
  <conditionalFormatting sqref="F6:F25">
    <cfRule type="cellIs" priority="4" operator="between" aboveAverage="0" equalAverage="0" bottom="0" percent="0" rank="0" text="" dxfId="10">
      <formula>40</formula>
      <formula>60</formula>
    </cfRule>
  </conditionalFormatting>
  <conditionalFormatting sqref="F6:F25">
    <cfRule type="cellIs" priority="5" operator="greaterThan" aboveAverage="0" equalAverage="0" bottom="0" percent="0" rank="0" text="" dxfId="8">
      <formula>60</formula>
    </cfRule>
  </conditionalFormatting>
  <conditionalFormatting sqref="G6:G25">
    <cfRule type="containsText" priority="6" operator="containsText" aboveAverage="0" equalAverage="0" bottom="0" percent="0" rank="0" text="Temuco" dxfId="11">
      <formula>NOT(ISERROR(SEARCH("Temuco",G6)))</formula>
    </cfRule>
  </conditionalFormatting>
  <conditionalFormatting sqref="G6:G25">
    <cfRule type="containsText" priority="7" operator="containsText" aboveAverage="0" equalAverage="0" bottom="0" percent="0" rank="0" text="Rancagua" dxfId="8">
      <formula>NOT(ISERROR(SEARCH("Rancagua",G6)))</formula>
    </cfRule>
  </conditionalFormatting>
  <conditionalFormatting sqref="G6:G25">
    <cfRule type="containsText" priority="8" operator="containsText" aboveAverage="0" equalAverage="0" bottom="0" percent="0" rank="0" text="Iquique" dxfId="9">
      <formula>NOT(ISERROR(SEARCH("Iquique",G6)))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99694"/>
    <pageSetUpPr fitToPage="false"/>
  </sheetPr>
  <dimension ref="B2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90625" defaultRowHeight="12.75" customHeight="true" zeroHeight="false" outlineLevelRow="0" outlineLevelCol="0"/>
  <cols>
    <col collapsed="false" customWidth="true" hidden="false" outlineLevel="0" max="1" min="1" style="28" width="2"/>
    <col collapsed="false" customWidth="true" hidden="false" outlineLevel="0" max="2" min="2" style="28" width="15.81"/>
    <col collapsed="false" customWidth="true" hidden="false" outlineLevel="0" max="3" min="3" style="28" width="18.09"/>
    <col collapsed="false" customWidth="true" hidden="false" outlineLevel="0" max="4" min="4" style="28" width="10.46"/>
    <col collapsed="false" customWidth="true" hidden="false" outlineLevel="0" max="5" min="5" style="28" width="3.09"/>
    <col collapsed="false" customWidth="true" hidden="false" outlineLevel="0" max="6" min="6" style="28" width="1.63"/>
    <col collapsed="false" customWidth="false" hidden="false" outlineLevel="0" max="16384" min="7" style="28" width="8.91"/>
  </cols>
  <sheetData>
    <row r="2" customFormat="false" ht="19.7" hidden="false" customHeight="false" outlineLevel="0" collapsed="false">
      <c r="B2" s="51"/>
      <c r="C2" s="51"/>
      <c r="D2" s="51"/>
      <c r="E2" s="51"/>
    </row>
    <row r="4" customFormat="false" ht="12.75" hidden="false" customHeight="false" outlineLevel="0" collapsed="false">
      <c r="B4" s="52" t="s">
        <v>39</v>
      </c>
      <c r="C4" s="53" t="s">
        <v>201</v>
      </c>
      <c r="D4" s="54" t="s">
        <v>202</v>
      </c>
    </row>
    <row r="5" customFormat="false" ht="17.35" hidden="false" customHeight="false" outlineLevel="0" collapsed="false">
      <c r="B5" s="55" t="s">
        <v>192</v>
      </c>
      <c r="C5" s="56" t="s">
        <v>203</v>
      </c>
      <c r="D5" s="57" t="n">
        <v>325000</v>
      </c>
    </row>
    <row r="6" customFormat="false" ht="17.35" hidden="false" customHeight="false" outlineLevel="0" collapsed="false">
      <c r="B6" s="58" t="s">
        <v>178</v>
      </c>
      <c r="C6" s="59" t="s">
        <v>204</v>
      </c>
      <c r="D6" s="60" t="n">
        <v>280000</v>
      </c>
    </row>
    <row r="7" customFormat="false" ht="17.35" hidden="false" customHeight="false" outlineLevel="0" collapsed="false">
      <c r="B7" s="58" t="s">
        <v>192</v>
      </c>
      <c r="C7" s="59" t="s">
        <v>205</v>
      </c>
      <c r="D7" s="60" t="n">
        <v>245000</v>
      </c>
    </row>
    <row r="8" customFormat="false" ht="17.35" hidden="false" customHeight="false" outlineLevel="0" collapsed="false">
      <c r="B8" s="58" t="s">
        <v>206</v>
      </c>
      <c r="C8" s="59" t="s">
        <v>207</v>
      </c>
      <c r="D8" s="60" t="n">
        <v>188000</v>
      </c>
    </row>
    <row r="9" customFormat="false" ht="17.35" hidden="false" customHeight="false" outlineLevel="0" collapsed="false">
      <c r="B9" s="61" t="s">
        <v>208</v>
      </c>
      <c r="C9" s="62" t="s">
        <v>209</v>
      </c>
      <c r="D9" s="60" t="n">
        <v>179000</v>
      </c>
    </row>
    <row r="10" customFormat="false" ht="17.35" hidden="false" customHeight="false" outlineLevel="0" collapsed="false">
      <c r="B10" s="61" t="s">
        <v>148</v>
      </c>
      <c r="C10" s="62" t="s">
        <v>210</v>
      </c>
      <c r="D10" s="60" t="n">
        <v>272000</v>
      </c>
    </row>
    <row r="11" customFormat="false" ht="17.35" hidden="false" customHeight="false" outlineLevel="0" collapsed="false">
      <c r="B11" s="61" t="s">
        <v>211</v>
      </c>
      <c r="C11" s="62" t="s">
        <v>209</v>
      </c>
      <c r="D11" s="60" t="n">
        <v>199000</v>
      </c>
    </row>
    <row r="12" customFormat="false" ht="17.35" hidden="false" customHeight="false" outlineLevel="0" collapsed="false">
      <c r="B12" s="63" t="s">
        <v>212</v>
      </c>
      <c r="C12" s="64" t="s">
        <v>213</v>
      </c>
      <c r="D12" s="65" t="n">
        <v>325000</v>
      </c>
    </row>
    <row r="15" customFormat="false" ht="12.75" hidden="false" customHeight="false" outlineLevel="0" collapsed="false">
      <c r="B15" s="66" t="s">
        <v>214</v>
      </c>
      <c r="C15" s="66"/>
      <c r="D15" s="67" t="n">
        <f aca="false">AVERAGE(D5:D12)</f>
        <v>251625</v>
      </c>
      <c r="G15" s="68"/>
    </row>
    <row r="16" customFormat="false" ht="12.75" hidden="false" customHeight="false" outlineLevel="0" collapsed="false">
      <c r="B16" s="66" t="s">
        <v>215</v>
      </c>
      <c r="C16" s="66"/>
      <c r="D16" s="67" t="n">
        <f aca="false">MAX(D5:D12)</f>
        <v>325000</v>
      </c>
      <c r="G16" s="68"/>
    </row>
    <row r="17" customFormat="false" ht="12.75" hidden="false" customHeight="false" outlineLevel="0" collapsed="false">
      <c r="B17" s="66" t="s">
        <v>216</v>
      </c>
      <c r="C17" s="66"/>
      <c r="D17" s="67" t="n">
        <f aca="false">MIN(D5:D12)</f>
        <v>179000</v>
      </c>
    </row>
    <row r="18" customFormat="false" ht="12.75" hidden="false" customHeight="false" outlineLevel="0" collapsed="false">
      <c r="B18" s="66" t="s">
        <v>217</v>
      </c>
      <c r="C18" s="66"/>
      <c r="D18" s="69" t="n">
        <f aca="false">COUNT(D5:D12)</f>
        <v>8</v>
      </c>
      <c r="F18" s="70"/>
    </row>
    <row r="19" customFormat="false" ht="12.75" hidden="false" customHeight="false" outlineLevel="0" collapsed="false">
      <c r="B19" s="66" t="s">
        <v>218</v>
      </c>
      <c r="C19" s="66"/>
      <c r="D19" s="69" t="n">
        <f aca="false">COUNT(D5:D12)</f>
        <v>8</v>
      </c>
    </row>
    <row r="20" customFormat="false" ht="12.75" hidden="false" customHeight="false" outlineLevel="0" collapsed="false">
      <c r="B20" s="66" t="s">
        <v>219</v>
      </c>
      <c r="C20" s="66"/>
      <c r="D20" s="69" t="n">
        <f aca="false">COUNTIF(D5:D12,"&lt;280000")</f>
        <v>5</v>
      </c>
    </row>
    <row r="21" customFormat="false" ht="12.75" hidden="false" customHeight="false" outlineLevel="0" collapsed="false">
      <c r="B21" s="66" t="s">
        <v>220</v>
      </c>
      <c r="C21" s="66"/>
      <c r="D21" s="69" t="n">
        <f aca="false">COUNTIF(D6:D13,"&gt;250000")</f>
        <v>3</v>
      </c>
    </row>
    <row r="22" customFormat="false" ht="28.5" hidden="false" customHeight="true" outlineLevel="0" collapsed="false">
      <c r="B22" s="71" t="s">
        <v>221</v>
      </c>
      <c r="C22" s="71"/>
      <c r="D22" s="67" t="str">
        <f aca="false">IF(D15&gt;200000,"EXCELENTE","REVISAR")</f>
        <v>EXCELENTE</v>
      </c>
    </row>
  </sheetData>
  <mergeCells count="8">
    <mergeCell ref="B15:C15"/>
    <mergeCell ref="B16:C16"/>
    <mergeCell ref="B17:C17"/>
    <mergeCell ref="B18:C18"/>
    <mergeCell ref="B19:C19"/>
    <mergeCell ref="B20:C20"/>
    <mergeCell ref="B21:C21"/>
    <mergeCell ref="B22:C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7.19140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7933C"/>
    <pageSetUpPr fitToPage="false"/>
  </sheetPr>
  <dimension ref="A1:R5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" activeCellId="0" sqref="D1"/>
    </sheetView>
  </sheetViews>
  <sheetFormatPr defaultColWidth="11.546875" defaultRowHeight="12.75" customHeight="true" zeroHeight="false" outlineLevelRow="0" outlineLevelCol="0"/>
  <cols>
    <col collapsed="false" customWidth="true" hidden="false" outlineLevel="0" max="1" min="1" style="72" width="5.9"/>
    <col collapsed="false" customWidth="true" hidden="false" outlineLevel="0" max="2" min="2" style="28" width="15.64"/>
    <col collapsed="false" customWidth="true" hidden="false" outlineLevel="0" max="3" min="3" style="28" width="9.46"/>
    <col collapsed="false" customWidth="true" hidden="false" outlineLevel="0" max="4" min="4" style="28" width="12"/>
    <col collapsed="false" customWidth="true" hidden="false" outlineLevel="0" max="5" min="5" style="28" width="12.55"/>
    <col collapsed="false" customWidth="true" hidden="false" outlineLevel="0" max="6" min="6" style="28" width="13.91"/>
    <col collapsed="false" customWidth="true" hidden="false" outlineLevel="0" max="7" min="7" style="28" width="10.81"/>
    <col collapsed="false" customWidth="true" hidden="false" outlineLevel="0" max="8" min="8" style="72" width="9.55"/>
    <col collapsed="false" customWidth="false" hidden="false" outlineLevel="0" max="256" min="9" style="28" width="11.55"/>
    <col collapsed="false" customWidth="true" hidden="false" outlineLevel="0" max="257" min="257" style="28" width="5.9"/>
    <col collapsed="false" customWidth="true" hidden="false" outlineLevel="0" max="258" min="258" style="28" width="15.64"/>
    <col collapsed="false" customWidth="true" hidden="false" outlineLevel="0" max="259" min="259" style="28" width="9.46"/>
    <col collapsed="false" customWidth="true" hidden="false" outlineLevel="0" max="260" min="260" style="28" width="12"/>
    <col collapsed="false" customWidth="true" hidden="false" outlineLevel="0" max="261" min="261" style="28" width="12.55"/>
    <col collapsed="false" customWidth="true" hidden="false" outlineLevel="0" max="262" min="262" style="28" width="13.91"/>
    <col collapsed="false" customWidth="true" hidden="false" outlineLevel="0" max="263" min="263" style="28" width="10.81"/>
    <col collapsed="false" customWidth="true" hidden="false" outlineLevel="0" max="264" min="264" style="28" width="9.55"/>
    <col collapsed="false" customWidth="false" hidden="false" outlineLevel="0" max="512" min="265" style="28" width="11.55"/>
    <col collapsed="false" customWidth="true" hidden="false" outlineLevel="0" max="513" min="513" style="28" width="5.9"/>
    <col collapsed="false" customWidth="true" hidden="false" outlineLevel="0" max="514" min="514" style="28" width="15.64"/>
    <col collapsed="false" customWidth="true" hidden="false" outlineLevel="0" max="515" min="515" style="28" width="9.46"/>
    <col collapsed="false" customWidth="true" hidden="false" outlineLevel="0" max="516" min="516" style="28" width="12"/>
    <col collapsed="false" customWidth="true" hidden="false" outlineLevel="0" max="517" min="517" style="28" width="12.55"/>
    <col collapsed="false" customWidth="true" hidden="false" outlineLevel="0" max="518" min="518" style="28" width="13.91"/>
    <col collapsed="false" customWidth="true" hidden="false" outlineLevel="0" max="519" min="519" style="28" width="10.81"/>
    <col collapsed="false" customWidth="true" hidden="false" outlineLevel="0" max="520" min="520" style="28" width="9.55"/>
    <col collapsed="false" customWidth="false" hidden="false" outlineLevel="0" max="768" min="521" style="28" width="11.55"/>
    <col collapsed="false" customWidth="true" hidden="false" outlineLevel="0" max="769" min="769" style="28" width="5.9"/>
    <col collapsed="false" customWidth="true" hidden="false" outlineLevel="0" max="770" min="770" style="28" width="15.64"/>
    <col collapsed="false" customWidth="true" hidden="false" outlineLevel="0" max="771" min="771" style="28" width="9.46"/>
    <col collapsed="false" customWidth="true" hidden="false" outlineLevel="0" max="772" min="772" style="28" width="12"/>
    <col collapsed="false" customWidth="true" hidden="false" outlineLevel="0" max="773" min="773" style="28" width="12.55"/>
    <col collapsed="false" customWidth="true" hidden="false" outlineLevel="0" max="774" min="774" style="28" width="13.91"/>
    <col collapsed="false" customWidth="true" hidden="false" outlineLevel="0" max="775" min="775" style="28" width="10.81"/>
    <col collapsed="false" customWidth="true" hidden="false" outlineLevel="0" max="776" min="776" style="28" width="9.55"/>
    <col collapsed="false" customWidth="false" hidden="false" outlineLevel="0" max="1024" min="777" style="28" width="11.55"/>
    <col collapsed="false" customWidth="true" hidden="false" outlineLevel="0" max="1025" min="1025" style="28" width="5.9"/>
    <col collapsed="false" customWidth="true" hidden="false" outlineLevel="0" max="1026" min="1026" style="28" width="15.64"/>
    <col collapsed="false" customWidth="true" hidden="false" outlineLevel="0" max="1027" min="1027" style="28" width="9.46"/>
    <col collapsed="false" customWidth="true" hidden="false" outlineLevel="0" max="1028" min="1028" style="28" width="12"/>
    <col collapsed="false" customWidth="true" hidden="false" outlineLevel="0" max="1029" min="1029" style="28" width="12.55"/>
    <col collapsed="false" customWidth="true" hidden="false" outlineLevel="0" max="1030" min="1030" style="28" width="13.91"/>
    <col collapsed="false" customWidth="true" hidden="false" outlineLevel="0" max="1031" min="1031" style="28" width="10.81"/>
    <col collapsed="false" customWidth="true" hidden="false" outlineLevel="0" max="1032" min="1032" style="28" width="9.55"/>
    <col collapsed="false" customWidth="false" hidden="false" outlineLevel="0" max="1280" min="1033" style="28" width="11.55"/>
    <col collapsed="false" customWidth="true" hidden="false" outlineLevel="0" max="1281" min="1281" style="28" width="5.9"/>
    <col collapsed="false" customWidth="true" hidden="false" outlineLevel="0" max="1282" min="1282" style="28" width="15.64"/>
    <col collapsed="false" customWidth="true" hidden="false" outlineLevel="0" max="1283" min="1283" style="28" width="9.46"/>
    <col collapsed="false" customWidth="true" hidden="false" outlineLevel="0" max="1284" min="1284" style="28" width="12"/>
    <col collapsed="false" customWidth="true" hidden="false" outlineLevel="0" max="1285" min="1285" style="28" width="12.55"/>
    <col collapsed="false" customWidth="true" hidden="false" outlineLevel="0" max="1286" min="1286" style="28" width="13.91"/>
    <col collapsed="false" customWidth="true" hidden="false" outlineLevel="0" max="1287" min="1287" style="28" width="10.81"/>
    <col collapsed="false" customWidth="true" hidden="false" outlineLevel="0" max="1288" min="1288" style="28" width="9.55"/>
    <col collapsed="false" customWidth="false" hidden="false" outlineLevel="0" max="1536" min="1289" style="28" width="11.55"/>
    <col collapsed="false" customWidth="true" hidden="false" outlineLevel="0" max="1537" min="1537" style="28" width="5.9"/>
    <col collapsed="false" customWidth="true" hidden="false" outlineLevel="0" max="1538" min="1538" style="28" width="15.64"/>
    <col collapsed="false" customWidth="true" hidden="false" outlineLevel="0" max="1539" min="1539" style="28" width="9.46"/>
    <col collapsed="false" customWidth="true" hidden="false" outlineLevel="0" max="1540" min="1540" style="28" width="12"/>
    <col collapsed="false" customWidth="true" hidden="false" outlineLevel="0" max="1541" min="1541" style="28" width="12.55"/>
    <col collapsed="false" customWidth="true" hidden="false" outlineLevel="0" max="1542" min="1542" style="28" width="13.91"/>
    <col collapsed="false" customWidth="true" hidden="false" outlineLevel="0" max="1543" min="1543" style="28" width="10.81"/>
    <col collapsed="false" customWidth="true" hidden="false" outlineLevel="0" max="1544" min="1544" style="28" width="9.55"/>
    <col collapsed="false" customWidth="false" hidden="false" outlineLevel="0" max="1792" min="1545" style="28" width="11.55"/>
    <col collapsed="false" customWidth="true" hidden="false" outlineLevel="0" max="1793" min="1793" style="28" width="5.9"/>
    <col collapsed="false" customWidth="true" hidden="false" outlineLevel="0" max="1794" min="1794" style="28" width="15.64"/>
    <col collapsed="false" customWidth="true" hidden="false" outlineLevel="0" max="1795" min="1795" style="28" width="9.46"/>
    <col collapsed="false" customWidth="true" hidden="false" outlineLevel="0" max="1796" min="1796" style="28" width="12"/>
    <col collapsed="false" customWidth="true" hidden="false" outlineLevel="0" max="1797" min="1797" style="28" width="12.55"/>
    <col collapsed="false" customWidth="true" hidden="false" outlineLevel="0" max="1798" min="1798" style="28" width="13.91"/>
    <col collapsed="false" customWidth="true" hidden="false" outlineLevel="0" max="1799" min="1799" style="28" width="10.81"/>
    <col collapsed="false" customWidth="true" hidden="false" outlineLevel="0" max="1800" min="1800" style="28" width="9.55"/>
    <col collapsed="false" customWidth="false" hidden="false" outlineLevel="0" max="2048" min="1801" style="28" width="11.55"/>
    <col collapsed="false" customWidth="true" hidden="false" outlineLevel="0" max="2049" min="2049" style="28" width="5.9"/>
    <col collapsed="false" customWidth="true" hidden="false" outlineLevel="0" max="2050" min="2050" style="28" width="15.64"/>
    <col collapsed="false" customWidth="true" hidden="false" outlineLevel="0" max="2051" min="2051" style="28" width="9.46"/>
    <col collapsed="false" customWidth="true" hidden="false" outlineLevel="0" max="2052" min="2052" style="28" width="12"/>
    <col collapsed="false" customWidth="true" hidden="false" outlineLevel="0" max="2053" min="2053" style="28" width="12.55"/>
    <col collapsed="false" customWidth="true" hidden="false" outlineLevel="0" max="2054" min="2054" style="28" width="13.91"/>
    <col collapsed="false" customWidth="true" hidden="false" outlineLevel="0" max="2055" min="2055" style="28" width="10.81"/>
    <col collapsed="false" customWidth="true" hidden="false" outlineLevel="0" max="2056" min="2056" style="28" width="9.55"/>
    <col collapsed="false" customWidth="false" hidden="false" outlineLevel="0" max="2304" min="2057" style="28" width="11.55"/>
    <col collapsed="false" customWidth="true" hidden="false" outlineLevel="0" max="2305" min="2305" style="28" width="5.9"/>
    <col collapsed="false" customWidth="true" hidden="false" outlineLevel="0" max="2306" min="2306" style="28" width="15.64"/>
    <col collapsed="false" customWidth="true" hidden="false" outlineLevel="0" max="2307" min="2307" style="28" width="9.46"/>
    <col collapsed="false" customWidth="true" hidden="false" outlineLevel="0" max="2308" min="2308" style="28" width="12"/>
    <col collapsed="false" customWidth="true" hidden="false" outlineLevel="0" max="2309" min="2309" style="28" width="12.55"/>
    <col collapsed="false" customWidth="true" hidden="false" outlineLevel="0" max="2310" min="2310" style="28" width="13.91"/>
    <col collapsed="false" customWidth="true" hidden="false" outlineLevel="0" max="2311" min="2311" style="28" width="10.81"/>
    <col collapsed="false" customWidth="true" hidden="false" outlineLevel="0" max="2312" min="2312" style="28" width="9.55"/>
    <col collapsed="false" customWidth="false" hidden="false" outlineLevel="0" max="2560" min="2313" style="28" width="11.55"/>
    <col collapsed="false" customWidth="true" hidden="false" outlineLevel="0" max="2561" min="2561" style="28" width="5.9"/>
    <col collapsed="false" customWidth="true" hidden="false" outlineLevel="0" max="2562" min="2562" style="28" width="15.64"/>
    <col collapsed="false" customWidth="true" hidden="false" outlineLevel="0" max="2563" min="2563" style="28" width="9.46"/>
    <col collapsed="false" customWidth="true" hidden="false" outlineLevel="0" max="2564" min="2564" style="28" width="12"/>
    <col collapsed="false" customWidth="true" hidden="false" outlineLevel="0" max="2565" min="2565" style="28" width="12.55"/>
    <col collapsed="false" customWidth="true" hidden="false" outlineLevel="0" max="2566" min="2566" style="28" width="13.91"/>
    <col collapsed="false" customWidth="true" hidden="false" outlineLevel="0" max="2567" min="2567" style="28" width="10.81"/>
    <col collapsed="false" customWidth="true" hidden="false" outlineLevel="0" max="2568" min="2568" style="28" width="9.55"/>
    <col collapsed="false" customWidth="false" hidden="false" outlineLevel="0" max="2816" min="2569" style="28" width="11.55"/>
    <col collapsed="false" customWidth="true" hidden="false" outlineLevel="0" max="2817" min="2817" style="28" width="5.9"/>
    <col collapsed="false" customWidth="true" hidden="false" outlineLevel="0" max="2818" min="2818" style="28" width="15.64"/>
    <col collapsed="false" customWidth="true" hidden="false" outlineLevel="0" max="2819" min="2819" style="28" width="9.46"/>
    <col collapsed="false" customWidth="true" hidden="false" outlineLevel="0" max="2820" min="2820" style="28" width="12"/>
    <col collapsed="false" customWidth="true" hidden="false" outlineLevel="0" max="2821" min="2821" style="28" width="12.55"/>
    <col collapsed="false" customWidth="true" hidden="false" outlineLevel="0" max="2822" min="2822" style="28" width="13.91"/>
    <col collapsed="false" customWidth="true" hidden="false" outlineLevel="0" max="2823" min="2823" style="28" width="10.81"/>
    <col collapsed="false" customWidth="true" hidden="false" outlineLevel="0" max="2824" min="2824" style="28" width="9.55"/>
    <col collapsed="false" customWidth="false" hidden="false" outlineLevel="0" max="3072" min="2825" style="28" width="11.55"/>
    <col collapsed="false" customWidth="true" hidden="false" outlineLevel="0" max="3073" min="3073" style="28" width="5.9"/>
    <col collapsed="false" customWidth="true" hidden="false" outlineLevel="0" max="3074" min="3074" style="28" width="15.64"/>
    <col collapsed="false" customWidth="true" hidden="false" outlineLevel="0" max="3075" min="3075" style="28" width="9.46"/>
    <col collapsed="false" customWidth="true" hidden="false" outlineLevel="0" max="3076" min="3076" style="28" width="12"/>
    <col collapsed="false" customWidth="true" hidden="false" outlineLevel="0" max="3077" min="3077" style="28" width="12.55"/>
    <col collapsed="false" customWidth="true" hidden="false" outlineLevel="0" max="3078" min="3078" style="28" width="13.91"/>
    <col collapsed="false" customWidth="true" hidden="false" outlineLevel="0" max="3079" min="3079" style="28" width="10.81"/>
    <col collapsed="false" customWidth="true" hidden="false" outlineLevel="0" max="3080" min="3080" style="28" width="9.55"/>
    <col collapsed="false" customWidth="false" hidden="false" outlineLevel="0" max="3328" min="3081" style="28" width="11.55"/>
    <col collapsed="false" customWidth="true" hidden="false" outlineLevel="0" max="3329" min="3329" style="28" width="5.9"/>
    <col collapsed="false" customWidth="true" hidden="false" outlineLevel="0" max="3330" min="3330" style="28" width="15.64"/>
    <col collapsed="false" customWidth="true" hidden="false" outlineLevel="0" max="3331" min="3331" style="28" width="9.46"/>
    <col collapsed="false" customWidth="true" hidden="false" outlineLevel="0" max="3332" min="3332" style="28" width="12"/>
    <col collapsed="false" customWidth="true" hidden="false" outlineLevel="0" max="3333" min="3333" style="28" width="12.55"/>
    <col collapsed="false" customWidth="true" hidden="false" outlineLevel="0" max="3334" min="3334" style="28" width="13.91"/>
    <col collapsed="false" customWidth="true" hidden="false" outlineLevel="0" max="3335" min="3335" style="28" width="10.81"/>
    <col collapsed="false" customWidth="true" hidden="false" outlineLevel="0" max="3336" min="3336" style="28" width="9.55"/>
    <col collapsed="false" customWidth="false" hidden="false" outlineLevel="0" max="3584" min="3337" style="28" width="11.55"/>
    <col collapsed="false" customWidth="true" hidden="false" outlineLevel="0" max="3585" min="3585" style="28" width="5.9"/>
    <col collapsed="false" customWidth="true" hidden="false" outlineLevel="0" max="3586" min="3586" style="28" width="15.64"/>
    <col collapsed="false" customWidth="true" hidden="false" outlineLevel="0" max="3587" min="3587" style="28" width="9.46"/>
    <col collapsed="false" customWidth="true" hidden="false" outlineLevel="0" max="3588" min="3588" style="28" width="12"/>
    <col collapsed="false" customWidth="true" hidden="false" outlineLevel="0" max="3589" min="3589" style="28" width="12.55"/>
    <col collapsed="false" customWidth="true" hidden="false" outlineLevel="0" max="3590" min="3590" style="28" width="13.91"/>
    <col collapsed="false" customWidth="true" hidden="false" outlineLevel="0" max="3591" min="3591" style="28" width="10.81"/>
    <col collapsed="false" customWidth="true" hidden="false" outlineLevel="0" max="3592" min="3592" style="28" width="9.55"/>
    <col collapsed="false" customWidth="false" hidden="false" outlineLevel="0" max="3840" min="3593" style="28" width="11.55"/>
    <col collapsed="false" customWidth="true" hidden="false" outlineLevel="0" max="3841" min="3841" style="28" width="5.9"/>
    <col collapsed="false" customWidth="true" hidden="false" outlineLevel="0" max="3842" min="3842" style="28" width="15.64"/>
    <col collapsed="false" customWidth="true" hidden="false" outlineLevel="0" max="3843" min="3843" style="28" width="9.46"/>
    <col collapsed="false" customWidth="true" hidden="false" outlineLevel="0" max="3844" min="3844" style="28" width="12"/>
    <col collapsed="false" customWidth="true" hidden="false" outlineLevel="0" max="3845" min="3845" style="28" width="12.55"/>
    <col collapsed="false" customWidth="true" hidden="false" outlineLevel="0" max="3846" min="3846" style="28" width="13.91"/>
    <col collapsed="false" customWidth="true" hidden="false" outlineLevel="0" max="3847" min="3847" style="28" width="10.81"/>
    <col collapsed="false" customWidth="true" hidden="false" outlineLevel="0" max="3848" min="3848" style="28" width="9.55"/>
    <col collapsed="false" customWidth="false" hidden="false" outlineLevel="0" max="4096" min="3849" style="28" width="11.55"/>
    <col collapsed="false" customWidth="true" hidden="false" outlineLevel="0" max="4097" min="4097" style="28" width="5.9"/>
    <col collapsed="false" customWidth="true" hidden="false" outlineLevel="0" max="4098" min="4098" style="28" width="15.64"/>
    <col collapsed="false" customWidth="true" hidden="false" outlineLevel="0" max="4099" min="4099" style="28" width="9.46"/>
    <col collapsed="false" customWidth="true" hidden="false" outlineLevel="0" max="4100" min="4100" style="28" width="12"/>
    <col collapsed="false" customWidth="true" hidden="false" outlineLevel="0" max="4101" min="4101" style="28" width="12.55"/>
    <col collapsed="false" customWidth="true" hidden="false" outlineLevel="0" max="4102" min="4102" style="28" width="13.91"/>
    <col collapsed="false" customWidth="true" hidden="false" outlineLevel="0" max="4103" min="4103" style="28" width="10.81"/>
    <col collapsed="false" customWidth="true" hidden="false" outlineLevel="0" max="4104" min="4104" style="28" width="9.55"/>
    <col collapsed="false" customWidth="false" hidden="false" outlineLevel="0" max="4352" min="4105" style="28" width="11.55"/>
    <col collapsed="false" customWidth="true" hidden="false" outlineLevel="0" max="4353" min="4353" style="28" width="5.9"/>
    <col collapsed="false" customWidth="true" hidden="false" outlineLevel="0" max="4354" min="4354" style="28" width="15.64"/>
    <col collapsed="false" customWidth="true" hidden="false" outlineLevel="0" max="4355" min="4355" style="28" width="9.46"/>
    <col collapsed="false" customWidth="true" hidden="false" outlineLevel="0" max="4356" min="4356" style="28" width="12"/>
    <col collapsed="false" customWidth="true" hidden="false" outlineLevel="0" max="4357" min="4357" style="28" width="12.55"/>
    <col collapsed="false" customWidth="true" hidden="false" outlineLevel="0" max="4358" min="4358" style="28" width="13.91"/>
    <col collapsed="false" customWidth="true" hidden="false" outlineLevel="0" max="4359" min="4359" style="28" width="10.81"/>
    <col collapsed="false" customWidth="true" hidden="false" outlineLevel="0" max="4360" min="4360" style="28" width="9.55"/>
    <col collapsed="false" customWidth="false" hidden="false" outlineLevel="0" max="4608" min="4361" style="28" width="11.55"/>
    <col collapsed="false" customWidth="true" hidden="false" outlineLevel="0" max="4609" min="4609" style="28" width="5.9"/>
    <col collapsed="false" customWidth="true" hidden="false" outlineLevel="0" max="4610" min="4610" style="28" width="15.64"/>
    <col collapsed="false" customWidth="true" hidden="false" outlineLevel="0" max="4611" min="4611" style="28" width="9.46"/>
    <col collapsed="false" customWidth="true" hidden="false" outlineLevel="0" max="4612" min="4612" style="28" width="12"/>
    <col collapsed="false" customWidth="true" hidden="false" outlineLevel="0" max="4613" min="4613" style="28" width="12.55"/>
    <col collapsed="false" customWidth="true" hidden="false" outlineLevel="0" max="4614" min="4614" style="28" width="13.91"/>
    <col collapsed="false" customWidth="true" hidden="false" outlineLevel="0" max="4615" min="4615" style="28" width="10.81"/>
    <col collapsed="false" customWidth="true" hidden="false" outlineLevel="0" max="4616" min="4616" style="28" width="9.55"/>
    <col collapsed="false" customWidth="false" hidden="false" outlineLevel="0" max="4864" min="4617" style="28" width="11.55"/>
    <col collapsed="false" customWidth="true" hidden="false" outlineLevel="0" max="4865" min="4865" style="28" width="5.9"/>
    <col collapsed="false" customWidth="true" hidden="false" outlineLevel="0" max="4866" min="4866" style="28" width="15.64"/>
    <col collapsed="false" customWidth="true" hidden="false" outlineLevel="0" max="4867" min="4867" style="28" width="9.46"/>
    <col collapsed="false" customWidth="true" hidden="false" outlineLevel="0" max="4868" min="4868" style="28" width="12"/>
    <col collapsed="false" customWidth="true" hidden="false" outlineLevel="0" max="4869" min="4869" style="28" width="12.55"/>
    <col collapsed="false" customWidth="true" hidden="false" outlineLevel="0" max="4870" min="4870" style="28" width="13.91"/>
    <col collapsed="false" customWidth="true" hidden="false" outlineLevel="0" max="4871" min="4871" style="28" width="10.81"/>
    <col collapsed="false" customWidth="true" hidden="false" outlineLevel="0" max="4872" min="4872" style="28" width="9.55"/>
    <col collapsed="false" customWidth="false" hidden="false" outlineLevel="0" max="5120" min="4873" style="28" width="11.55"/>
    <col collapsed="false" customWidth="true" hidden="false" outlineLevel="0" max="5121" min="5121" style="28" width="5.9"/>
    <col collapsed="false" customWidth="true" hidden="false" outlineLevel="0" max="5122" min="5122" style="28" width="15.64"/>
    <col collapsed="false" customWidth="true" hidden="false" outlineLevel="0" max="5123" min="5123" style="28" width="9.46"/>
    <col collapsed="false" customWidth="true" hidden="false" outlineLevel="0" max="5124" min="5124" style="28" width="12"/>
    <col collapsed="false" customWidth="true" hidden="false" outlineLevel="0" max="5125" min="5125" style="28" width="12.55"/>
    <col collapsed="false" customWidth="true" hidden="false" outlineLevel="0" max="5126" min="5126" style="28" width="13.91"/>
    <col collapsed="false" customWidth="true" hidden="false" outlineLevel="0" max="5127" min="5127" style="28" width="10.81"/>
    <col collapsed="false" customWidth="true" hidden="false" outlineLevel="0" max="5128" min="5128" style="28" width="9.55"/>
    <col collapsed="false" customWidth="false" hidden="false" outlineLevel="0" max="5376" min="5129" style="28" width="11.55"/>
    <col collapsed="false" customWidth="true" hidden="false" outlineLevel="0" max="5377" min="5377" style="28" width="5.9"/>
    <col collapsed="false" customWidth="true" hidden="false" outlineLevel="0" max="5378" min="5378" style="28" width="15.64"/>
    <col collapsed="false" customWidth="true" hidden="false" outlineLevel="0" max="5379" min="5379" style="28" width="9.46"/>
    <col collapsed="false" customWidth="true" hidden="false" outlineLevel="0" max="5380" min="5380" style="28" width="12"/>
    <col collapsed="false" customWidth="true" hidden="false" outlineLevel="0" max="5381" min="5381" style="28" width="12.55"/>
    <col collapsed="false" customWidth="true" hidden="false" outlineLevel="0" max="5382" min="5382" style="28" width="13.91"/>
    <col collapsed="false" customWidth="true" hidden="false" outlineLevel="0" max="5383" min="5383" style="28" width="10.81"/>
    <col collapsed="false" customWidth="true" hidden="false" outlineLevel="0" max="5384" min="5384" style="28" width="9.55"/>
    <col collapsed="false" customWidth="false" hidden="false" outlineLevel="0" max="5632" min="5385" style="28" width="11.55"/>
    <col collapsed="false" customWidth="true" hidden="false" outlineLevel="0" max="5633" min="5633" style="28" width="5.9"/>
    <col collapsed="false" customWidth="true" hidden="false" outlineLevel="0" max="5634" min="5634" style="28" width="15.64"/>
    <col collapsed="false" customWidth="true" hidden="false" outlineLevel="0" max="5635" min="5635" style="28" width="9.46"/>
    <col collapsed="false" customWidth="true" hidden="false" outlineLevel="0" max="5636" min="5636" style="28" width="12"/>
    <col collapsed="false" customWidth="true" hidden="false" outlineLevel="0" max="5637" min="5637" style="28" width="12.55"/>
    <col collapsed="false" customWidth="true" hidden="false" outlineLevel="0" max="5638" min="5638" style="28" width="13.91"/>
    <col collapsed="false" customWidth="true" hidden="false" outlineLevel="0" max="5639" min="5639" style="28" width="10.81"/>
    <col collapsed="false" customWidth="true" hidden="false" outlineLevel="0" max="5640" min="5640" style="28" width="9.55"/>
    <col collapsed="false" customWidth="false" hidden="false" outlineLevel="0" max="5888" min="5641" style="28" width="11.55"/>
    <col collapsed="false" customWidth="true" hidden="false" outlineLevel="0" max="5889" min="5889" style="28" width="5.9"/>
    <col collapsed="false" customWidth="true" hidden="false" outlineLevel="0" max="5890" min="5890" style="28" width="15.64"/>
    <col collapsed="false" customWidth="true" hidden="false" outlineLevel="0" max="5891" min="5891" style="28" width="9.46"/>
    <col collapsed="false" customWidth="true" hidden="false" outlineLevel="0" max="5892" min="5892" style="28" width="12"/>
    <col collapsed="false" customWidth="true" hidden="false" outlineLevel="0" max="5893" min="5893" style="28" width="12.55"/>
    <col collapsed="false" customWidth="true" hidden="false" outlineLevel="0" max="5894" min="5894" style="28" width="13.91"/>
    <col collapsed="false" customWidth="true" hidden="false" outlineLevel="0" max="5895" min="5895" style="28" width="10.81"/>
    <col collapsed="false" customWidth="true" hidden="false" outlineLevel="0" max="5896" min="5896" style="28" width="9.55"/>
    <col collapsed="false" customWidth="false" hidden="false" outlineLevel="0" max="6144" min="5897" style="28" width="11.55"/>
    <col collapsed="false" customWidth="true" hidden="false" outlineLevel="0" max="6145" min="6145" style="28" width="5.9"/>
    <col collapsed="false" customWidth="true" hidden="false" outlineLevel="0" max="6146" min="6146" style="28" width="15.64"/>
    <col collapsed="false" customWidth="true" hidden="false" outlineLevel="0" max="6147" min="6147" style="28" width="9.46"/>
    <col collapsed="false" customWidth="true" hidden="false" outlineLevel="0" max="6148" min="6148" style="28" width="12"/>
    <col collapsed="false" customWidth="true" hidden="false" outlineLevel="0" max="6149" min="6149" style="28" width="12.55"/>
    <col collapsed="false" customWidth="true" hidden="false" outlineLevel="0" max="6150" min="6150" style="28" width="13.91"/>
    <col collapsed="false" customWidth="true" hidden="false" outlineLevel="0" max="6151" min="6151" style="28" width="10.81"/>
    <col collapsed="false" customWidth="true" hidden="false" outlineLevel="0" max="6152" min="6152" style="28" width="9.55"/>
    <col collapsed="false" customWidth="false" hidden="false" outlineLevel="0" max="6400" min="6153" style="28" width="11.55"/>
    <col collapsed="false" customWidth="true" hidden="false" outlineLevel="0" max="6401" min="6401" style="28" width="5.9"/>
    <col collapsed="false" customWidth="true" hidden="false" outlineLevel="0" max="6402" min="6402" style="28" width="15.64"/>
    <col collapsed="false" customWidth="true" hidden="false" outlineLevel="0" max="6403" min="6403" style="28" width="9.46"/>
    <col collapsed="false" customWidth="true" hidden="false" outlineLevel="0" max="6404" min="6404" style="28" width="12"/>
    <col collapsed="false" customWidth="true" hidden="false" outlineLevel="0" max="6405" min="6405" style="28" width="12.55"/>
    <col collapsed="false" customWidth="true" hidden="false" outlineLevel="0" max="6406" min="6406" style="28" width="13.91"/>
    <col collapsed="false" customWidth="true" hidden="false" outlineLevel="0" max="6407" min="6407" style="28" width="10.81"/>
    <col collapsed="false" customWidth="true" hidden="false" outlineLevel="0" max="6408" min="6408" style="28" width="9.55"/>
    <col collapsed="false" customWidth="false" hidden="false" outlineLevel="0" max="6656" min="6409" style="28" width="11.55"/>
    <col collapsed="false" customWidth="true" hidden="false" outlineLevel="0" max="6657" min="6657" style="28" width="5.9"/>
    <col collapsed="false" customWidth="true" hidden="false" outlineLevel="0" max="6658" min="6658" style="28" width="15.64"/>
    <col collapsed="false" customWidth="true" hidden="false" outlineLevel="0" max="6659" min="6659" style="28" width="9.46"/>
    <col collapsed="false" customWidth="true" hidden="false" outlineLevel="0" max="6660" min="6660" style="28" width="12"/>
    <col collapsed="false" customWidth="true" hidden="false" outlineLevel="0" max="6661" min="6661" style="28" width="12.55"/>
    <col collapsed="false" customWidth="true" hidden="false" outlineLevel="0" max="6662" min="6662" style="28" width="13.91"/>
    <col collapsed="false" customWidth="true" hidden="false" outlineLevel="0" max="6663" min="6663" style="28" width="10.81"/>
    <col collapsed="false" customWidth="true" hidden="false" outlineLevel="0" max="6664" min="6664" style="28" width="9.55"/>
    <col collapsed="false" customWidth="false" hidden="false" outlineLevel="0" max="6912" min="6665" style="28" width="11.55"/>
    <col collapsed="false" customWidth="true" hidden="false" outlineLevel="0" max="6913" min="6913" style="28" width="5.9"/>
    <col collapsed="false" customWidth="true" hidden="false" outlineLevel="0" max="6914" min="6914" style="28" width="15.64"/>
    <col collapsed="false" customWidth="true" hidden="false" outlineLevel="0" max="6915" min="6915" style="28" width="9.46"/>
    <col collapsed="false" customWidth="true" hidden="false" outlineLevel="0" max="6916" min="6916" style="28" width="12"/>
    <col collapsed="false" customWidth="true" hidden="false" outlineLevel="0" max="6917" min="6917" style="28" width="12.55"/>
    <col collapsed="false" customWidth="true" hidden="false" outlineLevel="0" max="6918" min="6918" style="28" width="13.91"/>
    <col collapsed="false" customWidth="true" hidden="false" outlineLevel="0" max="6919" min="6919" style="28" width="10.81"/>
    <col collapsed="false" customWidth="true" hidden="false" outlineLevel="0" max="6920" min="6920" style="28" width="9.55"/>
    <col collapsed="false" customWidth="false" hidden="false" outlineLevel="0" max="7168" min="6921" style="28" width="11.55"/>
    <col collapsed="false" customWidth="true" hidden="false" outlineLevel="0" max="7169" min="7169" style="28" width="5.9"/>
    <col collapsed="false" customWidth="true" hidden="false" outlineLevel="0" max="7170" min="7170" style="28" width="15.64"/>
    <col collapsed="false" customWidth="true" hidden="false" outlineLevel="0" max="7171" min="7171" style="28" width="9.46"/>
    <col collapsed="false" customWidth="true" hidden="false" outlineLevel="0" max="7172" min="7172" style="28" width="12"/>
    <col collapsed="false" customWidth="true" hidden="false" outlineLevel="0" max="7173" min="7173" style="28" width="12.55"/>
    <col collapsed="false" customWidth="true" hidden="false" outlineLevel="0" max="7174" min="7174" style="28" width="13.91"/>
    <col collapsed="false" customWidth="true" hidden="false" outlineLevel="0" max="7175" min="7175" style="28" width="10.81"/>
    <col collapsed="false" customWidth="true" hidden="false" outlineLevel="0" max="7176" min="7176" style="28" width="9.55"/>
    <col collapsed="false" customWidth="false" hidden="false" outlineLevel="0" max="7424" min="7177" style="28" width="11.55"/>
    <col collapsed="false" customWidth="true" hidden="false" outlineLevel="0" max="7425" min="7425" style="28" width="5.9"/>
    <col collapsed="false" customWidth="true" hidden="false" outlineLevel="0" max="7426" min="7426" style="28" width="15.64"/>
    <col collapsed="false" customWidth="true" hidden="false" outlineLevel="0" max="7427" min="7427" style="28" width="9.46"/>
    <col collapsed="false" customWidth="true" hidden="false" outlineLevel="0" max="7428" min="7428" style="28" width="12"/>
    <col collapsed="false" customWidth="true" hidden="false" outlineLevel="0" max="7429" min="7429" style="28" width="12.55"/>
    <col collapsed="false" customWidth="true" hidden="false" outlineLevel="0" max="7430" min="7430" style="28" width="13.91"/>
    <col collapsed="false" customWidth="true" hidden="false" outlineLevel="0" max="7431" min="7431" style="28" width="10.81"/>
    <col collapsed="false" customWidth="true" hidden="false" outlineLevel="0" max="7432" min="7432" style="28" width="9.55"/>
    <col collapsed="false" customWidth="false" hidden="false" outlineLevel="0" max="7680" min="7433" style="28" width="11.55"/>
    <col collapsed="false" customWidth="true" hidden="false" outlineLevel="0" max="7681" min="7681" style="28" width="5.9"/>
    <col collapsed="false" customWidth="true" hidden="false" outlineLevel="0" max="7682" min="7682" style="28" width="15.64"/>
    <col collapsed="false" customWidth="true" hidden="false" outlineLevel="0" max="7683" min="7683" style="28" width="9.46"/>
    <col collapsed="false" customWidth="true" hidden="false" outlineLevel="0" max="7684" min="7684" style="28" width="12"/>
    <col collapsed="false" customWidth="true" hidden="false" outlineLevel="0" max="7685" min="7685" style="28" width="12.55"/>
    <col collapsed="false" customWidth="true" hidden="false" outlineLevel="0" max="7686" min="7686" style="28" width="13.91"/>
    <col collapsed="false" customWidth="true" hidden="false" outlineLevel="0" max="7687" min="7687" style="28" width="10.81"/>
    <col collapsed="false" customWidth="true" hidden="false" outlineLevel="0" max="7688" min="7688" style="28" width="9.55"/>
    <col collapsed="false" customWidth="false" hidden="false" outlineLevel="0" max="7936" min="7689" style="28" width="11.55"/>
    <col collapsed="false" customWidth="true" hidden="false" outlineLevel="0" max="7937" min="7937" style="28" width="5.9"/>
    <col collapsed="false" customWidth="true" hidden="false" outlineLevel="0" max="7938" min="7938" style="28" width="15.64"/>
    <col collapsed="false" customWidth="true" hidden="false" outlineLevel="0" max="7939" min="7939" style="28" width="9.46"/>
    <col collapsed="false" customWidth="true" hidden="false" outlineLevel="0" max="7940" min="7940" style="28" width="12"/>
    <col collapsed="false" customWidth="true" hidden="false" outlineLevel="0" max="7941" min="7941" style="28" width="12.55"/>
    <col collapsed="false" customWidth="true" hidden="false" outlineLevel="0" max="7942" min="7942" style="28" width="13.91"/>
    <col collapsed="false" customWidth="true" hidden="false" outlineLevel="0" max="7943" min="7943" style="28" width="10.81"/>
    <col collapsed="false" customWidth="true" hidden="false" outlineLevel="0" max="7944" min="7944" style="28" width="9.55"/>
    <col collapsed="false" customWidth="false" hidden="false" outlineLevel="0" max="8192" min="7945" style="28" width="11.55"/>
    <col collapsed="false" customWidth="true" hidden="false" outlineLevel="0" max="8193" min="8193" style="28" width="5.9"/>
    <col collapsed="false" customWidth="true" hidden="false" outlineLevel="0" max="8194" min="8194" style="28" width="15.64"/>
    <col collapsed="false" customWidth="true" hidden="false" outlineLevel="0" max="8195" min="8195" style="28" width="9.46"/>
    <col collapsed="false" customWidth="true" hidden="false" outlineLevel="0" max="8196" min="8196" style="28" width="12"/>
    <col collapsed="false" customWidth="true" hidden="false" outlineLevel="0" max="8197" min="8197" style="28" width="12.55"/>
    <col collapsed="false" customWidth="true" hidden="false" outlineLevel="0" max="8198" min="8198" style="28" width="13.91"/>
    <col collapsed="false" customWidth="true" hidden="false" outlineLevel="0" max="8199" min="8199" style="28" width="10.81"/>
    <col collapsed="false" customWidth="true" hidden="false" outlineLevel="0" max="8200" min="8200" style="28" width="9.55"/>
    <col collapsed="false" customWidth="false" hidden="false" outlineLevel="0" max="8448" min="8201" style="28" width="11.55"/>
    <col collapsed="false" customWidth="true" hidden="false" outlineLevel="0" max="8449" min="8449" style="28" width="5.9"/>
    <col collapsed="false" customWidth="true" hidden="false" outlineLevel="0" max="8450" min="8450" style="28" width="15.64"/>
    <col collapsed="false" customWidth="true" hidden="false" outlineLevel="0" max="8451" min="8451" style="28" width="9.46"/>
    <col collapsed="false" customWidth="true" hidden="false" outlineLevel="0" max="8452" min="8452" style="28" width="12"/>
    <col collapsed="false" customWidth="true" hidden="false" outlineLevel="0" max="8453" min="8453" style="28" width="12.55"/>
    <col collapsed="false" customWidth="true" hidden="false" outlineLevel="0" max="8454" min="8454" style="28" width="13.91"/>
    <col collapsed="false" customWidth="true" hidden="false" outlineLevel="0" max="8455" min="8455" style="28" width="10.81"/>
    <col collapsed="false" customWidth="true" hidden="false" outlineLevel="0" max="8456" min="8456" style="28" width="9.55"/>
    <col collapsed="false" customWidth="false" hidden="false" outlineLevel="0" max="8704" min="8457" style="28" width="11.55"/>
    <col collapsed="false" customWidth="true" hidden="false" outlineLevel="0" max="8705" min="8705" style="28" width="5.9"/>
    <col collapsed="false" customWidth="true" hidden="false" outlineLevel="0" max="8706" min="8706" style="28" width="15.64"/>
    <col collapsed="false" customWidth="true" hidden="false" outlineLevel="0" max="8707" min="8707" style="28" width="9.46"/>
    <col collapsed="false" customWidth="true" hidden="false" outlineLevel="0" max="8708" min="8708" style="28" width="12"/>
    <col collapsed="false" customWidth="true" hidden="false" outlineLevel="0" max="8709" min="8709" style="28" width="12.55"/>
    <col collapsed="false" customWidth="true" hidden="false" outlineLevel="0" max="8710" min="8710" style="28" width="13.91"/>
    <col collapsed="false" customWidth="true" hidden="false" outlineLevel="0" max="8711" min="8711" style="28" width="10.81"/>
    <col collapsed="false" customWidth="true" hidden="false" outlineLevel="0" max="8712" min="8712" style="28" width="9.55"/>
    <col collapsed="false" customWidth="false" hidden="false" outlineLevel="0" max="8960" min="8713" style="28" width="11.55"/>
    <col collapsed="false" customWidth="true" hidden="false" outlineLevel="0" max="8961" min="8961" style="28" width="5.9"/>
    <col collapsed="false" customWidth="true" hidden="false" outlineLevel="0" max="8962" min="8962" style="28" width="15.64"/>
    <col collapsed="false" customWidth="true" hidden="false" outlineLevel="0" max="8963" min="8963" style="28" width="9.46"/>
    <col collapsed="false" customWidth="true" hidden="false" outlineLevel="0" max="8964" min="8964" style="28" width="12"/>
    <col collapsed="false" customWidth="true" hidden="false" outlineLevel="0" max="8965" min="8965" style="28" width="12.55"/>
    <col collapsed="false" customWidth="true" hidden="false" outlineLevel="0" max="8966" min="8966" style="28" width="13.91"/>
    <col collapsed="false" customWidth="true" hidden="false" outlineLevel="0" max="8967" min="8967" style="28" width="10.81"/>
    <col collapsed="false" customWidth="true" hidden="false" outlineLevel="0" max="8968" min="8968" style="28" width="9.55"/>
    <col collapsed="false" customWidth="false" hidden="false" outlineLevel="0" max="9216" min="8969" style="28" width="11.55"/>
    <col collapsed="false" customWidth="true" hidden="false" outlineLevel="0" max="9217" min="9217" style="28" width="5.9"/>
    <col collapsed="false" customWidth="true" hidden="false" outlineLevel="0" max="9218" min="9218" style="28" width="15.64"/>
    <col collapsed="false" customWidth="true" hidden="false" outlineLevel="0" max="9219" min="9219" style="28" width="9.46"/>
    <col collapsed="false" customWidth="true" hidden="false" outlineLevel="0" max="9220" min="9220" style="28" width="12"/>
    <col collapsed="false" customWidth="true" hidden="false" outlineLevel="0" max="9221" min="9221" style="28" width="12.55"/>
    <col collapsed="false" customWidth="true" hidden="false" outlineLevel="0" max="9222" min="9222" style="28" width="13.91"/>
    <col collapsed="false" customWidth="true" hidden="false" outlineLevel="0" max="9223" min="9223" style="28" width="10.81"/>
    <col collapsed="false" customWidth="true" hidden="false" outlineLevel="0" max="9224" min="9224" style="28" width="9.55"/>
    <col collapsed="false" customWidth="false" hidden="false" outlineLevel="0" max="9472" min="9225" style="28" width="11.55"/>
    <col collapsed="false" customWidth="true" hidden="false" outlineLevel="0" max="9473" min="9473" style="28" width="5.9"/>
    <col collapsed="false" customWidth="true" hidden="false" outlineLevel="0" max="9474" min="9474" style="28" width="15.64"/>
    <col collapsed="false" customWidth="true" hidden="false" outlineLevel="0" max="9475" min="9475" style="28" width="9.46"/>
    <col collapsed="false" customWidth="true" hidden="false" outlineLevel="0" max="9476" min="9476" style="28" width="12"/>
    <col collapsed="false" customWidth="true" hidden="false" outlineLevel="0" max="9477" min="9477" style="28" width="12.55"/>
    <col collapsed="false" customWidth="true" hidden="false" outlineLevel="0" max="9478" min="9478" style="28" width="13.91"/>
    <col collapsed="false" customWidth="true" hidden="false" outlineLevel="0" max="9479" min="9479" style="28" width="10.81"/>
    <col collapsed="false" customWidth="true" hidden="false" outlineLevel="0" max="9480" min="9480" style="28" width="9.55"/>
    <col collapsed="false" customWidth="false" hidden="false" outlineLevel="0" max="9728" min="9481" style="28" width="11.55"/>
    <col collapsed="false" customWidth="true" hidden="false" outlineLevel="0" max="9729" min="9729" style="28" width="5.9"/>
    <col collapsed="false" customWidth="true" hidden="false" outlineLevel="0" max="9730" min="9730" style="28" width="15.64"/>
    <col collapsed="false" customWidth="true" hidden="false" outlineLevel="0" max="9731" min="9731" style="28" width="9.46"/>
    <col collapsed="false" customWidth="true" hidden="false" outlineLevel="0" max="9732" min="9732" style="28" width="12"/>
    <col collapsed="false" customWidth="true" hidden="false" outlineLevel="0" max="9733" min="9733" style="28" width="12.55"/>
    <col collapsed="false" customWidth="true" hidden="false" outlineLevel="0" max="9734" min="9734" style="28" width="13.91"/>
    <col collapsed="false" customWidth="true" hidden="false" outlineLevel="0" max="9735" min="9735" style="28" width="10.81"/>
    <col collapsed="false" customWidth="true" hidden="false" outlineLevel="0" max="9736" min="9736" style="28" width="9.55"/>
    <col collapsed="false" customWidth="false" hidden="false" outlineLevel="0" max="9984" min="9737" style="28" width="11.55"/>
    <col collapsed="false" customWidth="true" hidden="false" outlineLevel="0" max="9985" min="9985" style="28" width="5.9"/>
    <col collapsed="false" customWidth="true" hidden="false" outlineLevel="0" max="9986" min="9986" style="28" width="15.64"/>
    <col collapsed="false" customWidth="true" hidden="false" outlineLevel="0" max="9987" min="9987" style="28" width="9.46"/>
    <col collapsed="false" customWidth="true" hidden="false" outlineLevel="0" max="9988" min="9988" style="28" width="12"/>
    <col collapsed="false" customWidth="true" hidden="false" outlineLevel="0" max="9989" min="9989" style="28" width="12.55"/>
    <col collapsed="false" customWidth="true" hidden="false" outlineLevel="0" max="9990" min="9990" style="28" width="13.91"/>
    <col collapsed="false" customWidth="true" hidden="false" outlineLevel="0" max="9991" min="9991" style="28" width="10.81"/>
    <col collapsed="false" customWidth="true" hidden="false" outlineLevel="0" max="9992" min="9992" style="28" width="9.55"/>
    <col collapsed="false" customWidth="false" hidden="false" outlineLevel="0" max="10240" min="9993" style="28" width="11.55"/>
    <col collapsed="false" customWidth="true" hidden="false" outlineLevel="0" max="10241" min="10241" style="28" width="5.9"/>
    <col collapsed="false" customWidth="true" hidden="false" outlineLevel="0" max="10242" min="10242" style="28" width="15.64"/>
    <col collapsed="false" customWidth="true" hidden="false" outlineLevel="0" max="10243" min="10243" style="28" width="9.46"/>
    <col collapsed="false" customWidth="true" hidden="false" outlineLevel="0" max="10244" min="10244" style="28" width="12"/>
    <col collapsed="false" customWidth="true" hidden="false" outlineLevel="0" max="10245" min="10245" style="28" width="12.55"/>
    <col collapsed="false" customWidth="true" hidden="false" outlineLevel="0" max="10246" min="10246" style="28" width="13.91"/>
    <col collapsed="false" customWidth="true" hidden="false" outlineLevel="0" max="10247" min="10247" style="28" width="10.81"/>
    <col collapsed="false" customWidth="true" hidden="false" outlineLevel="0" max="10248" min="10248" style="28" width="9.55"/>
    <col collapsed="false" customWidth="false" hidden="false" outlineLevel="0" max="10496" min="10249" style="28" width="11.55"/>
    <col collapsed="false" customWidth="true" hidden="false" outlineLevel="0" max="10497" min="10497" style="28" width="5.9"/>
    <col collapsed="false" customWidth="true" hidden="false" outlineLevel="0" max="10498" min="10498" style="28" width="15.64"/>
    <col collapsed="false" customWidth="true" hidden="false" outlineLevel="0" max="10499" min="10499" style="28" width="9.46"/>
    <col collapsed="false" customWidth="true" hidden="false" outlineLevel="0" max="10500" min="10500" style="28" width="12"/>
    <col collapsed="false" customWidth="true" hidden="false" outlineLevel="0" max="10501" min="10501" style="28" width="12.55"/>
    <col collapsed="false" customWidth="true" hidden="false" outlineLevel="0" max="10502" min="10502" style="28" width="13.91"/>
    <col collapsed="false" customWidth="true" hidden="false" outlineLevel="0" max="10503" min="10503" style="28" width="10.81"/>
    <col collapsed="false" customWidth="true" hidden="false" outlineLevel="0" max="10504" min="10504" style="28" width="9.55"/>
    <col collapsed="false" customWidth="false" hidden="false" outlineLevel="0" max="10752" min="10505" style="28" width="11.55"/>
    <col collapsed="false" customWidth="true" hidden="false" outlineLevel="0" max="10753" min="10753" style="28" width="5.9"/>
    <col collapsed="false" customWidth="true" hidden="false" outlineLevel="0" max="10754" min="10754" style="28" width="15.64"/>
    <col collapsed="false" customWidth="true" hidden="false" outlineLevel="0" max="10755" min="10755" style="28" width="9.46"/>
    <col collapsed="false" customWidth="true" hidden="false" outlineLevel="0" max="10756" min="10756" style="28" width="12"/>
    <col collapsed="false" customWidth="true" hidden="false" outlineLevel="0" max="10757" min="10757" style="28" width="12.55"/>
    <col collapsed="false" customWidth="true" hidden="false" outlineLevel="0" max="10758" min="10758" style="28" width="13.91"/>
    <col collapsed="false" customWidth="true" hidden="false" outlineLevel="0" max="10759" min="10759" style="28" width="10.81"/>
    <col collapsed="false" customWidth="true" hidden="false" outlineLevel="0" max="10760" min="10760" style="28" width="9.55"/>
    <col collapsed="false" customWidth="false" hidden="false" outlineLevel="0" max="11008" min="10761" style="28" width="11.55"/>
    <col collapsed="false" customWidth="true" hidden="false" outlineLevel="0" max="11009" min="11009" style="28" width="5.9"/>
    <col collapsed="false" customWidth="true" hidden="false" outlineLevel="0" max="11010" min="11010" style="28" width="15.64"/>
    <col collapsed="false" customWidth="true" hidden="false" outlineLevel="0" max="11011" min="11011" style="28" width="9.46"/>
    <col collapsed="false" customWidth="true" hidden="false" outlineLevel="0" max="11012" min="11012" style="28" width="12"/>
    <col collapsed="false" customWidth="true" hidden="false" outlineLevel="0" max="11013" min="11013" style="28" width="12.55"/>
    <col collapsed="false" customWidth="true" hidden="false" outlineLevel="0" max="11014" min="11014" style="28" width="13.91"/>
    <col collapsed="false" customWidth="true" hidden="false" outlineLevel="0" max="11015" min="11015" style="28" width="10.81"/>
    <col collapsed="false" customWidth="true" hidden="false" outlineLevel="0" max="11016" min="11016" style="28" width="9.55"/>
    <col collapsed="false" customWidth="false" hidden="false" outlineLevel="0" max="11264" min="11017" style="28" width="11.55"/>
    <col collapsed="false" customWidth="true" hidden="false" outlineLevel="0" max="11265" min="11265" style="28" width="5.9"/>
    <col collapsed="false" customWidth="true" hidden="false" outlineLevel="0" max="11266" min="11266" style="28" width="15.64"/>
    <col collapsed="false" customWidth="true" hidden="false" outlineLevel="0" max="11267" min="11267" style="28" width="9.46"/>
    <col collapsed="false" customWidth="true" hidden="false" outlineLevel="0" max="11268" min="11268" style="28" width="12"/>
    <col collapsed="false" customWidth="true" hidden="false" outlineLevel="0" max="11269" min="11269" style="28" width="12.55"/>
    <col collapsed="false" customWidth="true" hidden="false" outlineLevel="0" max="11270" min="11270" style="28" width="13.91"/>
    <col collapsed="false" customWidth="true" hidden="false" outlineLevel="0" max="11271" min="11271" style="28" width="10.81"/>
    <col collapsed="false" customWidth="true" hidden="false" outlineLevel="0" max="11272" min="11272" style="28" width="9.55"/>
    <col collapsed="false" customWidth="false" hidden="false" outlineLevel="0" max="11520" min="11273" style="28" width="11.55"/>
    <col collapsed="false" customWidth="true" hidden="false" outlineLevel="0" max="11521" min="11521" style="28" width="5.9"/>
    <col collapsed="false" customWidth="true" hidden="false" outlineLevel="0" max="11522" min="11522" style="28" width="15.64"/>
    <col collapsed="false" customWidth="true" hidden="false" outlineLevel="0" max="11523" min="11523" style="28" width="9.46"/>
    <col collapsed="false" customWidth="true" hidden="false" outlineLevel="0" max="11524" min="11524" style="28" width="12"/>
    <col collapsed="false" customWidth="true" hidden="false" outlineLevel="0" max="11525" min="11525" style="28" width="12.55"/>
    <col collapsed="false" customWidth="true" hidden="false" outlineLevel="0" max="11526" min="11526" style="28" width="13.91"/>
    <col collapsed="false" customWidth="true" hidden="false" outlineLevel="0" max="11527" min="11527" style="28" width="10.81"/>
    <col collapsed="false" customWidth="true" hidden="false" outlineLevel="0" max="11528" min="11528" style="28" width="9.55"/>
    <col collapsed="false" customWidth="false" hidden="false" outlineLevel="0" max="11776" min="11529" style="28" width="11.55"/>
    <col collapsed="false" customWidth="true" hidden="false" outlineLevel="0" max="11777" min="11777" style="28" width="5.9"/>
    <col collapsed="false" customWidth="true" hidden="false" outlineLevel="0" max="11778" min="11778" style="28" width="15.64"/>
    <col collapsed="false" customWidth="true" hidden="false" outlineLevel="0" max="11779" min="11779" style="28" width="9.46"/>
    <col collapsed="false" customWidth="true" hidden="false" outlineLevel="0" max="11780" min="11780" style="28" width="12"/>
    <col collapsed="false" customWidth="true" hidden="false" outlineLevel="0" max="11781" min="11781" style="28" width="12.55"/>
    <col collapsed="false" customWidth="true" hidden="false" outlineLevel="0" max="11782" min="11782" style="28" width="13.91"/>
    <col collapsed="false" customWidth="true" hidden="false" outlineLevel="0" max="11783" min="11783" style="28" width="10.81"/>
    <col collapsed="false" customWidth="true" hidden="false" outlineLevel="0" max="11784" min="11784" style="28" width="9.55"/>
    <col collapsed="false" customWidth="false" hidden="false" outlineLevel="0" max="12032" min="11785" style="28" width="11.55"/>
    <col collapsed="false" customWidth="true" hidden="false" outlineLevel="0" max="12033" min="12033" style="28" width="5.9"/>
    <col collapsed="false" customWidth="true" hidden="false" outlineLevel="0" max="12034" min="12034" style="28" width="15.64"/>
    <col collapsed="false" customWidth="true" hidden="false" outlineLevel="0" max="12035" min="12035" style="28" width="9.46"/>
    <col collapsed="false" customWidth="true" hidden="false" outlineLevel="0" max="12036" min="12036" style="28" width="12"/>
    <col collapsed="false" customWidth="true" hidden="false" outlineLevel="0" max="12037" min="12037" style="28" width="12.55"/>
    <col collapsed="false" customWidth="true" hidden="false" outlineLevel="0" max="12038" min="12038" style="28" width="13.91"/>
    <col collapsed="false" customWidth="true" hidden="false" outlineLevel="0" max="12039" min="12039" style="28" width="10.81"/>
    <col collapsed="false" customWidth="true" hidden="false" outlineLevel="0" max="12040" min="12040" style="28" width="9.55"/>
    <col collapsed="false" customWidth="false" hidden="false" outlineLevel="0" max="12288" min="12041" style="28" width="11.55"/>
    <col collapsed="false" customWidth="true" hidden="false" outlineLevel="0" max="12289" min="12289" style="28" width="5.9"/>
    <col collapsed="false" customWidth="true" hidden="false" outlineLevel="0" max="12290" min="12290" style="28" width="15.64"/>
    <col collapsed="false" customWidth="true" hidden="false" outlineLevel="0" max="12291" min="12291" style="28" width="9.46"/>
    <col collapsed="false" customWidth="true" hidden="false" outlineLevel="0" max="12292" min="12292" style="28" width="12"/>
    <col collapsed="false" customWidth="true" hidden="false" outlineLevel="0" max="12293" min="12293" style="28" width="12.55"/>
    <col collapsed="false" customWidth="true" hidden="false" outlineLevel="0" max="12294" min="12294" style="28" width="13.91"/>
    <col collapsed="false" customWidth="true" hidden="false" outlineLevel="0" max="12295" min="12295" style="28" width="10.81"/>
    <col collapsed="false" customWidth="true" hidden="false" outlineLevel="0" max="12296" min="12296" style="28" width="9.55"/>
    <col collapsed="false" customWidth="false" hidden="false" outlineLevel="0" max="12544" min="12297" style="28" width="11.55"/>
    <col collapsed="false" customWidth="true" hidden="false" outlineLevel="0" max="12545" min="12545" style="28" width="5.9"/>
    <col collapsed="false" customWidth="true" hidden="false" outlineLevel="0" max="12546" min="12546" style="28" width="15.64"/>
    <col collapsed="false" customWidth="true" hidden="false" outlineLevel="0" max="12547" min="12547" style="28" width="9.46"/>
    <col collapsed="false" customWidth="true" hidden="false" outlineLevel="0" max="12548" min="12548" style="28" width="12"/>
    <col collapsed="false" customWidth="true" hidden="false" outlineLevel="0" max="12549" min="12549" style="28" width="12.55"/>
    <col collapsed="false" customWidth="true" hidden="false" outlineLevel="0" max="12550" min="12550" style="28" width="13.91"/>
    <col collapsed="false" customWidth="true" hidden="false" outlineLevel="0" max="12551" min="12551" style="28" width="10.81"/>
    <col collapsed="false" customWidth="true" hidden="false" outlineLevel="0" max="12552" min="12552" style="28" width="9.55"/>
    <col collapsed="false" customWidth="false" hidden="false" outlineLevel="0" max="12800" min="12553" style="28" width="11.55"/>
    <col collapsed="false" customWidth="true" hidden="false" outlineLevel="0" max="12801" min="12801" style="28" width="5.9"/>
    <col collapsed="false" customWidth="true" hidden="false" outlineLevel="0" max="12802" min="12802" style="28" width="15.64"/>
    <col collapsed="false" customWidth="true" hidden="false" outlineLevel="0" max="12803" min="12803" style="28" width="9.46"/>
    <col collapsed="false" customWidth="true" hidden="false" outlineLevel="0" max="12804" min="12804" style="28" width="12"/>
    <col collapsed="false" customWidth="true" hidden="false" outlineLevel="0" max="12805" min="12805" style="28" width="12.55"/>
    <col collapsed="false" customWidth="true" hidden="false" outlineLevel="0" max="12806" min="12806" style="28" width="13.91"/>
    <col collapsed="false" customWidth="true" hidden="false" outlineLevel="0" max="12807" min="12807" style="28" width="10.81"/>
    <col collapsed="false" customWidth="true" hidden="false" outlineLevel="0" max="12808" min="12808" style="28" width="9.55"/>
    <col collapsed="false" customWidth="false" hidden="false" outlineLevel="0" max="13056" min="12809" style="28" width="11.55"/>
    <col collapsed="false" customWidth="true" hidden="false" outlineLevel="0" max="13057" min="13057" style="28" width="5.9"/>
    <col collapsed="false" customWidth="true" hidden="false" outlineLevel="0" max="13058" min="13058" style="28" width="15.64"/>
    <col collapsed="false" customWidth="true" hidden="false" outlineLevel="0" max="13059" min="13059" style="28" width="9.46"/>
    <col collapsed="false" customWidth="true" hidden="false" outlineLevel="0" max="13060" min="13060" style="28" width="12"/>
    <col collapsed="false" customWidth="true" hidden="false" outlineLevel="0" max="13061" min="13061" style="28" width="12.55"/>
    <col collapsed="false" customWidth="true" hidden="false" outlineLevel="0" max="13062" min="13062" style="28" width="13.91"/>
    <col collapsed="false" customWidth="true" hidden="false" outlineLevel="0" max="13063" min="13063" style="28" width="10.81"/>
    <col collapsed="false" customWidth="true" hidden="false" outlineLevel="0" max="13064" min="13064" style="28" width="9.55"/>
    <col collapsed="false" customWidth="false" hidden="false" outlineLevel="0" max="13312" min="13065" style="28" width="11.55"/>
    <col collapsed="false" customWidth="true" hidden="false" outlineLevel="0" max="13313" min="13313" style="28" width="5.9"/>
    <col collapsed="false" customWidth="true" hidden="false" outlineLevel="0" max="13314" min="13314" style="28" width="15.64"/>
    <col collapsed="false" customWidth="true" hidden="false" outlineLevel="0" max="13315" min="13315" style="28" width="9.46"/>
    <col collapsed="false" customWidth="true" hidden="false" outlineLevel="0" max="13316" min="13316" style="28" width="12"/>
    <col collapsed="false" customWidth="true" hidden="false" outlineLevel="0" max="13317" min="13317" style="28" width="12.55"/>
    <col collapsed="false" customWidth="true" hidden="false" outlineLevel="0" max="13318" min="13318" style="28" width="13.91"/>
    <col collapsed="false" customWidth="true" hidden="false" outlineLevel="0" max="13319" min="13319" style="28" width="10.81"/>
    <col collapsed="false" customWidth="true" hidden="false" outlineLevel="0" max="13320" min="13320" style="28" width="9.55"/>
    <col collapsed="false" customWidth="false" hidden="false" outlineLevel="0" max="13568" min="13321" style="28" width="11.55"/>
    <col collapsed="false" customWidth="true" hidden="false" outlineLevel="0" max="13569" min="13569" style="28" width="5.9"/>
    <col collapsed="false" customWidth="true" hidden="false" outlineLevel="0" max="13570" min="13570" style="28" width="15.64"/>
    <col collapsed="false" customWidth="true" hidden="false" outlineLevel="0" max="13571" min="13571" style="28" width="9.46"/>
    <col collapsed="false" customWidth="true" hidden="false" outlineLevel="0" max="13572" min="13572" style="28" width="12"/>
    <col collapsed="false" customWidth="true" hidden="false" outlineLevel="0" max="13573" min="13573" style="28" width="12.55"/>
    <col collapsed="false" customWidth="true" hidden="false" outlineLevel="0" max="13574" min="13574" style="28" width="13.91"/>
    <col collapsed="false" customWidth="true" hidden="false" outlineLevel="0" max="13575" min="13575" style="28" width="10.81"/>
    <col collapsed="false" customWidth="true" hidden="false" outlineLevel="0" max="13576" min="13576" style="28" width="9.55"/>
    <col collapsed="false" customWidth="false" hidden="false" outlineLevel="0" max="13824" min="13577" style="28" width="11.55"/>
    <col collapsed="false" customWidth="true" hidden="false" outlineLevel="0" max="13825" min="13825" style="28" width="5.9"/>
    <col collapsed="false" customWidth="true" hidden="false" outlineLevel="0" max="13826" min="13826" style="28" width="15.64"/>
    <col collapsed="false" customWidth="true" hidden="false" outlineLevel="0" max="13827" min="13827" style="28" width="9.46"/>
    <col collapsed="false" customWidth="true" hidden="false" outlineLevel="0" max="13828" min="13828" style="28" width="12"/>
    <col collapsed="false" customWidth="true" hidden="false" outlineLevel="0" max="13829" min="13829" style="28" width="12.55"/>
    <col collapsed="false" customWidth="true" hidden="false" outlineLevel="0" max="13830" min="13830" style="28" width="13.91"/>
    <col collapsed="false" customWidth="true" hidden="false" outlineLevel="0" max="13831" min="13831" style="28" width="10.81"/>
    <col collapsed="false" customWidth="true" hidden="false" outlineLevel="0" max="13832" min="13832" style="28" width="9.55"/>
    <col collapsed="false" customWidth="false" hidden="false" outlineLevel="0" max="14080" min="13833" style="28" width="11.55"/>
    <col collapsed="false" customWidth="true" hidden="false" outlineLevel="0" max="14081" min="14081" style="28" width="5.9"/>
    <col collapsed="false" customWidth="true" hidden="false" outlineLevel="0" max="14082" min="14082" style="28" width="15.64"/>
    <col collapsed="false" customWidth="true" hidden="false" outlineLevel="0" max="14083" min="14083" style="28" width="9.46"/>
    <col collapsed="false" customWidth="true" hidden="false" outlineLevel="0" max="14084" min="14084" style="28" width="12"/>
    <col collapsed="false" customWidth="true" hidden="false" outlineLevel="0" max="14085" min="14085" style="28" width="12.55"/>
    <col collapsed="false" customWidth="true" hidden="false" outlineLevel="0" max="14086" min="14086" style="28" width="13.91"/>
    <col collapsed="false" customWidth="true" hidden="false" outlineLevel="0" max="14087" min="14087" style="28" width="10.81"/>
    <col collapsed="false" customWidth="true" hidden="false" outlineLevel="0" max="14088" min="14088" style="28" width="9.55"/>
    <col collapsed="false" customWidth="false" hidden="false" outlineLevel="0" max="14336" min="14089" style="28" width="11.55"/>
    <col collapsed="false" customWidth="true" hidden="false" outlineLevel="0" max="14337" min="14337" style="28" width="5.9"/>
    <col collapsed="false" customWidth="true" hidden="false" outlineLevel="0" max="14338" min="14338" style="28" width="15.64"/>
    <col collapsed="false" customWidth="true" hidden="false" outlineLevel="0" max="14339" min="14339" style="28" width="9.46"/>
    <col collapsed="false" customWidth="true" hidden="false" outlineLevel="0" max="14340" min="14340" style="28" width="12"/>
    <col collapsed="false" customWidth="true" hidden="false" outlineLevel="0" max="14341" min="14341" style="28" width="12.55"/>
    <col collapsed="false" customWidth="true" hidden="false" outlineLevel="0" max="14342" min="14342" style="28" width="13.91"/>
    <col collapsed="false" customWidth="true" hidden="false" outlineLevel="0" max="14343" min="14343" style="28" width="10.81"/>
    <col collapsed="false" customWidth="true" hidden="false" outlineLevel="0" max="14344" min="14344" style="28" width="9.55"/>
    <col collapsed="false" customWidth="false" hidden="false" outlineLevel="0" max="14592" min="14345" style="28" width="11.55"/>
    <col collapsed="false" customWidth="true" hidden="false" outlineLevel="0" max="14593" min="14593" style="28" width="5.9"/>
    <col collapsed="false" customWidth="true" hidden="false" outlineLevel="0" max="14594" min="14594" style="28" width="15.64"/>
    <col collapsed="false" customWidth="true" hidden="false" outlineLevel="0" max="14595" min="14595" style="28" width="9.46"/>
    <col collapsed="false" customWidth="true" hidden="false" outlineLevel="0" max="14596" min="14596" style="28" width="12"/>
    <col collapsed="false" customWidth="true" hidden="false" outlineLevel="0" max="14597" min="14597" style="28" width="12.55"/>
    <col collapsed="false" customWidth="true" hidden="false" outlineLevel="0" max="14598" min="14598" style="28" width="13.91"/>
    <col collapsed="false" customWidth="true" hidden="false" outlineLevel="0" max="14599" min="14599" style="28" width="10.81"/>
    <col collapsed="false" customWidth="true" hidden="false" outlineLevel="0" max="14600" min="14600" style="28" width="9.55"/>
    <col collapsed="false" customWidth="false" hidden="false" outlineLevel="0" max="14848" min="14601" style="28" width="11.55"/>
    <col collapsed="false" customWidth="true" hidden="false" outlineLevel="0" max="14849" min="14849" style="28" width="5.9"/>
    <col collapsed="false" customWidth="true" hidden="false" outlineLevel="0" max="14850" min="14850" style="28" width="15.64"/>
    <col collapsed="false" customWidth="true" hidden="false" outlineLevel="0" max="14851" min="14851" style="28" width="9.46"/>
    <col collapsed="false" customWidth="true" hidden="false" outlineLevel="0" max="14852" min="14852" style="28" width="12"/>
    <col collapsed="false" customWidth="true" hidden="false" outlineLevel="0" max="14853" min="14853" style="28" width="12.55"/>
    <col collapsed="false" customWidth="true" hidden="false" outlineLevel="0" max="14854" min="14854" style="28" width="13.91"/>
    <col collapsed="false" customWidth="true" hidden="false" outlineLevel="0" max="14855" min="14855" style="28" width="10.81"/>
    <col collapsed="false" customWidth="true" hidden="false" outlineLevel="0" max="14856" min="14856" style="28" width="9.55"/>
    <col collapsed="false" customWidth="false" hidden="false" outlineLevel="0" max="15104" min="14857" style="28" width="11.55"/>
    <col collapsed="false" customWidth="true" hidden="false" outlineLevel="0" max="15105" min="15105" style="28" width="5.9"/>
    <col collapsed="false" customWidth="true" hidden="false" outlineLevel="0" max="15106" min="15106" style="28" width="15.64"/>
    <col collapsed="false" customWidth="true" hidden="false" outlineLevel="0" max="15107" min="15107" style="28" width="9.46"/>
    <col collapsed="false" customWidth="true" hidden="false" outlineLevel="0" max="15108" min="15108" style="28" width="12"/>
    <col collapsed="false" customWidth="true" hidden="false" outlineLevel="0" max="15109" min="15109" style="28" width="12.55"/>
    <col collapsed="false" customWidth="true" hidden="false" outlineLevel="0" max="15110" min="15110" style="28" width="13.91"/>
    <col collapsed="false" customWidth="true" hidden="false" outlineLevel="0" max="15111" min="15111" style="28" width="10.81"/>
    <col collapsed="false" customWidth="true" hidden="false" outlineLevel="0" max="15112" min="15112" style="28" width="9.55"/>
    <col collapsed="false" customWidth="false" hidden="false" outlineLevel="0" max="15360" min="15113" style="28" width="11.55"/>
    <col collapsed="false" customWidth="true" hidden="false" outlineLevel="0" max="15361" min="15361" style="28" width="5.9"/>
    <col collapsed="false" customWidth="true" hidden="false" outlineLevel="0" max="15362" min="15362" style="28" width="15.64"/>
    <col collapsed="false" customWidth="true" hidden="false" outlineLevel="0" max="15363" min="15363" style="28" width="9.46"/>
    <col collapsed="false" customWidth="true" hidden="false" outlineLevel="0" max="15364" min="15364" style="28" width="12"/>
    <col collapsed="false" customWidth="true" hidden="false" outlineLevel="0" max="15365" min="15365" style="28" width="12.55"/>
    <col collapsed="false" customWidth="true" hidden="false" outlineLevel="0" max="15366" min="15366" style="28" width="13.91"/>
    <col collapsed="false" customWidth="true" hidden="false" outlineLevel="0" max="15367" min="15367" style="28" width="10.81"/>
    <col collapsed="false" customWidth="true" hidden="false" outlineLevel="0" max="15368" min="15368" style="28" width="9.55"/>
    <col collapsed="false" customWidth="false" hidden="false" outlineLevel="0" max="15616" min="15369" style="28" width="11.55"/>
    <col collapsed="false" customWidth="true" hidden="false" outlineLevel="0" max="15617" min="15617" style="28" width="5.9"/>
    <col collapsed="false" customWidth="true" hidden="false" outlineLevel="0" max="15618" min="15618" style="28" width="15.64"/>
    <col collapsed="false" customWidth="true" hidden="false" outlineLevel="0" max="15619" min="15619" style="28" width="9.46"/>
    <col collapsed="false" customWidth="true" hidden="false" outlineLevel="0" max="15620" min="15620" style="28" width="12"/>
    <col collapsed="false" customWidth="true" hidden="false" outlineLevel="0" max="15621" min="15621" style="28" width="12.55"/>
    <col collapsed="false" customWidth="true" hidden="false" outlineLevel="0" max="15622" min="15622" style="28" width="13.91"/>
    <col collapsed="false" customWidth="true" hidden="false" outlineLevel="0" max="15623" min="15623" style="28" width="10.81"/>
    <col collapsed="false" customWidth="true" hidden="false" outlineLevel="0" max="15624" min="15624" style="28" width="9.55"/>
    <col collapsed="false" customWidth="false" hidden="false" outlineLevel="0" max="15872" min="15625" style="28" width="11.55"/>
    <col collapsed="false" customWidth="true" hidden="false" outlineLevel="0" max="15873" min="15873" style="28" width="5.9"/>
    <col collapsed="false" customWidth="true" hidden="false" outlineLevel="0" max="15874" min="15874" style="28" width="15.64"/>
    <col collapsed="false" customWidth="true" hidden="false" outlineLevel="0" max="15875" min="15875" style="28" width="9.46"/>
    <col collapsed="false" customWidth="true" hidden="false" outlineLevel="0" max="15876" min="15876" style="28" width="12"/>
    <col collapsed="false" customWidth="true" hidden="false" outlineLevel="0" max="15877" min="15877" style="28" width="12.55"/>
    <col collapsed="false" customWidth="true" hidden="false" outlineLevel="0" max="15878" min="15878" style="28" width="13.91"/>
    <col collapsed="false" customWidth="true" hidden="false" outlineLevel="0" max="15879" min="15879" style="28" width="10.81"/>
    <col collapsed="false" customWidth="true" hidden="false" outlineLevel="0" max="15880" min="15880" style="28" width="9.55"/>
    <col collapsed="false" customWidth="false" hidden="false" outlineLevel="0" max="16128" min="15881" style="28" width="11.55"/>
    <col collapsed="false" customWidth="true" hidden="false" outlineLevel="0" max="16129" min="16129" style="28" width="5.9"/>
    <col collapsed="false" customWidth="true" hidden="false" outlineLevel="0" max="16130" min="16130" style="28" width="15.64"/>
    <col collapsed="false" customWidth="true" hidden="false" outlineLevel="0" max="16131" min="16131" style="28" width="9.46"/>
    <col collapsed="false" customWidth="true" hidden="false" outlineLevel="0" max="16132" min="16132" style="28" width="12"/>
    <col collapsed="false" customWidth="true" hidden="false" outlineLevel="0" max="16133" min="16133" style="28" width="12.55"/>
    <col collapsed="false" customWidth="true" hidden="false" outlineLevel="0" max="16134" min="16134" style="28" width="13.91"/>
    <col collapsed="false" customWidth="true" hidden="false" outlineLevel="0" max="16135" min="16135" style="28" width="10.81"/>
    <col collapsed="false" customWidth="true" hidden="false" outlineLevel="0" max="16136" min="16136" style="28" width="9.55"/>
    <col collapsed="false" customWidth="false" hidden="false" outlineLevel="0" max="16384" min="16137" style="28" width="11.55"/>
  </cols>
  <sheetData>
    <row r="1" s="75" customFormat="true" ht="13.5" hidden="false" customHeight="false" outlineLevel="0" collapsed="false">
      <c r="A1" s="73" t="s">
        <v>222</v>
      </c>
      <c r="B1" s="73" t="s">
        <v>18</v>
      </c>
      <c r="C1" s="73" t="s">
        <v>134</v>
      </c>
      <c r="D1" s="73" t="s">
        <v>223</v>
      </c>
      <c r="E1" s="73" t="s">
        <v>224</v>
      </c>
      <c r="F1" s="73" t="s">
        <v>20</v>
      </c>
      <c r="G1" s="73" t="s">
        <v>225</v>
      </c>
      <c r="H1" s="73" t="s">
        <v>226</v>
      </c>
      <c r="I1" s="74"/>
    </row>
    <row r="2" customFormat="false" ht="13.5" hidden="false" customHeight="false" outlineLevel="0" collapsed="false">
      <c r="A2" s="76" t="n">
        <v>1013</v>
      </c>
      <c r="B2" s="77" t="s">
        <v>227</v>
      </c>
      <c r="C2" s="77" t="s">
        <v>176</v>
      </c>
      <c r="D2" s="77" t="s">
        <v>143</v>
      </c>
      <c r="E2" s="76" t="n">
        <v>4</v>
      </c>
      <c r="F2" s="77" t="s">
        <v>228</v>
      </c>
      <c r="G2" s="77" t="s">
        <v>229</v>
      </c>
      <c r="H2" s="76" t="n">
        <v>3</v>
      </c>
      <c r="I2" s="78"/>
    </row>
    <row r="3" customFormat="false" ht="13.5" hidden="false" customHeight="false" outlineLevel="0" collapsed="false">
      <c r="A3" s="76" t="n">
        <v>1018</v>
      </c>
      <c r="B3" s="77" t="s">
        <v>230</v>
      </c>
      <c r="C3" s="77" t="s">
        <v>176</v>
      </c>
      <c r="D3" s="77" t="s">
        <v>231</v>
      </c>
      <c r="E3" s="76" t="n">
        <v>3</v>
      </c>
      <c r="F3" s="77" t="s">
        <v>228</v>
      </c>
      <c r="G3" s="77" t="s">
        <v>232</v>
      </c>
      <c r="H3" s="76" t="n">
        <v>0</v>
      </c>
      <c r="I3" s="78"/>
    </row>
    <row r="4" customFormat="false" ht="13.5" hidden="false" customHeight="false" outlineLevel="0" collapsed="false">
      <c r="A4" s="76" t="n">
        <v>1015</v>
      </c>
      <c r="B4" s="77" t="s">
        <v>233</v>
      </c>
      <c r="C4" s="77" t="s">
        <v>176</v>
      </c>
      <c r="D4" s="77" t="s">
        <v>234</v>
      </c>
      <c r="E4" s="76" t="n">
        <v>3</v>
      </c>
      <c r="F4" s="77" t="s">
        <v>228</v>
      </c>
      <c r="G4" s="77" t="s">
        <v>235</v>
      </c>
      <c r="H4" s="76" t="n">
        <v>5</v>
      </c>
      <c r="I4" s="78"/>
    </row>
    <row r="5" customFormat="false" ht="13.5" hidden="false" customHeight="false" outlineLevel="0" collapsed="false">
      <c r="A5" s="76" t="n">
        <v>1016</v>
      </c>
      <c r="B5" s="77" t="s">
        <v>236</v>
      </c>
      <c r="C5" s="77" t="s">
        <v>237</v>
      </c>
      <c r="D5" s="77" t="s">
        <v>234</v>
      </c>
      <c r="E5" s="76" t="n">
        <v>4</v>
      </c>
      <c r="F5" s="77" t="s">
        <v>228</v>
      </c>
      <c r="G5" s="77" t="s">
        <v>232</v>
      </c>
      <c r="H5" s="76" t="n">
        <v>1</v>
      </c>
      <c r="I5" s="78"/>
    </row>
    <row r="6" customFormat="false" ht="13.5" hidden="false" customHeight="false" outlineLevel="0" collapsed="false">
      <c r="A6" s="76" t="n">
        <v>1012</v>
      </c>
      <c r="B6" s="77" t="s">
        <v>238</v>
      </c>
      <c r="C6" s="77" t="s">
        <v>176</v>
      </c>
      <c r="D6" s="77" t="s">
        <v>239</v>
      </c>
      <c r="E6" s="76" t="n">
        <v>3</v>
      </c>
      <c r="F6" s="77" t="s">
        <v>240</v>
      </c>
      <c r="G6" s="77" t="s">
        <v>232</v>
      </c>
      <c r="H6" s="76" t="n">
        <v>2</v>
      </c>
      <c r="I6" s="78"/>
    </row>
    <row r="7" customFormat="false" ht="13.5" hidden="false" customHeight="false" outlineLevel="0" collapsed="false">
      <c r="A7" s="76" t="n">
        <v>1021</v>
      </c>
      <c r="B7" s="77" t="s">
        <v>241</v>
      </c>
      <c r="C7" s="77" t="s">
        <v>176</v>
      </c>
      <c r="D7" s="77" t="s">
        <v>242</v>
      </c>
      <c r="E7" s="76" t="n">
        <v>3</v>
      </c>
      <c r="F7" s="77" t="s">
        <v>240</v>
      </c>
      <c r="G7" s="77" t="s">
        <v>235</v>
      </c>
      <c r="H7" s="76" t="n">
        <v>0</v>
      </c>
      <c r="I7" s="78"/>
    </row>
    <row r="8" customFormat="false" ht="13.5" hidden="false" customHeight="false" outlineLevel="0" collapsed="false">
      <c r="A8" s="76" t="n">
        <v>1020</v>
      </c>
      <c r="B8" s="77" t="s">
        <v>243</v>
      </c>
      <c r="C8" s="77" t="s">
        <v>176</v>
      </c>
      <c r="D8" s="77" t="s">
        <v>231</v>
      </c>
      <c r="E8" s="76" t="n">
        <v>5</v>
      </c>
      <c r="F8" s="77" t="s">
        <v>240</v>
      </c>
      <c r="G8" s="77" t="s">
        <v>229</v>
      </c>
      <c r="H8" s="76" t="n">
        <v>3</v>
      </c>
      <c r="I8" s="78"/>
    </row>
    <row r="9" customFormat="false" ht="13.5" hidden="false" customHeight="false" outlineLevel="0" collapsed="false">
      <c r="A9" s="76" t="n">
        <v>1023</v>
      </c>
      <c r="B9" s="77" t="s">
        <v>244</v>
      </c>
      <c r="C9" s="77" t="s">
        <v>237</v>
      </c>
      <c r="D9" s="77" t="s">
        <v>245</v>
      </c>
      <c r="E9" s="76" t="n">
        <v>5</v>
      </c>
      <c r="F9" s="77" t="s">
        <v>240</v>
      </c>
      <c r="G9" s="77" t="s">
        <v>235</v>
      </c>
      <c r="H9" s="76" t="n">
        <v>2</v>
      </c>
      <c r="I9" s="78"/>
    </row>
    <row r="10" customFormat="false" ht="13.5" hidden="false" customHeight="false" outlineLevel="0" collapsed="false">
      <c r="A10" s="76" t="n">
        <v>1024</v>
      </c>
      <c r="B10" s="77" t="s">
        <v>246</v>
      </c>
      <c r="C10" s="77" t="s">
        <v>237</v>
      </c>
      <c r="D10" s="77" t="s">
        <v>245</v>
      </c>
      <c r="E10" s="76" t="n">
        <v>3</v>
      </c>
      <c r="F10" s="77" t="s">
        <v>240</v>
      </c>
      <c r="G10" s="77" t="s">
        <v>232</v>
      </c>
      <c r="H10" s="76" t="n">
        <v>1</v>
      </c>
      <c r="I10" s="78"/>
    </row>
    <row r="11" customFormat="false" ht="13.5" hidden="false" customHeight="false" outlineLevel="0" collapsed="false">
      <c r="A11" s="76" t="n">
        <v>1026</v>
      </c>
      <c r="B11" s="77" t="s">
        <v>247</v>
      </c>
      <c r="C11" s="77" t="s">
        <v>176</v>
      </c>
      <c r="D11" s="77" t="s">
        <v>248</v>
      </c>
      <c r="E11" s="76" t="n">
        <v>5</v>
      </c>
      <c r="F11" s="77" t="s">
        <v>240</v>
      </c>
      <c r="G11" s="77" t="s">
        <v>232</v>
      </c>
      <c r="H11" s="76" t="n">
        <v>3</v>
      </c>
      <c r="I11" s="78"/>
    </row>
    <row r="12" customFormat="false" ht="13.5" hidden="false" customHeight="false" outlineLevel="0" collapsed="false">
      <c r="A12" s="76" t="n">
        <v>1019</v>
      </c>
      <c r="B12" s="77" t="s">
        <v>249</v>
      </c>
      <c r="C12" s="77" t="s">
        <v>176</v>
      </c>
      <c r="D12" s="77" t="s">
        <v>234</v>
      </c>
      <c r="E12" s="76" t="n">
        <v>4</v>
      </c>
      <c r="F12" s="77" t="s">
        <v>240</v>
      </c>
      <c r="G12" s="77" t="s">
        <v>229</v>
      </c>
      <c r="H12" s="76" t="n">
        <v>0</v>
      </c>
      <c r="I12" s="78"/>
    </row>
    <row r="13" customFormat="false" ht="13.5" hidden="false" customHeight="false" outlineLevel="0" collapsed="false">
      <c r="A13" s="76" t="n">
        <v>1025</v>
      </c>
      <c r="B13" s="77" t="s">
        <v>236</v>
      </c>
      <c r="C13" s="77" t="s">
        <v>176</v>
      </c>
      <c r="D13" s="77" t="s">
        <v>143</v>
      </c>
      <c r="E13" s="76" t="n">
        <v>4</v>
      </c>
      <c r="F13" s="77" t="s">
        <v>250</v>
      </c>
      <c r="G13" s="77" t="s">
        <v>235</v>
      </c>
      <c r="H13" s="76" t="n">
        <v>2</v>
      </c>
      <c r="I13" s="78"/>
    </row>
    <row r="14" customFormat="false" ht="13.5" hidden="false" customHeight="false" outlineLevel="0" collapsed="false">
      <c r="A14" s="76" t="n">
        <v>1027</v>
      </c>
      <c r="B14" s="77" t="s">
        <v>251</v>
      </c>
      <c r="C14" s="77" t="s">
        <v>176</v>
      </c>
      <c r="D14" s="77" t="s">
        <v>252</v>
      </c>
      <c r="E14" s="76" t="n">
        <v>3</v>
      </c>
      <c r="F14" s="77" t="s">
        <v>250</v>
      </c>
      <c r="G14" s="77" t="s">
        <v>235</v>
      </c>
      <c r="H14" s="76" t="n">
        <v>1</v>
      </c>
      <c r="I14" s="78"/>
    </row>
    <row r="15" customFormat="false" ht="13.5" hidden="false" customHeight="false" outlineLevel="0" collapsed="false">
      <c r="A15" s="76" t="n">
        <v>1022</v>
      </c>
      <c r="B15" s="77" t="s">
        <v>253</v>
      </c>
      <c r="C15" s="77" t="s">
        <v>237</v>
      </c>
      <c r="D15" s="77" t="s">
        <v>248</v>
      </c>
      <c r="E15" s="76" t="n">
        <v>4</v>
      </c>
      <c r="F15" s="77" t="s">
        <v>250</v>
      </c>
      <c r="G15" s="77" t="s">
        <v>235</v>
      </c>
      <c r="H15" s="76" t="n">
        <v>3</v>
      </c>
      <c r="I15" s="78"/>
    </row>
    <row r="16" customFormat="false" ht="13.5" hidden="false" customHeight="false" outlineLevel="0" collapsed="false">
      <c r="A16" s="76" t="n">
        <v>1014</v>
      </c>
      <c r="B16" s="77" t="s">
        <v>254</v>
      </c>
      <c r="C16" s="77" t="s">
        <v>176</v>
      </c>
      <c r="D16" s="77" t="s">
        <v>255</v>
      </c>
      <c r="E16" s="76" t="n">
        <v>5</v>
      </c>
      <c r="F16" s="77" t="s">
        <v>250</v>
      </c>
      <c r="G16" s="77" t="s">
        <v>232</v>
      </c>
      <c r="H16" s="76" t="n">
        <v>4</v>
      </c>
      <c r="I16" s="78"/>
    </row>
    <row r="17" customFormat="false" ht="13.5" hidden="false" customHeight="false" outlineLevel="0" collapsed="false">
      <c r="A17" s="76" t="n">
        <v>1017</v>
      </c>
      <c r="B17" s="77" t="s">
        <v>256</v>
      </c>
      <c r="C17" s="77" t="s">
        <v>237</v>
      </c>
      <c r="D17" s="77" t="s">
        <v>255</v>
      </c>
      <c r="E17" s="76" t="n">
        <v>5</v>
      </c>
      <c r="F17" s="77" t="s">
        <v>250</v>
      </c>
      <c r="G17" s="77" t="s">
        <v>229</v>
      </c>
      <c r="H17" s="76" t="n">
        <v>2</v>
      </c>
      <c r="I17" s="78"/>
    </row>
    <row r="18" customFormat="false" ht="13.5" hidden="false" customHeight="false" outlineLevel="0" collapsed="false">
      <c r="A18" s="79"/>
      <c r="B18" s="78"/>
      <c r="C18" s="78"/>
      <c r="D18" s="78"/>
      <c r="E18" s="78"/>
      <c r="F18" s="78"/>
      <c r="G18" s="78"/>
      <c r="H18" s="79"/>
      <c r="I18" s="78"/>
    </row>
    <row r="19" customFormat="false" ht="13.5" hidden="false" customHeight="false" outlineLevel="0" collapsed="false">
      <c r="A19" s="80" t="s">
        <v>257</v>
      </c>
      <c r="B19" s="78"/>
      <c r="C19" s="78"/>
      <c r="D19" s="78"/>
      <c r="E19" s="78"/>
      <c r="F19" s="78"/>
      <c r="G19" s="78"/>
      <c r="H19" s="79"/>
      <c r="I19" s="78"/>
    </row>
    <row r="20" customFormat="false" ht="13.5" hidden="false" customHeight="false" outlineLevel="0" collapsed="false">
      <c r="A20" s="78" t="s">
        <v>258</v>
      </c>
      <c r="B20" s="78"/>
      <c r="C20" s="78"/>
      <c r="D20" s="78"/>
      <c r="E20" s="78"/>
      <c r="F20" s="78"/>
      <c r="G20" s="78"/>
      <c r="H20" s="79"/>
      <c r="I20" s="78"/>
    </row>
    <row r="21" customFormat="false" ht="13.5" hidden="false" customHeight="false" outlineLevel="0" collapsed="false">
      <c r="A21" s="38" t="s">
        <v>259</v>
      </c>
      <c r="B21" s="78"/>
      <c r="C21" s="78"/>
      <c r="D21" s="78"/>
      <c r="E21" s="78"/>
      <c r="F21" s="78"/>
      <c r="G21" s="78"/>
      <c r="H21" s="79"/>
      <c r="I21" s="78"/>
    </row>
    <row r="22" customFormat="false" ht="13.5" hidden="false" customHeight="false" outlineLevel="0" collapsed="false">
      <c r="A22" s="78" t="s">
        <v>260</v>
      </c>
      <c r="B22" s="78"/>
      <c r="C22" s="78"/>
      <c r="D22" s="78"/>
      <c r="E22" s="78"/>
      <c r="F22" s="78"/>
      <c r="G22" s="78"/>
      <c r="H22" s="79"/>
      <c r="I22" s="78"/>
    </row>
    <row r="23" customFormat="false" ht="13.5" hidden="false" customHeight="false" outlineLevel="0" collapsed="false">
      <c r="A23" s="38" t="s">
        <v>261</v>
      </c>
      <c r="B23" s="78"/>
      <c r="C23" s="78"/>
      <c r="D23" s="78"/>
      <c r="E23" s="78"/>
      <c r="F23" s="78"/>
      <c r="G23" s="78"/>
      <c r="H23" s="79"/>
      <c r="I23" s="78"/>
    </row>
    <row r="24" customFormat="false" ht="13.5" hidden="false" customHeight="false" outlineLevel="0" collapsed="false">
      <c r="A24" s="78" t="s">
        <v>262</v>
      </c>
      <c r="B24" s="78"/>
      <c r="C24" s="78"/>
      <c r="D24" s="78"/>
      <c r="E24" s="78"/>
      <c r="F24" s="78"/>
      <c r="G24" s="78"/>
      <c r="H24" s="79"/>
      <c r="I24" s="78"/>
    </row>
    <row r="25" customFormat="false" ht="12.75" hidden="false" customHeight="false" outlineLevel="0" collapsed="false">
      <c r="A25" s="39" t="s">
        <v>263</v>
      </c>
    </row>
    <row r="26" customFormat="false" ht="13.5" hidden="false" customHeight="false" outlineLevel="0" collapsed="false">
      <c r="A26" s="81" t="s">
        <v>264</v>
      </c>
    </row>
    <row r="27" customFormat="false" ht="12.75" hidden="false" customHeight="false" outlineLevel="0" collapsed="false">
      <c r="A27" s="39" t="s">
        <v>265</v>
      </c>
    </row>
    <row r="28" customFormat="false" ht="13.5" hidden="false" customHeight="false" outlineLevel="0" collapsed="false">
      <c r="A28" s="81" t="s">
        <v>266</v>
      </c>
    </row>
    <row r="29" customFormat="false" ht="12.75" hidden="false" customHeight="false" outlineLevel="0" collapsed="false">
      <c r="A29" s="39" t="s">
        <v>267</v>
      </c>
    </row>
    <row r="30" customFormat="false" ht="12.75" hidden="false" customHeight="false" outlineLevel="0" collapsed="false">
      <c r="A30" s="82" t="s">
        <v>268</v>
      </c>
    </row>
    <row r="32" customFormat="false" ht="13.8" hidden="false" customHeight="false" outlineLevel="0" collapsed="false">
      <c r="A32" s="73" t="s">
        <v>222</v>
      </c>
      <c r="B32" s="73" t="s">
        <v>18</v>
      </c>
      <c r="C32" s="73" t="s">
        <v>134</v>
      </c>
      <c r="D32" s="73" t="s">
        <v>223</v>
      </c>
      <c r="E32" s="73" t="s">
        <v>224</v>
      </c>
      <c r="F32" s="73" t="s">
        <v>20</v>
      </c>
      <c r="G32" s="73" t="s">
        <v>225</v>
      </c>
      <c r="H32" s="73" t="s">
        <v>226</v>
      </c>
      <c r="K32" s="73" t="s">
        <v>222</v>
      </c>
      <c r="L32" s="73" t="s">
        <v>18</v>
      </c>
      <c r="M32" s="73" t="s">
        <v>134</v>
      </c>
      <c r="N32" s="73" t="s">
        <v>223</v>
      </c>
      <c r="O32" s="73" t="s">
        <v>224</v>
      </c>
      <c r="P32" s="73" t="s">
        <v>20</v>
      </c>
      <c r="Q32" s="73" t="s">
        <v>225</v>
      </c>
      <c r="R32" s="73" t="s">
        <v>226</v>
      </c>
    </row>
    <row r="33" customFormat="false" ht="13.8" hidden="false" customHeight="false" outlineLevel="0" collapsed="false">
      <c r="A33" s="76" t="n">
        <v>1025</v>
      </c>
      <c r="B33" s="77" t="s">
        <v>236</v>
      </c>
      <c r="C33" s="77" t="s">
        <v>176</v>
      </c>
      <c r="D33" s="77" t="s">
        <v>143</v>
      </c>
      <c r="E33" s="76" t="n">
        <v>4</v>
      </c>
      <c r="F33" s="77" t="s">
        <v>250</v>
      </c>
      <c r="G33" s="77" t="s">
        <v>235</v>
      </c>
      <c r="H33" s="76" t="n">
        <v>2</v>
      </c>
      <c r="K33" s="76" t="n">
        <v>1015</v>
      </c>
      <c r="L33" s="77" t="s">
        <v>233</v>
      </c>
      <c r="M33" s="77" t="s">
        <v>176</v>
      </c>
      <c r="N33" s="77" t="s">
        <v>234</v>
      </c>
      <c r="O33" s="76" t="n">
        <v>3</v>
      </c>
      <c r="P33" s="77" t="s">
        <v>228</v>
      </c>
      <c r="Q33" s="77" t="s">
        <v>235</v>
      </c>
      <c r="R33" s="76" t="n">
        <v>5</v>
      </c>
    </row>
    <row r="34" customFormat="false" ht="13.8" hidden="false" customHeight="false" outlineLevel="0" collapsed="false">
      <c r="A34" s="76" t="n">
        <v>1021</v>
      </c>
      <c r="B34" s="77" t="s">
        <v>241</v>
      </c>
      <c r="C34" s="77" t="s">
        <v>176</v>
      </c>
      <c r="D34" s="77" t="s">
        <v>242</v>
      </c>
      <c r="E34" s="76" t="n">
        <v>3</v>
      </c>
      <c r="F34" s="77" t="s">
        <v>240</v>
      </c>
      <c r="G34" s="77" t="s">
        <v>235</v>
      </c>
      <c r="H34" s="76" t="n">
        <v>0</v>
      </c>
    </row>
    <row r="35" customFormat="false" ht="13.8" hidden="false" customHeight="false" outlineLevel="0" collapsed="false">
      <c r="A35" s="76" t="n">
        <v>1023</v>
      </c>
      <c r="B35" s="77" t="s">
        <v>244</v>
      </c>
      <c r="C35" s="77" t="s">
        <v>237</v>
      </c>
      <c r="D35" s="77" t="s">
        <v>245</v>
      </c>
      <c r="E35" s="76" t="n">
        <v>5</v>
      </c>
      <c r="F35" s="77" t="s">
        <v>240</v>
      </c>
      <c r="G35" s="77" t="s">
        <v>235</v>
      </c>
      <c r="H35" s="76" t="n">
        <v>2</v>
      </c>
    </row>
    <row r="36" customFormat="false" ht="13.8" hidden="false" customHeight="false" outlineLevel="0" collapsed="false">
      <c r="A36" s="76" t="n">
        <v>1024</v>
      </c>
      <c r="B36" s="77" t="s">
        <v>246</v>
      </c>
      <c r="C36" s="77" t="s">
        <v>237</v>
      </c>
      <c r="D36" s="77" t="s">
        <v>245</v>
      </c>
      <c r="E36" s="76" t="n">
        <v>3</v>
      </c>
      <c r="F36" s="77" t="s">
        <v>240</v>
      </c>
      <c r="G36" s="77" t="s">
        <v>232</v>
      </c>
      <c r="H36" s="76" t="n">
        <v>1</v>
      </c>
    </row>
    <row r="37" customFormat="false" ht="13.8" hidden="false" customHeight="false" outlineLevel="0" collapsed="false">
      <c r="A37" s="76" t="n">
        <v>1022</v>
      </c>
      <c r="B37" s="77" t="s">
        <v>253</v>
      </c>
      <c r="C37" s="77" t="s">
        <v>237</v>
      </c>
      <c r="D37" s="77" t="s">
        <v>248</v>
      </c>
      <c r="E37" s="76" t="n">
        <v>4</v>
      </c>
      <c r="F37" s="77" t="s">
        <v>250</v>
      </c>
      <c r="G37" s="77" t="s">
        <v>235</v>
      </c>
      <c r="H37" s="76" t="n">
        <v>3</v>
      </c>
    </row>
    <row r="41" customFormat="false" ht="13.8" hidden="false" customHeight="false" outlineLevel="0" collapsed="false">
      <c r="A41" s="73" t="s">
        <v>222</v>
      </c>
      <c r="B41" s="73" t="s">
        <v>18</v>
      </c>
      <c r="C41" s="73" t="s">
        <v>134</v>
      </c>
      <c r="D41" s="73" t="s">
        <v>223</v>
      </c>
      <c r="E41" s="73" t="s">
        <v>224</v>
      </c>
      <c r="F41" s="73" t="s">
        <v>20</v>
      </c>
      <c r="G41" s="73" t="s">
        <v>225</v>
      </c>
      <c r="H41" s="73" t="s">
        <v>226</v>
      </c>
      <c r="K41" s="73" t="s">
        <v>222</v>
      </c>
      <c r="L41" s="73" t="s">
        <v>18</v>
      </c>
      <c r="M41" s="73" t="s">
        <v>134</v>
      </c>
      <c r="N41" s="73" t="s">
        <v>223</v>
      </c>
      <c r="O41" s="73" t="s">
        <v>224</v>
      </c>
      <c r="P41" s="73" t="s">
        <v>20</v>
      </c>
      <c r="Q41" s="73" t="s">
        <v>225</v>
      </c>
      <c r="R41" s="73" t="s">
        <v>226</v>
      </c>
    </row>
    <row r="42" customFormat="false" ht="13.8" hidden="false" customHeight="false" outlineLevel="0" collapsed="false">
      <c r="A42" s="76" t="n">
        <v>1025</v>
      </c>
      <c r="B42" s="77" t="s">
        <v>236</v>
      </c>
      <c r="C42" s="77" t="s">
        <v>176</v>
      </c>
      <c r="D42" s="77" t="s">
        <v>143</v>
      </c>
      <c r="E42" s="76" t="n">
        <v>4</v>
      </c>
      <c r="F42" s="77" t="s">
        <v>250</v>
      </c>
      <c r="G42" s="77" t="s">
        <v>235</v>
      </c>
      <c r="H42" s="76" t="n">
        <v>2</v>
      </c>
      <c r="K42" s="76" t="n">
        <v>1013</v>
      </c>
      <c r="L42" s="77" t="s">
        <v>227</v>
      </c>
      <c r="M42" s="77" t="s">
        <v>176</v>
      </c>
      <c r="N42" s="77" t="s">
        <v>143</v>
      </c>
      <c r="O42" s="76" t="n">
        <v>4</v>
      </c>
      <c r="P42" s="77" t="s">
        <v>228</v>
      </c>
      <c r="Q42" s="77" t="s">
        <v>229</v>
      </c>
      <c r="R42" s="76" t="n">
        <v>3</v>
      </c>
    </row>
    <row r="43" customFormat="false" ht="13.8" hidden="false" customHeight="false" outlineLevel="0" collapsed="false">
      <c r="A43" s="76" t="n">
        <v>1020</v>
      </c>
      <c r="B43" s="77" t="s">
        <v>243</v>
      </c>
      <c r="C43" s="77" t="s">
        <v>176</v>
      </c>
      <c r="D43" s="77" t="s">
        <v>231</v>
      </c>
      <c r="E43" s="76" t="n">
        <v>5</v>
      </c>
      <c r="F43" s="77" t="s">
        <v>240</v>
      </c>
      <c r="G43" s="77" t="s">
        <v>229</v>
      </c>
      <c r="H43" s="76" t="n">
        <v>3</v>
      </c>
      <c r="K43" s="76" t="n">
        <v>1025</v>
      </c>
      <c r="L43" s="77" t="s">
        <v>236</v>
      </c>
      <c r="M43" s="77" t="s">
        <v>176</v>
      </c>
      <c r="N43" s="77" t="s">
        <v>143</v>
      </c>
      <c r="O43" s="76" t="n">
        <v>4</v>
      </c>
      <c r="P43" s="77" t="s">
        <v>250</v>
      </c>
      <c r="Q43" s="77" t="s">
        <v>235</v>
      </c>
      <c r="R43" s="76" t="n">
        <v>2</v>
      </c>
    </row>
    <row r="44" customFormat="false" ht="13.8" hidden="false" customHeight="false" outlineLevel="0" collapsed="false">
      <c r="A44" s="76" t="n">
        <v>1023</v>
      </c>
      <c r="B44" s="77" t="s">
        <v>244</v>
      </c>
      <c r="C44" s="77" t="s">
        <v>237</v>
      </c>
      <c r="D44" s="77" t="s">
        <v>245</v>
      </c>
      <c r="E44" s="76" t="n">
        <v>5</v>
      </c>
      <c r="F44" s="77" t="s">
        <v>240</v>
      </c>
      <c r="G44" s="77" t="s">
        <v>235</v>
      </c>
      <c r="H44" s="76" t="n">
        <v>2</v>
      </c>
    </row>
    <row r="45" customFormat="false" ht="13.8" hidden="false" customHeight="false" outlineLevel="0" collapsed="false">
      <c r="A45" s="76" t="n">
        <v>1022</v>
      </c>
      <c r="B45" s="77" t="s">
        <v>253</v>
      </c>
      <c r="C45" s="77" t="s">
        <v>237</v>
      </c>
      <c r="D45" s="77" t="s">
        <v>248</v>
      </c>
      <c r="E45" s="76" t="n">
        <v>4</v>
      </c>
      <c r="F45" s="77" t="s">
        <v>250</v>
      </c>
      <c r="G45" s="77" t="s">
        <v>235</v>
      </c>
      <c r="H45" s="76" t="n">
        <v>3</v>
      </c>
    </row>
    <row r="46" customFormat="false" ht="13.8" hidden="false" customHeight="false" outlineLevel="0" collapsed="false">
      <c r="A46" s="76" t="n">
        <v>1026</v>
      </c>
      <c r="B46" s="77" t="s">
        <v>247</v>
      </c>
      <c r="C46" s="77" t="s">
        <v>176</v>
      </c>
      <c r="D46" s="77" t="s">
        <v>248</v>
      </c>
      <c r="E46" s="76" t="n">
        <v>5</v>
      </c>
      <c r="F46" s="77" t="s">
        <v>240</v>
      </c>
      <c r="G46" s="77" t="s">
        <v>232</v>
      </c>
      <c r="H46" s="76" t="n">
        <v>3</v>
      </c>
    </row>
    <row r="47" customFormat="false" ht="13.8" hidden="false" customHeight="false" outlineLevel="0" collapsed="false">
      <c r="A47" s="76" t="n">
        <v>1015</v>
      </c>
      <c r="B47" s="77" t="s">
        <v>233</v>
      </c>
      <c r="C47" s="77" t="s">
        <v>176</v>
      </c>
      <c r="D47" s="77" t="s">
        <v>234</v>
      </c>
      <c r="E47" s="76" t="n">
        <v>3</v>
      </c>
      <c r="F47" s="77" t="s">
        <v>228</v>
      </c>
      <c r="G47" s="77" t="s">
        <v>235</v>
      </c>
      <c r="H47" s="76" t="n">
        <v>5</v>
      </c>
    </row>
    <row r="48" customFormat="false" ht="13.8" hidden="false" customHeight="false" outlineLevel="0" collapsed="false">
      <c r="A48" s="76" t="n">
        <v>1016</v>
      </c>
      <c r="B48" s="77" t="s">
        <v>236</v>
      </c>
      <c r="C48" s="77" t="s">
        <v>237</v>
      </c>
      <c r="D48" s="77" t="s">
        <v>234</v>
      </c>
      <c r="E48" s="76" t="n">
        <v>4</v>
      </c>
      <c r="F48" s="77" t="s">
        <v>228</v>
      </c>
      <c r="G48" s="77" t="s">
        <v>232</v>
      </c>
      <c r="H48" s="76" t="n">
        <v>1</v>
      </c>
    </row>
    <row r="49" customFormat="false" ht="13.8" hidden="false" customHeight="false" outlineLevel="0" collapsed="false">
      <c r="A49" s="76" t="n">
        <v>1014</v>
      </c>
      <c r="B49" s="77" t="s">
        <v>254</v>
      </c>
      <c r="C49" s="77" t="s">
        <v>176</v>
      </c>
      <c r="D49" s="77" t="s">
        <v>255</v>
      </c>
      <c r="E49" s="76" t="n">
        <v>5</v>
      </c>
      <c r="F49" s="77" t="s">
        <v>250</v>
      </c>
      <c r="G49" s="77" t="s">
        <v>232</v>
      </c>
      <c r="H49" s="76" t="n">
        <v>4</v>
      </c>
    </row>
    <row r="52" customFormat="false" ht="13.8" hidden="false" customHeight="false" outlineLevel="0" collapsed="false">
      <c r="A52" s="73" t="s">
        <v>222</v>
      </c>
      <c r="B52" s="73" t="s">
        <v>18</v>
      </c>
      <c r="C52" s="73" t="s">
        <v>134</v>
      </c>
      <c r="D52" s="73" t="s">
        <v>223</v>
      </c>
      <c r="E52" s="73" t="s">
        <v>224</v>
      </c>
      <c r="F52" s="73" t="s">
        <v>20</v>
      </c>
      <c r="G52" s="73" t="s">
        <v>225</v>
      </c>
      <c r="H52" s="73" t="s">
        <v>226</v>
      </c>
    </row>
    <row r="53" customFormat="false" ht="13.8" hidden="false" customHeight="false" outlineLevel="0" collapsed="false">
      <c r="A53" s="76" t="n">
        <v>1023</v>
      </c>
      <c r="B53" s="77" t="s">
        <v>244</v>
      </c>
      <c r="C53" s="77" t="s">
        <v>237</v>
      </c>
      <c r="D53" s="77" t="s">
        <v>245</v>
      </c>
      <c r="E53" s="76" t="n">
        <v>5</v>
      </c>
      <c r="F53" s="77" t="s">
        <v>240</v>
      </c>
      <c r="G53" s="77" t="s">
        <v>235</v>
      </c>
      <c r="H53" s="76" t="n">
        <v>2</v>
      </c>
    </row>
    <row r="54" customFormat="false" ht="13.8" hidden="false" customHeight="false" outlineLevel="0" collapsed="false">
      <c r="A54" s="76" t="n">
        <v>1024</v>
      </c>
      <c r="B54" s="77" t="s">
        <v>246</v>
      </c>
      <c r="C54" s="77" t="s">
        <v>237</v>
      </c>
      <c r="D54" s="77" t="s">
        <v>245</v>
      </c>
      <c r="E54" s="76" t="n">
        <v>3</v>
      </c>
      <c r="F54" s="77" t="s">
        <v>240</v>
      </c>
      <c r="G54" s="77" t="s">
        <v>232</v>
      </c>
      <c r="H54" s="76" t="n">
        <v>1</v>
      </c>
    </row>
    <row r="55" customFormat="false" ht="13.8" hidden="false" customHeight="false" outlineLevel="0" collapsed="false">
      <c r="A55" s="76" t="n">
        <v>1022</v>
      </c>
      <c r="B55" s="77" t="s">
        <v>253</v>
      </c>
      <c r="C55" s="77" t="s">
        <v>237</v>
      </c>
      <c r="D55" s="77" t="s">
        <v>248</v>
      </c>
      <c r="E55" s="76" t="n">
        <v>4</v>
      </c>
      <c r="F55" s="77" t="s">
        <v>250</v>
      </c>
      <c r="G55" s="77" t="s">
        <v>235</v>
      </c>
      <c r="H55" s="76" t="n">
        <v>3</v>
      </c>
    </row>
    <row r="56" customFormat="false" ht="13.8" hidden="false" customHeight="false" outlineLevel="0" collapsed="false">
      <c r="A56" s="76" t="n">
        <v>1026</v>
      </c>
      <c r="B56" s="77" t="s">
        <v>247</v>
      </c>
      <c r="C56" s="77" t="s">
        <v>176</v>
      </c>
      <c r="D56" s="77" t="s">
        <v>248</v>
      </c>
      <c r="E56" s="76" t="n">
        <v>5</v>
      </c>
      <c r="F56" s="77" t="s">
        <v>240</v>
      </c>
      <c r="G56" s="77" t="s">
        <v>232</v>
      </c>
      <c r="H56" s="76" t="n">
        <v>3</v>
      </c>
    </row>
  </sheetData>
  <autoFilter ref="A1:H1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7933C"/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46875" defaultRowHeight="18" customHeight="true" zeroHeight="false" outlineLevelRow="0" outlineLevelCol="0"/>
  <cols>
    <col collapsed="false" customWidth="true" hidden="false" outlineLevel="0" max="1" min="1" style="0" width="26.64"/>
  </cols>
  <sheetData>
    <row r="1" customFormat="false" ht="18" hidden="false" customHeight="false" outlineLevel="0" collapsed="false">
      <c r="A1" s="83" t="s">
        <v>269</v>
      </c>
      <c r="B1" s="83"/>
      <c r="C1" s="83"/>
    </row>
    <row r="3" customFormat="false" ht="18" hidden="false" customHeight="false" outlineLevel="0" collapsed="false">
      <c r="A3" s="83" t="s">
        <v>270</v>
      </c>
      <c r="B3" s="83"/>
      <c r="C3" s="83"/>
    </row>
    <row r="4" customFormat="false" ht="18" hidden="false" customHeight="false" outlineLevel="0" collapsed="false">
      <c r="A4" s="83" t="s">
        <v>271</v>
      </c>
      <c r="B4" s="83"/>
      <c r="E4" s="84"/>
      <c r="F4" s="84"/>
    </row>
    <row r="5" customFormat="false" ht="18" hidden="false" customHeight="false" outlineLevel="0" collapsed="false">
      <c r="A5" s="85" t="s">
        <v>272</v>
      </c>
      <c r="B5" s="85" t="s">
        <v>273</v>
      </c>
    </row>
    <row r="6" customFormat="false" ht="18" hidden="false" customHeight="false" outlineLevel="0" collapsed="false">
      <c r="A6" s="85" t="s">
        <v>274</v>
      </c>
      <c r="B6" s="86" t="n">
        <v>2581</v>
      </c>
      <c r="F6" s="86"/>
    </row>
    <row r="7" customFormat="false" ht="18" hidden="false" customHeight="false" outlineLevel="0" collapsed="false">
      <c r="A7" s="85" t="s">
        <v>275</v>
      </c>
      <c r="B7" s="86" t="n">
        <v>5359</v>
      </c>
      <c r="F7" s="86"/>
    </row>
    <row r="8" customFormat="false" ht="18" hidden="false" customHeight="false" outlineLevel="0" collapsed="false">
      <c r="A8" s="85" t="s">
        <v>276</v>
      </c>
      <c r="B8" s="86" t="n">
        <v>658</v>
      </c>
      <c r="F8" s="86"/>
    </row>
    <row r="9" customFormat="false" ht="18" hidden="false" customHeight="false" outlineLevel="0" collapsed="false">
      <c r="A9" s="85" t="s">
        <v>277</v>
      </c>
      <c r="B9" s="86" t="n">
        <v>808</v>
      </c>
      <c r="F9" s="86"/>
    </row>
    <row r="10" customFormat="false" ht="18" hidden="false" customHeight="false" outlineLevel="0" collapsed="false">
      <c r="A10" s="85" t="s">
        <v>278</v>
      </c>
      <c r="B10" s="86" t="n">
        <v>917</v>
      </c>
      <c r="F10" s="86"/>
    </row>
    <row r="11" customFormat="false" ht="18" hidden="false" customHeight="false" outlineLevel="0" collapsed="false">
      <c r="A11" s="85" t="s">
        <v>279</v>
      </c>
      <c r="B11" s="86" t="n">
        <v>1062</v>
      </c>
      <c r="F11" s="86"/>
    </row>
    <row r="12" customFormat="false" ht="18" hidden="false" customHeight="false" outlineLevel="0" collapsed="false">
      <c r="A12" s="85" t="s">
        <v>280</v>
      </c>
      <c r="B12" s="86" t="n">
        <v>1597</v>
      </c>
      <c r="F12" s="86"/>
    </row>
    <row r="13" customFormat="false" ht="18" hidden="false" customHeight="false" outlineLevel="0" collapsed="false">
      <c r="A13" s="85" t="s">
        <v>281</v>
      </c>
      <c r="B13" s="86" t="n">
        <v>679</v>
      </c>
      <c r="F13" s="86"/>
    </row>
    <row r="14" customFormat="false" ht="18" hidden="false" customHeight="false" outlineLevel="0" collapsed="false">
      <c r="A14" s="85" t="s">
        <v>282</v>
      </c>
      <c r="B14" s="86" t="n">
        <v>7507</v>
      </c>
      <c r="F14" s="86"/>
    </row>
  </sheetData>
  <mergeCells count="4">
    <mergeCell ref="A1:C1"/>
    <mergeCell ref="A3:C3"/>
    <mergeCell ref="A4:B4"/>
    <mergeCell ref="E4:F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7.19140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E4F5B401007344AABA2A080CBD3D94" ma:contentTypeVersion="12" ma:contentTypeDescription="Crear nuevo documento." ma:contentTypeScope="" ma:versionID="465630a9797ab27d16a28a6fd9e010ef">
  <xsd:schema xmlns:xsd="http://www.w3.org/2001/XMLSchema" xmlns:xs="http://www.w3.org/2001/XMLSchema" xmlns:p="http://schemas.microsoft.com/office/2006/metadata/properties" xmlns:ns2="024a36f3-443e-4f62-b7a8-9d77c27f374c" xmlns:ns3="9a014e7e-3836-44b1-b81f-008f82cf3e3a" targetNamespace="http://schemas.microsoft.com/office/2006/metadata/properties" ma:root="true" ma:fieldsID="671420c9e1d063c2f161542b930df822" ns2:_="" ns3:_="">
    <xsd:import namespace="024a36f3-443e-4f62-b7a8-9d77c27f374c"/>
    <xsd:import namespace="9a014e7e-3836-44b1-b81f-008f82cf3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a36f3-443e-4f62-b7a8-9d77c27f3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ff64eb60-de99-48e3-aa98-a8ae950c68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14e7e-3836-44b1-b81f-008f82cf3e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793c052-e380-456f-b342-2eed6c72b19c}" ma:internalName="TaxCatchAll" ma:showField="CatchAllData" ma:web="9a014e7e-3836-44b1-b81f-008f82cf3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014e7e-3836-44b1-b81f-008f82cf3e3a" xsi:nil="true"/>
    <lcf76f155ced4ddcb4097134ff3c332f xmlns="024a36f3-443e-4f62-b7a8-9d77c27f37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4D45A0-6572-41F9-801D-F560A272EA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a36f3-443e-4f62-b7a8-9d77c27f374c"/>
    <ds:schemaRef ds:uri="9a014e7e-3836-44b1-b81f-008f82cf3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C38526-1AAD-4FAC-85C1-B0121F39C2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687AF-C4B7-425C-B41C-296E38E78B3C}">
  <ds:schemaRefs>
    <ds:schemaRef ds:uri="http://schemas.microsoft.com/office/2006/metadata/properties"/>
    <ds:schemaRef ds:uri="http://schemas.microsoft.com/office/infopath/2007/PartnerControls"/>
    <ds:schemaRef ds:uri="9a014e7e-3836-44b1-b81f-008f82cf3e3a"/>
    <ds:schemaRef ds:uri="024a36f3-443e-4f62-b7a8-9d77c27f37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2015-08-10T00:02:55Z</dcterms:created>
  <dc:creator>Nora</dc:creator>
  <dc:description/>
  <dc:language>es-CR</dc:language>
  <cp:lastModifiedBy/>
  <dcterms:modified xsi:type="dcterms:W3CDTF">2025-06-13T21:24:49Z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0x0101000EE4F5B401007344AABA2A080CBD3D94</vt:lpwstr>
  </property>
  <property fmtid="{D5CDD505-2E9C-101B-9397-08002B2CF9AE}" pid="4" name="MediaServiceImageTags">
    <vt:lpwstr/>
  </property>
  <property fmtid="{D5CDD505-2E9C-101B-9397-08002B2CF9AE}" pid="5" name="Order">
    <vt:r8>1368500</vt:r8>
  </property>
  <property fmtid="{D5CDD505-2E9C-101B-9397-08002B2CF9AE}" pid="6" name="TemplateUrl">
    <vt:lpwstr/>
  </property>
  <property fmtid="{D5CDD505-2E9C-101B-9397-08002B2CF9AE}" pid="7" name="TriggerFlowInfo">
    <vt:lpwstr/>
  </property>
  <property fmtid="{D5CDD505-2E9C-101B-9397-08002B2CF9AE}" pid="8" name="_ExtendedDescription">
    <vt:lpwstr/>
  </property>
  <property fmtid="{D5CDD505-2E9C-101B-9397-08002B2CF9AE}" pid="9" name="_SharedFileIndex">
    <vt:lpwstr/>
  </property>
  <property fmtid="{D5CDD505-2E9C-101B-9397-08002B2CF9AE}" pid="10" name="_SourceUrl">
    <vt:lpwstr/>
  </property>
  <property fmtid="{D5CDD505-2E9C-101B-9397-08002B2CF9AE}" pid="11" name="xd_ProgID">
    <vt:lpwstr/>
  </property>
  <property fmtid="{D5CDD505-2E9C-101B-9397-08002B2CF9AE}" pid="12" name="xd_Signature">
    <vt:bool>0</vt:bool>
  </property>
</Properties>
</file>