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il Mcd\Downloads\Excel Youtube\"/>
    </mc:Choice>
  </mc:AlternateContent>
  <xr:revisionPtr revIDLastSave="0" documentId="8_{B058E5FE-A415-49E2-86D1-BB30A9D9D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tb_kep">Sheet1!$J$26:$M$28</definedName>
    <definedName name="tb_keu">Sheet1!$B$26:$D$29</definedName>
    <definedName name="tb_pro">Sheet1!$F$26:$H$29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</calcChain>
</file>

<file path=xl/sharedStrings.xml><?xml version="1.0" encoding="utf-8"?>
<sst xmlns="http://schemas.openxmlformats.org/spreadsheetml/2006/main" count="92" uniqueCount="79">
  <si>
    <t>DAFTAR GAJI PEGAWAI</t>
  </si>
  <si>
    <t>PT IZYAN - PATI</t>
  </si>
  <si>
    <t>BULAN MARET 1999</t>
  </si>
  <si>
    <t>NO</t>
  </si>
  <si>
    <t>KODE PEGAWAI</t>
  </si>
  <si>
    <t>NAMA PEGAWAI</t>
  </si>
  <si>
    <t>JABATAN</t>
  </si>
  <si>
    <t>STATUS</t>
  </si>
  <si>
    <t>KODE UNIT</t>
  </si>
  <si>
    <t>UNIT KERJA</t>
  </si>
  <si>
    <t>GAJI POKOK</t>
  </si>
  <si>
    <t>TUNJ. JABATAN</t>
  </si>
  <si>
    <t>GAJI KOTOR</t>
  </si>
  <si>
    <t>PAJAK</t>
  </si>
  <si>
    <t>GAJI BERSIH</t>
  </si>
  <si>
    <t>JUMLAH</t>
  </si>
  <si>
    <t>S-J-08</t>
  </si>
  <si>
    <t>D-K-01</t>
  </si>
  <si>
    <t>K-T-02</t>
  </si>
  <si>
    <t>S-T-03</t>
  </si>
  <si>
    <t>S-D-04</t>
  </si>
  <si>
    <t>S-D-05</t>
  </si>
  <si>
    <t>D-D-06</t>
  </si>
  <si>
    <t>K-K-07</t>
  </si>
  <si>
    <t>K-K-09</t>
  </si>
  <si>
    <t>S-K-10</t>
  </si>
  <si>
    <t>S-J-11</t>
  </si>
  <si>
    <t>D-K-12</t>
  </si>
  <si>
    <t>K-K-13</t>
  </si>
  <si>
    <t>K-T-14</t>
  </si>
  <si>
    <t>S-D-15</t>
  </si>
  <si>
    <t>DENI</t>
  </si>
  <si>
    <t>RANA</t>
  </si>
  <si>
    <t>DIDIK</t>
  </si>
  <si>
    <t>JACKY</t>
  </si>
  <si>
    <t>ASTRA</t>
  </si>
  <si>
    <t>HARMO</t>
  </si>
  <si>
    <t>YULI</t>
  </si>
  <si>
    <t>JATI</t>
  </si>
  <si>
    <t>DENITA</t>
  </si>
  <si>
    <t>IYAN</t>
  </si>
  <si>
    <t>ANI</t>
  </si>
  <si>
    <t>IDA</t>
  </si>
  <si>
    <t>EKO</t>
  </si>
  <si>
    <t>YUSUF</t>
  </si>
  <si>
    <t>BEDJO</t>
  </si>
  <si>
    <t>BAGIAN KEUANGAN</t>
  </si>
  <si>
    <t>KODE</t>
  </si>
  <si>
    <t>GAJI</t>
  </si>
  <si>
    <t>TUNJANGAN</t>
  </si>
  <si>
    <t>BAGIAN PEMASARAN DAN</t>
  </si>
  <si>
    <t>PRODUKSI</t>
  </si>
  <si>
    <t>D</t>
  </si>
  <si>
    <t>K</t>
  </si>
  <si>
    <t>S</t>
  </si>
  <si>
    <t>BAGIAN KEPEGAWAIN</t>
  </si>
  <si>
    <t>KETENTUAN :</t>
  </si>
  <si>
    <t>KETERANGAN KODE PEGAWAI :</t>
  </si>
  <si>
    <t>X-Y-00</t>
  </si>
  <si>
    <t>KODE JABATAN</t>
  </si>
  <si>
    <t>KODE STATUS</t>
  </si>
  <si>
    <t>JIKA KODE JABATAN 'D' MAKA JABATANNYA 'MANAGER'</t>
  </si>
  <si>
    <t>JIKA KODE JABATAN 'K' MAKA JABATANNYA 'KABAG'</t>
  </si>
  <si>
    <t>JIKA KODE JABATAN 'S' MAKA JABATANNYA 'STAF'</t>
  </si>
  <si>
    <t>JIKA KODE STATUS ADALAH 'K' MAKA 'KAWIN'</t>
  </si>
  <si>
    <t>JIKA KODE STATUS ADALAH 'T' MAKA 'TIDAK KAWIN'</t>
  </si>
  <si>
    <t>JIKA KODE STATUS ADALAH 'D' MAKA 'DUDA'</t>
  </si>
  <si>
    <t>JIKA KODE STATUS ADALAH 'J' MAKA 'JANDA'</t>
  </si>
  <si>
    <t># UNIT KERJA DIISI DENGAN</t>
  </si>
  <si>
    <t># STATUS DIISI DENGAN</t>
  </si>
  <si>
    <t>#  JABATAN DIISI DENGAN</t>
  </si>
  <si>
    <t>JIKA KODE UNIT ADALAH 1 MAKA JABATANNYA 'KEUANGAN'</t>
  </si>
  <si>
    <t>JIKA KODE UNIT ADALAH 2 MAKA JABATANNYA 'KEPEGAWAIAN'</t>
  </si>
  <si>
    <t>JIKA KODE UNIT ADALAH 3 MAKA JABATANNYA 'PEMASARAN'</t>
  </si>
  <si>
    <t>JIKA KODE UNIT ADALAH 4 MAKA JABATANNYA 'PRODUKSI'</t>
  </si>
  <si>
    <t># GAJI POKOK &amp; TUNJANGAN DICARI BERDASARKAN TABEL BANTU DIATAS</t>
  </si>
  <si>
    <t># GAJI KOTOR  = GAJI POKOK + TUNJANGAN JABATAN</t>
  </si>
  <si>
    <t># GAJI BERSIH  = GAJI KOTOR - PAJAK</t>
  </si>
  <si>
    <t># PAJAK           = MASING-MASING PEGAWAI 5% DARI GAJI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</si>
</sst>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65" fontId="0" fillId="0" borderId="1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65882</xdr:colOff>
      <xdr:row>34</xdr:row>
      <xdr:rowOff>172244</xdr:rowOff>
    </xdr:from>
    <xdr:to>
      <xdr:col>2</xdr:col>
      <xdr:colOff>828675</xdr:colOff>
      <xdr:row>40</xdr:row>
      <xdr:rowOff>123825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064102" y="6786404"/>
          <a:ext cx="762793" cy="1048861"/>
          <a:chOff x="446881" y="7182644"/>
          <a:chExt cx="1019969" cy="896144"/>
        </a:xfrm>
      </xdr:grpSpPr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5400000">
            <a:off x="0" y="7629525"/>
            <a:ext cx="895350" cy="158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47675" y="8077200"/>
            <a:ext cx="1019175" cy="1588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180182</xdr:colOff>
      <xdr:row>34</xdr:row>
      <xdr:rowOff>172244</xdr:rowOff>
    </xdr:from>
    <xdr:to>
      <xdr:col>2</xdr:col>
      <xdr:colOff>809626</xdr:colOff>
      <xdr:row>38</xdr:row>
      <xdr:rowOff>114300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78402" y="6786404"/>
          <a:ext cx="629444" cy="673576"/>
          <a:chOff x="446881" y="7182644"/>
          <a:chExt cx="1019969" cy="896144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rot="5400000">
            <a:off x="0" y="7629525"/>
            <a:ext cx="895350" cy="158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447675" y="8077200"/>
            <a:ext cx="1019175" cy="1588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342107</xdr:colOff>
      <xdr:row>34</xdr:row>
      <xdr:rowOff>172244</xdr:rowOff>
    </xdr:from>
    <xdr:to>
      <xdr:col>2</xdr:col>
      <xdr:colOff>781050</xdr:colOff>
      <xdr:row>36</xdr:row>
      <xdr:rowOff>104775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340327" y="6786404"/>
          <a:ext cx="438943" cy="298291"/>
          <a:chOff x="446881" y="7182644"/>
          <a:chExt cx="1019969" cy="896144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rot="5400000">
            <a:off x="0" y="7629525"/>
            <a:ext cx="895350" cy="158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447675" y="8077200"/>
            <a:ext cx="1019175" cy="1588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4"/>
  <sheetViews>
    <sheetView tabSelected="1" topLeftCell="A4" workbookViewId="0">
      <selection activeCell="H7" sqref="H7"/>
    </sheetView>
  </sheetViews>
  <sheetFormatPr defaultRowHeight="14.4" x14ac:dyDescent="0.3"/>
  <cols>
    <col min="2" max="2" width="5.6640625" customWidth="1"/>
    <col min="3" max="3" width="13.109375" customWidth="1"/>
    <col min="4" max="4" width="12.44140625" customWidth="1"/>
    <col min="5" max="5" width="15.109375" customWidth="1"/>
    <col min="6" max="6" width="13.44140625" customWidth="1"/>
    <col min="7" max="7" width="11.5546875" customWidth="1"/>
    <col min="8" max="8" width="15.33203125" customWidth="1"/>
    <col min="9" max="9" width="14.33203125" customWidth="1"/>
    <col min="10" max="10" width="20.33203125" customWidth="1"/>
    <col min="11" max="11" width="15.5546875" customWidth="1"/>
    <col min="12" max="12" width="13.109375" customWidth="1"/>
    <col min="13" max="13" width="14.88671875" customWidth="1"/>
  </cols>
  <sheetData>
    <row r="2" spans="2:13" ht="18" x14ac:dyDescent="0.35">
      <c r="H2" s="3" t="s">
        <v>0</v>
      </c>
      <c r="I2" s="3"/>
    </row>
    <row r="3" spans="2:13" ht="18" x14ac:dyDescent="0.35">
      <c r="H3" s="3" t="s">
        <v>1</v>
      </c>
      <c r="I3" s="3"/>
    </row>
    <row r="4" spans="2:13" ht="18" x14ac:dyDescent="0.35">
      <c r="H4" s="3" t="s">
        <v>2</v>
      </c>
      <c r="I4" s="3"/>
    </row>
    <row r="6" spans="2:13" ht="30" customHeight="1" x14ac:dyDescent="0.3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</row>
    <row r="7" spans="2:13" x14ac:dyDescent="0.3">
      <c r="B7" s="2">
        <v>1</v>
      </c>
      <c r="C7" s="9" t="s">
        <v>17</v>
      </c>
      <c r="D7" s="16" t="s">
        <v>31</v>
      </c>
      <c r="E7" s="9" t="str">
        <f>IF(LEFT(C7,1)="D","Manager",IF(LEFT(C7,1)="K","Kabag","Staff"))</f>
        <v>Manager</v>
      </c>
      <c r="F7" s="9" t="str">
        <f>IF(MID(C7,3,1)="K","Kawin",IF(MID(C7,3,1)="T","Tidak Kawin",IF(MID(C7,3,1)="D","Duda","Janda")))</f>
        <v>Kawin</v>
      </c>
      <c r="G7" s="9">
        <v>1</v>
      </c>
      <c r="H7" s="9" t="str">
        <f>IF(G7=1,"Keuangan",IF(G7=2,"Kepegawaian",IF(G7=3,"Pemasaran","Produksi")))</f>
        <v>Keuangan</v>
      </c>
      <c r="I7" s="24"/>
      <c r="J7" s="24"/>
      <c r="K7" s="27"/>
      <c r="L7" s="27"/>
      <c r="M7" s="27"/>
    </row>
    <row r="8" spans="2:13" x14ac:dyDescent="0.3">
      <c r="B8" s="2">
        <v>2</v>
      </c>
      <c r="C8" s="9" t="s">
        <v>18</v>
      </c>
      <c r="D8" s="16" t="s">
        <v>32</v>
      </c>
      <c r="E8" s="9" t="str">
        <f t="shared" ref="E8:E21" si="0">IF(LEFT(C8,1)="D","Manager",IF(LEFT(C8,1)="K","Kabag","Staff"))</f>
        <v>Kabag</v>
      </c>
      <c r="F8" s="9" t="str">
        <f t="shared" ref="F8:F21" si="1">IF(MID(C8,3,1)="K","Kawin",IF(MID(C8,3,1)="T","Tidak Kawin",IF(MID(C8,3,1)="D","Duda","Janda")))</f>
        <v>Tidak Kawin</v>
      </c>
      <c r="G8" s="9">
        <v>2</v>
      </c>
      <c r="H8" s="9" t="str">
        <f t="shared" ref="H8:H21" si="2">IF(G8=1,"Keuangan",IF(G8=2,"Kepegawaian",IF(G8=3,"Pemasaran","Produksi")))</f>
        <v>Kepegawaian</v>
      </c>
      <c r="I8" s="24"/>
      <c r="J8" s="24"/>
      <c r="K8" s="27"/>
      <c r="L8" s="27"/>
      <c r="M8" s="27"/>
    </row>
    <row r="9" spans="2:13" x14ac:dyDescent="0.3">
      <c r="B9" s="2">
        <v>3</v>
      </c>
      <c r="C9" s="9" t="s">
        <v>19</v>
      </c>
      <c r="D9" s="16" t="s">
        <v>33</v>
      </c>
      <c r="E9" s="9" t="str">
        <f t="shared" si="0"/>
        <v>Staff</v>
      </c>
      <c r="F9" s="9" t="str">
        <f t="shared" si="1"/>
        <v>Tidak Kawin</v>
      </c>
      <c r="G9" s="9">
        <v>3</v>
      </c>
      <c r="H9" s="9" t="str">
        <f t="shared" si="2"/>
        <v>Pemasaran</v>
      </c>
      <c r="I9" s="24"/>
      <c r="J9" s="24"/>
      <c r="K9" s="27"/>
      <c r="L9" s="27"/>
      <c r="M9" s="27"/>
    </row>
    <row r="10" spans="2:13" x14ac:dyDescent="0.3">
      <c r="B10" s="2">
        <v>4</v>
      </c>
      <c r="C10" s="9" t="s">
        <v>20</v>
      </c>
      <c r="D10" s="16" t="s">
        <v>34</v>
      </c>
      <c r="E10" s="9" t="str">
        <f t="shared" si="0"/>
        <v>Staff</v>
      </c>
      <c r="F10" s="9" t="str">
        <f t="shared" si="1"/>
        <v>Duda</v>
      </c>
      <c r="G10" s="9">
        <v>2</v>
      </c>
      <c r="H10" s="9" t="str">
        <f t="shared" si="2"/>
        <v>Kepegawaian</v>
      </c>
      <c r="I10" s="24"/>
      <c r="J10" s="24"/>
      <c r="K10" s="27"/>
      <c r="L10" s="27"/>
      <c r="M10" s="27"/>
    </row>
    <row r="11" spans="2:13" x14ac:dyDescent="0.3">
      <c r="B11" s="2">
        <v>5</v>
      </c>
      <c r="C11" s="9" t="s">
        <v>21</v>
      </c>
      <c r="D11" s="16" t="s">
        <v>35</v>
      </c>
      <c r="E11" s="9" t="str">
        <f t="shared" si="0"/>
        <v>Staff</v>
      </c>
      <c r="F11" s="9" t="str">
        <f t="shared" si="1"/>
        <v>Duda</v>
      </c>
      <c r="G11" s="9">
        <v>4</v>
      </c>
      <c r="H11" s="9" t="str">
        <f t="shared" si="2"/>
        <v>Produksi</v>
      </c>
      <c r="I11" s="24"/>
      <c r="J11" s="24"/>
      <c r="K11" s="27"/>
      <c r="L11" s="27"/>
      <c r="M11" s="27"/>
    </row>
    <row r="12" spans="2:13" x14ac:dyDescent="0.3">
      <c r="B12" s="2">
        <v>6</v>
      </c>
      <c r="C12" s="9" t="s">
        <v>22</v>
      </c>
      <c r="D12" s="16" t="s">
        <v>36</v>
      </c>
      <c r="E12" s="9" t="str">
        <f t="shared" si="0"/>
        <v>Manager</v>
      </c>
      <c r="F12" s="9" t="str">
        <f t="shared" si="1"/>
        <v>Duda</v>
      </c>
      <c r="G12" s="9">
        <v>1</v>
      </c>
      <c r="H12" s="9" t="str">
        <f t="shared" si="2"/>
        <v>Keuangan</v>
      </c>
      <c r="I12" s="24"/>
      <c r="J12" s="24"/>
      <c r="K12" s="27"/>
      <c r="L12" s="27"/>
      <c r="M12" s="27"/>
    </row>
    <row r="13" spans="2:13" x14ac:dyDescent="0.3">
      <c r="B13" s="2">
        <v>7</v>
      </c>
      <c r="C13" s="9" t="s">
        <v>23</v>
      </c>
      <c r="D13" s="16" t="s">
        <v>37</v>
      </c>
      <c r="E13" s="9" t="str">
        <f t="shared" si="0"/>
        <v>Kabag</v>
      </c>
      <c r="F13" s="9" t="str">
        <f t="shared" si="1"/>
        <v>Kawin</v>
      </c>
      <c r="G13" s="9">
        <v>2</v>
      </c>
      <c r="H13" s="9" t="str">
        <f t="shared" si="2"/>
        <v>Kepegawaian</v>
      </c>
      <c r="I13" s="24"/>
      <c r="J13" s="24"/>
      <c r="K13" s="27"/>
      <c r="L13" s="27"/>
      <c r="M13" s="27"/>
    </row>
    <row r="14" spans="2:13" x14ac:dyDescent="0.3">
      <c r="B14" s="2">
        <v>8</v>
      </c>
      <c r="C14" s="9" t="s">
        <v>16</v>
      </c>
      <c r="D14" s="16" t="s">
        <v>38</v>
      </c>
      <c r="E14" s="9" t="str">
        <f t="shared" si="0"/>
        <v>Staff</v>
      </c>
      <c r="F14" s="9" t="str">
        <f t="shared" si="1"/>
        <v>Janda</v>
      </c>
      <c r="G14" s="9">
        <v>1</v>
      </c>
      <c r="H14" s="9" t="str">
        <f t="shared" si="2"/>
        <v>Keuangan</v>
      </c>
      <c r="I14" s="24"/>
      <c r="J14" s="24"/>
      <c r="K14" s="27"/>
      <c r="L14" s="27"/>
      <c r="M14" s="27"/>
    </row>
    <row r="15" spans="2:13" x14ac:dyDescent="0.3">
      <c r="B15" s="2">
        <v>9</v>
      </c>
      <c r="C15" s="9" t="s">
        <v>24</v>
      </c>
      <c r="D15" s="16" t="s">
        <v>39</v>
      </c>
      <c r="E15" s="9" t="str">
        <f t="shared" si="0"/>
        <v>Kabag</v>
      </c>
      <c r="F15" s="9" t="str">
        <f t="shared" si="1"/>
        <v>Kawin</v>
      </c>
      <c r="G15" s="9">
        <v>3</v>
      </c>
      <c r="H15" s="9" t="str">
        <f t="shared" si="2"/>
        <v>Pemasaran</v>
      </c>
      <c r="I15" s="24"/>
      <c r="J15" s="24"/>
      <c r="K15" s="27"/>
      <c r="L15" s="27"/>
      <c r="M15" s="27"/>
    </row>
    <row r="16" spans="2:13" x14ac:dyDescent="0.3">
      <c r="B16" s="2">
        <v>10</v>
      </c>
      <c r="C16" s="9" t="s">
        <v>25</v>
      </c>
      <c r="D16" s="16" t="s">
        <v>40</v>
      </c>
      <c r="E16" s="9" t="str">
        <f t="shared" si="0"/>
        <v>Staff</v>
      </c>
      <c r="F16" s="9" t="str">
        <f t="shared" si="1"/>
        <v>Kawin</v>
      </c>
      <c r="G16" s="9">
        <v>2</v>
      </c>
      <c r="H16" s="9" t="str">
        <f t="shared" si="2"/>
        <v>Kepegawaian</v>
      </c>
      <c r="I16" s="24"/>
      <c r="J16" s="24"/>
      <c r="K16" s="27"/>
      <c r="L16" s="27"/>
      <c r="M16" s="27"/>
    </row>
    <row r="17" spans="2:13" x14ac:dyDescent="0.3">
      <c r="B17" s="2">
        <v>11</v>
      </c>
      <c r="C17" s="9" t="s">
        <v>26</v>
      </c>
      <c r="D17" s="16" t="s">
        <v>41</v>
      </c>
      <c r="E17" s="9" t="str">
        <f t="shared" si="0"/>
        <v>Staff</v>
      </c>
      <c r="F17" s="9" t="str">
        <f t="shared" si="1"/>
        <v>Janda</v>
      </c>
      <c r="G17" s="9">
        <v>4</v>
      </c>
      <c r="H17" s="9" t="str">
        <f t="shared" si="2"/>
        <v>Produksi</v>
      </c>
      <c r="I17" s="24"/>
      <c r="J17" s="24"/>
      <c r="K17" s="27"/>
      <c r="L17" s="27"/>
      <c r="M17" s="27"/>
    </row>
    <row r="18" spans="2:13" x14ac:dyDescent="0.3">
      <c r="B18" s="2">
        <v>12</v>
      </c>
      <c r="C18" s="9" t="s">
        <v>27</v>
      </c>
      <c r="D18" s="16" t="s">
        <v>42</v>
      </c>
      <c r="E18" s="9" t="str">
        <f t="shared" si="0"/>
        <v>Manager</v>
      </c>
      <c r="F18" s="9" t="str">
        <f t="shared" si="1"/>
        <v>Kawin</v>
      </c>
      <c r="G18" s="9">
        <v>2</v>
      </c>
      <c r="H18" s="9" t="str">
        <f t="shared" si="2"/>
        <v>Kepegawaian</v>
      </c>
      <c r="I18" s="24"/>
      <c r="J18" s="24"/>
      <c r="K18" s="27"/>
      <c r="L18" s="27"/>
      <c r="M18" s="27"/>
    </row>
    <row r="19" spans="2:13" x14ac:dyDescent="0.3">
      <c r="B19" s="2">
        <v>13</v>
      </c>
      <c r="C19" s="9" t="s">
        <v>28</v>
      </c>
      <c r="D19" s="16" t="s">
        <v>43</v>
      </c>
      <c r="E19" s="9" t="str">
        <f t="shared" si="0"/>
        <v>Kabag</v>
      </c>
      <c r="F19" s="9" t="str">
        <f t="shared" si="1"/>
        <v>Kawin</v>
      </c>
      <c r="G19" s="9">
        <v>4</v>
      </c>
      <c r="H19" s="9" t="str">
        <f t="shared" si="2"/>
        <v>Produksi</v>
      </c>
      <c r="I19" s="24"/>
      <c r="J19" s="24"/>
      <c r="K19" s="27"/>
      <c r="L19" s="27"/>
      <c r="M19" s="27"/>
    </row>
    <row r="20" spans="2:13" x14ac:dyDescent="0.3">
      <c r="B20" s="2">
        <v>14</v>
      </c>
      <c r="C20" s="9" t="s">
        <v>29</v>
      </c>
      <c r="D20" s="16" t="s">
        <v>44</v>
      </c>
      <c r="E20" s="9" t="str">
        <f t="shared" si="0"/>
        <v>Kabag</v>
      </c>
      <c r="F20" s="9" t="str">
        <f t="shared" si="1"/>
        <v>Tidak Kawin</v>
      </c>
      <c r="G20" s="9">
        <v>1</v>
      </c>
      <c r="H20" s="9" t="str">
        <f t="shared" si="2"/>
        <v>Keuangan</v>
      </c>
      <c r="I20" s="24"/>
      <c r="J20" s="24"/>
      <c r="K20" s="27"/>
      <c r="L20" s="27"/>
      <c r="M20" s="27"/>
    </row>
    <row r="21" spans="2:13" x14ac:dyDescent="0.3">
      <c r="B21" s="5">
        <v>15</v>
      </c>
      <c r="C21" s="10" t="s">
        <v>30</v>
      </c>
      <c r="D21" s="17" t="s">
        <v>45</v>
      </c>
      <c r="E21" s="9" t="str">
        <f t="shared" si="0"/>
        <v>Staff</v>
      </c>
      <c r="F21" s="9" t="str">
        <f t="shared" si="1"/>
        <v>Duda</v>
      </c>
      <c r="G21" s="10">
        <v>3</v>
      </c>
      <c r="H21" s="9" t="str">
        <f t="shared" si="2"/>
        <v>Pemasaran</v>
      </c>
      <c r="I21" s="24"/>
      <c r="J21" s="24"/>
      <c r="K21" s="27"/>
      <c r="L21" s="27"/>
      <c r="M21" s="27"/>
    </row>
    <row r="22" spans="2:13" ht="15.6" x14ac:dyDescent="0.3">
      <c r="B22" s="6"/>
      <c r="C22" s="7"/>
      <c r="D22" s="7"/>
      <c r="E22" s="8" t="s">
        <v>15</v>
      </c>
      <c r="F22" s="7"/>
      <c r="G22" s="7"/>
      <c r="H22" s="4"/>
      <c r="I22" s="28"/>
      <c r="J22" s="28"/>
      <c r="K22" s="28"/>
      <c r="L22" s="28"/>
      <c r="M22" s="28"/>
    </row>
    <row r="24" spans="2:13" x14ac:dyDescent="0.3">
      <c r="F24" s="19"/>
      <c r="G24" s="18" t="s">
        <v>50</v>
      </c>
      <c r="H24" s="18"/>
    </row>
    <row r="25" spans="2:13" x14ac:dyDescent="0.3">
      <c r="C25" s="20" t="s">
        <v>46</v>
      </c>
      <c r="D25" s="20"/>
      <c r="E25" s="11"/>
      <c r="F25" s="19"/>
      <c r="G25" s="18" t="s">
        <v>51</v>
      </c>
      <c r="H25" s="18"/>
      <c r="K25" s="18" t="s">
        <v>55</v>
      </c>
      <c r="L25" s="18"/>
    </row>
    <row r="26" spans="2:13" x14ac:dyDescent="0.3">
      <c r="B26" s="12" t="s">
        <v>47</v>
      </c>
      <c r="C26" s="12" t="s">
        <v>48</v>
      </c>
      <c r="D26" s="12" t="s">
        <v>49</v>
      </c>
      <c r="F26" s="13" t="s">
        <v>47</v>
      </c>
      <c r="G26" s="13" t="s">
        <v>48</v>
      </c>
      <c r="H26" s="13" t="s">
        <v>49</v>
      </c>
      <c r="J26" s="14" t="s">
        <v>47</v>
      </c>
      <c r="K26" s="15" t="s">
        <v>52</v>
      </c>
      <c r="L26" s="15" t="s">
        <v>53</v>
      </c>
      <c r="M26" s="15" t="s">
        <v>54</v>
      </c>
    </row>
    <row r="27" spans="2:13" x14ac:dyDescent="0.3">
      <c r="B27" s="15" t="s">
        <v>52</v>
      </c>
      <c r="C27" s="24">
        <v>500000</v>
      </c>
      <c r="D27" s="25">
        <v>50000</v>
      </c>
      <c r="F27" s="15" t="s">
        <v>52</v>
      </c>
      <c r="G27" s="24">
        <v>450000</v>
      </c>
      <c r="H27" s="24">
        <v>75000</v>
      </c>
      <c r="J27" s="14" t="s">
        <v>48</v>
      </c>
      <c r="K27" s="24">
        <v>450000</v>
      </c>
      <c r="L27" s="24">
        <v>275000</v>
      </c>
      <c r="M27" s="24">
        <v>200000</v>
      </c>
    </row>
    <row r="28" spans="2:13" x14ac:dyDescent="0.3">
      <c r="B28" s="15" t="s">
        <v>53</v>
      </c>
      <c r="C28" s="24">
        <v>400000</v>
      </c>
      <c r="D28" s="25">
        <v>40000</v>
      </c>
      <c r="F28" s="15" t="s">
        <v>53</v>
      </c>
      <c r="G28" s="24">
        <v>350000</v>
      </c>
      <c r="H28" s="24">
        <v>50000</v>
      </c>
      <c r="J28" s="14" t="s">
        <v>49</v>
      </c>
      <c r="K28" s="24">
        <v>70000</v>
      </c>
      <c r="L28" s="24">
        <v>40000</v>
      </c>
      <c r="M28" s="24">
        <v>0</v>
      </c>
    </row>
    <row r="29" spans="2:13" x14ac:dyDescent="0.3">
      <c r="B29" s="15" t="s">
        <v>54</v>
      </c>
      <c r="C29" s="24">
        <v>300000</v>
      </c>
      <c r="D29" s="26">
        <v>30000</v>
      </c>
      <c r="F29" s="15" t="s">
        <v>54</v>
      </c>
      <c r="G29" s="24">
        <v>250000</v>
      </c>
      <c r="H29" s="24">
        <v>0</v>
      </c>
    </row>
    <row r="32" spans="2:13" ht="18" x14ac:dyDescent="0.35">
      <c r="C32" s="23" t="s">
        <v>56</v>
      </c>
      <c r="F32" s="21"/>
    </row>
    <row r="34" spans="3:5" x14ac:dyDescent="0.3">
      <c r="C34" s="20" t="s">
        <v>57</v>
      </c>
      <c r="D34" s="20"/>
      <c r="E34" s="20"/>
    </row>
    <row r="35" spans="3:5" x14ac:dyDescent="0.3">
      <c r="C35" t="s">
        <v>58</v>
      </c>
    </row>
    <row r="37" spans="3:5" x14ac:dyDescent="0.3">
      <c r="D37" s="11" t="s">
        <v>8</v>
      </c>
      <c r="E37" s="11"/>
    </row>
    <row r="38" spans="3:5" x14ac:dyDescent="0.3">
      <c r="D38" s="11"/>
      <c r="E38" s="11"/>
    </row>
    <row r="39" spans="3:5" x14ac:dyDescent="0.3">
      <c r="D39" s="11" t="s">
        <v>60</v>
      </c>
      <c r="E39" s="11"/>
    </row>
    <row r="40" spans="3:5" x14ac:dyDescent="0.3">
      <c r="D40" s="11"/>
      <c r="E40" s="11"/>
    </row>
    <row r="41" spans="3:5" x14ac:dyDescent="0.3">
      <c r="D41" s="11" t="s">
        <v>59</v>
      </c>
      <c r="E41" s="11"/>
    </row>
    <row r="44" spans="3:5" ht="15.6" x14ac:dyDescent="0.3">
      <c r="C44" s="22" t="s">
        <v>70</v>
      </c>
      <c r="D44" s="22"/>
    </row>
    <row r="45" spans="3:5" x14ac:dyDescent="0.3">
      <c r="C45" s="11" t="s">
        <v>61</v>
      </c>
    </row>
    <row r="46" spans="3:5" x14ac:dyDescent="0.3">
      <c r="C46" s="11" t="s">
        <v>62</v>
      </c>
      <c r="E46" s="11"/>
    </row>
    <row r="47" spans="3:5" x14ac:dyDescent="0.3">
      <c r="C47" s="11" t="s">
        <v>63</v>
      </c>
    </row>
    <row r="49" spans="3:7" ht="15.6" x14ac:dyDescent="0.3">
      <c r="C49" s="22" t="s">
        <v>69</v>
      </c>
      <c r="D49" s="22"/>
    </row>
    <row r="50" spans="3:7" x14ac:dyDescent="0.3">
      <c r="C50" s="11" t="s">
        <v>64</v>
      </c>
    </row>
    <row r="51" spans="3:7" x14ac:dyDescent="0.3">
      <c r="C51" s="11" t="s">
        <v>65</v>
      </c>
    </row>
    <row r="52" spans="3:7" x14ac:dyDescent="0.3">
      <c r="C52" s="11" t="s">
        <v>66</v>
      </c>
    </row>
    <row r="53" spans="3:7" x14ac:dyDescent="0.3">
      <c r="C53" s="11" t="s">
        <v>67</v>
      </c>
    </row>
    <row r="55" spans="3:7" ht="15.6" x14ac:dyDescent="0.3">
      <c r="C55" s="22" t="s">
        <v>68</v>
      </c>
      <c r="D55" s="22"/>
    </row>
    <row r="56" spans="3:7" x14ac:dyDescent="0.3">
      <c r="C56" s="11" t="s">
        <v>71</v>
      </c>
    </row>
    <row r="57" spans="3:7" x14ac:dyDescent="0.3">
      <c r="C57" s="11" t="s">
        <v>72</v>
      </c>
    </row>
    <row r="58" spans="3:7" x14ac:dyDescent="0.3">
      <c r="C58" s="11" t="s">
        <v>73</v>
      </c>
    </row>
    <row r="59" spans="3:7" x14ac:dyDescent="0.3">
      <c r="C59" s="11" t="s">
        <v>74</v>
      </c>
    </row>
    <row r="61" spans="3:7" ht="15.6" x14ac:dyDescent="0.3">
      <c r="C61" s="22" t="s">
        <v>75</v>
      </c>
      <c r="D61" s="22"/>
      <c r="E61" s="22"/>
      <c r="F61" s="22"/>
      <c r="G61" s="22"/>
    </row>
    <row r="62" spans="3:7" ht="15.6" x14ac:dyDescent="0.3">
      <c r="C62" s="22" t="s">
        <v>76</v>
      </c>
    </row>
    <row r="63" spans="3:7" ht="15.6" x14ac:dyDescent="0.3">
      <c r="C63" s="22" t="s">
        <v>78</v>
      </c>
    </row>
    <row r="64" spans="3:7" ht="15.6" x14ac:dyDescent="0.3">
      <c r="C64" s="22" t="s">
        <v>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tb_kep</vt:lpstr>
      <vt:lpstr>tb_keu</vt:lpstr>
      <vt:lpstr>tb_pro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Acil Mcd</cp:lastModifiedBy>
  <dcterms:created xsi:type="dcterms:W3CDTF">2019-01-16T10:46:27Z</dcterms:created>
  <dcterms:modified xsi:type="dcterms:W3CDTF">2022-03-04T05:49:32Z</dcterms:modified>
</cp:coreProperties>
</file>