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ima\Documents\"/>
    </mc:Choice>
  </mc:AlternateContent>
  <xr:revisionPtr revIDLastSave="0" documentId="13_ncr:1_{7D9DD36A-4883-4F7E-9B39-35E9588B33DF}" xr6:coauthVersionLast="47" xr6:coauthVersionMax="47" xr10:uidLastSave="{00000000-0000-0000-0000-000000000000}"/>
  <bookViews>
    <workbookView xWindow="-120" yWindow="-120" windowWidth="20730" windowHeight="11040" activeTab="1" xr2:uid="{E02BE98A-F224-4C99-BD67-81CD60ABD626}"/>
  </bookViews>
  <sheets>
    <sheet name="Sheet1" sheetId="1" r:id="rId1"/>
    <sheet name="Sheet2" sheetId="2" r:id="rId2"/>
  </sheets>
  <definedNames>
    <definedName name="_xlnm.Print_Area" localSheetId="1">Sheet2!$A$1:$AC$28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H7" i="2"/>
  <c r="H6" i="2"/>
  <c r="H5" i="2"/>
  <c r="L4" i="2"/>
  <c r="D22" i="2"/>
  <c r="E22" i="2"/>
  <c r="D23" i="2"/>
  <c r="E23" i="2"/>
  <c r="D24" i="2"/>
  <c r="E24" i="2"/>
  <c r="C23" i="2"/>
  <c r="C24" i="2"/>
  <c r="C22" i="2"/>
  <c r="L5" i="2"/>
  <c r="L6" i="2"/>
  <c r="L7" i="2"/>
  <c r="L8" i="2"/>
  <c r="L9" i="2"/>
  <c r="L10" i="2"/>
  <c r="L11" i="2"/>
  <c r="L12" i="2"/>
  <c r="L14" i="2"/>
  <c r="L15" i="2"/>
  <c r="L16" i="2"/>
  <c r="L17" i="2"/>
  <c r="L18" i="2"/>
  <c r="L19" i="2"/>
  <c r="L20" i="2"/>
  <c r="I5" i="2"/>
  <c r="J5" i="2"/>
  <c r="K5" i="2"/>
  <c r="I6" i="2"/>
  <c r="J6" i="2"/>
  <c r="K6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L13" i="2" s="1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J4" i="2"/>
  <c r="K4" i="2"/>
  <c r="X24" i="1"/>
  <c r="Y24" i="1"/>
  <c r="Z24" i="1"/>
  <c r="AA24" i="1"/>
  <c r="AA27" i="1" s="1"/>
  <c r="AB24" i="1"/>
  <c r="AD24" i="1"/>
  <c r="X25" i="1"/>
  <c r="X27" i="1" s="1"/>
  <c r="Y25" i="1"/>
  <c r="Z25" i="1"/>
  <c r="AA25" i="1"/>
  <c r="AB25" i="1"/>
  <c r="AB27" i="1" s="1"/>
  <c r="AD25" i="1"/>
  <c r="X26" i="1"/>
  <c r="Y26" i="1"/>
  <c r="Y27" i="1" s="1"/>
  <c r="Z26" i="1"/>
  <c r="AA26" i="1"/>
  <c r="AB26" i="1"/>
  <c r="AD26" i="1"/>
  <c r="Z27" i="1"/>
  <c r="AD27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4" i="1"/>
  <c r="C27" i="1" s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O3" i="1"/>
  <c r="P3" i="1" s="1"/>
  <c r="Q3" i="1" s="1"/>
  <c r="R3" i="1" s="1"/>
  <c r="J3" i="1"/>
  <c r="K3" i="1" s="1"/>
  <c r="L3" i="1" s="1"/>
  <c r="M3" i="1" s="1"/>
  <c r="J4" i="1"/>
  <c r="T4" i="1" s="1"/>
  <c r="J5" i="1"/>
  <c r="T5" i="1" s="1"/>
  <c r="K5" i="1"/>
  <c r="U5" i="1" s="1"/>
  <c r="L5" i="1"/>
  <c r="V5" i="1" s="1"/>
  <c r="M5" i="1"/>
  <c r="W5" i="1" s="1"/>
  <c r="J6" i="1"/>
  <c r="T6" i="1" s="1"/>
  <c r="Y6" i="1" s="1"/>
  <c r="K6" i="1"/>
  <c r="U6" i="1" s="1"/>
  <c r="Z6" i="1" s="1"/>
  <c r="L6" i="1"/>
  <c r="V6" i="1" s="1"/>
  <c r="M6" i="1"/>
  <c r="W6" i="1" s="1"/>
  <c r="AB6" i="1" s="1"/>
  <c r="J7" i="1"/>
  <c r="T7" i="1" s="1"/>
  <c r="K7" i="1"/>
  <c r="U7" i="1" s="1"/>
  <c r="L7" i="1"/>
  <c r="V7" i="1" s="1"/>
  <c r="AA7" i="1" s="1"/>
  <c r="M7" i="1"/>
  <c r="W7" i="1" s="1"/>
  <c r="J8" i="1"/>
  <c r="T8" i="1" s="1"/>
  <c r="K8" i="1"/>
  <c r="U8" i="1" s="1"/>
  <c r="L8" i="1"/>
  <c r="V8" i="1" s="1"/>
  <c r="AA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Y10" i="1" s="1"/>
  <c r="K10" i="1"/>
  <c r="U10" i="1" s="1"/>
  <c r="Z10" i="1" s="1"/>
  <c r="L10" i="1"/>
  <c r="V10" i="1" s="1"/>
  <c r="M10" i="1"/>
  <c r="W10" i="1" s="1"/>
  <c r="AB10" i="1" s="1"/>
  <c r="J11" i="1"/>
  <c r="T11" i="1" s="1"/>
  <c r="K11" i="1"/>
  <c r="U11" i="1" s="1"/>
  <c r="L11" i="1"/>
  <c r="V11" i="1" s="1"/>
  <c r="AA11" i="1" s="1"/>
  <c r="M11" i="1"/>
  <c r="W11" i="1" s="1"/>
  <c r="J12" i="1"/>
  <c r="T12" i="1" s="1"/>
  <c r="K12" i="1"/>
  <c r="U12" i="1" s="1"/>
  <c r="L12" i="1"/>
  <c r="V12" i="1" s="1"/>
  <c r="AA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Y14" i="1" s="1"/>
  <c r="K14" i="1"/>
  <c r="U14" i="1" s="1"/>
  <c r="Z14" i="1" s="1"/>
  <c r="L14" i="1"/>
  <c r="V14" i="1" s="1"/>
  <c r="M14" i="1"/>
  <c r="W14" i="1" s="1"/>
  <c r="AB14" i="1" s="1"/>
  <c r="J15" i="1"/>
  <c r="T15" i="1" s="1"/>
  <c r="K15" i="1"/>
  <c r="U15" i="1" s="1"/>
  <c r="L15" i="1"/>
  <c r="V15" i="1" s="1"/>
  <c r="AA15" i="1" s="1"/>
  <c r="M15" i="1"/>
  <c r="W15" i="1" s="1"/>
  <c r="J16" i="1"/>
  <c r="T16" i="1" s="1"/>
  <c r="K16" i="1"/>
  <c r="U16" i="1" s="1"/>
  <c r="L16" i="1"/>
  <c r="V16" i="1" s="1"/>
  <c r="AA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Y18" i="1" s="1"/>
  <c r="K18" i="1"/>
  <c r="U18" i="1" s="1"/>
  <c r="Z18" i="1" s="1"/>
  <c r="L18" i="1"/>
  <c r="V18" i="1" s="1"/>
  <c r="M18" i="1"/>
  <c r="W18" i="1" s="1"/>
  <c r="AB18" i="1" s="1"/>
  <c r="J19" i="1"/>
  <c r="T19" i="1" s="1"/>
  <c r="K19" i="1"/>
  <c r="U19" i="1" s="1"/>
  <c r="L19" i="1"/>
  <c r="V19" i="1" s="1"/>
  <c r="AA19" i="1" s="1"/>
  <c r="M19" i="1"/>
  <c r="W19" i="1" s="1"/>
  <c r="J20" i="1"/>
  <c r="T20" i="1" s="1"/>
  <c r="K20" i="1"/>
  <c r="U20" i="1" s="1"/>
  <c r="L20" i="1"/>
  <c r="V20" i="1" s="1"/>
  <c r="AA20" i="1" s="1"/>
  <c r="M20" i="1"/>
  <c r="W20" i="1" s="1"/>
  <c r="K4" i="1"/>
  <c r="U4" i="1" s="1"/>
  <c r="L4" i="1"/>
  <c r="V4" i="1" s="1"/>
  <c r="M4" i="1"/>
  <c r="W4" i="1" s="1"/>
  <c r="I5" i="1"/>
  <c r="S5" i="1" s="1"/>
  <c r="I6" i="1"/>
  <c r="I7" i="1"/>
  <c r="S7" i="1" s="1"/>
  <c r="I8" i="1"/>
  <c r="S8" i="1" s="1"/>
  <c r="I9" i="1"/>
  <c r="S9" i="1" s="1"/>
  <c r="I10" i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E3" i="1"/>
  <c r="F3" i="1" s="1"/>
  <c r="G3" i="1" s="1"/>
  <c r="H3" i="1" s="1"/>
  <c r="S6" i="1"/>
  <c r="S10" i="1"/>
  <c r="I4" i="1"/>
  <c r="S4" i="1" s="1"/>
  <c r="C26" i="1"/>
  <c r="C25" i="1"/>
  <c r="N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Y20" i="1" l="1"/>
  <c r="Y16" i="1"/>
  <c r="Y12" i="1"/>
  <c r="Y8" i="1"/>
  <c r="AB19" i="1"/>
  <c r="AB15" i="1"/>
  <c r="AB11" i="1"/>
  <c r="AB7" i="1"/>
  <c r="AA4" i="1"/>
  <c r="Z17" i="1"/>
  <c r="Z13" i="1"/>
  <c r="Z9" i="1"/>
  <c r="Z5" i="1"/>
  <c r="Y19" i="1"/>
  <c r="Y15" i="1"/>
  <c r="Y11" i="1"/>
  <c r="AB20" i="1"/>
  <c r="AB17" i="1"/>
  <c r="AB16" i="1"/>
  <c r="AB13" i="1"/>
  <c r="AB12" i="1"/>
  <c r="AB9" i="1"/>
  <c r="AB8" i="1"/>
  <c r="AB5" i="1"/>
  <c r="Y7" i="1"/>
  <c r="AB4" i="1"/>
  <c r="AA18" i="1"/>
  <c r="AA17" i="1"/>
  <c r="AA14" i="1"/>
  <c r="AA13" i="1"/>
  <c r="AA10" i="1"/>
  <c r="AA9" i="1"/>
  <c r="AA6" i="1"/>
  <c r="AA5" i="1"/>
  <c r="Z19" i="1"/>
  <c r="Z15" i="1"/>
  <c r="Z11" i="1"/>
  <c r="Z7" i="1"/>
  <c r="Y4" i="1"/>
  <c r="Z4" i="1"/>
  <c r="Y17" i="1"/>
  <c r="Y13" i="1"/>
  <c r="Y9" i="1"/>
  <c r="O5" i="1"/>
  <c r="Z20" i="1"/>
  <c r="Z16" i="1"/>
  <c r="Z12" i="1"/>
  <c r="Z8" i="1"/>
  <c r="X19" i="1"/>
  <c r="X15" i="1"/>
  <c r="X11" i="1"/>
  <c r="X7" i="1"/>
  <c r="AD7" i="1" s="1"/>
  <c r="X14" i="1"/>
  <c r="X18" i="1"/>
  <c r="X10" i="1"/>
  <c r="X6" i="1"/>
  <c r="AD6" i="1" s="1"/>
  <c r="X20" i="1"/>
  <c r="X16" i="1"/>
  <c r="X12" i="1"/>
  <c r="X13" i="1"/>
  <c r="AD13" i="1" s="1"/>
  <c r="X5" i="1"/>
  <c r="X8" i="1"/>
  <c r="X17" i="1"/>
  <c r="AD17" i="1" s="1"/>
  <c r="X9" i="1"/>
  <c r="AD9" i="1" s="1"/>
  <c r="X4" i="1"/>
  <c r="AD20" i="1" l="1"/>
  <c r="AD14" i="1"/>
  <c r="AD12" i="1"/>
  <c r="AD10" i="1"/>
  <c r="AD11" i="1"/>
  <c r="AD8" i="1"/>
  <c r="AD15" i="1"/>
  <c r="AD16" i="1"/>
  <c r="AD18" i="1"/>
  <c r="AD4" i="1"/>
  <c r="AD19" i="1"/>
  <c r="Y5" i="1"/>
  <c r="AD5" i="1" l="1"/>
</calcChain>
</file>

<file path=xl/sharedStrings.xml><?xml version="1.0" encoding="utf-8"?>
<sst xmlns="http://schemas.openxmlformats.org/spreadsheetml/2006/main" count="96" uniqueCount="53">
  <si>
    <t>godwin</t>
  </si>
  <si>
    <t>adebayo</t>
  </si>
  <si>
    <t>busayo</t>
  </si>
  <si>
    <t>yemisi</t>
  </si>
  <si>
    <t>fumike</t>
  </si>
  <si>
    <t>bayole</t>
  </si>
  <si>
    <t>glory</t>
  </si>
  <si>
    <t>abayomi</t>
  </si>
  <si>
    <t>asabi</t>
  </si>
  <si>
    <t>ayoka</t>
  </si>
  <si>
    <t>ajike</t>
  </si>
  <si>
    <t>opeyemi</t>
  </si>
  <si>
    <t>taofeek</t>
  </si>
  <si>
    <t>azeezat</t>
  </si>
  <si>
    <t>samuel</t>
  </si>
  <si>
    <t>asinat</t>
  </si>
  <si>
    <t>ajoke</t>
  </si>
  <si>
    <t>min</t>
  </si>
  <si>
    <t>max</t>
  </si>
  <si>
    <t>average</t>
  </si>
  <si>
    <t>eje</t>
  </si>
  <si>
    <t>ope</t>
  </si>
  <si>
    <t>adeola</t>
  </si>
  <si>
    <t>oparinde</t>
  </si>
  <si>
    <t>omileke</t>
  </si>
  <si>
    <t>ekundayo</t>
  </si>
  <si>
    <t>uche</t>
  </si>
  <si>
    <t>opo</t>
  </si>
  <si>
    <t>lawal</t>
  </si>
  <si>
    <t>ajide</t>
  </si>
  <si>
    <t>ajibade</t>
  </si>
  <si>
    <t>oyediran</t>
  </si>
  <si>
    <t>philip</t>
  </si>
  <si>
    <t>taofik</t>
  </si>
  <si>
    <t>idowu</t>
  </si>
  <si>
    <t>total</t>
  </si>
  <si>
    <t>payroll acount</t>
  </si>
  <si>
    <t>overtime bonuce</t>
  </si>
  <si>
    <t>pay</t>
  </si>
  <si>
    <t>overtime hours</t>
  </si>
  <si>
    <t>total overtime</t>
  </si>
  <si>
    <t>tototal pay</t>
  </si>
  <si>
    <t>wage</t>
  </si>
  <si>
    <t xml:space="preserve">GRADE  POINT  </t>
  </si>
  <si>
    <t>SAFTY TEST</t>
  </si>
  <si>
    <t>COMPANY PHILOSOPHY</t>
  </si>
  <si>
    <t>FINACIAL TEST</t>
  </si>
  <si>
    <t>DRUG TEST</t>
  </si>
  <si>
    <t>POSIBLE TEST</t>
  </si>
  <si>
    <t>Last name</t>
  </si>
  <si>
    <t>first name</t>
  </si>
  <si>
    <t>MR  TTY EJIMA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</si>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</sst>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0" borderId="0" xfId="1" applyFont="1" applyAlignment="1">
      <alignment horizontal="center"/>
    </xf>
    <xf numFmtId="43" fontId="0" fillId="0" borderId="0" xfId="2" applyFont="1"/>
    <xf numFmtId="0" fontId="0" fillId="0" borderId="0" xfId="0" applyAlignment="1">
      <alignment textRotation="90"/>
    </xf>
    <xf numFmtId="9" fontId="0" fillId="0" borderId="0" xfId="3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godwin</c:v>
                </c:pt>
                <c:pt idx="1">
                  <c:v>adebayo</c:v>
                </c:pt>
                <c:pt idx="2">
                  <c:v>busayo</c:v>
                </c:pt>
                <c:pt idx="3">
                  <c:v>yemisi</c:v>
                </c:pt>
                <c:pt idx="4">
                  <c:v>fumike</c:v>
                </c:pt>
                <c:pt idx="5">
                  <c:v>bayole</c:v>
                </c:pt>
                <c:pt idx="6">
                  <c:v>glory</c:v>
                </c:pt>
                <c:pt idx="7">
                  <c:v>abayomi</c:v>
                </c:pt>
                <c:pt idx="8">
                  <c:v>asabi</c:v>
                </c:pt>
                <c:pt idx="9">
                  <c:v>ayoka</c:v>
                </c:pt>
                <c:pt idx="10">
                  <c:v>ajike</c:v>
                </c:pt>
                <c:pt idx="11">
                  <c:v>opeyemi</c:v>
                </c:pt>
                <c:pt idx="12">
                  <c:v>taofeek</c:v>
                </c:pt>
                <c:pt idx="13">
                  <c:v>azeezat</c:v>
                </c:pt>
                <c:pt idx="14">
                  <c:v>samuel</c:v>
                </c:pt>
                <c:pt idx="15">
                  <c:v>asinat</c:v>
                </c:pt>
                <c:pt idx="16">
                  <c:v>ajoke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856-8775-EA423D54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828975"/>
        <c:axId val="965222703"/>
      </c:barChart>
      <c:catAx>
        <c:axId val="8878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2703"/>
        <c:crosses val="autoZero"/>
        <c:auto val="1"/>
        <c:lblAlgn val="ctr"/>
        <c:lblOffset val="100"/>
        <c:noMultiLvlLbl val="0"/>
      </c:catAx>
      <c:valAx>
        <c:axId val="9652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godwin</c:v>
                </c:pt>
                <c:pt idx="1">
                  <c:v>adebayo</c:v>
                </c:pt>
                <c:pt idx="2">
                  <c:v>busayo</c:v>
                </c:pt>
                <c:pt idx="3">
                  <c:v>yemisi</c:v>
                </c:pt>
                <c:pt idx="4">
                  <c:v>fumike</c:v>
                </c:pt>
                <c:pt idx="5">
                  <c:v>bayole</c:v>
                </c:pt>
                <c:pt idx="6">
                  <c:v>glory</c:v>
                </c:pt>
                <c:pt idx="7">
                  <c:v>abayomi</c:v>
                </c:pt>
                <c:pt idx="8">
                  <c:v>asabi</c:v>
                </c:pt>
                <c:pt idx="9">
                  <c:v>ayoka</c:v>
                </c:pt>
                <c:pt idx="10">
                  <c:v>ajike</c:v>
                </c:pt>
                <c:pt idx="11">
                  <c:v>opeyemi</c:v>
                </c:pt>
                <c:pt idx="12">
                  <c:v>taofeek</c:v>
                </c:pt>
                <c:pt idx="13">
                  <c:v>azeezat</c:v>
                </c:pt>
                <c:pt idx="14">
                  <c:v>samuel</c:v>
                </c:pt>
                <c:pt idx="15">
                  <c:v>asinat</c:v>
                </c:pt>
                <c:pt idx="16">
                  <c:v>ajoke</c:v>
                </c:pt>
              </c:strCache>
            </c:strRef>
          </c:cat>
          <c:val>
            <c:numRef>
              <c:f>Sheet2!$D$4:$D$20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A6C-89C5-570673CF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535535"/>
        <c:axId val="962893199"/>
      </c:barChart>
      <c:catAx>
        <c:axId val="8845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93199"/>
        <c:crosses val="autoZero"/>
        <c:auto val="1"/>
        <c:lblAlgn val="ctr"/>
        <c:lblOffset val="100"/>
        <c:noMultiLvlLbl val="0"/>
      </c:catAx>
      <c:valAx>
        <c:axId val="9628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godwin</c:v>
                </c:pt>
                <c:pt idx="1">
                  <c:v>adebayo</c:v>
                </c:pt>
                <c:pt idx="2">
                  <c:v>busayo</c:v>
                </c:pt>
                <c:pt idx="3">
                  <c:v>yemisi</c:v>
                </c:pt>
                <c:pt idx="4">
                  <c:v>fumike</c:v>
                </c:pt>
                <c:pt idx="5">
                  <c:v>bayole</c:v>
                </c:pt>
                <c:pt idx="6">
                  <c:v>glory</c:v>
                </c:pt>
                <c:pt idx="7">
                  <c:v>abayomi</c:v>
                </c:pt>
                <c:pt idx="8">
                  <c:v>asabi</c:v>
                </c:pt>
                <c:pt idx="9">
                  <c:v>ayoka</c:v>
                </c:pt>
                <c:pt idx="10">
                  <c:v>ajike</c:v>
                </c:pt>
                <c:pt idx="11">
                  <c:v>opeyemi</c:v>
                </c:pt>
                <c:pt idx="12">
                  <c:v>taofeek</c:v>
                </c:pt>
                <c:pt idx="13">
                  <c:v>azeezat</c:v>
                </c:pt>
                <c:pt idx="14">
                  <c:v>samuel</c:v>
                </c:pt>
                <c:pt idx="15">
                  <c:v>asinat</c:v>
                </c:pt>
                <c:pt idx="16">
                  <c:v>ajoke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71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2-496B-AA2B-90FB50F2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23679"/>
        <c:axId val="965223695"/>
      </c:barChart>
      <c:catAx>
        <c:axId val="9744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3695"/>
        <c:crosses val="autoZero"/>
        <c:auto val="1"/>
        <c:lblAlgn val="ctr"/>
        <c:lblOffset val="100"/>
        <c:noMultiLvlLbl val="0"/>
      </c:catAx>
      <c:valAx>
        <c:axId val="9652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1076325</xdr:rowOff>
    </xdr:from>
    <xdr:to>
      <xdr:col>21</xdr:col>
      <xdr:colOff>133350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26F0-5B3A-671C-80B1-EE774D80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471487</xdr:colOff>
      <xdr:row>13</xdr:row>
      <xdr:rowOff>42862</xdr:rowOff>
    </xdr:from>
    <xdr:to>
      <xdr:col>21</xdr:col>
      <xdr:colOff>166687</xdr:colOff>
      <xdr:row>27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90EF6-D183-CE56-9CBB-B173304D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13</xdr:row>
      <xdr:rowOff>42862</xdr:rowOff>
    </xdr:from>
    <xdr:to>
      <xdr:col>28</xdr:col>
      <xdr:colOff>542925</xdr:colOff>
      <xdr:row>27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5C553-A760-8A9F-013E-58757253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4ADE9A0-32D4-43B4-9877-89365146CFA1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48B4-D7A9-46DD-9C5D-CE98EA1746A6}">
  <sheetPr>
    <pageSetUpPr fitToPage="1"/>
  </sheetPr>
  <dimension ref="A1:AH28"/>
  <sheetViews>
    <sheetView topLeftCell="Q8" workbookViewId="0">
      <selection activeCell="AE17" sqref="AE17"/>
    </sheetView>
  </sheetViews>
  <sheetFormatPr defaultRowHeight="15" x14ac:dyDescent="0.25"/>
  <cols>
    <col min="1" max="2" width="11" customWidth="1"/>
    <col min="3" max="3" width="11.42578125" customWidth="1"/>
    <col min="4" max="25" width="11.85546875" customWidth="1"/>
    <col min="26" max="27" width="11" customWidth="1"/>
    <col min="28" max="28" width="13.28515625" customWidth="1"/>
    <col min="29" max="29" width="11" customWidth="1"/>
    <col min="30" max="119" width="12" customWidth="1"/>
    <col min="120" max="1019" width="13" customWidth="1"/>
    <col min="1020" max="10019" width="14" customWidth="1"/>
    <col min="10020" max="16384" width="15" customWidth="1"/>
  </cols>
  <sheetData>
    <row r="1" spans="1:34" x14ac:dyDescent="0.25">
      <c r="A1" t="s">
        <v>36</v>
      </c>
    </row>
    <row r="2" spans="1:34" x14ac:dyDescent="0.25">
      <c r="I2" s="3" t="s">
        <v>39</v>
      </c>
      <c r="J2" s="3"/>
      <c r="K2" s="3"/>
      <c r="L2" s="3"/>
      <c r="M2" s="3"/>
      <c r="N2" t="s">
        <v>38</v>
      </c>
      <c r="S2" t="s">
        <v>37</v>
      </c>
      <c r="X2" t="s">
        <v>40</v>
      </c>
      <c r="AD2" t="s">
        <v>41</v>
      </c>
    </row>
    <row r="3" spans="1:34" x14ac:dyDescent="0.25">
      <c r="C3" t="s">
        <v>42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  <c r="AD3" s="3">
        <v>44927</v>
      </c>
    </row>
    <row r="4" spans="1:34" x14ac:dyDescent="0.25">
      <c r="A4" t="s">
        <v>0</v>
      </c>
      <c r="B4" t="s">
        <v>20</v>
      </c>
      <c r="C4" s="15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 t="shared" ref="K4:M4" si="5">IF(F4&gt;40,F4-40,0)</f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>$C4*E4</f>
        <v>667.80000000000007</v>
      </c>
      <c r="P4" s="9">
        <f>$C4*F4</f>
        <v>620.1</v>
      </c>
      <c r="Q4" s="9">
        <f>$C4*G4</f>
        <v>477</v>
      </c>
      <c r="R4" s="9">
        <f>$C4*H4</f>
        <v>731.4</v>
      </c>
      <c r="S4" s="12">
        <f>0.5*$C4*I4</f>
        <v>7.95</v>
      </c>
      <c r="T4" s="12">
        <f>0.5*$C4*J4</f>
        <v>15.9</v>
      </c>
      <c r="U4" s="12">
        <f t="shared" ref="U4:W4" si="6">0.5*$C4*K4</f>
        <v>0</v>
      </c>
      <c r="V4" s="12">
        <f t="shared" si="6"/>
        <v>0</v>
      </c>
      <c r="W4" s="12">
        <f t="shared" si="6"/>
        <v>47.7</v>
      </c>
      <c r="X4" s="14">
        <f>S4+N4</f>
        <v>659.85</v>
      </c>
      <c r="Y4" s="14">
        <f>T4+O4</f>
        <v>683.7</v>
      </c>
      <c r="Z4" s="14">
        <f t="shared" ref="Z4:AB4" si="7">U4+P4</f>
        <v>620.1</v>
      </c>
      <c r="AA4" s="14">
        <f t="shared" si="7"/>
        <v>477</v>
      </c>
      <c r="AB4" s="14">
        <f t="shared" si="7"/>
        <v>779.1</v>
      </c>
      <c r="AD4" s="16">
        <f>SUM(X4:AB4)</f>
        <v>3219.75</v>
      </c>
    </row>
    <row r="5" spans="1:34" x14ac:dyDescent="0.25">
      <c r="A5" t="s">
        <v>1</v>
      </c>
      <c r="B5" t="s">
        <v>21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8">IF(D5&gt;40,D5-40,0)</f>
        <v>2</v>
      </c>
      <c r="J5" s="7">
        <f t="shared" ref="J5:J20" si="9">IF(E5&gt;40,E5-40,0)</f>
        <v>1</v>
      </c>
      <c r="K5" s="7">
        <f t="shared" ref="K5:K20" si="10">IF(F5&gt;40,F5-40,0)</f>
        <v>0</v>
      </c>
      <c r="L5" s="7">
        <f t="shared" ref="L5:L20" si="11">IF(G5&gt;40,G5-40,0)</f>
        <v>0</v>
      </c>
      <c r="M5" s="7">
        <f t="shared" ref="M5:M20" si="12">IF(H5&gt;40,H5-40,0)</f>
        <v>4</v>
      </c>
      <c r="N5" s="10">
        <f t="shared" ref="N5:N20" si="13">C5*D5</f>
        <v>420</v>
      </c>
      <c r="O5" s="9">
        <f>O4*E5</f>
        <v>27379.800000000003</v>
      </c>
      <c r="P5" s="9">
        <f t="shared" ref="O5:R17" si="14">$C5*F5</f>
        <v>400</v>
      </c>
      <c r="Q5" s="9">
        <f t="shared" si="14"/>
        <v>380</v>
      </c>
      <c r="R5" s="9">
        <f t="shared" si="14"/>
        <v>440</v>
      </c>
      <c r="S5" s="12">
        <f t="shared" ref="S5:S19" si="15">0.5*C5*I5</f>
        <v>10</v>
      </c>
      <c r="T5" s="12">
        <f t="shared" ref="T5:T20" si="16">0.5*$C5*J5</f>
        <v>5</v>
      </c>
      <c r="U5" s="12">
        <f t="shared" ref="U5:U20" si="17">0.5*$C5*K5</f>
        <v>0</v>
      </c>
      <c r="V5" s="12">
        <f t="shared" ref="V5:V20" si="18">0.5*$C5*L5</f>
        <v>0</v>
      </c>
      <c r="W5" s="12">
        <f t="shared" ref="W5:W20" si="19">0.5*$C5*M5</f>
        <v>20</v>
      </c>
      <c r="X5" s="14">
        <f t="shared" ref="X5:X20" si="20">S5+N5</f>
        <v>430</v>
      </c>
      <c r="Y5" s="14">
        <f t="shared" ref="Y5:Y20" si="21">T5+O5</f>
        <v>27384.800000000003</v>
      </c>
      <c r="Z5" s="14">
        <f t="shared" ref="Z5:Z20" si="22">U5+P5</f>
        <v>400</v>
      </c>
      <c r="AA5" s="14">
        <f t="shared" ref="AA5:AA20" si="23">V5+Q5</f>
        <v>380</v>
      </c>
      <c r="AB5" s="14">
        <f t="shared" ref="AB5:AB20" si="24">W5+R5</f>
        <v>460</v>
      </c>
      <c r="AD5" s="16">
        <f t="shared" ref="AD5:AD20" si="25">SUM(X5:AB5)</f>
        <v>29054.800000000003</v>
      </c>
    </row>
    <row r="6" spans="1:34" x14ac:dyDescent="0.25">
      <c r="A6" t="s">
        <v>2</v>
      </c>
      <c r="B6" t="s">
        <v>22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8"/>
        <v>9</v>
      </c>
      <c r="J6" s="7">
        <f t="shared" si="9"/>
        <v>0</v>
      </c>
      <c r="K6" s="7">
        <f t="shared" si="10"/>
        <v>0</v>
      </c>
      <c r="L6" s="7">
        <f t="shared" si="11"/>
        <v>0</v>
      </c>
      <c r="M6" s="7">
        <f t="shared" si="12"/>
        <v>0</v>
      </c>
      <c r="N6" s="10">
        <f t="shared" si="13"/>
        <v>1082.9000000000001</v>
      </c>
      <c r="O6" s="9">
        <f t="shared" si="14"/>
        <v>884</v>
      </c>
      <c r="P6" s="9">
        <f t="shared" si="14"/>
        <v>729.30000000000007</v>
      </c>
      <c r="Q6" s="9">
        <f t="shared" si="14"/>
        <v>442</v>
      </c>
      <c r="R6" s="9">
        <f t="shared" si="14"/>
        <v>397.8</v>
      </c>
      <c r="S6" s="12">
        <f t="shared" si="15"/>
        <v>99.45</v>
      </c>
      <c r="T6" s="12">
        <f t="shared" si="16"/>
        <v>0</v>
      </c>
      <c r="U6" s="12">
        <f t="shared" si="17"/>
        <v>0</v>
      </c>
      <c r="V6" s="12">
        <f t="shared" si="18"/>
        <v>0</v>
      </c>
      <c r="W6" s="12">
        <f t="shared" si="19"/>
        <v>0</v>
      </c>
      <c r="X6" s="14">
        <f t="shared" si="20"/>
        <v>1182.3500000000001</v>
      </c>
      <c r="Y6" s="14">
        <f t="shared" si="21"/>
        <v>884</v>
      </c>
      <c r="Z6" s="14">
        <f t="shared" si="22"/>
        <v>729.30000000000007</v>
      </c>
      <c r="AA6" s="14">
        <f t="shared" si="23"/>
        <v>442</v>
      </c>
      <c r="AB6" s="14">
        <f t="shared" si="24"/>
        <v>397.8</v>
      </c>
      <c r="AD6" s="16">
        <f t="shared" si="25"/>
        <v>3635.4500000000007</v>
      </c>
    </row>
    <row r="7" spans="1:34" x14ac:dyDescent="0.25">
      <c r="A7" t="s">
        <v>3</v>
      </c>
      <c r="B7" t="s">
        <v>23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40</v>
      </c>
      <c r="I7" s="7">
        <f t="shared" si="8"/>
        <v>1</v>
      </c>
      <c r="J7" s="7">
        <f t="shared" si="9"/>
        <v>10</v>
      </c>
      <c r="K7" s="7">
        <f t="shared" si="10"/>
        <v>7</v>
      </c>
      <c r="L7" s="7">
        <f t="shared" si="11"/>
        <v>0</v>
      </c>
      <c r="M7" s="7">
        <f t="shared" si="12"/>
        <v>0</v>
      </c>
      <c r="N7" s="10">
        <f t="shared" si="13"/>
        <v>783.1</v>
      </c>
      <c r="O7" s="9">
        <f t="shared" si="14"/>
        <v>955.00000000000011</v>
      </c>
      <c r="P7" s="9">
        <f t="shared" si="14"/>
        <v>897.7</v>
      </c>
      <c r="Q7" s="9">
        <f t="shared" si="14"/>
        <v>573</v>
      </c>
      <c r="R7" s="9">
        <f t="shared" si="14"/>
        <v>764</v>
      </c>
      <c r="S7" s="12">
        <f t="shared" si="15"/>
        <v>9.5500000000000007</v>
      </c>
      <c r="T7" s="12">
        <f t="shared" si="16"/>
        <v>95.5</v>
      </c>
      <c r="U7" s="12">
        <f t="shared" si="17"/>
        <v>66.850000000000009</v>
      </c>
      <c r="V7" s="12">
        <f t="shared" si="18"/>
        <v>0</v>
      </c>
      <c r="W7" s="12">
        <f t="shared" si="19"/>
        <v>0</v>
      </c>
      <c r="X7" s="14">
        <f t="shared" si="20"/>
        <v>792.65</v>
      </c>
      <c r="Y7" s="14">
        <f t="shared" si="21"/>
        <v>1050.5</v>
      </c>
      <c r="Z7" s="14">
        <f t="shared" si="22"/>
        <v>964.55000000000007</v>
      </c>
      <c r="AA7" s="14">
        <f t="shared" si="23"/>
        <v>573</v>
      </c>
      <c r="AB7" s="14">
        <f t="shared" si="24"/>
        <v>764</v>
      </c>
      <c r="AD7" s="16">
        <f t="shared" si="25"/>
        <v>4144.7000000000007</v>
      </c>
    </row>
    <row r="8" spans="1:34" x14ac:dyDescent="0.25">
      <c r="A8" t="s">
        <v>4</v>
      </c>
      <c r="B8" t="s">
        <v>24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20</v>
      </c>
      <c r="I8" s="7">
        <f t="shared" si="8"/>
        <v>0</v>
      </c>
      <c r="J8" s="7">
        <f t="shared" si="9"/>
        <v>12</v>
      </c>
      <c r="K8" s="7">
        <f t="shared" si="10"/>
        <v>2</v>
      </c>
      <c r="L8" s="7">
        <f t="shared" si="11"/>
        <v>0</v>
      </c>
      <c r="M8" s="7">
        <f t="shared" si="12"/>
        <v>0</v>
      </c>
      <c r="N8" s="10">
        <f t="shared" si="13"/>
        <v>269.10000000000002</v>
      </c>
      <c r="O8" s="9">
        <f t="shared" si="14"/>
        <v>358.8</v>
      </c>
      <c r="P8" s="9">
        <f t="shared" si="14"/>
        <v>289.8</v>
      </c>
      <c r="Q8" s="9">
        <f t="shared" si="14"/>
        <v>276</v>
      </c>
      <c r="R8" s="9">
        <f t="shared" si="14"/>
        <v>138</v>
      </c>
      <c r="S8" s="12">
        <f t="shared" si="15"/>
        <v>0</v>
      </c>
      <c r="T8" s="12">
        <f t="shared" si="16"/>
        <v>41.400000000000006</v>
      </c>
      <c r="U8" s="12">
        <f t="shared" si="17"/>
        <v>6.9</v>
      </c>
      <c r="V8" s="12">
        <f t="shared" si="18"/>
        <v>0</v>
      </c>
      <c r="W8" s="12">
        <f t="shared" si="19"/>
        <v>0</v>
      </c>
      <c r="X8" s="14">
        <f t="shared" si="20"/>
        <v>269.10000000000002</v>
      </c>
      <c r="Y8" s="14">
        <f t="shared" si="21"/>
        <v>400.20000000000005</v>
      </c>
      <c r="Z8" s="14">
        <f t="shared" si="22"/>
        <v>296.7</v>
      </c>
      <c r="AA8" s="14">
        <f t="shared" si="23"/>
        <v>276</v>
      </c>
      <c r="AB8" s="14">
        <f t="shared" si="24"/>
        <v>138</v>
      </c>
      <c r="AD8" s="16">
        <f t="shared" si="25"/>
        <v>1380</v>
      </c>
    </row>
    <row r="9" spans="1:34" x14ac:dyDescent="0.25">
      <c r="A9" t="s">
        <v>5</v>
      </c>
      <c r="B9" t="s">
        <v>25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49</v>
      </c>
      <c r="I9" s="7">
        <f t="shared" si="8"/>
        <v>4</v>
      </c>
      <c r="J9" s="7">
        <f t="shared" si="9"/>
        <v>11</v>
      </c>
      <c r="K9" s="7">
        <f t="shared" si="10"/>
        <v>2</v>
      </c>
      <c r="L9" s="7">
        <f t="shared" si="11"/>
        <v>0</v>
      </c>
      <c r="M9" s="7">
        <f t="shared" si="12"/>
        <v>9</v>
      </c>
      <c r="N9" s="10">
        <f t="shared" si="13"/>
        <v>624.79999999999995</v>
      </c>
      <c r="O9" s="9">
        <f t="shared" si="14"/>
        <v>724.19999999999993</v>
      </c>
      <c r="P9" s="9">
        <f t="shared" si="14"/>
        <v>596.4</v>
      </c>
      <c r="Q9" s="9">
        <f t="shared" si="14"/>
        <v>568</v>
      </c>
      <c r="R9" s="9">
        <f t="shared" si="14"/>
        <v>695.8</v>
      </c>
      <c r="S9" s="12">
        <f t="shared" si="15"/>
        <v>28.4</v>
      </c>
      <c r="T9" s="12">
        <f t="shared" si="16"/>
        <v>78.099999999999994</v>
      </c>
      <c r="U9" s="12">
        <f t="shared" si="17"/>
        <v>14.2</v>
      </c>
      <c r="V9" s="12">
        <f t="shared" si="18"/>
        <v>0</v>
      </c>
      <c r="W9" s="12">
        <f t="shared" si="19"/>
        <v>63.9</v>
      </c>
      <c r="X9" s="14">
        <f t="shared" si="20"/>
        <v>653.19999999999993</v>
      </c>
      <c r="Y9" s="14">
        <f t="shared" si="21"/>
        <v>802.3</v>
      </c>
      <c r="Z9" s="14">
        <f t="shared" si="22"/>
        <v>610.6</v>
      </c>
      <c r="AA9" s="14">
        <f t="shared" si="23"/>
        <v>568</v>
      </c>
      <c r="AB9" s="14">
        <f t="shared" si="24"/>
        <v>759.69999999999993</v>
      </c>
      <c r="AD9" s="16">
        <f t="shared" si="25"/>
        <v>3393.7999999999997</v>
      </c>
    </row>
    <row r="10" spans="1:34" x14ac:dyDescent="0.25">
      <c r="A10" t="s">
        <v>6</v>
      </c>
      <c r="B10" t="s">
        <v>26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20</v>
      </c>
      <c r="I10" s="7">
        <f t="shared" si="8"/>
        <v>15</v>
      </c>
      <c r="J10" s="7">
        <f t="shared" si="9"/>
        <v>20</v>
      </c>
      <c r="K10" s="7">
        <f t="shared" si="10"/>
        <v>5</v>
      </c>
      <c r="L10" s="7">
        <f t="shared" si="11"/>
        <v>0</v>
      </c>
      <c r="M10" s="7">
        <f t="shared" si="12"/>
        <v>0</v>
      </c>
      <c r="N10" s="10">
        <f t="shared" si="13"/>
        <v>990</v>
      </c>
      <c r="O10" s="9">
        <f t="shared" si="14"/>
        <v>1080</v>
      </c>
      <c r="P10" s="9">
        <f t="shared" si="14"/>
        <v>810</v>
      </c>
      <c r="Q10" s="9">
        <f t="shared" si="14"/>
        <v>720</v>
      </c>
      <c r="R10" s="9">
        <f t="shared" si="14"/>
        <v>360</v>
      </c>
      <c r="S10" s="12">
        <f t="shared" si="15"/>
        <v>135</v>
      </c>
      <c r="T10" s="12">
        <f t="shared" si="16"/>
        <v>180</v>
      </c>
      <c r="U10" s="12">
        <f t="shared" si="17"/>
        <v>45</v>
      </c>
      <c r="V10" s="12">
        <f t="shared" si="18"/>
        <v>0</v>
      </c>
      <c r="W10" s="12">
        <f t="shared" si="19"/>
        <v>0</v>
      </c>
      <c r="X10" s="14">
        <f t="shared" si="20"/>
        <v>1125</v>
      </c>
      <c r="Y10" s="14">
        <f t="shared" si="21"/>
        <v>1260</v>
      </c>
      <c r="Z10" s="14">
        <f t="shared" si="22"/>
        <v>855</v>
      </c>
      <c r="AA10" s="14">
        <f t="shared" si="23"/>
        <v>720</v>
      </c>
      <c r="AB10" s="14">
        <f t="shared" si="24"/>
        <v>360</v>
      </c>
      <c r="AD10" s="16">
        <f t="shared" si="25"/>
        <v>4320</v>
      </c>
    </row>
    <row r="11" spans="1:34" x14ac:dyDescent="0.25">
      <c r="A11" t="s">
        <v>7</v>
      </c>
      <c r="B11" t="s">
        <v>27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40</v>
      </c>
      <c r="I11" s="7">
        <f t="shared" si="8"/>
        <v>0</v>
      </c>
      <c r="J11" s="7">
        <f t="shared" si="9"/>
        <v>0</v>
      </c>
      <c r="K11" s="7">
        <f t="shared" si="10"/>
        <v>14</v>
      </c>
      <c r="L11" s="7">
        <f t="shared" si="11"/>
        <v>0</v>
      </c>
      <c r="M11" s="7">
        <f t="shared" si="12"/>
        <v>0</v>
      </c>
      <c r="N11" s="10">
        <f t="shared" si="13"/>
        <v>577.5</v>
      </c>
      <c r="O11" s="9">
        <f t="shared" si="14"/>
        <v>385</v>
      </c>
      <c r="P11" s="9">
        <f t="shared" si="14"/>
        <v>945</v>
      </c>
      <c r="Q11" s="9">
        <f t="shared" si="14"/>
        <v>700</v>
      </c>
      <c r="R11" s="9">
        <f t="shared" si="14"/>
        <v>700</v>
      </c>
      <c r="S11" s="12">
        <f t="shared" si="15"/>
        <v>0</v>
      </c>
      <c r="T11" s="12">
        <f t="shared" si="16"/>
        <v>0</v>
      </c>
      <c r="U11" s="12">
        <f t="shared" si="17"/>
        <v>122.5</v>
      </c>
      <c r="V11" s="12">
        <f t="shared" si="18"/>
        <v>0</v>
      </c>
      <c r="W11" s="12">
        <f t="shared" si="19"/>
        <v>0</v>
      </c>
      <c r="X11" s="14">
        <f t="shared" si="20"/>
        <v>577.5</v>
      </c>
      <c r="Y11" s="14">
        <f t="shared" si="21"/>
        <v>385</v>
      </c>
      <c r="Z11" s="14">
        <f t="shared" si="22"/>
        <v>1067.5</v>
      </c>
      <c r="AA11" s="14">
        <f t="shared" si="23"/>
        <v>700</v>
      </c>
      <c r="AB11" s="14">
        <f t="shared" si="24"/>
        <v>700</v>
      </c>
      <c r="AD11" s="16">
        <f t="shared" si="25"/>
        <v>3430</v>
      </c>
    </row>
    <row r="12" spans="1:34" x14ac:dyDescent="0.25">
      <c r="A12" t="s">
        <v>8</v>
      </c>
      <c r="B12" t="s">
        <v>28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8"/>
        <v>0</v>
      </c>
      <c r="J12" s="7">
        <f t="shared" si="9"/>
        <v>0</v>
      </c>
      <c r="K12" s="7">
        <f t="shared" si="10"/>
        <v>2</v>
      </c>
      <c r="L12" s="7">
        <f t="shared" si="11"/>
        <v>0</v>
      </c>
      <c r="M12" s="7">
        <f t="shared" si="12"/>
        <v>0</v>
      </c>
      <c r="N12" s="10">
        <f t="shared" si="13"/>
        <v>426.29999999999995</v>
      </c>
      <c r="O12" s="9">
        <f t="shared" si="14"/>
        <v>588</v>
      </c>
      <c r="P12" s="9">
        <f t="shared" si="14"/>
        <v>617.4</v>
      </c>
      <c r="Q12" s="9">
        <f t="shared" si="14"/>
        <v>588</v>
      </c>
      <c r="R12" s="9">
        <f t="shared" si="14"/>
        <v>588</v>
      </c>
      <c r="S12" s="12">
        <f t="shared" si="15"/>
        <v>0</v>
      </c>
      <c r="T12" s="12">
        <f t="shared" si="16"/>
        <v>0</v>
      </c>
      <c r="U12" s="12">
        <f t="shared" si="17"/>
        <v>14.7</v>
      </c>
      <c r="V12" s="12">
        <f t="shared" si="18"/>
        <v>0</v>
      </c>
      <c r="W12" s="12">
        <f t="shared" si="19"/>
        <v>0</v>
      </c>
      <c r="X12" s="14">
        <f t="shared" si="20"/>
        <v>426.29999999999995</v>
      </c>
      <c r="Y12" s="14">
        <f t="shared" si="21"/>
        <v>588</v>
      </c>
      <c r="Z12" s="14">
        <f t="shared" si="22"/>
        <v>632.1</v>
      </c>
      <c r="AA12" s="14">
        <f t="shared" si="23"/>
        <v>588</v>
      </c>
      <c r="AB12" s="14">
        <f t="shared" si="24"/>
        <v>588</v>
      </c>
      <c r="AD12" s="16">
        <f t="shared" si="25"/>
        <v>2822.4</v>
      </c>
    </row>
    <row r="13" spans="1:34" x14ac:dyDescent="0.25">
      <c r="A13" t="s">
        <v>9</v>
      </c>
      <c r="B13" t="s">
        <v>4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8"/>
        <v>0</v>
      </c>
      <c r="J13" s="7">
        <f t="shared" si="9"/>
        <v>0</v>
      </c>
      <c r="K13" s="7">
        <f t="shared" si="10"/>
        <v>2</v>
      </c>
      <c r="L13" s="7">
        <f t="shared" si="11"/>
        <v>0</v>
      </c>
      <c r="M13" s="7">
        <f t="shared" si="12"/>
        <v>0</v>
      </c>
      <c r="N13" s="10">
        <f t="shared" si="13"/>
        <v>556</v>
      </c>
      <c r="O13" s="9">
        <f t="shared" si="14"/>
        <v>556</v>
      </c>
      <c r="P13" s="9">
        <f t="shared" si="14"/>
        <v>583.80000000000007</v>
      </c>
      <c r="Q13" s="9">
        <f t="shared" si="14"/>
        <v>556</v>
      </c>
      <c r="R13" s="9">
        <f t="shared" si="14"/>
        <v>556</v>
      </c>
      <c r="S13" s="12">
        <f t="shared" si="15"/>
        <v>0</v>
      </c>
      <c r="T13" s="12">
        <f t="shared" si="16"/>
        <v>0</v>
      </c>
      <c r="U13" s="12">
        <f t="shared" si="17"/>
        <v>13.9</v>
      </c>
      <c r="V13" s="12">
        <f t="shared" si="18"/>
        <v>0</v>
      </c>
      <c r="W13" s="12">
        <f t="shared" si="19"/>
        <v>0</v>
      </c>
      <c r="X13" s="14">
        <f t="shared" si="20"/>
        <v>556</v>
      </c>
      <c r="Y13" s="14">
        <f t="shared" si="21"/>
        <v>556</v>
      </c>
      <c r="Z13" s="14">
        <f t="shared" si="22"/>
        <v>597.70000000000005</v>
      </c>
      <c r="AA13" s="14">
        <f t="shared" si="23"/>
        <v>556</v>
      </c>
      <c r="AB13" s="14">
        <f t="shared" si="24"/>
        <v>556</v>
      </c>
      <c r="AD13" s="16">
        <f t="shared" si="25"/>
        <v>2821.7</v>
      </c>
    </row>
    <row r="14" spans="1:34" x14ac:dyDescent="0.25">
      <c r="A14" t="s">
        <v>10</v>
      </c>
      <c r="B14" t="s">
        <v>29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8"/>
        <v>0</v>
      </c>
      <c r="J14" s="7">
        <f t="shared" si="9"/>
        <v>0</v>
      </c>
      <c r="K14" s="7">
        <f t="shared" si="10"/>
        <v>2</v>
      </c>
      <c r="L14" s="7">
        <f t="shared" si="11"/>
        <v>0</v>
      </c>
      <c r="M14" s="7">
        <f t="shared" si="12"/>
        <v>0</v>
      </c>
      <c r="N14" s="10">
        <f t="shared" si="13"/>
        <v>448</v>
      </c>
      <c r="O14" s="9">
        <f t="shared" si="14"/>
        <v>448</v>
      </c>
      <c r="P14" s="9">
        <f t="shared" si="14"/>
        <v>470.4</v>
      </c>
      <c r="Q14" s="9">
        <f t="shared" si="14"/>
        <v>436.79999999999995</v>
      </c>
      <c r="R14" s="9">
        <f t="shared" si="14"/>
        <v>448</v>
      </c>
      <c r="S14" s="12">
        <f t="shared" si="15"/>
        <v>0</v>
      </c>
      <c r="T14" s="12">
        <f t="shared" si="16"/>
        <v>0</v>
      </c>
      <c r="U14" s="12">
        <f t="shared" si="17"/>
        <v>11.2</v>
      </c>
      <c r="V14" s="12">
        <f t="shared" si="18"/>
        <v>0</v>
      </c>
      <c r="W14" s="12">
        <f t="shared" si="19"/>
        <v>0</v>
      </c>
      <c r="X14" s="14">
        <f t="shared" si="20"/>
        <v>448</v>
      </c>
      <c r="Y14" s="14">
        <f t="shared" si="21"/>
        <v>448</v>
      </c>
      <c r="Z14" s="14">
        <f t="shared" si="22"/>
        <v>481.59999999999997</v>
      </c>
      <c r="AA14" s="14">
        <f t="shared" si="23"/>
        <v>436.79999999999995</v>
      </c>
      <c r="AB14" s="14">
        <f t="shared" si="24"/>
        <v>448</v>
      </c>
      <c r="AD14" s="16">
        <f t="shared" si="25"/>
        <v>2262.3999999999996</v>
      </c>
    </row>
    <row r="15" spans="1:34" x14ac:dyDescent="0.25">
      <c r="A15" t="s">
        <v>11</v>
      </c>
      <c r="B15" t="s">
        <v>28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8"/>
        <v>0</v>
      </c>
      <c r="J15" s="7">
        <f t="shared" si="9"/>
        <v>0</v>
      </c>
      <c r="K15" s="7">
        <f t="shared" si="10"/>
        <v>1</v>
      </c>
      <c r="L15" s="7">
        <f t="shared" si="11"/>
        <v>2</v>
      </c>
      <c r="M15" s="7">
        <f t="shared" si="12"/>
        <v>0</v>
      </c>
      <c r="N15" s="10">
        <f t="shared" si="13"/>
        <v>404</v>
      </c>
      <c r="O15" s="9">
        <f t="shared" si="14"/>
        <v>404</v>
      </c>
      <c r="P15" s="9">
        <f t="shared" si="14"/>
        <v>414.09999999999997</v>
      </c>
      <c r="Q15" s="9">
        <f t="shared" si="14"/>
        <v>424.2</v>
      </c>
      <c r="R15" s="9">
        <f t="shared" si="14"/>
        <v>404</v>
      </c>
      <c r="S15" s="12">
        <f t="shared" si="15"/>
        <v>0</v>
      </c>
      <c r="T15" s="12">
        <f t="shared" si="16"/>
        <v>0</v>
      </c>
      <c r="U15" s="12">
        <f t="shared" si="17"/>
        <v>5.05</v>
      </c>
      <c r="V15" s="12">
        <f t="shared" si="18"/>
        <v>10.1</v>
      </c>
      <c r="W15" s="12">
        <f t="shared" si="19"/>
        <v>0</v>
      </c>
      <c r="X15" s="14">
        <f t="shared" si="20"/>
        <v>404</v>
      </c>
      <c r="Y15" s="14">
        <f t="shared" si="21"/>
        <v>404</v>
      </c>
      <c r="Z15" s="14">
        <f t="shared" si="22"/>
        <v>419.15</v>
      </c>
      <c r="AA15" s="14">
        <f t="shared" si="23"/>
        <v>434.3</v>
      </c>
      <c r="AB15" s="14">
        <f t="shared" si="24"/>
        <v>404</v>
      </c>
      <c r="AD15" s="16">
        <f t="shared" si="25"/>
        <v>2065.4499999999998</v>
      </c>
      <c r="AH15" t="s">
        <v>52</v>
      </c>
    </row>
    <row r="16" spans="1:34" x14ac:dyDescent="0.25">
      <c r="A16" t="s">
        <v>12</v>
      </c>
      <c r="B16" t="s">
        <v>30</v>
      </c>
      <c r="C16" s="1">
        <v>9</v>
      </c>
      <c r="D16" s="5">
        <v>40</v>
      </c>
      <c r="E16" s="5">
        <v>42</v>
      </c>
      <c r="F16" s="5">
        <v>39</v>
      </c>
      <c r="G16" s="5">
        <v>42</v>
      </c>
      <c r="H16" s="5">
        <v>40</v>
      </c>
      <c r="I16" s="7">
        <f t="shared" si="8"/>
        <v>0</v>
      </c>
      <c r="J16" s="7">
        <f t="shared" si="9"/>
        <v>2</v>
      </c>
      <c r="K16" s="7">
        <f t="shared" si="10"/>
        <v>0</v>
      </c>
      <c r="L16" s="7">
        <f t="shared" si="11"/>
        <v>2</v>
      </c>
      <c r="M16" s="7">
        <f t="shared" si="12"/>
        <v>0</v>
      </c>
      <c r="N16" s="10">
        <f t="shared" si="13"/>
        <v>360</v>
      </c>
      <c r="O16" s="9">
        <f t="shared" si="14"/>
        <v>378</v>
      </c>
      <c r="P16" s="9">
        <f t="shared" si="14"/>
        <v>351</v>
      </c>
      <c r="Q16" s="9">
        <f t="shared" si="14"/>
        <v>378</v>
      </c>
      <c r="R16" s="9">
        <f t="shared" si="14"/>
        <v>360</v>
      </c>
      <c r="S16" s="12">
        <f t="shared" si="15"/>
        <v>0</v>
      </c>
      <c r="T16" s="12">
        <f t="shared" si="16"/>
        <v>9</v>
      </c>
      <c r="U16" s="12">
        <f t="shared" si="17"/>
        <v>0</v>
      </c>
      <c r="V16" s="12">
        <f t="shared" si="18"/>
        <v>9</v>
      </c>
      <c r="W16" s="12">
        <f t="shared" si="19"/>
        <v>0</v>
      </c>
      <c r="X16" s="14">
        <f t="shared" si="20"/>
        <v>360</v>
      </c>
      <c r="Y16" s="14">
        <f t="shared" si="21"/>
        <v>387</v>
      </c>
      <c r="Z16" s="14">
        <f t="shared" si="22"/>
        <v>351</v>
      </c>
      <c r="AA16" s="14">
        <f t="shared" si="23"/>
        <v>387</v>
      </c>
      <c r="AB16" s="14">
        <f t="shared" si="24"/>
        <v>360</v>
      </c>
      <c r="AD16" s="16">
        <f t="shared" si="25"/>
        <v>1845</v>
      </c>
    </row>
    <row r="17" spans="1:30" x14ac:dyDescent="0.25">
      <c r="A17" t="s">
        <v>13</v>
      </c>
      <c r="B17" t="s">
        <v>31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8"/>
        <v>0</v>
      </c>
      <c r="J17" s="7">
        <f t="shared" si="9"/>
        <v>3</v>
      </c>
      <c r="K17" s="7">
        <f t="shared" si="10"/>
        <v>0</v>
      </c>
      <c r="L17" s="7">
        <f t="shared" si="11"/>
        <v>1</v>
      </c>
      <c r="M17" s="7">
        <f t="shared" si="12"/>
        <v>0</v>
      </c>
      <c r="N17" s="10">
        <f t="shared" si="13"/>
        <v>337.59999999999997</v>
      </c>
      <c r="O17" s="9">
        <f t="shared" si="14"/>
        <v>362.91999999999996</v>
      </c>
      <c r="P17" s="9">
        <f t="shared" si="14"/>
        <v>329.15999999999997</v>
      </c>
      <c r="Q17" s="9">
        <f t="shared" si="14"/>
        <v>346.03999999999996</v>
      </c>
      <c r="R17" s="9">
        <f t="shared" si="14"/>
        <v>337.59999999999997</v>
      </c>
      <c r="S17" s="12">
        <f t="shared" si="15"/>
        <v>0</v>
      </c>
      <c r="T17" s="12">
        <f t="shared" si="16"/>
        <v>12.66</v>
      </c>
      <c r="U17" s="12">
        <f t="shared" si="17"/>
        <v>0</v>
      </c>
      <c r="V17" s="12">
        <f t="shared" si="18"/>
        <v>4.22</v>
      </c>
      <c r="W17" s="12">
        <f t="shared" si="19"/>
        <v>0</v>
      </c>
      <c r="X17" s="14">
        <f t="shared" si="20"/>
        <v>337.59999999999997</v>
      </c>
      <c r="Y17" s="14">
        <f t="shared" si="21"/>
        <v>375.58</v>
      </c>
      <c r="Z17" s="14">
        <f t="shared" si="22"/>
        <v>329.15999999999997</v>
      </c>
      <c r="AA17" s="14">
        <f t="shared" si="23"/>
        <v>350.26</v>
      </c>
      <c r="AB17" s="14">
        <f t="shared" si="24"/>
        <v>337.59999999999997</v>
      </c>
      <c r="AD17" s="16">
        <f t="shared" si="25"/>
        <v>1730.1999999999998</v>
      </c>
    </row>
    <row r="18" spans="1:30" x14ac:dyDescent="0.25">
      <c r="A18" t="s">
        <v>14</v>
      </c>
      <c r="B18" t="s">
        <v>32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8"/>
        <v>0</v>
      </c>
      <c r="J18" s="7">
        <f t="shared" si="9"/>
        <v>2</v>
      </c>
      <c r="K18" s="7">
        <f t="shared" si="10"/>
        <v>0</v>
      </c>
      <c r="L18" s="7">
        <f t="shared" si="11"/>
        <v>0</v>
      </c>
      <c r="M18" s="7">
        <f t="shared" si="12"/>
        <v>0</v>
      </c>
      <c r="N18" s="10">
        <f t="shared" si="13"/>
        <v>568</v>
      </c>
      <c r="O18" s="9">
        <f t="shared" ref="O18:R20" si="26">$C18*E18</f>
        <v>596.4</v>
      </c>
      <c r="P18" s="9">
        <f t="shared" si="26"/>
        <v>553.79999999999995</v>
      </c>
      <c r="Q18" s="9">
        <f t="shared" si="26"/>
        <v>568</v>
      </c>
      <c r="R18" s="9">
        <f t="shared" si="26"/>
        <v>568</v>
      </c>
      <c r="S18" s="12">
        <f t="shared" si="15"/>
        <v>0</v>
      </c>
      <c r="T18" s="12">
        <f t="shared" si="16"/>
        <v>14.2</v>
      </c>
      <c r="U18" s="12">
        <f t="shared" si="17"/>
        <v>0</v>
      </c>
      <c r="V18" s="12">
        <f t="shared" si="18"/>
        <v>0</v>
      </c>
      <c r="W18" s="12">
        <f t="shared" si="19"/>
        <v>0</v>
      </c>
      <c r="X18" s="14">
        <f t="shared" si="20"/>
        <v>568</v>
      </c>
      <c r="Y18" s="14">
        <f t="shared" si="21"/>
        <v>610.6</v>
      </c>
      <c r="Z18" s="14">
        <f t="shared" si="22"/>
        <v>553.79999999999995</v>
      </c>
      <c r="AA18" s="14">
        <f t="shared" si="23"/>
        <v>568</v>
      </c>
      <c r="AB18" s="14">
        <f t="shared" si="24"/>
        <v>568</v>
      </c>
      <c r="AD18" s="16">
        <f t="shared" si="25"/>
        <v>2868.3999999999996</v>
      </c>
    </row>
    <row r="19" spans="1:30" x14ac:dyDescent="0.25">
      <c r="A19" t="s">
        <v>15</v>
      </c>
      <c r="B19" t="s">
        <v>33</v>
      </c>
      <c r="C19" s="1">
        <v>45.2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8"/>
        <v>1</v>
      </c>
      <c r="J19" s="7">
        <f t="shared" si="9"/>
        <v>2</v>
      </c>
      <c r="K19" s="7">
        <f t="shared" si="10"/>
        <v>0</v>
      </c>
      <c r="L19" s="7">
        <f t="shared" si="11"/>
        <v>0</v>
      </c>
      <c r="M19" s="7">
        <f t="shared" si="12"/>
        <v>0</v>
      </c>
      <c r="N19" s="10">
        <f t="shared" si="13"/>
        <v>1853.2</v>
      </c>
      <c r="O19" s="9">
        <f t="shared" si="26"/>
        <v>1898.4</v>
      </c>
      <c r="P19" s="9">
        <f t="shared" si="26"/>
        <v>1808</v>
      </c>
      <c r="Q19" s="9">
        <f t="shared" si="26"/>
        <v>1265.6000000000001</v>
      </c>
      <c r="R19" s="9">
        <f t="shared" si="26"/>
        <v>1808</v>
      </c>
      <c r="S19" s="12">
        <f t="shared" si="15"/>
        <v>22.6</v>
      </c>
      <c r="T19" s="12">
        <f t="shared" si="16"/>
        <v>45.2</v>
      </c>
      <c r="U19" s="12">
        <f t="shared" si="17"/>
        <v>0</v>
      </c>
      <c r="V19" s="12">
        <f t="shared" si="18"/>
        <v>0</v>
      </c>
      <c r="W19" s="12">
        <f t="shared" si="19"/>
        <v>0</v>
      </c>
      <c r="X19" s="14">
        <f t="shared" si="20"/>
        <v>1875.8</v>
      </c>
      <c r="Y19" s="14">
        <f t="shared" si="21"/>
        <v>1943.6000000000001</v>
      </c>
      <c r="Z19" s="14">
        <f t="shared" si="22"/>
        <v>1808</v>
      </c>
      <c r="AA19" s="14">
        <f t="shared" si="23"/>
        <v>1265.6000000000001</v>
      </c>
      <c r="AB19" s="14">
        <f t="shared" si="24"/>
        <v>1808</v>
      </c>
      <c r="AD19" s="16">
        <f t="shared" si="25"/>
        <v>8701</v>
      </c>
    </row>
    <row r="20" spans="1:30" x14ac:dyDescent="0.25">
      <c r="A20" t="s">
        <v>16</v>
      </c>
      <c r="B20" t="s">
        <v>34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8"/>
        <v>0</v>
      </c>
      <c r="J20" s="7">
        <f t="shared" si="9"/>
        <v>40</v>
      </c>
      <c r="K20" s="7">
        <f t="shared" si="10"/>
        <v>0</v>
      </c>
      <c r="L20" s="7">
        <f t="shared" si="11"/>
        <v>0</v>
      </c>
      <c r="M20" s="7">
        <f t="shared" si="12"/>
        <v>0</v>
      </c>
      <c r="N20" s="10">
        <f t="shared" si="13"/>
        <v>1170</v>
      </c>
      <c r="O20" s="9">
        <f t="shared" si="26"/>
        <v>2400</v>
      </c>
      <c r="P20" s="9">
        <f t="shared" si="26"/>
        <v>1200</v>
      </c>
      <c r="Q20" s="9">
        <f t="shared" si="26"/>
        <v>600</v>
      </c>
      <c r="R20" s="9">
        <f t="shared" si="26"/>
        <v>1200</v>
      </c>
      <c r="S20" s="12">
        <f>0.5*$C20*I20</f>
        <v>0</v>
      </c>
      <c r="T20" s="12">
        <f t="shared" si="16"/>
        <v>600</v>
      </c>
      <c r="U20" s="12">
        <f t="shared" si="17"/>
        <v>0</v>
      </c>
      <c r="V20" s="12">
        <f t="shared" si="18"/>
        <v>0</v>
      </c>
      <c r="W20" s="12">
        <f t="shared" si="19"/>
        <v>0</v>
      </c>
      <c r="X20" s="14">
        <f t="shared" si="20"/>
        <v>1170</v>
      </c>
      <c r="Y20" s="14">
        <f t="shared" si="21"/>
        <v>3000</v>
      </c>
      <c r="Z20" s="14">
        <f t="shared" si="22"/>
        <v>1200</v>
      </c>
      <c r="AA20" s="14">
        <f t="shared" si="23"/>
        <v>600</v>
      </c>
      <c r="AB20" s="14">
        <f t="shared" si="24"/>
        <v>1200</v>
      </c>
      <c r="AD20" s="16">
        <f t="shared" si="25"/>
        <v>7170</v>
      </c>
    </row>
    <row r="21" spans="1:30" x14ac:dyDescent="0.25">
      <c r="C21" s="1"/>
      <c r="D21" s="5"/>
      <c r="E21" s="5"/>
      <c r="F21" s="5"/>
      <c r="G21" s="5"/>
      <c r="H21" s="5"/>
      <c r="I21" s="7"/>
      <c r="J21" s="7"/>
      <c r="K21" s="7"/>
      <c r="L21" s="7"/>
      <c r="M21" s="7"/>
      <c r="N21" s="10"/>
      <c r="O21" s="9"/>
      <c r="P21" s="9"/>
      <c r="Q21" s="9"/>
      <c r="R21" s="9"/>
      <c r="S21" s="12"/>
      <c r="T21" s="12"/>
      <c r="U21" s="12"/>
      <c r="V21" s="12"/>
      <c r="W21" s="12"/>
      <c r="X21" s="14"/>
      <c r="Y21" s="14"/>
      <c r="Z21" s="14"/>
      <c r="AA21" s="14"/>
      <c r="AB21" s="14"/>
      <c r="AD21" s="16"/>
    </row>
    <row r="22" spans="1:30" x14ac:dyDescent="0.25">
      <c r="C22" s="1"/>
      <c r="D22" s="5"/>
      <c r="E22" s="5"/>
      <c r="F22" s="5"/>
      <c r="G22" s="5"/>
      <c r="H22" s="5"/>
      <c r="I22" s="7"/>
      <c r="J22" s="7"/>
      <c r="K22" s="7"/>
      <c r="L22" s="7"/>
      <c r="M22" s="7"/>
      <c r="N22" s="10"/>
      <c r="O22" s="9"/>
      <c r="P22" s="9"/>
      <c r="Q22" s="9"/>
      <c r="R22" s="9"/>
      <c r="S22" s="12"/>
      <c r="T22" s="12"/>
      <c r="U22" s="12"/>
      <c r="V22" s="12"/>
      <c r="W22" s="12"/>
      <c r="X22" s="14"/>
      <c r="Y22" s="14"/>
      <c r="Z22" s="14"/>
      <c r="AA22" s="14"/>
      <c r="AB22" s="14"/>
      <c r="AD22" s="16"/>
    </row>
    <row r="23" spans="1:30" x14ac:dyDescent="0.25">
      <c r="N23" s="7"/>
      <c r="O23" s="7"/>
      <c r="P23" s="7"/>
      <c r="Q23" s="7"/>
      <c r="R23" s="7"/>
      <c r="Y23" s="2"/>
      <c r="Z23" s="2"/>
      <c r="AA23" s="2"/>
      <c r="AB23" s="2"/>
      <c r="AC23" s="2"/>
      <c r="AD23" s="16"/>
    </row>
    <row r="24" spans="1:30" x14ac:dyDescent="0.25">
      <c r="A24" t="s">
        <v>17</v>
      </c>
      <c r="C24" s="2">
        <f>MIN(C4:C20)</f>
        <v>6.9</v>
      </c>
      <c r="D24" s="2">
        <f t="shared" ref="D24:W24" si="27">MIN(D4:D20)</f>
        <v>29</v>
      </c>
      <c r="E24" s="2">
        <f t="shared" si="27"/>
        <v>22</v>
      </c>
      <c r="F24" s="2">
        <f t="shared" si="27"/>
        <v>33</v>
      </c>
      <c r="G24" s="2">
        <f t="shared" si="27"/>
        <v>20</v>
      </c>
      <c r="H24" s="2">
        <f t="shared" si="27"/>
        <v>18</v>
      </c>
      <c r="I24" s="2">
        <f t="shared" si="27"/>
        <v>0</v>
      </c>
      <c r="J24" s="2">
        <f t="shared" si="27"/>
        <v>0</v>
      </c>
      <c r="K24" s="2">
        <f t="shared" si="27"/>
        <v>0</v>
      </c>
      <c r="L24" s="2">
        <f t="shared" si="27"/>
        <v>0</v>
      </c>
      <c r="M24" s="2">
        <f t="shared" si="27"/>
        <v>0</v>
      </c>
      <c r="N24" s="2">
        <f t="shared" si="27"/>
        <v>269.10000000000002</v>
      </c>
      <c r="O24" s="2">
        <f t="shared" si="27"/>
        <v>358.8</v>
      </c>
      <c r="P24" s="2">
        <f t="shared" si="27"/>
        <v>289.8</v>
      </c>
      <c r="Q24" s="2">
        <f t="shared" si="27"/>
        <v>276</v>
      </c>
      <c r="R24" s="2">
        <f t="shared" si="27"/>
        <v>138</v>
      </c>
      <c r="S24" s="2">
        <f t="shared" si="27"/>
        <v>0</v>
      </c>
      <c r="T24" s="2">
        <f t="shared" si="27"/>
        <v>0</v>
      </c>
      <c r="U24" s="2">
        <f t="shared" si="27"/>
        <v>0</v>
      </c>
      <c r="V24" s="2">
        <f t="shared" si="27"/>
        <v>0</v>
      </c>
      <c r="W24" s="2">
        <f t="shared" si="27"/>
        <v>0</v>
      </c>
      <c r="X24" s="2">
        <f t="shared" ref="X24:AD24" si="28">MIN(X4:X20)</f>
        <v>269.10000000000002</v>
      </c>
      <c r="Y24" s="2">
        <f t="shared" si="28"/>
        <v>375.58</v>
      </c>
      <c r="Z24" s="2">
        <f t="shared" si="28"/>
        <v>296.7</v>
      </c>
      <c r="AA24" s="2">
        <f t="shared" si="28"/>
        <v>276</v>
      </c>
      <c r="AB24" s="2">
        <f t="shared" si="28"/>
        <v>138</v>
      </c>
      <c r="AC24" s="2"/>
      <c r="AD24" s="16">
        <f t="shared" si="28"/>
        <v>1380</v>
      </c>
    </row>
    <row r="25" spans="1:30" x14ac:dyDescent="0.25">
      <c r="A25" t="s">
        <v>18</v>
      </c>
      <c r="C25" s="2">
        <f>MAX(C4:C20)</f>
        <v>45.2</v>
      </c>
      <c r="D25" s="2">
        <f t="shared" ref="D25:W25" si="29">MAX(D4:D20)</f>
        <v>55</v>
      </c>
      <c r="E25" s="2">
        <f t="shared" si="29"/>
        <v>80</v>
      </c>
      <c r="F25" s="2">
        <f t="shared" si="29"/>
        <v>54</v>
      </c>
      <c r="G25" s="2">
        <f t="shared" si="29"/>
        <v>42</v>
      </c>
      <c r="H25" s="2">
        <f t="shared" si="29"/>
        <v>49</v>
      </c>
      <c r="I25" s="2">
        <f t="shared" si="29"/>
        <v>15</v>
      </c>
      <c r="J25" s="2">
        <f t="shared" si="29"/>
        <v>40</v>
      </c>
      <c r="K25" s="2">
        <f t="shared" si="29"/>
        <v>14</v>
      </c>
      <c r="L25" s="2">
        <f t="shared" si="29"/>
        <v>2</v>
      </c>
      <c r="M25" s="2">
        <f t="shared" si="29"/>
        <v>9</v>
      </c>
      <c r="N25" s="2">
        <f t="shared" si="29"/>
        <v>1853.2</v>
      </c>
      <c r="O25" s="2">
        <f t="shared" si="29"/>
        <v>27379.800000000003</v>
      </c>
      <c r="P25" s="2">
        <f t="shared" si="29"/>
        <v>1808</v>
      </c>
      <c r="Q25" s="2">
        <f t="shared" si="29"/>
        <v>1265.6000000000001</v>
      </c>
      <c r="R25" s="2">
        <f t="shared" si="29"/>
        <v>1808</v>
      </c>
      <c r="S25" s="2">
        <f t="shared" si="29"/>
        <v>135</v>
      </c>
      <c r="T25" s="2">
        <f t="shared" si="29"/>
        <v>600</v>
      </c>
      <c r="U25" s="2">
        <f t="shared" si="29"/>
        <v>122.5</v>
      </c>
      <c r="V25" s="2">
        <f t="shared" si="29"/>
        <v>10.1</v>
      </c>
      <c r="W25" s="2">
        <f t="shared" si="29"/>
        <v>63.9</v>
      </c>
      <c r="X25" s="2">
        <f t="shared" ref="X25:AD25" si="30">MAX(X4:X20)</f>
        <v>1875.8</v>
      </c>
      <c r="Y25" s="2">
        <f t="shared" si="30"/>
        <v>27384.800000000003</v>
      </c>
      <c r="Z25" s="2">
        <f t="shared" si="30"/>
        <v>1808</v>
      </c>
      <c r="AA25" s="2">
        <f t="shared" si="30"/>
        <v>1265.6000000000001</v>
      </c>
      <c r="AB25" s="2">
        <f t="shared" si="30"/>
        <v>1808</v>
      </c>
      <c r="AC25" s="2"/>
      <c r="AD25" s="16">
        <f t="shared" si="30"/>
        <v>29054.800000000003</v>
      </c>
    </row>
    <row r="26" spans="1:30" x14ac:dyDescent="0.25">
      <c r="A26" t="s">
        <v>19</v>
      </c>
      <c r="C26" s="2">
        <f>AVERAGE(C4:C20)</f>
        <v>16.496470588235294</v>
      </c>
      <c r="D26" s="2">
        <f t="shared" ref="D26:W26" si="31">AVERAGE(D4:D20)</f>
        <v>40.764705882352942</v>
      </c>
      <c r="E26" s="2">
        <f t="shared" si="31"/>
        <v>45.117647058823529</v>
      </c>
      <c r="F26" s="2">
        <f t="shared" si="31"/>
        <v>41.529411764705884</v>
      </c>
      <c r="G26" s="2">
        <f t="shared" si="31"/>
        <v>35.882352941176471</v>
      </c>
      <c r="H26" s="2">
        <f t="shared" si="31"/>
        <v>37.470588235294116</v>
      </c>
      <c r="I26" s="2">
        <f t="shared" si="31"/>
        <v>1.9411764705882353</v>
      </c>
      <c r="J26" s="2">
        <f t="shared" si="31"/>
        <v>6.1764705882352944</v>
      </c>
      <c r="K26" s="2">
        <f t="shared" si="31"/>
        <v>2.1764705882352939</v>
      </c>
      <c r="L26" s="2">
        <f t="shared" si="31"/>
        <v>0.29411764705882354</v>
      </c>
      <c r="M26" s="2">
        <f t="shared" si="31"/>
        <v>1.1176470588235294</v>
      </c>
      <c r="N26" s="2">
        <f t="shared" si="31"/>
        <v>677.78823529411773</v>
      </c>
      <c r="O26" s="2">
        <f t="shared" si="31"/>
        <v>2356.8423529411771</v>
      </c>
      <c r="P26" s="2">
        <f t="shared" si="31"/>
        <v>683.29176470588243</v>
      </c>
      <c r="Q26" s="2">
        <f t="shared" si="31"/>
        <v>546.97882352941178</v>
      </c>
      <c r="R26" s="2">
        <f t="shared" si="31"/>
        <v>617.44705882352946</v>
      </c>
      <c r="S26" s="2">
        <f t="shared" si="31"/>
        <v>18.408823529411766</v>
      </c>
      <c r="T26" s="2">
        <f t="shared" si="31"/>
        <v>64.527058823529416</v>
      </c>
      <c r="U26" s="2">
        <f t="shared" si="31"/>
        <v>17.664705882352941</v>
      </c>
      <c r="V26" s="2">
        <f t="shared" si="31"/>
        <v>1.371764705882353</v>
      </c>
      <c r="W26" s="2">
        <f t="shared" si="31"/>
        <v>7.7411764705882353</v>
      </c>
      <c r="X26" s="2">
        <f t="shared" ref="X26:AD26" si="32">AVERAGE(X4:X20)</f>
        <v>696.19705882352935</v>
      </c>
      <c r="Y26" s="2">
        <f t="shared" si="32"/>
        <v>2421.369411764706</v>
      </c>
      <c r="Z26" s="2">
        <f t="shared" si="32"/>
        <v>700.95647058823533</v>
      </c>
      <c r="AA26" s="2">
        <f t="shared" si="32"/>
        <v>548.35058823529414</v>
      </c>
      <c r="AB26" s="2">
        <f t="shared" si="32"/>
        <v>625.1882352941177</v>
      </c>
      <c r="AC26" s="2"/>
      <c r="AD26" s="16">
        <f t="shared" si="32"/>
        <v>4992.0617647058816</v>
      </c>
    </row>
    <row r="27" spans="1:30" x14ac:dyDescent="0.25">
      <c r="A27" t="s">
        <v>35</v>
      </c>
      <c r="C27" s="2">
        <f>SUM(C24:C26)</f>
        <v>68.596470588235292</v>
      </c>
      <c r="D27" s="2">
        <f t="shared" ref="D27:W27" si="33">SUM(D24:D26)</f>
        <v>124.76470588235294</v>
      </c>
      <c r="E27" s="2">
        <f t="shared" si="33"/>
        <v>147.11764705882354</v>
      </c>
      <c r="F27" s="2">
        <f t="shared" si="33"/>
        <v>128.52941176470588</v>
      </c>
      <c r="G27" s="2">
        <f t="shared" si="33"/>
        <v>97.882352941176464</v>
      </c>
      <c r="H27" s="2">
        <f t="shared" si="33"/>
        <v>104.47058823529412</v>
      </c>
      <c r="I27" s="2">
        <f t="shared" si="33"/>
        <v>16.941176470588236</v>
      </c>
      <c r="J27" s="2">
        <f t="shared" si="33"/>
        <v>46.176470588235297</v>
      </c>
      <c r="K27" s="2">
        <f t="shared" si="33"/>
        <v>16.176470588235293</v>
      </c>
      <c r="L27" s="2">
        <f t="shared" si="33"/>
        <v>2.2941176470588234</v>
      </c>
      <c r="M27" s="2">
        <f t="shared" si="33"/>
        <v>10.117647058823529</v>
      </c>
      <c r="N27" s="2">
        <f t="shared" si="33"/>
        <v>2800.088235294118</v>
      </c>
      <c r="O27" s="2">
        <f t="shared" si="33"/>
        <v>30095.44235294118</v>
      </c>
      <c r="P27" s="2">
        <f t="shared" si="33"/>
        <v>2781.0917647058827</v>
      </c>
      <c r="Q27" s="2">
        <f t="shared" si="33"/>
        <v>2088.5788235294121</v>
      </c>
      <c r="R27" s="2">
        <f t="shared" si="33"/>
        <v>2563.4470588235295</v>
      </c>
      <c r="S27" s="2">
        <f t="shared" si="33"/>
        <v>153.40882352941176</v>
      </c>
      <c r="T27" s="2">
        <f t="shared" si="33"/>
        <v>664.52705882352939</v>
      </c>
      <c r="U27" s="2">
        <f t="shared" si="33"/>
        <v>140.16470588235293</v>
      </c>
      <c r="V27" s="2">
        <f t="shared" si="33"/>
        <v>11.471764705882352</v>
      </c>
      <c r="W27" s="2">
        <f t="shared" si="33"/>
        <v>71.641176470588235</v>
      </c>
      <c r="X27" s="2">
        <f t="shared" ref="X27" si="34">SUM(X24:X26)</f>
        <v>2841.0970588235296</v>
      </c>
      <c r="Y27" s="2">
        <f t="shared" ref="Y27" si="35">SUM(Y24:Y26)</f>
        <v>30181.749411764711</v>
      </c>
      <c r="Z27" s="2">
        <f t="shared" ref="Z27" si="36">SUM(Z24:Z26)</f>
        <v>2805.6564705882352</v>
      </c>
      <c r="AA27" s="2">
        <f t="shared" ref="AA27" si="37">SUM(AA24:AA26)</f>
        <v>2089.9505882352942</v>
      </c>
      <c r="AB27" s="2">
        <f t="shared" ref="AB27" si="38">SUM(AB24:AB26)</f>
        <v>2571.1882352941175</v>
      </c>
      <c r="AC27" s="2"/>
      <c r="AD27" s="16">
        <f t="shared" ref="AD27" si="39">SUM(AD24:AD26)</f>
        <v>35426.861764705885</v>
      </c>
    </row>
    <row r="28" spans="1:30" x14ac:dyDescent="0.25">
      <c r="Y28" s="2"/>
      <c r="Z28" s="2"/>
      <c r="AA28" s="2"/>
      <c r="AB28" s="2"/>
      <c r="AC28" s="2"/>
      <c r="AD28" s="2"/>
    </row>
  </sheetData>
  <pageMargins left="0.7" right="0.7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DBB5-ED0B-4EBF-AE6C-B93F41AEEBA0}">
  <sheetPr>
    <pageSetUpPr fitToPage="1"/>
  </sheetPr>
  <dimension ref="A1:L24"/>
  <sheetViews>
    <sheetView tabSelected="1" topLeftCell="R2" workbookViewId="0">
      <selection activeCell="AC9" sqref="AC9"/>
    </sheetView>
  </sheetViews>
  <sheetFormatPr defaultRowHeight="15" x14ac:dyDescent="0.25"/>
  <cols>
    <col min="2" max="2" width="10.28515625" customWidth="1"/>
    <col min="3" max="3" width="11.5703125" bestFit="1" customWidth="1"/>
    <col min="4" max="4" width="8.42578125" customWidth="1"/>
    <col min="5" max="5" width="8.5703125" customWidth="1"/>
  </cols>
  <sheetData>
    <row r="1" spans="1:12" s="17" customFormat="1" ht="116.25" x14ac:dyDescent="0.25">
      <c r="A1" s="17" t="s">
        <v>43</v>
      </c>
      <c r="B1" s="17" t="s">
        <v>51</v>
      </c>
      <c r="C1" s="17" t="s">
        <v>44</v>
      </c>
      <c r="D1" s="17" t="s">
        <v>45</v>
      </c>
      <c r="E1" s="17" t="s">
        <v>46</v>
      </c>
      <c r="F1" s="17" t="s">
        <v>47</v>
      </c>
      <c r="H1" s="17" t="s">
        <v>44</v>
      </c>
      <c r="I1" s="17" t="s">
        <v>45</v>
      </c>
      <c r="J1" s="17" t="s">
        <v>46</v>
      </c>
      <c r="K1" s="17" t="s">
        <v>47</v>
      </c>
    </row>
    <row r="2" spans="1:12" x14ac:dyDescent="0.25">
      <c r="A2" t="s">
        <v>48</v>
      </c>
      <c r="C2">
        <v>10</v>
      </c>
      <c r="D2">
        <v>20</v>
      </c>
      <c r="E2">
        <v>100</v>
      </c>
      <c r="F2">
        <v>1</v>
      </c>
    </row>
    <row r="3" spans="1:12" x14ac:dyDescent="0.25">
      <c r="A3" t="s">
        <v>49</v>
      </c>
      <c r="B3" t="s">
        <v>50</v>
      </c>
    </row>
    <row r="4" spans="1:12" x14ac:dyDescent="0.25">
      <c r="A4" t="s">
        <v>0</v>
      </c>
      <c r="B4" t="s">
        <v>20</v>
      </c>
      <c r="C4">
        <v>10</v>
      </c>
      <c r="D4">
        <v>19</v>
      </c>
      <c r="E4">
        <v>93</v>
      </c>
      <c r="F4">
        <v>1</v>
      </c>
      <c r="H4" s="18">
        <f>C4/C$2</f>
        <v>1</v>
      </c>
      <c r="I4" s="18">
        <f>D4/D$2</f>
        <v>0.95</v>
      </c>
      <c r="J4" s="18">
        <f t="shared" ref="I4:K4" si="0">E4/E$2</f>
        <v>0.93</v>
      </c>
      <c r="K4" s="18">
        <f t="shared" si="0"/>
        <v>1</v>
      </c>
      <c r="L4" s="18" t="b">
        <f>OR(H4&lt;0.5,I4&lt;0.5,J4&lt;0.5,K4&lt;0.5)</f>
        <v>0</v>
      </c>
    </row>
    <row r="5" spans="1:12" x14ac:dyDescent="0.25">
      <c r="A5" t="s">
        <v>1</v>
      </c>
      <c r="B5" t="s">
        <v>21</v>
      </c>
      <c r="C5">
        <v>9</v>
      </c>
      <c r="D5">
        <v>20</v>
      </c>
      <c r="E5">
        <v>100</v>
      </c>
      <c r="F5">
        <v>1</v>
      </c>
      <c r="H5" s="18">
        <f>C5/C$2</f>
        <v>0.9</v>
      </c>
      <c r="I5" s="18">
        <f t="shared" ref="I5:I20" si="1">D5/D$2</f>
        <v>1</v>
      </c>
      <c r="J5" s="18">
        <f t="shared" ref="J5:J20" si="2">E5/E$2</f>
        <v>1</v>
      </c>
      <c r="K5" s="18">
        <f t="shared" ref="K5:K20" si="3">F5/F$2</f>
        <v>1</v>
      </c>
      <c r="L5" s="18" t="b">
        <f t="shared" ref="L5:L20" si="4">OR(H5&lt;0.5,I5&lt;0.5,J5&lt;0.5,K5&lt;0.5)</f>
        <v>0</v>
      </c>
    </row>
    <row r="6" spans="1:12" x14ac:dyDescent="0.25">
      <c r="A6" t="s">
        <v>2</v>
      </c>
      <c r="B6" t="s">
        <v>22</v>
      </c>
      <c r="C6">
        <v>8</v>
      </c>
      <c r="D6">
        <v>17</v>
      </c>
      <c r="E6">
        <v>82</v>
      </c>
      <c r="F6">
        <v>1</v>
      </c>
      <c r="H6" s="18">
        <f>C6/C$2</f>
        <v>0.8</v>
      </c>
      <c r="I6" s="18">
        <f t="shared" si="1"/>
        <v>0.85</v>
      </c>
      <c r="J6" s="18">
        <f t="shared" si="2"/>
        <v>0.82</v>
      </c>
      <c r="K6" s="18">
        <f t="shared" si="3"/>
        <v>1</v>
      </c>
      <c r="L6" s="18" t="b">
        <f t="shared" si="4"/>
        <v>0</v>
      </c>
    </row>
    <row r="7" spans="1:12" x14ac:dyDescent="0.25">
      <c r="A7" t="s">
        <v>3</v>
      </c>
      <c r="B7" t="s">
        <v>23</v>
      </c>
      <c r="C7">
        <v>9</v>
      </c>
      <c r="D7">
        <v>10</v>
      </c>
      <c r="E7">
        <v>71</v>
      </c>
      <c r="F7">
        <v>1</v>
      </c>
      <c r="H7" s="18">
        <f>C7/C$2</f>
        <v>0.9</v>
      </c>
      <c r="I7" s="18">
        <f t="shared" si="1"/>
        <v>0.5</v>
      </c>
      <c r="J7" s="18">
        <f t="shared" si="2"/>
        <v>0.71</v>
      </c>
      <c r="K7" s="18">
        <f t="shared" si="3"/>
        <v>1</v>
      </c>
      <c r="L7" s="18" t="b">
        <f t="shared" si="4"/>
        <v>0</v>
      </c>
    </row>
    <row r="8" spans="1:12" x14ac:dyDescent="0.25">
      <c r="A8" t="s">
        <v>4</v>
      </c>
      <c r="B8" t="s">
        <v>24</v>
      </c>
      <c r="C8">
        <v>10</v>
      </c>
      <c r="D8">
        <v>20</v>
      </c>
      <c r="E8">
        <v>59</v>
      </c>
      <c r="F8">
        <v>1</v>
      </c>
      <c r="H8" s="18">
        <f t="shared" ref="H8:H20" si="5">C8/C$2</f>
        <v>1</v>
      </c>
      <c r="I8" s="18">
        <f t="shared" si="1"/>
        <v>1</v>
      </c>
      <c r="J8" s="18">
        <f t="shared" si="2"/>
        <v>0.59</v>
      </c>
      <c r="K8" s="18">
        <f t="shared" si="3"/>
        <v>1</v>
      </c>
      <c r="L8" s="18" t="b">
        <f t="shared" si="4"/>
        <v>0</v>
      </c>
    </row>
    <row r="9" spans="1:12" x14ac:dyDescent="0.25">
      <c r="A9" t="s">
        <v>5</v>
      </c>
      <c r="B9" t="s">
        <v>25</v>
      </c>
      <c r="C9">
        <v>9</v>
      </c>
      <c r="D9">
        <v>17</v>
      </c>
      <c r="E9">
        <v>100</v>
      </c>
      <c r="F9">
        <v>1</v>
      </c>
      <c r="H9" s="18">
        <f t="shared" si="5"/>
        <v>0.9</v>
      </c>
      <c r="I9" s="18">
        <f t="shared" si="1"/>
        <v>0.85</v>
      </c>
      <c r="J9" s="18">
        <f t="shared" si="2"/>
        <v>1</v>
      </c>
      <c r="K9" s="18">
        <f t="shared" si="3"/>
        <v>1</v>
      </c>
      <c r="L9" s="18" t="b">
        <f t="shared" si="4"/>
        <v>0</v>
      </c>
    </row>
    <row r="10" spans="1:12" x14ac:dyDescent="0.25">
      <c r="A10" t="s">
        <v>6</v>
      </c>
      <c r="B10" t="s">
        <v>26</v>
      </c>
      <c r="C10">
        <v>8</v>
      </c>
      <c r="D10">
        <v>20</v>
      </c>
      <c r="E10">
        <v>100</v>
      </c>
      <c r="F10">
        <v>0</v>
      </c>
      <c r="H10" s="18">
        <f t="shared" si="5"/>
        <v>0.8</v>
      </c>
      <c r="I10" s="18">
        <f t="shared" si="1"/>
        <v>1</v>
      </c>
      <c r="J10" s="18">
        <f t="shared" si="2"/>
        <v>1</v>
      </c>
      <c r="K10" s="18">
        <f t="shared" si="3"/>
        <v>0</v>
      </c>
      <c r="L10" s="18" t="b">
        <f t="shared" si="4"/>
        <v>1</v>
      </c>
    </row>
    <row r="11" spans="1:12" x14ac:dyDescent="0.25">
      <c r="A11" t="s">
        <v>7</v>
      </c>
      <c r="B11" t="s">
        <v>27</v>
      </c>
      <c r="C11">
        <v>5</v>
      </c>
      <c r="D11">
        <v>6</v>
      </c>
      <c r="E11">
        <v>100</v>
      </c>
      <c r="F11">
        <v>1</v>
      </c>
      <c r="H11" s="18">
        <f t="shared" si="5"/>
        <v>0.5</v>
      </c>
      <c r="I11" s="18">
        <f t="shared" si="1"/>
        <v>0.3</v>
      </c>
      <c r="J11" s="18">
        <f t="shared" si="2"/>
        <v>1</v>
      </c>
      <c r="K11" s="18">
        <f t="shared" si="3"/>
        <v>1</v>
      </c>
      <c r="L11" s="18" t="b">
        <f t="shared" si="4"/>
        <v>1</v>
      </c>
    </row>
    <row r="12" spans="1:12" x14ac:dyDescent="0.25">
      <c r="A12" t="s">
        <v>8</v>
      </c>
      <c r="B12" t="s">
        <v>28</v>
      </c>
      <c r="C12">
        <v>10</v>
      </c>
      <c r="D12">
        <v>20</v>
      </c>
      <c r="E12">
        <v>67</v>
      </c>
      <c r="F12">
        <v>1</v>
      </c>
      <c r="H12" s="18">
        <f t="shared" si="5"/>
        <v>1</v>
      </c>
      <c r="I12" s="18">
        <f t="shared" si="1"/>
        <v>1</v>
      </c>
      <c r="J12" s="18">
        <f t="shared" si="2"/>
        <v>0.67</v>
      </c>
      <c r="K12" s="18">
        <f t="shared" si="3"/>
        <v>1</v>
      </c>
      <c r="L12" s="18" t="b">
        <f t="shared" si="4"/>
        <v>0</v>
      </c>
    </row>
    <row r="13" spans="1:12" x14ac:dyDescent="0.25">
      <c r="A13" t="s">
        <v>9</v>
      </c>
      <c r="B13" t="s">
        <v>4</v>
      </c>
      <c r="C13">
        <v>9</v>
      </c>
      <c r="D13">
        <v>20</v>
      </c>
      <c r="E13">
        <v>70</v>
      </c>
      <c r="F13">
        <v>1</v>
      </c>
      <c r="H13" s="18">
        <f t="shared" si="5"/>
        <v>0.9</v>
      </c>
      <c r="I13" s="18">
        <f t="shared" si="1"/>
        <v>1</v>
      </c>
      <c r="J13" s="18">
        <f t="shared" si="2"/>
        <v>0.7</v>
      </c>
      <c r="K13" s="18">
        <f t="shared" si="3"/>
        <v>1</v>
      </c>
      <c r="L13" s="18" t="b">
        <f t="shared" si="4"/>
        <v>0</v>
      </c>
    </row>
    <row r="14" spans="1:12" x14ac:dyDescent="0.25">
      <c r="A14" t="s">
        <v>10</v>
      </c>
      <c r="B14" t="s">
        <v>29</v>
      </c>
      <c r="C14">
        <v>10</v>
      </c>
      <c r="D14">
        <v>19</v>
      </c>
      <c r="E14">
        <v>80</v>
      </c>
      <c r="F14">
        <v>1</v>
      </c>
      <c r="H14" s="18">
        <f t="shared" si="5"/>
        <v>1</v>
      </c>
      <c r="I14" s="18">
        <f t="shared" si="1"/>
        <v>0.95</v>
      </c>
      <c r="J14" s="18">
        <f t="shared" si="2"/>
        <v>0.8</v>
      </c>
      <c r="K14" s="18">
        <f t="shared" si="3"/>
        <v>1</v>
      </c>
      <c r="L14" s="18" t="b">
        <f t="shared" si="4"/>
        <v>0</v>
      </c>
    </row>
    <row r="15" spans="1:12" x14ac:dyDescent="0.25">
      <c r="A15" t="s">
        <v>11</v>
      </c>
      <c r="B15" t="s">
        <v>28</v>
      </c>
      <c r="C15">
        <v>8</v>
      </c>
      <c r="D15">
        <v>17</v>
      </c>
      <c r="E15">
        <v>90</v>
      </c>
      <c r="F15">
        <v>1</v>
      </c>
      <c r="H15" s="18">
        <f t="shared" si="5"/>
        <v>0.8</v>
      </c>
      <c r="I15" s="18">
        <f t="shared" si="1"/>
        <v>0.85</v>
      </c>
      <c r="J15" s="18">
        <f t="shared" si="2"/>
        <v>0.9</v>
      </c>
      <c r="K15" s="18">
        <f t="shared" si="3"/>
        <v>1</v>
      </c>
      <c r="L15" s="18" t="b">
        <f t="shared" si="4"/>
        <v>0</v>
      </c>
    </row>
    <row r="16" spans="1:12" x14ac:dyDescent="0.25">
      <c r="A16" t="s">
        <v>12</v>
      </c>
      <c r="B16" t="s">
        <v>30</v>
      </c>
      <c r="C16">
        <v>9</v>
      </c>
      <c r="D16">
        <v>20</v>
      </c>
      <c r="E16">
        <v>45</v>
      </c>
      <c r="F16">
        <v>0</v>
      </c>
      <c r="H16" s="18">
        <f t="shared" si="5"/>
        <v>0.9</v>
      </c>
      <c r="I16" s="18">
        <f t="shared" si="1"/>
        <v>1</v>
      </c>
      <c r="J16" s="18">
        <f t="shared" si="2"/>
        <v>0.45</v>
      </c>
      <c r="K16" s="18">
        <f t="shared" si="3"/>
        <v>0</v>
      </c>
      <c r="L16" s="18" t="b">
        <f t="shared" si="4"/>
        <v>1</v>
      </c>
    </row>
    <row r="17" spans="1:12" x14ac:dyDescent="0.25">
      <c r="A17" t="s">
        <v>13</v>
      </c>
      <c r="B17" t="s">
        <v>31</v>
      </c>
      <c r="C17">
        <v>7</v>
      </c>
      <c r="D17">
        <v>20</v>
      </c>
      <c r="E17">
        <v>90</v>
      </c>
      <c r="F17">
        <v>1</v>
      </c>
      <c r="H17" s="18">
        <f t="shared" si="5"/>
        <v>0.7</v>
      </c>
      <c r="I17" s="18">
        <f t="shared" si="1"/>
        <v>1</v>
      </c>
      <c r="J17" s="18">
        <f t="shared" si="2"/>
        <v>0.9</v>
      </c>
      <c r="K17" s="18">
        <f t="shared" si="3"/>
        <v>1</v>
      </c>
      <c r="L17" s="18" t="b">
        <f t="shared" si="4"/>
        <v>0</v>
      </c>
    </row>
    <row r="18" spans="1:12" x14ac:dyDescent="0.25">
      <c r="A18" t="s">
        <v>14</v>
      </c>
      <c r="B18" t="s">
        <v>32</v>
      </c>
      <c r="C18">
        <v>10</v>
      </c>
      <c r="D18">
        <v>10</v>
      </c>
      <c r="E18">
        <v>80</v>
      </c>
      <c r="F18">
        <v>1</v>
      </c>
      <c r="H18" s="18">
        <f t="shared" si="5"/>
        <v>1</v>
      </c>
      <c r="I18" s="18">
        <f t="shared" si="1"/>
        <v>0.5</v>
      </c>
      <c r="J18" s="18">
        <f t="shared" si="2"/>
        <v>0.8</v>
      </c>
      <c r="K18" s="18">
        <f t="shared" si="3"/>
        <v>1</v>
      </c>
      <c r="L18" s="18" t="b">
        <f t="shared" si="4"/>
        <v>0</v>
      </c>
    </row>
    <row r="19" spans="1:12" x14ac:dyDescent="0.25">
      <c r="A19" t="s">
        <v>15</v>
      </c>
      <c r="B19" t="s">
        <v>33</v>
      </c>
      <c r="C19">
        <v>11</v>
      </c>
      <c r="D19">
        <v>10</v>
      </c>
      <c r="E19">
        <v>69</v>
      </c>
      <c r="F19">
        <v>1</v>
      </c>
      <c r="H19" s="18">
        <f t="shared" si="5"/>
        <v>1.1000000000000001</v>
      </c>
      <c r="I19" s="18">
        <f t="shared" si="1"/>
        <v>0.5</v>
      </c>
      <c r="J19" s="18">
        <f t="shared" si="2"/>
        <v>0.69</v>
      </c>
      <c r="K19" s="18">
        <f t="shared" si="3"/>
        <v>1</v>
      </c>
      <c r="L19" s="18" t="b">
        <f t="shared" si="4"/>
        <v>0</v>
      </c>
    </row>
    <row r="20" spans="1:12" x14ac:dyDescent="0.25">
      <c r="A20" t="s">
        <v>16</v>
      </c>
      <c r="B20" t="s">
        <v>34</v>
      </c>
      <c r="C20">
        <v>10</v>
      </c>
      <c r="D20">
        <v>14</v>
      </c>
      <c r="E20">
        <v>90</v>
      </c>
      <c r="F20">
        <v>1</v>
      </c>
      <c r="H20" s="18">
        <f t="shared" si="5"/>
        <v>1</v>
      </c>
      <c r="I20" s="18">
        <f t="shared" si="1"/>
        <v>0.7</v>
      </c>
      <c r="J20" s="18">
        <f t="shared" si="2"/>
        <v>0.9</v>
      </c>
      <c r="K20" s="18">
        <f t="shared" si="3"/>
        <v>1</v>
      </c>
      <c r="L20" s="18" t="b">
        <f t="shared" si="4"/>
        <v>0</v>
      </c>
    </row>
    <row r="22" spans="1:12" x14ac:dyDescent="0.25">
      <c r="A22" t="s">
        <v>18</v>
      </c>
      <c r="C22" s="2">
        <f>MAX(C4:C20)</f>
        <v>11</v>
      </c>
      <c r="D22" s="2">
        <f t="shared" ref="D22:E22" si="6">MAX(D4:D20)</f>
        <v>20</v>
      </c>
      <c r="E22" s="2">
        <f t="shared" si="6"/>
        <v>100</v>
      </c>
      <c r="H22" s="2"/>
    </row>
    <row r="23" spans="1:12" x14ac:dyDescent="0.25">
      <c r="A23" t="s">
        <v>17</v>
      </c>
      <c r="C23" s="2">
        <f>MIN(C4:C20)</f>
        <v>5</v>
      </c>
      <c r="D23" s="2">
        <f t="shared" ref="D23:E23" si="7">MIN(D4:D20)</f>
        <v>6</v>
      </c>
      <c r="E23" s="2">
        <f t="shared" si="7"/>
        <v>45</v>
      </c>
    </row>
    <row r="24" spans="1:12" x14ac:dyDescent="0.25">
      <c r="A24" t="s">
        <v>19</v>
      </c>
      <c r="C24" s="2">
        <f>AVERAGE(C4:C20)</f>
        <v>8.9411764705882355</v>
      </c>
      <c r="D24" s="2">
        <f t="shared" ref="D24:E24" si="8">AVERAGE(D4:D20)</f>
        <v>16.411764705882351</v>
      </c>
      <c r="E24" s="2">
        <f t="shared" si="8"/>
        <v>81.529411764705884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L20">
    <cfRule type="cellIs" dxfId="1" priority="2" operator="lessThan">
      <formula>0.5</formula>
    </cfRule>
  </conditionalFormatting>
  <conditionalFormatting sqref="L4:L20">
    <cfRule type="cellIs" dxfId="0" priority="1" operator="equal">
      <formula>TRUE</formula>
    </cfRule>
  </conditionalFormatting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Ajibade Taye</dc:creator>
  <cp:lastModifiedBy>Ajibade Taye</cp:lastModifiedBy>
  <cp:lastPrinted>2023-10-20T16:07:49Z</cp:lastPrinted>
  <dcterms:created xsi:type="dcterms:W3CDTF">2023-10-18T21:51:51Z</dcterms:created>
  <dcterms:modified xsi:type="dcterms:W3CDTF">2023-11-07T22:23:58Z</dcterms:modified>
</cp:coreProperties>
</file>