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i\Desktop\Assignment\Unit 1\"/>
    </mc:Choice>
  </mc:AlternateContent>
  <bookViews>
    <workbookView xWindow="0" yWindow="0" windowWidth="12240" windowHeight="7755" tabRatio="681" activeTab="1"/>
  </bookViews>
  <sheets>
    <sheet name="Length Function" sheetId="29" r:id="rId1"/>
    <sheet name="Left, Right and Mid" sheetId="31" r:id="rId2"/>
    <sheet name="Types of Error" sheetId="32" r:id="rId3"/>
    <sheet name="IF" sheetId="16" r:id="rId4"/>
    <sheet name="COUNT Functions" sheetId="36" r:id="rId5"/>
    <sheet name="COUNTIF" sheetId="3" r:id="rId6"/>
    <sheet name="SUMIF" sheetId="1" r:id="rId7"/>
    <sheet name="SUMIFS" sheetId="2" r:id="rId8"/>
  </sheets>
  <definedNames>
    <definedName name="AZ">#REF!</definedName>
    <definedName name="CA">#REF!</definedName>
    <definedName name="CO">#REF!</definedName>
    <definedName name="ee" hidden="1">{"FirstQ",#N/A,FALSE,"Budget2000";"SecondQ",#N/A,FALSE,"Budget2000";"Summary",#N/A,FALSE,"Budget2000"}</definedName>
    <definedName name="IA">#REF!</definedName>
    <definedName name="IL">#REF!</definedName>
    <definedName name="IN">#REF!</definedName>
    <definedName name="k" hidden="1">{"FirstQ",#N/A,FALSE,"Budget2000";"SecondQ",#N/A,FALSE,"Budget2000";"Summary",#N/A,FALSE,"Budget2000"}</definedName>
    <definedName name="KS">#REF!</definedName>
    <definedName name="MO">#REF!</definedName>
    <definedName name="NE">#REF!</definedName>
    <definedName name="OH">#REF!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olver_eng" localSheetId="1" hidden="1">1</definedName>
    <definedName name="solver_eng" localSheetId="0" hidden="1">1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'Left, Right and Mid'!$F$4</definedName>
    <definedName name="solver_opt" localSheetId="0" hidden="1">'Length Function'!$H$4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UT">#REF!</definedName>
    <definedName name="WI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A15" i="1" l="1"/>
  <c r="A14" i="1"/>
  <c r="A13" i="1"/>
  <c r="A12" i="1"/>
  <c r="H10" i="3"/>
  <c r="H6" i="3"/>
  <c r="H5" i="3"/>
  <c r="C11" i="32" l="1"/>
  <c r="D37" i="2" l="1"/>
  <c r="C15" i="32"/>
  <c r="C13" i="32"/>
  <c r="C19" i="32"/>
  <c r="C17" i="32"/>
  <c r="C9" i="32"/>
  <c r="C7" i="32"/>
  <c r="C5" i="32"/>
  <c r="B13" i="31"/>
  <c r="B12" i="31"/>
  <c r="B11" i="31"/>
  <c r="B10" i="31"/>
  <c r="B9" i="31"/>
  <c r="B8" i="31"/>
  <c r="B7" i="31"/>
  <c r="B6" i="31"/>
  <c r="B5" i="31"/>
  <c r="C5" i="16"/>
  <c r="C6" i="16"/>
  <c r="C16" i="3"/>
  <c r="C15" i="3"/>
  <c r="C14" i="3"/>
  <c r="C13" i="3"/>
  <c r="C12" i="3"/>
  <c r="C11" i="3"/>
  <c r="C10" i="3"/>
  <c r="C9" i="3"/>
  <c r="C8" i="3"/>
  <c r="C7" i="3"/>
  <c r="C6" i="3"/>
  <c r="C5" i="3"/>
  <c r="C13" i="16"/>
  <c r="C12" i="16"/>
  <c r="C11" i="16"/>
  <c r="C10" i="16"/>
  <c r="C9" i="16"/>
  <c r="C8" i="16"/>
  <c r="C7" i="16"/>
  <c r="H8" i="3" l="1"/>
</calcChain>
</file>

<file path=xl/sharedStrings.xml><?xml version="1.0" encoding="utf-8"?>
<sst xmlns="http://schemas.openxmlformats.org/spreadsheetml/2006/main" count="238" uniqueCount="137">
  <si>
    <t>Employee Name</t>
  </si>
  <si>
    <t>Hire Date</t>
  </si>
  <si>
    <t>Years</t>
  </si>
  <si>
    <t>Status</t>
  </si>
  <si>
    <t>Job Rating</t>
  </si>
  <si>
    <t>Half-Time</t>
  </si>
  <si>
    <t>Full Time</t>
  </si>
  <si>
    <t>Contract</t>
  </si>
  <si>
    <t>Mendoza, Bobby</t>
  </si>
  <si>
    <t>Hourly</t>
  </si>
  <si>
    <t>White, Daniel</t>
  </si>
  <si>
    <t>Erickson, Ricky</t>
  </si>
  <si>
    <t>Orr, Jennifer</t>
  </si>
  <si>
    <t>Torres, Bruce</t>
  </si>
  <si>
    <t>Estes, Mary</t>
  </si>
  <si>
    <t>Department</t>
  </si>
  <si>
    <t>Name</t>
  </si>
  <si>
    <t>Sales</t>
  </si>
  <si>
    <t>IT</t>
  </si>
  <si>
    <t>Marketing</t>
  </si>
  <si>
    <t>State</t>
  </si>
  <si>
    <t>CA</t>
  </si>
  <si>
    <t>Payroll</t>
  </si>
  <si>
    <t>Hours</t>
  </si>
  <si>
    <t>Rate</t>
  </si>
  <si>
    <t>Abrams</t>
  </si>
  <si>
    <t>Finance</t>
  </si>
  <si>
    <t>NJ</t>
  </si>
  <si>
    <t>Buckleitner</t>
  </si>
  <si>
    <t>CT</t>
  </si>
  <si>
    <t>Cohen</t>
  </si>
  <si>
    <t>Executive</t>
  </si>
  <si>
    <t>Colvin</t>
  </si>
  <si>
    <t>VT</t>
  </si>
  <si>
    <t>Coules</t>
  </si>
  <si>
    <t>Dean</t>
  </si>
  <si>
    <t>Deshpande</t>
  </si>
  <si>
    <t>NY</t>
  </si>
  <si>
    <t>DeTorres</t>
  </si>
  <si>
    <t>HR</t>
  </si>
  <si>
    <t>Dugan</t>
  </si>
  <si>
    <t>PA</t>
  </si>
  <si>
    <t>Fitts</t>
  </si>
  <si>
    <t>Holt</t>
  </si>
  <si>
    <t>Jorgensen</t>
  </si>
  <si>
    <t>Kreanow</t>
  </si>
  <si>
    <t>Leung</t>
  </si>
  <si>
    <t>Liebowitz</t>
  </si>
  <si>
    <t>Lowenfeld</t>
  </si>
  <si>
    <t>Graphics</t>
  </si>
  <si>
    <t>Marciano</t>
  </si>
  <si>
    <t>Marone</t>
  </si>
  <si>
    <t>McGowan</t>
  </si>
  <si>
    <t>Meacham</t>
  </si>
  <si>
    <t>Minzner</t>
  </si>
  <si>
    <t>Novick</t>
  </si>
  <si>
    <t>Pallone</t>
  </si>
  <si>
    <t>Petsch</t>
  </si>
  <si>
    <t>Philips</t>
  </si>
  <si>
    <t>Rampulla</t>
  </si>
  <si>
    <t>Rehal</t>
  </si>
  <si>
    <t>Richardson</t>
  </si>
  <si>
    <t>Sipes</t>
  </si>
  <si>
    <t>Stryker</t>
  </si>
  <si>
    <t>Wilson</t>
  </si>
  <si>
    <t>Zarish</t>
  </si>
  <si>
    <t>Category</t>
  </si>
  <si>
    <t>Food</t>
  </si>
  <si>
    <t>Vegetables</t>
  </si>
  <si>
    <t>Tomatoes</t>
  </si>
  <si>
    <t>Celery</t>
  </si>
  <si>
    <t>Fruits</t>
  </si>
  <si>
    <t>Oranges</t>
  </si>
  <si>
    <t>Butter</t>
  </si>
  <si>
    <t>Carrots</t>
  </si>
  <si>
    <t>Apples</t>
  </si>
  <si>
    <t>Formula</t>
  </si>
  <si>
    <t>Description</t>
  </si>
  <si>
    <t>Sum of the sales of all foods in the "Fruits" category.</t>
  </si>
  <si>
    <t>Sum of the sales of all foods in the "Vegetables" category.</t>
  </si>
  <si>
    <t>Sum of the sales of all foods that end in "es" (Tomatoes, Oranges, and Apples).</t>
  </si>
  <si>
    <t>Sum of the sales of all foods that do not have a category specified.</t>
  </si>
  <si>
    <t>Total Full Time</t>
  </si>
  <si>
    <t>Total Half-Time</t>
  </si>
  <si>
    <t>Total Contract</t>
  </si>
  <si>
    <t>Years &lt;15</t>
  </si>
  <si>
    <t>Years &gt;=15</t>
  </si>
  <si>
    <t>Ratings = 5</t>
  </si>
  <si>
    <t>Ratings &gt;=3</t>
  </si>
  <si>
    <t>Part #</t>
  </si>
  <si>
    <t>9C0K904</t>
  </si>
  <si>
    <t>3G7R230</t>
  </si>
  <si>
    <t>6V4g198</t>
  </si>
  <si>
    <t>9F9H302</t>
  </si>
  <si>
    <t>5Y6D919</t>
  </si>
  <si>
    <t>2W7S145</t>
  </si>
  <si>
    <t>4I2W316</t>
  </si>
  <si>
    <t>Total hours for PA and Executive</t>
  </si>
  <si>
    <t>Length</t>
  </si>
  <si>
    <t>Extract first two characters</t>
  </si>
  <si>
    <t>Bonus Eligibility - One Condition</t>
  </si>
  <si>
    <t>Bonus Eligibility - Two Condition</t>
  </si>
  <si>
    <t>IF(logical_test,value_if_true,value_if_false)</t>
  </si>
  <si>
    <t>Extract last two characters</t>
  </si>
  <si>
    <t>Extract middle characters</t>
  </si>
  <si>
    <t>When you divide something with 0, you see this error</t>
  </si>
  <si>
    <t>When you misspel a formula or named range, you see this error</t>
  </si>
  <si>
    <t>The N/A error is shown when some data is missing, or inappropriate arguments are passed to the lookup functions</t>
  </si>
  <si>
    <t>When you use incorrect range operators often you get this error</t>
  </si>
  <si>
    <t>######</t>
  </si>
  <si>
    <t>This is number error that you see when your formula returns a value bigger than what excel can represent</t>
  </si>
  <si>
    <t>Value error is shown when you use text parameters to a function that accepts numbers</t>
  </si>
  <si>
    <t>Occurs when the contents cannot fit in the cell</t>
  </si>
  <si>
    <t>Error when one of the formula parameters is pointing to an invalid range</t>
  </si>
  <si>
    <t>RVS</t>
  </si>
  <si>
    <t>FinShiksha</t>
  </si>
  <si>
    <t>Count</t>
  </si>
  <si>
    <t>CountA</t>
  </si>
  <si>
    <t>CountBlank</t>
  </si>
  <si>
    <r>
      <rPr>
        <b/>
        <sz val="20"/>
        <color rgb="FF339966"/>
        <rFont val="Calibri"/>
        <family val="2"/>
        <scheme val="minor"/>
      </rPr>
      <t>Fin</t>
    </r>
    <r>
      <rPr>
        <b/>
        <sz val="20"/>
        <color theme="1" tint="0.499984740745262"/>
        <rFont val="Calibri"/>
        <family val="2"/>
        <scheme val="minor"/>
      </rPr>
      <t>Shiksha</t>
    </r>
  </si>
  <si>
    <t>ABCPC1212K</t>
  </si>
  <si>
    <t>INV201415011</t>
  </si>
  <si>
    <t>3G7R23  0</t>
  </si>
  <si>
    <t>Arjun, Puri</t>
  </si>
  <si>
    <t>Kunal, Kashyap</t>
  </si>
  <si>
    <t>Bose, Anirban</t>
  </si>
  <si>
    <t>Roshan</t>
  </si>
  <si>
    <t>Shilpa</t>
  </si>
  <si>
    <t>Gautam</t>
  </si>
  <si>
    <t>Ajay</t>
  </si>
  <si>
    <t>Vinay</t>
  </si>
  <si>
    <t>Neeti</t>
  </si>
  <si>
    <t>Arjun</t>
  </si>
  <si>
    <t>Misbah</t>
  </si>
  <si>
    <t>Sohail</t>
  </si>
  <si>
    <t>Inder</t>
  </si>
  <si>
    <t>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</si>
</sst>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8" formatCode="General_)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b/>
      <sz val="12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color indexed="9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339966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0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22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" borderId="1"/>
    <xf numFmtId="0" fontId="6" fillId="0" borderId="0"/>
    <xf numFmtId="0" fontId="10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4" fillId="3" borderId="2" xfId="0" applyFont="1" applyFill="1" applyBorder="1" applyAlignment="1" applyProtection="1">
      <alignment horizontal="left" vertical="top"/>
    </xf>
    <xf numFmtId="15" fontId="4" fillId="3" borderId="2" xfId="0" applyNumberFormat="1" applyFont="1" applyFill="1" applyBorder="1" applyAlignment="1" applyProtection="1">
      <alignment horizontal="right" vertical="top"/>
    </xf>
    <xf numFmtId="0" fontId="4" fillId="3" borderId="2" xfId="0" applyFont="1" applyFill="1" applyBorder="1" applyAlignment="1" applyProtection="1">
      <alignment horizontal="right" vertical="top"/>
    </xf>
    <xf numFmtId="0" fontId="4" fillId="3" borderId="2" xfId="0" applyFont="1" applyFill="1" applyBorder="1" applyAlignment="1" applyProtection="1">
      <alignment vertical="top"/>
    </xf>
    <xf numFmtId="0" fontId="4" fillId="3" borderId="2" xfId="0" applyFont="1" applyFill="1" applyBorder="1" applyAlignment="1" applyProtection="1">
      <alignment horizontal="center" vertical="top"/>
    </xf>
    <xf numFmtId="0" fontId="5" fillId="0" borderId="0" xfId="0" applyFont="1" applyProtection="1"/>
    <xf numFmtId="15" fontId="5" fillId="0" borderId="0" xfId="0" applyNumberFormat="1" applyFont="1" applyProtection="1"/>
    <xf numFmtId="165" fontId="5" fillId="0" borderId="0" xfId="1" applyNumberFormat="1" applyFont="1" applyFill="1" applyProtection="1"/>
    <xf numFmtId="0" fontId="5" fillId="0" borderId="0" xfId="0" applyFont="1" applyAlignment="1" applyProtection="1">
      <alignment horizontal="center"/>
    </xf>
    <xf numFmtId="0" fontId="5" fillId="0" borderId="0" xfId="0" applyFont="1" applyFill="1" applyProtection="1"/>
    <xf numFmtId="0" fontId="5" fillId="0" borderId="0" xfId="4" applyFont="1"/>
    <xf numFmtId="0" fontId="12" fillId="4" borderId="4" xfId="0" applyNumberFormat="1" applyFont="1" applyFill="1" applyBorder="1" applyAlignment="1">
      <alignment horizontal="center" wrapText="1"/>
    </xf>
    <xf numFmtId="164" fontId="14" fillId="0" borderId="0" xfId="1" applyFont="1"/>
    <xf numFmtId="0" fontId="3" fillId="0" borderId="0" xfId="0" applyFont="1"/>
    <xf numFmtId="164" fontId="14" fillId="5" borderId="0" xfId="1" applyFont="1" applyFill="1"/>
    <xf numFmtId="0" fontId="0" fillId="5" borderId="0" xfId="0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0" fillId="6" borderId="0" xfId="0" applyFill="1"/>
    <xf numFmtId="0" fontId="3" fillId="5" borderId="0" xfId="0" applyFont="1" applyFill="1"/>
    <xf numFmtId="0" fontId="3" fillId="5" borderId="0" xfId="0" applyFont="1" applyFill="1" applyBorder="1"/>
    <xf numFmtId="0" fontId="9" fillId="0" borderId="0" xfId="4" applyFont="1"/>
    <xf numFmtId="0" fontId="4" fillId="0" borderId="0" xfId="4" applyFont="1"/>
    <xf numFmtId="0" fontId="5" fillId="0" borderId="0" xfId="4" applyFont="1" applyFill="1" applyAlignment="1">
      <alignment vertical="top"/>
    </xf>
    <xf numFmtId="0" fontId="0" fillId="0" borderId="3" xfId="0" applyBorder="1"/>
    <xf numFmtId="0" fontId="15" fillId="0" borderId="0" xfId="0" applyFont="1" applyAlignment="1">
      <alignment horizontal="center"/>
    </xf>
    <xf numFmtId="0" fontId="5" fillId="0" borderId="0" xfId="4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18" fillId="0" borderId="0" xfId="0" applyFont="1"/>
    <xf numFmtId="0" fontId="5" fillId="0" borderId="0" xfId="0" applyNumberFormat="1" applyFont="1" applyFill="1" applyProtection="1"/>
    <xf numFmtId="0" fontId="19" fillId="0" borderId="0" xfId="0" applyFont="1"/>
    <xf numFmtId="0" fontId="0" fillId="0" borderId="0" xfId="0" applyFill="1"/>
    <xf numFmtId="0" fontId="0" fillId="7" borderId="0" xfId="0" applyFill="1"/>
    <xf numFmtId="0" fontId="0" fillId="7" borderId="0" xfId="0" applyFill="1" applyAlignment="1">
      <alignment horizontal="left" vertical="top" wrapText="1"/>
    </xf>
    <xf numFmtId="0" fontId="0" fillId="0" borderId="3" xfId="0" applyFill="1" applyBorder="1"/>
    <xf numFmtId="0" fontId="15" fillId="0" borderId="0" xfId="0" applyFont="1" applyAlignment="1">
      <alignment horizontal="center"/>
    </xf>
  </cellXfs>
  <cellStyles count="7">
    <cellStyle name="Comma" xfId="1" builtinId="3"/>
    <cellStyle name="Comma 2" xfId="2"/>
    <cellStyle name="MyBlue" xfId="3"/>
    <cellStyle name="Normal" xfId="0" builtinId="0"/>
    <cellStyle name="Normal 2" xfId="4"/>
    <cellStyle name="Normal 3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418992</xdr:colOff>
      <xdr:row>0</xdr:row>
      <xdr:rowOff>13607</xdr:rowOff>
    </xdr:from>
    <xdr:to>
      <xdr:col>6</xdr:col>
      <xdr:colOff>9524</xdr:colOff>
      <xdr:row>2</xdr:row>
      <xdr:rowOff>6803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4010" y="13607"/>
          <a:ext cx="515818" cy="5170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525127</xdr:colOff>
      <xdr:row>0</xdr:row>
      <xdr:rowOff>0</xdr:rowOff>
    </xdr:from>
    <xdr:to>
      <xdr:col>4</xdr:col>
      <xdr:colOff>1040945</xdr:colOff>
      <xdr:row>1</xdr:row>
      <xdr:rowOff>183696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0556" y="0"/>
          <a:ext cx="515818" cy="517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73270</xdr:colOff>
      <xdr:row>0</xdr:row>
      <xdr:rowOff>0</xdr:rowOff>
    </xdr:from>
    <xdr:to>
      <xdr:col>3</xdr:col>
      <xdr:colOff>41763</xdr:colOff>
      <xdr:row>2</xdr:row>
      <xdr:rowOff>852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2020" y="0"/>
          <a:ext cx="532666" cy="528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537482</xdr:colOff>
      <xdr:row>0</xdr:row>
      <xdr:rowOff>20411</xdr:rowOff>
    </xdr:from>
    <xdr:to>
      <xdr:col>6</xdr:col>
      <xdr:colOff>1043666</xdr:colOff>
      <xdr:row>2</xdr:row>
      <xdr:rowOff>13607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7696" y="20411"/>
          <a:ext cx="506184" cy="5170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68036</xdr:colOff>
      <xdr:row>0</xdr:row>
      <xdr:rowOff>27214</xdr:rowOff>
    </xdr:from>
    <xdr:to>
      <xdr:col>6</xdr:col>
      <xdr:colOff>576942</xdr:colOff>
      <xdr:row>2</xdr:row>
      <xdr:rowOff>13607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27214"/>
          <a:ext cx="508906" cy="5102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20412</xdr:colOff>
      <xdr:row>0</xdr:row>
      <xdr:rowOff>6804</xdr:rowOff>
    </xdr:from>
    <xdr:to>
      <xdr:col>7</xdr:col>
      <xdr:colOff>529318</xdr:colOff>
      <xdr:row>1</xdr:row>
      <xdr:rowOff>183697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3323" y="6804"/>
          <a:ext cx="508906" cy="5102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68037</xdr:colOff>
      <xdr:row>0</xdr:row>
      <xdr:rowOff>6802</xdr:rowOff>
    </xdr:from>
    <xdr:to>
      <xdr:col>5</xdr:col>
      <xdr:colOff>579664</xdr:colOff>
      <xdr:row>1</xdr:row>
      <xdr:rowOff>176892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7537" y="6802"/>
          <a:ext cx="511627" cy="503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140" zoomScaleNormal="140" workbookViewId="0">
      <selection activeCell="C13" sqref="C13"/>
    </sheetView>
  </sheetViews>
  <sheetFormatPr defaultRowHeight="12.75" x14ac:dyDescent="0.2"/>
  <cols>
    <col min="1" max="1" width="13.5703125" style="11" customWidth="1"/>
    <col min="2" max="2" width="10.140625" style="11" customWidth="1"/>
    <col min="3" max="3" width="22.7109375" style="11" customWidth="1"/>
    <col min="4" max="4" width="20.5703125" style="11" bestFit="1" customWidth="1"/>
    <col min="5" max="5" width="6.42578125" style="11" bestFit="1" customWidth="1"/>
    <col min="6" max="6" width="7.42578125" style="11" bestFit="1" customWidth="1"/>
    <col min="7" max="7" width="15.85546875" style="11" bestFit="1" customWidth="1"/>
    <col min="8" max="8" width="13.140625" style="11" bestFit="1" customWidth="1"/>
    <col min="9" max="16384" width="9.140625" style="11"/>
  </cols>
  <sheetData>
    <row r="1" spans="1:8" customFormat="1" ht="26.25" x14ac:dyDescent="0.4">
      <c r="A1" s="36" t="s">
        <v>119</v>
      </c>
      <c r="B1" s="36"/>
    </row>
    <row r="2" spans="1:8" customFormat="1" ht="15" x14ac:dyDescent="0.25"/>
    <row r="4" spans="1:8" ht="15.75" x14ac:dyDescent="0.25">
      <c r="A4" s="21" t="s">
        <v>89</v>
      </c>
      <c r="B4" s="21" t="s">
        <v>98</v>
      </c>
      <c r="C4" s="22"/>
      <c r="D4" s="22"/>
      <c r="E4" s="22"/>
      <c r="F4" s="22"/>
      <c r="G4" s="22"/>
      <c r="H4" s="22"/>
    </row>
    <row r="5" spans="1:8" x14ac:dyDescent="0.2">
      <c r="A5" s="11" t="s">
        <v>90</v>
      </c>
      <c r="D5" s="23"/>
    </row>
    <row r="6" spans="1:8" x14ac:dyDescent="0.2">
      <c r="A6" s="11" t="s">
        <v>120</v>
      </c>
      <c r="D6" s="23"/>
    </row>
    <row r="7" spans="1:8" x14ac:dyDescent="0.2">
      <c r="A7" s="11" t="s">
        <v>121</v>
      </c>
      <c r="D7" s="23"/>
    </row>
    <row r="8" spans="1:8" x14ac:dyDescent="0.2">
      <c r="A8" s="11" t="s">
        <v>122</v>
      </c>
      <c r="D8" s="23"/>
    </row>
    <row r="9" spans="1:8" x14ac:dyDescent="0.2">
      <c r="A9" s="11" t="s">
        <v>92</v>
      </c>
      <c r="D9" s="23"/>
    </row>
    <row r="10" spans="1:8" x14ac:dyDescent="0.2">
      <c r="A10" s="11" t="s">
        <v>93</v>
      </c>
    </row>
    <row r="11" spans="1:8" x14ac:dyDescent="0.2">
      <c r="A11" s="11" t="s">
        <v>94</v>
      </c>
      <c r="D11" s="23"/>
    </row>
    <row r="12" spans="1:8" x14ac:dyDescent="0.2">
      <c r="A12" s="11" t="s">
        <v>95</v>
      </c>
      <c r="D12" s="23"/>
    </row>
    <row r="13" spans="1:8" x14ac:dyDescent="0.2">
      <c r="A13" s="11" t="s">
        <v>96</v>
      </c>
      <c r="D13" s="23"/>
    </row>
    <row r="14" spans="1:8" x14ac:dyDescent="0.2">
      <c r="D14" s="23"/>
    </row>
    <row r="15" spans="1:8" x14ac:dyDescent="0.2">
      <c r="D15" s="23"/>
    </row>
    <row r="16" spans="1:8" x14ac:dyDescent="0.2">
      <c r="D16" s="23"/>
    </row>
    <row r="17" spans="4:4" x14ac:dyDescent="0.2">
      <c r="D17" s="23"/>
    </row>
  </sheetData>
  <mergeCells count="1">
    <mergeCell ref="A1:B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40" zoomScaleNormal="140" workbookViewId="0">
      <selection activeCell="C17" sqref="C17"/>
    </sheetView>
  </sheetViews>
  <sheetFormatPr defaultRowHeight="12.75" x14ac:dyDescent="0.2"/>
  <cols>
    <col min="1" max="1" width="13.140625" style="11" bestFit="1" customWidth="1"/>
    <col min="2" max="2" width="9.140625" style="11" customWidth="1"/>
    <col min="3" max="3" width="22.42578125" style="11" bestFit="1" customWidth="1"/>
    <col min="4" max="4" width="22" style="11" bestFit="1" customWidth="1"/>
    <col min="5" max="5" width="21" style="11" bestFit="1" customWidth="1"/>
    <col min="6" max="6" width="10" style="11" customWidth="1"/>
    <col min="7" max="16384" width="9.140625" style="11"/>
  </cols>
  <sheetData>
    <row r="1" spans="1:6" customFormat="1" ht="26.25" x14ac:dyDescent="0.4">
      <c r="A1" s="36" t="s">
        <v>119</v>
      </c>
      <c r="B1" s="36"/>
    </row>
    <row r="2" spans="1:6" customFormat="1" ht="15" x14ac:dyDescent="0.25"/>
    <row r="4" spans="1:6" ht="15.75" x14ac:dyDescent="0.25">
      <c r="A4" s="21" t="s">
        <v>89</v>
      </c>
      <c r="B4" s="21" t="s">
        <v>98</v>
      </c>
      <c r="C4" s="22" t="s">
        <v>99</v>
      </c>
      <c r="D4" s="22" t="s">
        <v>103</v>
      </c>
      <c r="E4" s="22" t="s">
        <v>104</v>
      </c>
      <c r="F4" s="22"/>
    </row>
    <row r="5" spans="1:6" x14ac:dyDescent="0.2">
      <c r="A5" s="11" t="s">
        <v>90</v>
      </c>
      <c r="B5" s="11">
        <f>LEN(A5)</f>
        <v>7</v>
      </c>
      <c r="C5" s="26"/>
      <c r="D5" s="26"/>
    </row>
    <row r="6" spans="1:6" x14ac:dyDescent="0.2">
      <c r="A6" s="11" t="s">
        <v>120</v>
      </c>
      <c r="B6" s="11">
        <f t="shared" ref="B6:B13" si="0">LEN(A6)</f>
        <v>10</v>
      </c>
      <c r="C6" s="26"/>
      <c r="D6" s="26"/>
    </row>
    <row r="7" spans="1:6" x14ac:dyDescent="0.2">
      <c r="A7" s="11" t="s">
        <v>121</v>
      </c>
      <c r="B7" s="11">
        <f t="shared" si="0"/>
        <v>12</v>
      </c>
      <c r="C7" s="26"/>
      <c r="D7" s="26"/>
    </row>
    <row r="8" spans="1:6" x14ac:dyDescent="0.2">
      <c r="A8" s="11" t="s">
        <v>91</v>
      </c>
      <c r="B8" s="11">
        <f t="shared" si="0"/>
        <v>7</v>
      </c>
      <c r="C8" s="26"/>
      <c r="D8" s="26"/>
    </row>
    <row r="9" spans="1:6" x14ac:dyDescent="0.2">
      <c r="A9" s="11" t="s">
        <v>92</v>
      </c>
      <c r="B9" s="11">
        <f t="shared" si="0"/>
        <v>7</v>
      </c>
      <c r="C9" s="26"/>
      <c r="D9" s="26"/>
    </row>
    <row r="10" spans="1:6" x14ac:dyDescent="0.2">
      <c r="A10" s="11" t="s">
        <v>93</v>
      </c>
      <c r="B10" s="11">
        <f t="shared" si="0"/>
        <v>7</v>
      </c>
      <c r="C10" s="26"/>
      <c r="D10" s="26"/>
    </row>
    <row r="11" spans="1:6" x14ac:dyDescent="0.2">
      <c r="A11" s="11" t="s">
        <v>94</v>
      </c>
      <c r="B11" s="11">
        <f t="shared" si="0"/>
        <v>7</v>
      </c>
      <c r="C11" s="26"/>
      <c r="D11" s="26"/>
    </row>
    <row r="12" spans="1:6" x14ac:dyDescent="0.2">
      <c r="A12" s="11" t="s">
        <v>95</v>
      </c>
      <c r="B12" s="11">
        <f t="shared" si="0"/>
        <v>7</v>
      </c>
      <c r="C12" s="26"/>
      <c r="D12" s="26"/>
    </row>
    <row r="13" spans="1:6" x14ac:dyDescent="0.2">
      <c r="A13" s="11" t="s">
        <v>96</v>
      </c>
      <c r="B13" s="11">
        <f t="shared" si="0"/>
        <v>7</v>
      </c>
      <c r="C13" s="26"/>
      <c r="D13" s="26"/>
    </row>
  </sheetData>
  <mergeCells count="1">
    <mergeCell ref="A1:B1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7" sqref="A17"/>
    </sheetView>
  </sheetViews>
  <sheetFormatPr defaultRowHeight="15" x14ac:dyDescent="0.25"/>
  <cols>
    <col min="1" max="1" width="18.7109375" style="27" bestFit="1" customWidth="1"/>
    <col min="2" max="2" width="93.5703125" style="27" bestFit="1" customWidth="1"/>
    <col min="3" max="3" width="8.42578125" style="27" customWidth="1"/>
    <col min="4" max="16384" width="9.140625" style="27"/>
  </cols>
  <sheetData>
    <row r="1" spans="1:3" ht="26.25" x14ac:dyDescent="0.4">
      <c r="A1" s="25" t="s">
        <v>119</v>
      </c>
    </row>
    <row r="5" spans="1:3" x14ac:dyDescent="0.25">
      <c r="A5" s="27" t="e">
        <v>#DIV/0!</v>
      </c>
      <c r="B5" s="29" t="s">
        <v>105</v>
      </c>
      <c r="C5" s="27" t="e">
        <f>1/0</f>
        <v>#DIV/0!</v>
      </c>
    </row>
    <row r="6" spans="1:3" x14ac:dyDescent="0.25">
      <c r="B6" s="29"/>
    </row>
    <row r="7" spans="1:3" x14ac:dyDescent="0.25">
      <c r="A7" s="27" t="e">
        <v>#NAME?</v>
      </c>
      <c r="B7" s="29" t="s">
        <v>106</v>
      </c>
      <c r="C7" s="27" t="e">
        <f>su</f>
        <v>#NAME?</v>
      </c>
    </row>
    <row r="8" spans="1:3" x14ac:dyDescent="0.25">
      <c r="B8" s="29"/>
    </row>
    <row r="9" spans="1:3" x14ac:dyDescent="0.25">
      <c r="A9" s="27" t="e">
        <v>#N/A</v>
      </c>
      <c r="B9" s="29" t="s">
        <v>107</v>
      </c>
      <c r="C9" s="27" t="e">
        <f>VLOOKUP(A9,A5:A7,0)</f>
        <v>#N/A</v>
      </c>
    </row>
    <row r="10" spans="1:3" x14ac:dyDescent="0.25">
      <c r="B10" s="29"/>
    </row>
    <row r="11" spans="1:3" x14ac:dyDescent="0.25">
      <c r="A11" s="27" t="e">
        <v>#NULL!</v>
      </c>
      <c r="B11" s="29" t="s">
        <v>108</v>
      </c>
      <c r="C11" s="27" t="e">
        <f>SUM(D8:D9 E5:E12)</f>
        <v>#NULL!</v>
      </c>
    </row>
    <row r="12" spans="1:3" x14ac:dyDescent="0.25">
      <c r="B12" s="29"/>
    </row>
    <row r="13" spans="1:3" x14ac:dyDescent="0.25">
      <c r="A13" s="27" t="e">
        <v>#NUM!</v>
      </c>
      <c r="B13" s="29" t="s">
        <v>110</v>
      </c>
      <c r="C13" s="27" t="e">
        <f>123456^1233545465</f>
        <v>#NUM!</v>
      </c>
    </row>
    <row r="14" spans="1:3" x14ac:dyDescent="0.25">
      <c r="B14" s="29"/>
    </row>
    <row r="15" spans="1:3" x14ac:dyDescent="0.25">
      <c r="A15" s="27" t="e">
        <v>#REF!</v>
      </c>
      <c r="B15" s="29" t="s">
        <v>113</v>
      </c>
      <c r="C15" s="27" t="e">
        <f>SUM(E9:E13,F9:F13,#REF!)</f>
        <v>#REF!</v>
      </c>
    </row>
    <row r="16" spans="1:3" x14ac:dyDescent="0.25">
      <c r="B16" s="29"/>
    </row>
    <row r="17" spans="1:3" x14ac:dyDescent="0.25">
      <c r="A17" s="27" t="e">
        <v>#VALUE!</v>
      </c>
      <c r="B17" s="29" t="s">
        <v>111</v>
      </c>
      <c r="C17" s="27" t="e">
        <f>SUM("abcd","abcd")</f>
        <v>#VALUE!</v>
      </c>
    </row>
    <row r="18" spans="1:3" x14ac:dyDescent="0.25">
      <c r="B18" s="29"/>
    </row>
    <row r="19" spans="1:3" x14ac:dyDescent="0.25">
      <c r="A19" s="27" t="s">
        <v>109</v>
      </c>
      <c r="B19" s="29" t="s">
        <v>112</v>
      </c>
      <c r="C19" s="28">
        <f>2.14124321513425E+21</f>
        <v>2.14124321513425E+21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140" zoomScaleNormal="14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4" sqref="F14"/>
    </sheetView>
  </sheetViews>
  <sheetFormatPr defaultColWidth="19.85546875" defaultRowHeight="12.75" x14ac:dyDescent="0.2"/>
  <cols>
    <col min="1" max="1" width="15.85546875" style="6" customWidth="1"/>
    <col min="2" max="2" width="9.5703125" style="7" bestFit="1" customWidth="1"/>
    <col min="3" max="3" width="5.28515625" style="10" bestFit="1" customWidth="1"/>
    <col min="4" max="4" width="8.42578125" style="6" bestFit="1" customWidth="1"/>
    <col min="5" max="5" width="9.140625" style="6" bestFit="1" customWidth="1"/>
    <col min="6" max="7" width="26.28515625" style="6" bestFit="1" customWidth="1"/>
    <col min="8" max="8" width="33.42578125" style="6" bestFit="1" customWidth="1"/>
    <col min="9" max="16384" width="19.85546875" style="6"/>
  </cols>
  <sheetData>
    <row r="1" spans="1:10" customFormat="1" ht="26.25" x14ac:dyDescent="0.4">
      <c r="A1" s="36" t="s">
        <v>119</v>
      </c>
      <c r="B1" s="36"/>
    </row>
    <row r="2" spans="1:10" customFormat="1" ht="15" x14ac:dyDescent="0.25"/>
    <row r="4" spans="1:10" x14ac:dyDescent="0.2">
      <c r="A4" s="1" t="s">
        <v>0</v>
      </c>
      <c r="B4" s="2" t="s">
        <v>1</v>
      </c>
      <c r="C4" s="3" t="s">
        <v>2</v>
      </c>
      <c r="D4" s="4" t="s">
        <v>3</v>
      </c>
      <c r="E4" s="5" t="s">
        <v>4</v>
      </c>
      <c r="F4" s="3" t="s">
        <v>100</v>
      </c>
      <c r="G4" s="3" t="s">
        <v>101</v>
      </c>
    </row>
    <row r="5" spans="1:10" x14ac:dyDescent="0.2">
      <c r="A5" s="6" t="s">
        <v>123</v>
      </c>
      <c r="B5" s="7">
        <v>34124</v>
      </c>
      <c r="C5" s="8">
        <f t="shared" ref="C5:C13" ca="1" si="0">DATEDIF(B5,TODAY(),"Y")</f>
        <v>30</v>
      </c>
      <c r="D5" s="6" t="s">
        <v>5</v>
      </c>
      <c r="E5" s="9">
        <v>3</v>
      </c>
      <c r="F5" s="10"/>
      <c r="G5" s="30"/>
      <c r="J5" s="6" t="s">
        <v>102</v>
      </c>
    </row>
    <row r="6" spans="1:10" x14ac:dyDescent="0.2">
      <c r="A6" s="6" t="s">
        <v>124</v>
      </c>
      <c r="B6" s="7">
        <v>34383</v>
      </c>
      <c r="C6" s="8">
        <f t="shared" ca="1" si="0"/>
        <v>29</v>
      </c>
      <c r="D6" s="6" t="s">
        <v>6</v>
      </c>
      <c r="E6" s="9">
        <v>2</v>
      </c>
      <c r="F6" s="10"/>
      <c r="G6" s="30"/>
    </row>
    <row r="7" spans="1:10" x14ac:dyDescent="0.2">
      <c r="A7" s="6" t="s">
        <v>125</v>
      </c>
      <c r="B7" s="7">
        <v>32632</v>
      </c>
      <c r="C7" s="8">
        <f t="shared" ca="1" si="0"/>
        <v>34</v>
      </c>
      <c r="D7" s="6" t="s">
        <v>7</v>
      </c>
      <c r="E7" s="9">
        <v>4</v>
      </c>
      <c r="F7" s="10"/>
      <c r="G7" s="30"/>
    </row>
    <row r="8" spans="1:10" x14ac:dyDescent="0.2">
      <c r="A8" s="6" t="s">
        <v>8</v>
      </c>
      <c r="B8" s="7">
        <v>35434</v>
      </c>
      <c r="C8" s="8">
        <f t="shared" ca="1" si="0"/>
        <v>26</v>
      </c>
      <c r="D8" s="6" t="s">
        <v>9</v>
      </c>
      <c r="E8" s="9">
        <v>5</v>
      </c>
      <c r="F8" s="10"/>
      <c r="G8" s="30"/>
    </row>
    <row r="9" spans="1:10" x14ac:dyDescent="0.2">
      <c r="A9" s="6" t="s">
        <v>10</v>
      </c>
      <c r="B9" s="7">
        <v>33047</v>
      </c>
      <c r="C9" s="8">
        <f t="shared" ca="1" si="0"/>
        <v>33</v>
      </c>
      <c r="D9" s="6" t="s">
        <v>6</v>
      </c>
      <c r="E9" s="9">
        <v>4</v>
      </c>
      <c r="F9" s="10"/>
      <c r="G9" s="30"/>
    </row>
    <row r="10" spans="1:10" x14ac:dyDescent="0.2">
      <c r="A10" s="6" t="s">
        <v>11</v>
      </c>
      <c r="B10" s="7">
        <v>34240</v>
      </c>
      <c r="C10" s="8">
        <f t="shared" ca="1" si="0"/>
        <v>29</v>
      </c>
      <c r="D10" s="6" t="s">
        <v>5</v>
      </c>
      <c r="E10" s="9">
        <v>2</v>
      </c>
      <c r="F10" s="10"/>
      <c r="G10" s="30"/>
    </row>
    <row r="11" spans="1:10" x14ac:dyDescent="0.2">
      <c r="A11" s="6" t="s">
        <v>12</v>
      </c>
      <c r="B11" s="7">
        <v>32795</v>
      </c>
      <c r="C11" s="8">
        <f t="shared" ca="1" si="0"/>
        <v>33</v>
      </c>
      <c r="D11" s="6" t="s">
        <v>6</v>
      </c>
      <c r="E11" s="9">
        <v>5</v>
      </c>
      <c r="F11" s="10"/>
      <c r="G11" s="30"/>
    </row>
    <row r="12" spans="1:10" x14ac:dyDescent="0.2">
      <c r="A12" s="6" t="s">
        <v>13</v>
      </c>
      <c r="B12" s="7">
        <v>34910</v>
      </c>
      <c r="C12" s="8">
        <f t="shared" ca="1" si="0"/>
        <v>28</v>
      </c>
      <c r="D12" s="6" t="s">
        <v>6</v>
      </c>
      <c r="E12" s="9">
        <v>3</v>
      </c>
      <c r="F12" s="10"/>
      <c r="G12" s="30"/>
    </row>
    <row r="13" spans="1:10" x14ac:dyDescent="0.2">
      <c r="A13" s="6" t="s">
        <v>14</v>
      </c>
      <c r="B13" s="7">
        <v>32658</v>
      </c>
      <c r="C13" s="8">
        <f t="shared" ca="1" si="0"/>
        <v>34</v>
      </c>
      <c r="D13" s="6" t="s">
        <v>6</v>
      </c>
      <c r="E13" s="9">
        <v>1</v>
      </c>
      <c r="F13" s="10"/>
      <c r="G13" s="30"/>
    </row>
  </sheetData>
  <mergeCells count="1">
    <mergeCell ref="A1:B1"/>
  </mergeCells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40" zoomScaleNormal="140" workbookViewId="0">
      <selection activeCell="A5" sqref="A5:A8"/>
    </sheetView>
  </sheetViews>
  <sheetFormatPr defaultRowHeight="15" x14ac:dyDescent="0.25"/>
  <cols>
    <col min="1" max="1" width="10.42578125" bestFit="1" customWidth="1"/>
    <col min="5" max="5" width="11.140625" bestFit="1" customWidth="1"/>
  </cols>
  <sheetData>
    <row r="1" spans="1:5" ht="26.25" x14ac:dyDescent="0.4">
      <c r="A1" s="36" t="s">
        <v>119</v>
      </c>
      <c r="B1" s="36"/>
    </row>
    <row r="4" spans="1:5" x14ac:dyDescent="0.25">
      <c r="C4" t="s">
        <v>116</v>
      </c>
      <c r="D4" t="s">
        <v>117</v>
      </c>
      <c r="E4" t="s">
        <v>118</v>
      </c>
    </row>
    <row r="5" spans="1:5" x14ac:dyDescent="0.25">
      <c r="A5" s="35">
        <v>123</v>
      </c>
    </row>
    <row r="6" spans="1:5" x14ac:dyDescent="0.25">
      <c r="A6" s="35" t="s">
        <v>114</v>
      </c>
    </row>
    <row r="7" spans="1:5" x14ac:dyDescent="0.25">
      <c r="A7" s="35" t="s">
        <v>115</v>
      </c>
    </row>
    <row r="8" spans="1:5" x14ac:dyDescent="0.25">
      <c r="A8" s="35">
        <v>213421</v>
      </c>
    </row>
    <row r="9" spans="1:5" x14ac:dyDescent="0.25">
      <c r="A9" s="24"/>
    </row>
    <row r="10" spans="1:5" x14ac:dyDescent="0.25">
      <c r="A10" s="24"/>
    </row>
    <row r="11" spans="1:5" x14ac:dyDescent="0.25">
      <c r="A11" s="24"/>
    </row>
    <row r="12" spans="1:5" x14ac:dyDescent="0.25">
      <c r="A12" s="24"/>
    </row>
    <row r="13" spans="1:5" x14ac:dyDescent="0.25">
      <c r="A13" s="24"/>
    </row>
    <row r="14" spans="1:5" x14ac:dyDescent="0.25">
      <c r="A14" s="24"/>
    </row>
    <row r="15" spans="1:5" x14ac:dyDescent="0.25">
      <c r="A15" s="24"/>
    </row>
    <row r="16" spans="1:5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  <row r="20" spans="1:1" x14ac:dyDescent="0.25">
      <c r="A20" s="24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40" zoomScaleNormal="140" workbookViewId="0">
      <pane xSplit="2" ySplit="2" topLeftCell="E5" activePane="bottomRight" state="frozen"/>
      <selection pane="topRight" activeCell="C1" sqref="C1"/>
      <selection pane="bottomLeft" activeCell="A3" sqref="A3"/>
      <selection pane="bottomRight" activeCell="H10" sqref="H10"/>
    </sheetView>
  </sheetViews>
  <sheetFormatPr defaultRowHeight="15" x14ac:dyDescent="0.25"/>
  <cols>
    <col min="1" max="1" width="15.85546875" style="6" customWidth="1"/>
    <col min="2" max="2" width="9.5703125" style="7" bestFit="1" customWidth="1"/>
    <col min="3" max="3" width="5.28515625" style="10" bestFit="1" customWidth="1"/>
    <col min="4" max="4" width="8.42578125" style="6" bestFit="1" customWidth="1"/>
    <col min="5" max="5" width="9.140625" style="6" bestFit="1"/>
    <col min="7" max="7" width="14.140625" bestFit="1" customWidth="1"/>
    <col min="8" max="8" width="14.7109375" bestFit="1" customWidth="1"/>
    <col min="9" max="9" width="13.42578125" bestFit="1" customWidth="1"/>
    <col min="10" max="10" width="10.28515625" bestFit="1" customWidth="1"/>
    <col min="12" max="12" width="10.28515625" bestFit="1" customWidth="1"/>
    <col min="13" max="13" width="10.85546875" bestFit="1" customWidth="1"/>
  </cols>
  <sheetData>
    <row r="1" spans="1:13" ht="26.25" x14ac:dyDescent="0.4">
      <c r="A1" s="36" t="s">
        <v>119</v>
      </c>
      <c r="B1" s="36"/>
      <c r="C1"/>
      <c r="D1"/>
      <c r="E1"/>
    </row>
    <row r="2" spans="1:13" x14ac:dyDescent="0.25">
      <c r="A2"/>
      <c r="B2"/>
      <c r="C2"/>
      <c r="D2"/>
      <c r="E2"/>
    </row>
    <row r="4" spans="1:13" x14ac:dyDescent="0.25">
      <c r="A4" s="1" t="s">
        <v>0</v>
      </c>
      <c r="B4" s="2" t="s">
        <v>1</v>
      </c>
      <c r="C4" s="3" t="s">
        <v>2</v>
      </c>
      <c r="D4" s="4" t="s">
        <v>3</v>
      </c>
      <c r="E4" s="5" t="s">
        <v>4</v>
      </c>
      <c r="G4" s="19" t="s">
        <v>82</v>
      </c>
      <c r="H4" s="19" t="s">
        <v>83</v>
      </c>
      <c r="I4" s="19" t="s">
        <v>84</v>
      </c>
      <c r="J4" s="20" t="s">
        <v>86</v>
      </c>
      <c r="K4" s="20" t="s">
        <v>85</v>
      </c>
      <c r="L4" s="20" t="s">
        <v>87</v>
      </c>
      <c r="M4" s="20" t="s">
        <v>88</v>
      </c>
    </row>
    <row r="5" spans="1:13" x14ac:dyDescent="0.25">
      <c r="A5" s="31" t="s">
        <v>126</v>
      </c>
      <c r="B5" s="7">
        <v>34124</v>
      </c>
      <c r="C5" s="8">
        <f t="shared" ref="C5:C16" ca="1" si="0">DATEDIF(B5,TODAY(),"Y")</f>
        <v>30</v>
      </c>
      <c r="D5" s="10" t="s">
        <v>5</v>
      </c>
      <c r="E5" s="9">
        <v>3</v>
      </c>
      <c r="G5" s="19" t="s">
        <v>82</v>
      </c>
      <c r="H5" s="32">
        <f>COUNTIF(D5:D16,D11)</f>
        <v>7</v>
      </c>
      <c r="I5" s="32"/>
      <c r="J5" s="32"/>
      <c r="K5" s="32"/>
      <c r="L5" s="32"/>
      <c r="M5" s="32"/>
    </row>
    <row r="6" spans="1:13" x14ac:dyDescent="0.25">
      <c r="A6" s="31" t="s">
        <v>127</v>
      </c>
      <c r="B6" s="7">
        <v>34383</v>
      </c>
      <c r="C6" s="8">
        <f t="shared" ca="1" si="0"/>
        <v>29</v>
      </c>
      <c r="D6" s="10" t="s">
        <v>6</v>
      </c>
      <c r="E6" s="9">
        <v>2</v>
      </c>
      <c r="G6" s="19" t="s">
        <v>83</v>
      </c>
      <c r="H6">
        <f>COUNTIF(D5:D16,D5)</f>
        <v>2</v>
      </c>
    </row>
    <row r="7" spans="1:13" x14ac:dyDescent="0.25">
      <c r="A7" s="31" t="s">
        <v>128</v>
      </c>
      <c r="B7" s="7">
        <v>32632</v>
      </c>
      <c r="C7" s="8">
        <f t="shared" ca="1" si="0"/>
        <v>34</v>
      </c>
      <c r="D7" s="10" t="s">
        <v>7</v>
      </c>
      <c r="E7" s="9">
        <v>4</v>
      </c>
      <c r="G7" s="19" t="s">
        <v>84</v>
      </c>
    </row>
    <row r="8" spans="1:13" x14ac:dyDescent="0.25">
      <c r="A8" s="31" t="s">
        <v>129</v>
      </c>
      <c r="B8" s="7">
        <v>35434</v>
      </c>
      <c r="C8" s="8">
        <f t="shared" ca="1" si="0"/>
        <v>26</v>
      </c>
      <c r="D8" s="10" t="s">
        <v>9</v>
      </c>
      <c r="E8" s="9">
        <v>5</v>
      </c>
      <c r="G8" s="20" t="s">
        <v>86</v>
      </c>
      <c r="H8">
        <f ca="1">COUNTIF(C5:C16,"&gt;=15")</f>
        <v>12</v>
      </c>
    </row>
    <row r="9" spans="1:13" x14ac:dyDescent="0.25">
      <c r="A9" s="31" t="s">
        <v>130</v>
      </c>
      <c r="B9" s="7">
        <v>33047</v>
      </c>
      <c r="C9" s="8">
        <f t="shared" ca="1" si="0"/>
        <v>33</v>
      </c>
      <c r="D9" s="10" t="s">
        <v>6</v>
      </c>
      <c r="E9" s="9">
        <v>4</v>
      </c>
      <c r="G9" s="20" t="s">
        <v>85</v>
      </c>
    </row>
    <row r="10" spans="1:13" x14ac:dyDescent="0.25">
      <c r="A10" s="31" t="s">
        <v>131</v>
      </c>
      <c r="B10" s="7">
        <v>34240</v>
      </c>
      <c r="C10" s="8">
        <f t="shared" ca="1" si="0"/>
        <v>29</v>
      </c>
      <c r="D10" s="10" t="s">
        <v>5</v>
      </c>
      <c r="E10" s="9">
        <v>2</v>
      </c>
      <c r="G10" s="20" t="s">
        <v>87</v>
      </c>
      <c r="H10">
        <f>COUNTIF(E5:E16,E8)</f>
        <v>3</v>
      </c>
    </row>
    <row r="11" spans="1:13" x14ac:dyDescent="0.25">
      <c r="A11" s="31" t="s">
        <v>36</v>
      </c>
      <c r="B11" s="7">
        <v>32795</v>
      </c>
      <c r="C11" s="8">
        <f t="shared" ca="1" si="0"/>
        <v>33</v>
      </c>
      <c r="D11" s="10" t="s">
        <v>6</v>
      </c>
      <c r="E11" s="9">
        <v>5</v>
      </c>
      <c r="G11" s="20" t="s">
        <v>88</v>
      </c>
    </row>
    <row r="12" spans="1:13" x14ac:dyDescent="0.25">
      <c r="A12" s="31" t="s">
        <v>132</v>
      </c>
      <c r="B12" s="7">
        <v>34910</v>
      </c>
      <c r="C12" s="8">
        <f t="shared" ca="1" si="0"/>
        <v>28</v>
      </c>
      <c r="D12" s="10" t="s">
        <v>6</v>
      </c>
      <c r="E12" s="9">
        <v>3</v>
      </c>
    </row>
    <row r="13" spans="1:13" x14ac:dyDescent="0.25">
      <c r="A13" s="31" t="s">
        <v>133</v>
      </c>
      <c r="B13" s="7">
        <v>32658</v>
      </c>
      <c r="C13" s="8">
        <f t="shared" ca="1" si="0"/>
        <v>34</v>
      </c>
      <c r="D13" s="10" t="s">
        <v>6</v>
      </c>
      <c r="E13" s="9">
        <v>1</v>
      </c>
    </row>
    <row r="14" spans="1:13" x14ac:dyDescent="0.25">
      <c r="A14" s="31" t="s">
        <v>134</v>
      </c>
      <c r="B14" s="7">
        <v>37281</v>
      </c>
      <c r="C14" s="8">
        <f t="shared" ca="1" si="0"/>
        <v>21</v>
      </c>
      <c r="D14" s="10" t="s">
        <v>6</v>
      </c>
      <c r="E14" s="9">
        <v>3</v>
      </c>
    </row>
    <row r="15" spans="1:13" x14ac:dyDescent="0.25">
      <c r="A15" s="31" t="s">
        <v>135</v>
      </c>
      <c r="B15" s="7">
        <v>36063</v>
      </c>
      <c r="C15" s="8">
        <f t="shared" ca="1" si="0"/>
        <v>24</v>
      </c>
      <c r="D15" s="10" t="s">
        <v>6</v>
      </c>
      <c r="E15" s="9">
        <v>2</v>
      </c>
    </row>
    <row r="16" spans="1:13" x14ac:dyDescent="0.25">
      <c r="A16" s="6" t="s">
        <v>136</v>
      </c>
      <c r="B16" s="7">
        <v>34309</v>
      </c>
      <c r="C16" s="8">
        <f t="shared" ca="1" si="0"/>
        <v>29</v>
      </c>
      <c r="D16" s="10" t="s">
        <v>7</v>
      </c>
      <c r="E16" s="9">
        <v>5</v>
      </c>
    </row>
  </sheetData>
  <mergeCells count="1">
    <mergeCell ref="A1:B1"/>
  </mergeCells>
  <phoneticPr fontId="1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2" zoomScale="140" zoomScaleNormal="140" workbookViewId="0">
      <selection activeCell="A16" sqref="A16"/>
    </sheetView>
  </sheetViews>
  <sheetFormatPr defaultRowHeight="15" x14ac:dyDescent="0.25"/>
  <cols>
    <col min="1" max="1" width="11" bestFit="1" customWidth="1"/>
    <col min="2" max="2" width="19.28515625" customWidth="1"/>
    <col min="3" max="3" width="5.5703125" bestFit="1" customWidth="1"/>
  </cols>
  <sheetData>
    <row r="1" spans="1:3" ht="26.25" x14ac:dyDescent="0.4">
      <c r="A1" s="36" t="s">
        <v>119</v>
      </c>
      <c r="B1" s="36"/>
    </row>
    <row r="3" spans="1:3" x14ac:dyDescent="0.25">
      <c r="A3" s="17" t="s">
        <v>66</v>
      </c>
      <c r="B3" s="17" t="s">
        <v>67</v>
      </c>
      <c r="C3" s="17" t="s">
        <v>17</v>
      </c>
    </row>
    <row r="4" spans="1:3" x14ac:dyDescent="0.25">
      <c r="A4" s="16" t="s">
        <v>68</v>
      </c>
      <c r="B4" s="16" t="s">
        <v>69</v>
      </c>
      <c r="C4" s="16">
        <v>2300</v>
      </c>
    </row>
    <row r="5" spans="1:3" x14ac:dyDescent="0.25">
      <c r="A5" s="16" t="s">
        <v>68</v>
      </c>
      <c r="B5" s="16" t="s">
        <v>70</v>
      </c>
      <c r="C5" s="16">
        <v>5500</v>
      </c>
    </row>
    <row r="6" spans="1:3" x14ac:dyDescent="0.25">
      <c r="A6" s="16" t="s">
        <v>71</v>
      </c>
      <c r="B6" s="16" t="s">
        <v>72</v>
      </c>
      <c r="C6" s="34">
        <v>800</v>
      </c>
    </row>
    <row r="7" spans="1:3" x14ac:dyDescent="0.25">
      <c r="A7" s="16"/>
      <c r="B7" s="16" t="s">
        <v>73</v>
      </c>
      <c r="C7" s="16">
        <v>400</v>
      </c>
    </row>
    <row r="8" spans="1:3" x14ac:dyDescent="0.25">
      <c r="A8" s="16" t="s">
        <v>68</v>
      </c>
      <c r="B8" s="16" t="s">
        <v>74</v>
      </c>
      <c r="C8" s="16">
        <v>4200</v>
      </c>
    </row>
    <row r="9" spans="1:3" x14ac:dyDescent="0.25">
      <c r="A9" s="16" t="s">
        <v>71</v>
      </c>
      <c r="B9" s="16" t="s">
        <v>75</v>
      </c>
      <c r="C9" s="34">
        <v>1200</v>
      </c>
    </row>
    <row r="11" spans="1:3" x14ac:dyDescent="0.25">
      <c r="A11" t="s">
        <v>76</v>
      </c>
      <c r="B11" t="s">
        <v>77</v>
      </c>
    </row>
    <row r="12" spans="1:3" x14ac:dyDescent="0.25">
      <c r="A12" s="33">
        <f>SUMIF(A4:A9,"Fruits",C4:C9)</f>
        <v>2000</v>
      </c>
      <c r="B12" t="s">
        <v>78</v>
      </c>
    </row>
    <row r="13" spans="1:3" x14ac:dyDescent="0.25">
      <c r="A13" s="18">
        <f>SUMIF(A4:A9,A5,C4:C9)</f>
        <v>12000</v>
      </c>
      <c r="B13" t="s">
        <v>79</v>
      </c>
    </row>
    <row r="14" spans="1:3" x14ac:dyDescent="0.25">
      <c r="A14" s="18">
        <f>SUMIF(B4:B9,"*es",C4:C9)</f>
        <v>4300</v>
      </c>
      <c r="B14" t="s">
        <v>80</v>
      </c>
    </row>
    <row r="15" spans="1:3" x14ac:dyDescent="0.25">
      <c r="A15" s="18">
        <f>SUMIF(A4:A9,"",C4:C9)</f>
        <v>400</v>
      </c>
      <c r="B15" t="s">
        <v>81</v>
      </c>
    </row>
  </sheetData>
  <mergeCells count="1">
    <mergeCell ref="A1:B1"/>
  </mergeCells>
  <phoneticPr fontId="13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37" sqref="D37"/>
    </sheetView>
  </sheetViews>
  <sheetFormatPr defaultRowHeight="15" x14ac:dyDescent="0.25"/>
  <cols>
    <col min="1" max="1" width="21" customWidth="1"/>
    <col min="2" max="2" width="13.85546875" customWidth="1"/>
    <col min="3" max="3" width="11.140625" customWidth="1"/>
    <col min="4" max="4" width="11" customWidth="1"/>
    <col min="5" max="5" width="9.7109375" customWidth="1"/>
    <col min="6" max="6" width="17.28515625" customWidth="1"/>
  </cols>
  <sheetData>
    <row r="1" spans="1:5" x14ac:dyDescent="0.25">
      <c r="A1" t="s">
        <v>22</v>
      </c>
    </row>
    <row r="3" spans="1:5" x14ac:dyDescent="0.25">
      <c r="A3" s="12" t="s">
        <v>16</v>
      </c>
      <c r="B3" s="12" t="s">
        <v>15</v>
      </c>
      <c r="C3" s="12" t="s">
        <v>20</v>
      </c>
      <c r="D3" s="12" t="s">
        <v>23</v>
      </c>
      <c r="E3" s="12" t="s">
        <v>24</v>
      </c>
    </row>
    <row r="4" spans="1:5" x14ac:dyDescent="0.25">
      <c r="A4" t="s">
        <v>25</v>
      </c>
      <c r="B4" t="s">
        <v>26</v>
      </c>
      <c r="C4" t="s">
        <v>27</v>
      </c>
      <c r="D4" s="13">
        <v>59.6</v>
      </c>
      <c r="E4" s="13">
        <v>39.97</v>
      </c>
    </row>
    <row r="5" spans="1:5" x14ac:dyDescent="0.25">
      <c r="A5" t="s">
        <v>28</v>
      </c>
      <c r="B5" t="s">
        <v>17</v>
      </c>
      <c r="C5" t="s">
        <v>29</v>
      </c>
      <c r="D5" s="13">
        <v>68.599999999999994</v>
      </c>
      <c r="E5" s="13">
        <v>23.74</v>
      </c>
    </row>
    <row r="6" spans="1:5" x14ac:dyDescent="0.25">
      <c r="A6" t="s">
        <v>30</v>
      </c>
      <c r="B6" t="s">
        <v>31</v>
      </c>
      <c r="C6" t="s">
        <v>27</v>
      </c>
      <c r="D6" s="13">
        <v>40</v>
      </c>
      <c r="E6" s="13">
        <v>17.88</v>
      </c>
    </row>
    <row r="7" spans="1:5" x14ac:dyDescent="0.25">
      <c r="A7" t="s">
        <v>32</v>
      </c>
      <c r="B7" t="s">
        <v>31</v>
      </c>
      <c r="C7" t="s">
        <v>33</v>
      </c>
      <c r="D7" s="13">
        <v>29.3</v>
      </c>
      <c r="E7" s="13">
        <v>13.09</v>
      </c>
    </row>
    <row r="8" spans="1:5" x14ac:dyDescent="0.25">
      <c r="A8" t="s">
        <v>34</v>
      </c>
      <c r="B8" t="s">
        <v>17</v>
      </c>
      <c r="C8" t="s">
        <v>21</v>
      </c>
      <c r="D8" s="13">
        <v>62.9</v>
      </c>
      <c r="E8" s="13">
        <v>47.9</v>
      </c>
    </row>
    <row r="9" spans="1:5" x14ac:dyDescent="0.25">
      <c r="A9" t="s">
        <v>35</v>
      </c>
      <c r="B9" t="s">
        <v>18</v>
      </c>
      <c r="C9" t="s">
        <v>33</v>
      </c>
      <c r="D9" s="13">
        <v>87.6</v>
      </c>
      <c r="E9" s="13">
        <v>23</v>
      </c>
    </row>
    <row r="10" spans="1:5" x14ac:dyDescent="0.25">
      <c r="A10" t="s">
        <v>36</v>
      </c>
      <c r="B10" t="s">
        <v>26</v>
      </c>
      <c r="C10" t="s">
        <v>37</v>
      </c>
      <c r="D10" s="13">
        <v>33.200000000000003</v>
      </c>
      <c r="E10" s="13">
        <v>24.05</v>
      </c>
    </row>
    <row r="11" spans="1:5" x14ac:dyDescent="0.25">
      <c r="A11" t="s">
        <v>38</v>
      </c>
      <c r="B11" t="s">
        <v>39</v>
      </c>
      <c r="C11" t="s">
        <v>27</v>
      </c>
      <c r="D11" s="13">
        <v>87.3</v>
      </c>
      <c r="E11" s="13">
        <v>19.68</v>
      </c>
    </row>
    <row r="12" spans="1:5" x14ac:dyDescent="0.25">
      <c r="A12" t="s">
        <v>40</v>
      </c>
      <c r="B12" t="s">
        <v>26</v>
      </c>
      <c r="C12" t="s">
        <v>41</v>
      </c>
      <c r="D12" s="13">
        <v>96.3</v>
      </c>
      <c r="E12" s="13">
        <v>35.92</v>
      </c>
    </row>
    <row r="13" spans="1:5" x14ac:dyDescent="0.25">
      <c r="A13" t="s">
        <v>42</v>
      </c>
      <c r="B13" t="s">
        <v>26</v>
      </c>
      <c r="C13" t="s">
        <v>21</v>
      </c>
      <c r="D13" s="13">
        <v>85.3</v>
      </c>
      <c r="E13" s="13">
        <v>24.14</v>
      </c>
    </row>
    <row r="14" spans="1:5" x14ac:dyDescent="0.25">
      <c r="A14" t="s">
        <v>43</v>
      </c>
      <c r="B14" t="s">
        <v>39</v>
      </c>
      <c r="C14" t="s">
        <v>21</v>
      </c>
      <c r="D14" s="13">
        <v>11.9</v>
      </c>
      <c r="E14" s="13">
        <v>32.14</v>
      </c>
    </row>
    <row r="15" spans="1:5" x14ac:dyDescent="0.25">
      <c r="A15" t="s">
        <v>44</v>
      </c>
      <c r="B15" t="s">
        <v>31</v>
      </c>
      <c r="C15" t="s">
        <v>33</v>
      </c>
      <c r="D15" s="13">
        <v>15.1</v>
      </c>
      <c r="E15" s="13">
        <v>45.09</v>
      </c>
    </row>
    <row r="16" spans="1:5" x14ac:dyDescent="0.25">
      <c r="A16" t="s">
        <v>45</v>
      </c>
      <c r="B16" t="s">
        <v>17</v>
      </c>
      <c r="C16" t="s">
        <v>33</v>
      </c>
      <c r="D16" s="13">
        <v>32.4</v>
      </c>
      <c r="E16" s="13">
        <v>14.37</v>
      </c>
    </row>
    <row r="17" spans="1:5" x14ac:dyDescent="0.25">
      <c r="A17" t="s">
        <v>46</v>
      </c>
      <c r="B17" t="s">
        <v>17</v>
      </c>
      <c r="C17" t="s">
        <v>21</v>
      </c>
      <c r="D17" s="13">
        <v>78.400000000000006</v>
      </c>
      <c r="E17" s="13">
        <v>44.98</v>
      </c>
    </row>
    <row r="18" spans="1:5" x14ac:dyDescent="0.25">
      <c r="A18" t="s">
        <v>47</v>
      </c>
      <c r="B18" t="s">
        <v>39</v>
      </c>
      <c r="C18" t="s">
        <v>41</v>
      </c>
      <c r="D18" s="13">
        <v>16.2</v>
      </c>
      <c r="E18" s="13">
        <v>33.04</v>
      </c>
    </row>
    <row r="19" spans="1:5" x14ac:dyDescent="0.25">
      <c r="A19" t="s">
        <v>48</v>
      </c>
      <c r="B19" t="s">
        <v>49</v>
      </c>
      <c r="C19" t="s">
        <v>29</v>
      </c>
      <c r="D19" s="13">
        <v>80.400000000000006</v>
      </c>
      <c r="E19" s="13">
        <v>16.53</v>
      </c>
    </row>
    <row r="20" spans="1:5" x14ac:dyDescent="0.25">
      <c r="A20" t="s">
        <v>50</v>
      </c>
      <c r="B20" t="s">
        <v>18</v>
      </c>
      <c r="C20" t="s">
        <v>37</v>
      </c>
      <c r="D20" s="13">
        <v>70.599999999999994</v>
      </c>
      <c r="E20" s="13">
        <v>20.84</v>
      </c>
    </row>
    <row r="21" spans="1:5" x14ac:dyDescent="0.25">
      <c r="A21" t="s">
        <v>51</v>
      </c>
      <c r="B21" t="s">
        <v>19</v>
      </c>
      <c r="C21" t="s">
        <v>29</v>
      </c>
      <c r="D21" s="13">
        <v>22.5</v>
      </c>
      <c r="E21" s="13">
        <v>11.51</v>
      </c>
    </row>
    <row r="22" spans="1:5" x14ac:dyDescent="0.25">
      <c r="A22" t="s">
        <v>52</v>
      </c>
      <c r="B22" t="s">
        <v>49</v>
      </c>
      <c r="C22" t="s">
        <v>27</v>
      </c>
      <c r="D22" s="13">
        <v>84.6</v>
      </c>
      <c r="E22" s="13">
        <v>29.76</v>
      </c>
    </row>
    <row r="23" spans="1:5" x14ac:dyDescent="0.25">
      <c r="A23" t="s">
        <v>53</v>
      </c>
      <c r="B23" t="s">
        <v>17</v>
      </c>
      <c r="C23" t="s">
        <v>29</v>
      </c>
      <c r="D23" s="13">
        <v>10.199999999999999</v>
      </c>
      <c r="E23" s="13">
        <v>23.74</v>
      </c>
    </row>
    <row r="24" spans="1:5" x14ac:dyDescent="0.25">
      <c r="A24" t="s">
        <v>54</v>
      </c>
      <c r="B24" t="s">
        <v>17</v>
      </c>
      <c r="C24" t="s">
        <v>37</v>
      </c>
      <c r="D24" s="13">
        <v>39.9</v>
      </c>
      <c r="E24" s="13">
        <v>41.66</v>
      </c>
    </row>
    <row r="25" spans="1:5" x14ac:dyDescent="0.25">
      <c r="A25" t="s">
        <v>55</v>
      </c>
      <c r="B25" t="s">
        <v>19</v>
      </c>
      <c r="C25" t="s">
        <v>21</v>
      </c>
      <c r="D25" s="13">
        <v>59.1</v>
      </c>
      <c r="E25" s="13">
        <v>34.83</v>
      </c>
    </row>
    <row r="26" spans="1:5" x14ac:dyDescent="0.25">
      <c r="A26" t="s">
        <v>56</v>
      </c>
      <c r="B26" t="s">
        <v>19</v>
      </c>
      <c r="C26" t="s">
        <v>37</v>
      </c>
      <c r="D26" s="13">
        <v>80.099999999999994</v>
      </c>
      <c r="E26" s="13">
        <v>44.62</v>
      </c>
    </row>
    <row r="27" spans="1:5" x14ac:dyDescent="0.25">
      <c r="A27" t="s">
        <v>57</v>
      </c>
      <c r="B27" t="s">
        <v>49</v>
      </c>
      <c r="C27" t="s">
        <v>27</v>
      </c>
      <c r="D27" s="13">
        <v>13.2</v>
      </c>
      <c r="E27" s="13">
        <v>12.06</v>
      </c>
    </row>
    <row r="28" spans="1:5" x14ac:dyDescent="0.25">
      <c r="A28" t="s">
        <v>58</v>
      </c>
      <c r="B28" t="s">
        <v>17</v>
      </c>
      <c r="C28" t="s">
        <v>27</v>
      </c>
      <c r="D28" s="13">
        <v>95</v>
      </c>
      <c r="E28" s="13">
        <v>48.63</v>
      </c>
    </row>
    <row r="29" spans="1:5" x14ac:dyDescent="0.25">
      <c r="A29" t="s">
        <v>59</v>
      </c>
      <c r="B29" t="s">
        <v>49</v>
      </c>
      <c r="C29" t="s">
        <v>27</v>
      </c>
      <c r="D29" s="13">
        <v>78.5</v>
      </c>
      <c r="E29" s="13">
        <v>28.73</v>
      </c>
    </row>
    <row r="30" spans="1:5" x14ac:dyDescent="0.25">
      <c r="A30" t="s">
        <v>60</v>
      </c>
      <c r="B30" t="s">
        <v>18</v>
      </c>
      <c r="C30" t="s">
        <v>41</v>
      </c>
      <c r="D30" s="13">
        <v>82.4</v>
      </c>
      <c r="E30" s="13">
        <v>24.54</v>
      </c>
    </row>
    <row r="31" spans="1:5" x14ac:dyDescent="0.25">
      <c r="A31" t="s">
        <v>61</v>
      </c>
      <c r="B31" t="s">
        <v>17</v>
      </c>
      <c r="C31" t="s">
        <v>27</v>
      </c>
      <c r="D31" s="13">
        <v>23.2</v>
      </c>
      <c r="E31" s="13">
        <v>45.11</v>
      </c>
    </row>
    <row r="32" spans="1:5" x14ac:dyDescent="0.25">
      <c r="A32" t="s">
        <v>62</v>
      </c>
      <c r="B32" t="s">
        <v>18</v>
      </c>
      <c r="C32" t="s">
        <v>21</v>
      </c>
      <c r="D32" s="13">
        <v>46.4</v>
      </c>
      <c r="E32" s="13">
        <v>38.799999999999997</v>
      </c>
    </row>
    <row r="33" spans="1:5" x14ac:dyDescent="0.25">
      <c r="A33" t="s">
        <v>63</v>
      </c>
      <c r="B33" t="s">
        <v>19</v>
      </c>
      <c r="C33" t="s">
        <v>33</v>
      </c>
      <c r="D33" s="13">
        <v>97.2</v>
      </c>
      <c r="E33" s="13">
        <v>30.3</v>
      </c>
    </row>
    <row r="34" spans="1:5" x14ac:dyDescent="0.25">
      <c r="A34" t="s">
        <v>64</v>
      </c>
      <c r="B34" t="s">
        <v>19</v>
      </c>
      <c r="C34" t="s">
        <v>37</v>
      </c>
      <c r="D34" s="13">
        <v>13.6</v>
      </c>
      <c r="E34" s="13">
        <v>20.14</v>
      </c>
    </row>
    <row r="35" spans="1:5" x14ac:dyDescent="0.25">
      <c r="A35" t="s">
        <v>65</v>
      </c>
      <c r="B35" t="s">
        <v>31</v>
      </c>
      <c r="C35" t="s">
        <v>41</v>
      </c>
      <c r="D35" s="13">
        <v>26.6</v>
      </c>
      <c r="E35" s="13">
        <v>15.99</v>
      </c>
    </row>
    <row r="36" spans="1:5" x14ac:dyDescent="0.25">
      <c r="D36" s="13"/>
    </row>
    <row r="37" spans="1:5" x14ac:dyDescent="0.25">
      <c r="A37" s="14" t="s">
        <v>97</v>
      </c>
      <c r="D37" s="15">
        <f>SUMIFS(D4:D35,C4:C35,"PA",B4:B35,"Executive")</f>
        <v>26.6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Length Function</vt:lpstr>
      <vt:lpstr>Left, Right and Mid</vt:lpstr>
      <vt:lpstr>Types of Error</vt:lpstr>
      <vt:lpstr>IF</vt:lpstr>
      <vt:lpstr>COUNT Functions</vt:lpstr>
      <vt:lpstr>COUNTIF</vt:lpstr>
      <vt:lpstr>SUMIF</vt:lpstr>
      <vt:lpstr>SUMIFS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Giri</cp:lastModifiedBy>
  <dcterms:created xsi:type="dcterms:W3CDTF">2014-03-10T16:00:48Z</dcterms:created>
  <dcterms:modified xsi:type="dcterms:W3CDTF">2023-08-17T15:50:03Z</dcterms:modified>
</cp:coreProperties>
</file>