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MSR Desktop\Desktop Backup 14.7.18\Materials\EFM2\EFM2 Unit 1\"/>
    </mc:Choice>
  </mc:AlternateContent>
  <bookViews>
    <workbookView xWindow="0" yWindow="0" windowWidth="20490" windowHeight="7620" tabRatio="769" firstSheet="7" activeTab="9"/>
  </bookViews>
  <sheets>
    <sheet name="Recap - Formatting" sheetId="1" r:id="rId1"/>
    <sheet name="Recap - Formatting, Formulae" sheetId="2" r:id="rId2"/>
    <sheet name="Recap - Formulae" sheetId="4" r:id="rId3"/>
    <sheet name="Recap - Techniques" sheetId="3" r:id="rId4"/>
    <sheet name="Choose" sheetId="11" r:id="rId5"/>
    <sheet name="Basic Lookup Functions" sheetId="5" r:id="rId6"/>
    <sheet name="Adv Lookup Functions" sheetId="6" r:id="rId7"/>
    <sheet name="Named Range" sheetId="8" r:id="rId8"/>
    <sheet name="Dynamic Named Range OFFSET" sheetId="7" r:id="rId9"/>
    <sheet name="Dynamic Named Range INDEX" sheetId="9" r:id="rId10"/>
    <sheet name="Data Validation" sheetId="10" r:id="rId11"/>
    <sheet name="Array1" sheetId="12" r:id="rId12"/>
    <sheet name="Array2" sheetId="13" r:id="rId13"/>
    <sheet name="Array3" sheetId="14" r:id="rId14"/>
    <sheet name="Array4" sheetId="15" r:id="rId15"/>
    <sheet name="Circular Reference" sheetId="16" r:id="rId16"/>
  </sheets>
  <definedNames>
    <definedName name="_xlnm._FilterDatabase" localSheetId="6" hidden="1">'Adv Lookup Functions'!$A$7:$K$7</definedName>
    <definedName name="Beta">'Dynamic Named Range OFFSET'!$G$8:$G$58</definedName>
    <definedName name="Company">'Dynamic Named Range OFFSET'!$B$8:$B$58</definedName>
    <definedName name="Equity_Capital">'Dynamic Named Range OFFSET'!$D$8:$D$58</definedName>
    <definedName name="Free_Float_Market_Capitalisation">'Dynamic Named Range OFFSET'!$E$8:$E$58</definedName>
    <definedName name="Header">'Dynamic Named Range OFFSET'!$A$7:$K$7</definedName>
    <definedName name="Impact_Cost">'Dynamic Named Range OFFSET'!$K$8:$K$58</definedName>
    <definedName name="Industry">'Dynamic Named Range OFFSET'!$C$8:$C$58</definedName>
    <definedName name="Price">'Named Range'!$B$6:$B$13</definedName>
    <definedName name="Return">'Dynamic Named Range OFFSET'!$J$8:$J$58</definedName>
    <definedName name="RSquare">'Dynamic Named Range OFFSET'!$H$8:$H$58</definedName>
    <definedName name="Script1">'Dynamic Named Range INDEX'!$A$8:INDEX('Dynamic Named Range INDEX'!$A:$A,MATCH("ZEEL",'Dynamic Named Range INDEX'!$A:$A,0))</definedName>
    <definedName name="Security">'Dynamic Named Range OFFSET'!$A$8:$A$58</definedName>
    <definedName name="Volatility">'Dynamic Named Range OFFSET'!$I$8:$I$58</definedName>
    <definedName name="Weightage">'Dynamic Named Range OFFSET'!$F$8:$F$58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4" l="1" a="1"/>
  <c r="B17" i="14" s="1"/>
  <c r="G8" i="13"/>
  <c r="G7" i="13" a="1"/>
  <c r="G7" i="13" s="1"/>
  <c r="H9" i="12" a="1"/>
  <c r="H9" i="12"/>
  <c r="C17" i="15" l="1" a="1"/>
  <c r="C17" i="15" s="1"/>
  <c r="A15" i="14" a="1"/>
  <c r="A15" i="14" s="1"/>
  <c r="B19" i="8"/>
  <c r="B15" i="8"/>
  <c r="D65" i="6"/>
  <c r="C67" i="5"/>
  <c r="C61" i="5"/>
  <c r="C63" i="5"/>
  <c r="C65" i="5"/>
  <c r="E8" i="11" l="1"/>
  <c r="E7" i="11"/>
  <c r="B64" i="4"/>
  <c r="B63" i="4"/>
  <c r="B62" i="4"/>
  <c r="B61" i="4"/>
  <c r="B84" i="2"/>
  <c r="B83" i="2"/>
  <c r="B82" i="2"/>
  <c r="B81" i="2"/>
  <c r="D80" i="2"/>
  <c r="C80" i="2"/>
  <c r="B79" i="2"/>
  <c r="B78" i="2"/>
  <c r="C63" i="6" l="1"/>
  <c r="C65" i="6" l="1"/>
  <c r="C61" i="6"/>
  <c r="D61" i="6" s="1"/>
  <c r="E65" i="6" l="1"/>
  <c r="G84" i="2"/>
  <c r="H84" i="2"/>
  <c r="G82" i="2"/>
  <c r="H82" i="2"/>
  <c r="H81" i="2"/>
  <c r="G81" i="2"/>
  <c r="G80" i="2"/>
  <c r="H80" i="2"/>
  <c r="B10" i="16" l="1"/>
  <c r="B8" i="16"/>
</calcChain>
</file>

<file path=xl/sharedStrings.xml><?xml version="1.0" encoding="utf-8"?>
<sst xmlns="http://schemas.openxmlformats.org/spreadsheetml/2006/main" count="4312" uniqueCount="3334">
  <si>
    <t>Date</t>
  </si>
  <si>
    <t xml:space="preserve">Securities Traded	</t>
  </si>
  <si>
    <t>No. of Trades</t>
  </si>
  <si>
    <t>Traded Qty.(Cr.)</t>
  </si>
  <si>
    <t>Total T/O (Cr.)</t>
  </si>
  <si>
    <t>Advance</t>
  </si>
  <si>
    <t>Advances as % of Securities Traded</t>
  </si>
  <si>
    <t>Decline</t>
  </si>
  <si>
    <t xml:space="preserve">Declines as % of Securities Traded	</t>
  </si>
  <si>
    <t>Unchanged</t>
  </si>
  <si>
    <t xml:space="preserve">Unchanged as % of Securities Traded	</t>
  </si>
  <si>
    <t>Securities on Upper Circuit</t>
  </si>
  <si>
    <t>Securities on Lower Circuit</t>
  </si>
  <si>
    <t>Securities Touching 52W H</t>
  </si>
  <si>
    <t>Securities Touching 52W L</t>
  </si>
  <si>
    <t>-</t>
  </si>
  <si>
    <t>Security Code</t>
  </si>
  <si>
    <t>Security</t>
  </si>
  <si>
    <t>Quantity Financed by Members (No.of Shares)</t>
  </si>
  <si>
    <t>Amount Financed by Members (Rs. lakh)</t>
  </si>
  <si>
    <t>Total Outstanding at BOD</t>
  </si>
  <si>
    <t>Fresh Exposure during Day</t>
  </si>
  <si>
    <t>Exposure Liquidated during Day</t>
  </si>
  <si>
    <t>Net Outstanding Position at EOD</t>
  </si>
  <si>
    <t>LAXMIMACH</t>
  </si>
  <si>
    <t>SONASTEER</t>
  </si>
  <si>
    <t>SUNPHARMA</t>
  </si>
  <si>
    <t>ASAHIINDIA</t>
  </si>
  <si>
    <t>SMLISUZU</t>
  </si>
  <si>
    <t>ICICIBANK</t>
  </si>
  <si>
    <t>APOLLOHOSP</t>
  </si>
  <si>
    <t>TVSSRICHAK</t>
  </si>
  <si>
    <t>MRF</t>
  </si>
  <si>
    <t>PAPERPROD</t>
  </si>
  <si>
    <t>HITECHGEAR</t>
  </si>
  <si>
    <t>NMDC</t>
  </si>
  <si>
    <t>WOCKPHARMA</t>
  </si>
  <si>
    <t>TALWALKARS</t>
  </si>
  <si>
    <t>SYNDIBANK</t>
  </si>
  <si>
    <t>TRIDENT</t>
  </si>
  <si>
    <t>KALINDEE</t>
  </si>
  <si>
    <t>UPL</t>
  </si>
  <si>
    <t>ADSL</t>
  </si>
  <si>
    <t>GMDCLTD</t>
  </si>
  <si>
    <t>BGRENERGY</t>
  </si>
  <si>
    <t>FINOLEXIND</t>
  </si>
  <si>
    <t>BFUTILITIE</t>
  </si>
  <si>
    <t>IRB</t>
  </si>
  <si>
    <t>BALRAMCHIN</t>
  </si>
  <si>
    <t>LT</t>
  </si>
  <si>
    <t>RELINFRA</t>
  </si>
  <si>
    <t>TWL</t>
  </si>
  <si>
    <t>NIITLTD</t>
  </si>
  <si>
    <t>APOLLOTYRE</t>
  </si>
  <si>
    <t>RENUKA</t>
  </si>
  <si>
    <t>TATAPOWER</t>
  </si>
  <si>
    <t>IBREALEST*</t>
  </si>
  <si>
    <t>DLF</t>
  </si>
  <si>
    <t>ANANTRAJ</t>
  </si>
  <si>
    <t>TATASTEEL</t>
  </si>
  <si>
    <t>ROLTA</t>
  </si>
  <si>
    <t>GEOMETRIC</t>
  </si>
  <si>
    <t>HINDALCO</t>
  </si>
  <si>
    <t>ADVENZYMES</t>
  </si>
  <si>
    <t>FSL</t>
  </si>
  <si>
    <t>VIPIND</t>
  </si>
  <si>
    <t>RICOAUTO</t>
  </si>
  <si>
    <t>RCF</t>
  </si>
  <si>
    <t>MERCATOR</t>
  </si>
  <si>
    <t>KPIT</t>
  </si>
  <si>
    <t>KARURVYSYA</t>
  </si>
  <si>
    <t>HINDOILEXP</t>
  </si>
  <si>
    <t>EIDPARRY</t>
  </si>
  <si>
    <t>INFY</t>
  </si>
  <si>
    <t>KAJARIACER</t>
  </si>
  <si>
    <t>HDIL</t>
  </si>
  <si>
    <t>DBCORP</t>
  </si>
  <si>
    <t>HINDPETRO</t>
  </si>
  <si>
    <t>WELSPUNIND</t>
  </si>
  <si>
    <t>PETRONET</t>
  </si>
  <si>
    <t>ITC</t>
  </si>
  <si>
    <t>ASHOKLEY</t>
  </si>
  <si>
    <t>DRREDDY</t>
  </si>
  <si>
    <t>HBLPOWER</t>
  </si>
  <si>
    <t>LLOYDELENG</t>
  </si>
  <si>
    <t>VEDL</t>
  </si>
  <si>
    <t>RELIANCE</t>
  </si>
  <si>
    <t>RTNPOWER</t>
  </si>
  <si>
    <t>IDEA</t>
  </si>
  <si>
    <t>NILKAMAL</t>
  </si>
  <si>
    <t>COFFEEDAY</t>
  </si>
  <si>
    <t>RADICO</t>
  </si>
  <si>
    <t>VIVIMEDLAB</t>
  </si>
  <si>
    <t>&lt;Monthly Sensex Trading Data&gt;</t>
  </si>
  <si>
    <t>&lt;Margin Trading Data&gt;</t>
  </si>
  <si>
    <t>Count Companies</t>
  </si>
  <si>
    <t>Count Companies starting with Vowels</t>
  </si>
  <si>
    <t>Find Max of Amount Financed</t>
  </si>
  <si>
    <t>Find Min of Quantity</t>
  </si>
  <si>
    <t>Use SUMPRODUCT (Use column C and D)</t>
  </si>
  <si>
    <t>Find Average</t>
  </si>
  <si>
    <t>DATE|SCRIP CODE|DELIVERY QTY|DELIVERY VAL|DAY'S VOLUME|DAY'S TURNOVER|DELV. PER.</t>
  </si>
  <si>
    <t>01122016|513179|000004294|0000000000076294|000004294|0000000000076294|100.00</t>
  </si>
  <si>
    <t>01122016|513216|000009110|0000000000257813|000018726|0000000000535476|048.65</t>
  </si>
  <si>
    <t>01122016|513228|000011927|0000000000515843|000031414|0000000001373331|037.97</t>
  </si>
  <si>
    <t>01122016|513250|000045141|0000000000520928|000121097|0000000001410730|037.28</t>
  </si>
  <si>
    <t>01122016|513252|000000650|0000000000156033|000000650|0000000000156033|100.00</t>
  </si>
  <si>
    <t>01122016|513262|000012064|0000000007623845|000076169|0000000046952159|015.84</t>
  </si>
  <si>
    <t>01122016|513269|000016384|0000000000783975|000031307|0000000001519936|052.33</t>
  </si>
  <si>
    <t>01122016|513295|000000011|0000000000000030|000000011|0000000000000029|100.00</t>
  </si>
  <si>
    <t>01122016|513303|000002600|0000000000017888|000002600|0000000000017753|100.00</t>
  </si>
  <si>
    <t>01122016|513309|000003909|0000000000016331|000003909|0000000000016331|100.00</t>
  </si>
  <si>
    <t>01122016|513335|000035902|0000000002321065|000082978|0000000005500488|043.27</t>
  </si>
  <si>
    <t>01122016|513337|000000020|0000000000000430|000000020|0000000000000430|100.00</t>
  </si>
  <si>
    <t>01122016|513349|000022011|0000000003325863|000077721|0000000011846884|028.32</t>
  </si>
  <si>
    <t>01122016|513353|000000828|0000000000083132|000001020|0000000000104906|081.18</t>
  </si>
  <si>
    <t>01122016|513361|000006943|0000000000027217|000007044|0000000000027682|098.57</t>
  </si>
  <si>
    <t>01122016|513369|000003910|0000000000195174|000003910|0000000000195174|100.00</t>
  </si>
  <si>
    <t>01122016|513375|000005155|0000000001354219|000007910|0000000002100980|065.17</t>
  </si>
  <si>
    <t>01122016|513377|000297710|0000000015540462|001774957|0000000091691702|016.77</t>
  </si>
  <si>
    <t>01122016|513397|000000200|0000000000006030|000000200|0000000000006036|100.00</t>
  </si>
  <si>
    <t>01122016|513405|000005950|0000000000003158|000005950|0000000000003158|100.00</t>
  </si>
  <si>
    <t>01122016|513414|000025262|0000000000065429|000033375|0000000000086834|075.69</t>
  </si>
  <si>
    <t>01122016|513418|000010399|0000000000046900|000010399|0000000000046899|100.00</t>
  </si>
  <si>
    <t>01122016|513428|000001755|0000000000171030|000001755|0000000000171030|100.00</t>
  </si>
  <si>
    <t>01122016|513434|000009355|0000000003043182|000060353|0000000019777849|015.50</t>
  </si>
  <si>
    <t>01122016|513436|000000330|0000000000004125|000000340|0000000000004120|097.06</t>
  </si>
  <si>
    <t>01122016|513446|000007947|0000000000176424|000011782|0000000000263861|067.45</t>
  </si>
  <si>
    <t>01122016|513452|000000283|0000000000001409|000000283|0000000000001409|100.00</t>
  </si>
  <si>
    <t>01122016|513472|000000100|0000000000011810|000000100|0000000000011810|100.00</t>
  </si>
  <si>
    <t>01122016|513502|000002299|0000000000000598|000002299|0000000000000597|100.00</t>
  </si>
  <si>
    <t>01122016|513509|000000021|0000000000005624|000000021|0000000000005624|100.00</t>
  </si>
  <si>
    <t>01122016|513511|000000380|0000000000008645|000000380|0000000000008660|100.00</t>
  </si>
  <si>
    <t>01122016|513515|000000650|0000000000003965|000001150|0000000000006866|056.52</t>
  </si>
  <si>
    <t>01122016|513517|000000717|0000000000045387|000000985|0000000000064126|072.79</t>
  </si>
  <si>
    <t>01122016|513519|000005510|0000000000290377|000010218|0000000000548156|053.92</t>
  </si>
  <si>
    <t>01122016|513528|000002050|0000000000005187|000002050|0000000000005186|100.00</t>
  </si>
  <si>
    <t>01122016|513534|000000115|0000000000004370|000000130|0000000000004977|088.46</t>
  </si>
  <si>
    <t>01122016|513536|000000250|0000000000010000|000000250|0000000000010300|100.00</t>
  </si>
  <si>
    <t>01122016|513544|000000042|0000000000000159|000000042|0000000000000159|100.00</t>
  </si>
  <si>
    <t>01122016|513554|000019557|0000000003617068|000064064|0000000011821469|030.53</t>
  </si>
  <si>
    <t>01122016|513558|000000001|0000000000000011|000000001|0000000000000010|100.00</t>
  </si>
  <si>
    <t>01122016|513566|000000217|0000000000002847|000000217|0000000000002847|100.00</t>
  </si>
  <si>
    <t>01122016|513583|000010598|0000000000020462|000010598|0000000000020462|100.00</t>
  </si>
  <si>
    <t>01122016|513597|000000192|0000000000000884|000000192|0000000000000898|100.00</t>
  </si>
  <si>
    <t>01122016|513599|000098669|0000000005974408|000392894|0000000024106530|025.11</t>
  </si>
  <si>
    <t>01122016|513605|000009338|0000000002567017|000028206|0000000007830802|033.11</t>
  </si>
  <si>
    <t>01122016|513642|000001150|0000000000011845|000001150|0000000000011845|100.00</t>
  </si>
  <si>
    <t>01122016|513683|000007986|0000000000618117|000010249|0000000000796519|077.92</t>
  </si>
  <si>
    <t>01122016|513687|000000500|0000000000009850|000000500|0000000000009850|100.00</t>
  </si>
  <si>
    <t>01122016|513691|000007696|0000000000175084|000013944|0000000000318673|055.19</t>
  </si>
  <si>
    <t>01122016|513699|000000066|0000000000003234|000000066|0000000000003210|100.00</t>
  </si>
  <si>
    <t>01122016|513709|000003356|0000000000285260|000003537|0000000000301218|094.88</t>
  </si>
  <si>
    <t>01122016|513713|000003635|0000000000114685|000008046|0000000000257692|045.18</t>
  </si>
  <si>
    <t>01122016|513729|000010216|0000000000724826|000017050|0000000001213362|059.92</t>
  </si>
  <si>
    <t>01122016|514010|000009131|0000000000130117|000009366|0000000000126383|097.49</t>
  </si>
  <si>
    <t>01122016|514028|000000800|0000000000008440|000000800|0000000000008440|100.00</t>
  </si>
  <si>
    <t>01122016|514030|000000210|0000000000020370|000000341|0000000000033391|061.58</t>
  </si>
  <si>
    <t>01122016|514034|000002715|0000000000553860|000005194|0000000001061426|052.27</t>
  </si>
  <si>
    <t>01122016|514036|000000010|0000000000005901|000000010|0000000000005900|100.00</t>
  </si>
  <si>
    <t>01122016|514043|000004591|0000000001286858|000010015|0000000002810227|045.84</t>
  </si>
  <si>
    <t>01122016|514045|000000988|0000000000070346|000001126|0000000000080178|087.74</t>
  </si>
  <si>
    <t>01122016|514087|000004114|0000000000302379|000004114|0000000000307085|100.00</t>
  </si>
  <si>
    <t>01122016|514113|000000300|0000000000001074|000000300|0000000000001074|100.00</t>
  </si>
  <si>
    <t>01122016|514116|000002250|0000000000009320|000002250|0000000000009320|100.00</t>
  </si>
  <si>
    <t>01122016|514128|000000200|0000000000002760|000000200|0000000000002760|100.00</t>
  </si>
  <si>
    <t>01122016|514138|000007959|0000000001382877|000015985|0000000002705235|049.79</t>
  </si>
  <si>
    <t>01122016|514142|000002109|0000000000094905|000003710|0000000000167134|056.85</t>
  </si>
  <si>
    <t>01122016|514162|000219583|0000000015480602|000712260|0000000050045081|030.83</t>
  </si>
  <si>
    <t>01122016|514165|000122344|0000000002208310|000145552|0000000002603499|084.06</t>
  </si>
  <si>
    <t>01122016|514167|000005331|0000000000958248|000009092|0000000001649733|058.63</t>
  </si>
  <si>
    <t>01122016|514171|000000300|0000000000002605|000000300|0000000000002605|100.00</t>
  </si>
  <si>
    <t>01122016|514175|000044121|0000000003569389|000130091|0000000010401378|033.92</t>
  </si>
  <si>
    <t>01122016|514183|000013569|0000000000336512|000015167|0000000000385786|089.46</t>
  </si>
  <si>
    <t>01122016|514211|000163846|0000000006217956|000380579|0000000014532687|043.05</t>
  </si>
  <si>
    <t>01122016|514215|000002468|0000000000247171|000002468|0000000000247170|100.00</t>
  </si>
  <si>
    <t>01122016|514221|000096039|0000000000016327|000096365|0000000000016797|099.66</t>
  </si>
  <si>
    <t>01122016|514234|000003211|0000000000830205|000004200|0000000001089694|076.45</t>
  </si>
  <si>
    <t>01122016|514266|000016166|0000000002332566|000016166|0000000002332566|100.00</t>
  </si>
  <si>
    <t>01122016|514274|000000351|0000000000029783|000000692|0000000000058772|050.72</t>
  </si>
  <si>
    <t>01122016|514286|000016298|0000000000240396|000024138|0000000000362908|067.52</t>
  </si>
  <si>
    <t>01122016|514296|000001000|0000000000002980|000001000|0000000000002980|100.00</t>
  </si>
  <si>
    <t>01122016|514300|000007693|0000000000401190|000010869|0000000000575691|070.78</t>
  </si>
  <si>
    <t>01122016|514302|000000500|0000000000014275|000000500|0000000000014276|100.00</t>
  </si>
  <si>
    <t>01122016|514312|000000005|0000000000000028|000000005|0000000000000028|100.00</t>
  </si>
  <si>
    <t>01122016|514316|000001000|0000000000036000|000001000|0000000000036000|100.00</t>
  </si>
  <si>
    <t>01122016|514322|000003870|0000000000281930|000004120|0000000000303490|093.93</t>
  </si>
  <si>
    <t>01122016|514326|000000634|0000000000006784|000000785|0000000000007933|080.76</t>
  </si>
  <si>
    <t>01122016|514330|000000200|0000000000001268|000000200|0000000000001268|100.00</t>
  </si>
  <si>
    <t>01122016|514332|000000005|0000000000000280|000000010|0000000000000525|050.00</t>
  </si>
  <si>
    <t>01122016|514348|000003323|0000000000006314|000003323|0000000000006322|100.00</t>
  </si>
  <si>
    <t>01122016|514354|000000826|0000000000032864|000000826|0000000000032864|100.00</t>
  </si>
  <si>
    <t>01122016|514358|000003200|0000000000005024|000003200|0000000000005024|100.00</t>
  </si>
  <si>
    <t>01122016|514366|000016094|0000000000032349|000016094|0000000000032949|100.00</t>
  </si>
  <si>
    <t>01122016|514394|000000001|0000000000000050|000000001|0000000000000049|100.00</t>
  </si>
  <si>
    <t>01122016|514400|000002035|0000000000019231|000002035|0000000000019230|100.00</t>
  </si>
  <si>
    <t>01122016|514412|000000001|0000000000000061|000000001|0000000000000060|100.00</t>
  </si>
  <si>
    <t>01122016|514418|000006440|0000000000229586|000008654|0000000000311030|074.42</t>
  </si>
  <si>
    <t>01122016|514428|000004710|0000000000276713|000005210|0000000000307999|090.40</t>
  </si>
  <si>
    <t>01122016|514442|000002550|0000000000063451|000002550|0000000000063451|100.00</t>
  </si>
  <si>
    <t>01122016|514448|000000550|0000000000054340|000001150|0000000000114929|047.83</t>
  </si>
  <si>
    <t>01122016|514450|000000470|0000000000019482|000000470|0000000000019500|100.00</t>
  </si>
  <si>
    <t>01122016|514460|000000200|0000000000000500|000000200|0000000000000500|100.00</t>
  </si>
  <si>
    <t>01122016|514470|000001936|0000000000122356|000003084|0000000000193835|062.78</t>
  </si>
  <si>
    <t>01122016|515018|000007322|0000000000059176|000007322|0000000000059176|100.00</t>
  </si>
  <si>
    <t>01122016|515030|000001058|0000000000183140|000005418|0000000000945217|019.53</t>
  </si>
  <si>
    <t>01122016|515037|000008166|0000000000247022|000011772|0000000000358779|069.37</t>
  </si>
  <si>
    <t>01122016|515043|000090638|0000000004006200|000120423|0000000005310406|075.27</t>
  </si>
  <si>
    <t>01122016|515055|000051306|0000000002077893|000104760|0000000004253120|048.97</t>
  </si>
  <si>
    <t>01122016|515059|000005621|0000000000092466|000005920|0000000000097384|094.95</t>
  </si>
  <si>
    <t>01122016|515085|000000055|0000000000000267|000000115|0000000000000551|047.83</t>
  </si>
  <si>
    <t>01122016|515099|000000100|0000000000000799|000000100|0000000000000799|100.00</t>
  </si>
  <si>
    <t>01122016|515127|000000100|0000000000000654|000000100|0000000000000654|100.00</t>
  </si>
  <si>
    <t>01122016|515145|000000200|0000000000020200|000000200|0000000000020200|100.00</t>
  </si>
  <si>
    <t>01122016|515147|000023556|0000000000737303|000026167|0000000000824273|090.02</t>
  </si>
  <si>
    <t>01122016|516003|000053016|0000000007279097|000058016|0000000007965596|091.38</t>
  </si>
  <si>
    <t>01122016|516007|000003044|0000000000088733|000004219|0000000000123101|072.15</t>
  </si>
  <si>
    <t>01122016|516016|000008050|0000000000817075|000013018|0000000001360897|061.84</t>
  </si>
  <si>
    <t>01122016|516022|000037906|0000000007279848|000109306|0000000021421914|034.68</t>
  </si>
  <si>
    <t>01122016|516030|000026516|0000000000503804|000030261|0000000000575281|087.62</t>
  </si>
  <si>
    <t>01122016|516064|000002281|0000000001097846|000002855|0000000001366502|079.89</t>
  </si>
  <si>
    <t>01122016|516072|000001191|0000000000303705|000003011|0000000000764638|039.55</t>
  </si>
  <si>
    <t>01122016|516078|000002000|0000000000019280|000002000|0000000000019280|100.00</t>
  </si>
  <si>
    <t>01122016|516082|000024096|0000000005414372|000031192|0000000007064387|077.25</t>
  </si>
  <si>
    <t>01122016|516086|000000100|0000000000000898|000000100|0000000000000898|100.00</t>
  </si>
  <si>
    <t>01122016|516092|000003560|0000000000045533|000005724|0000000000076945|062.19</t>
  </si>
  <si>
    <t>01122016|516096|000002755|0000000000260895|000002755|0000000000260895|100.00</t>
  </si>
  <si>
    <t>01122016|516098|000000193|0000000000001992|000000193|0000000000001991|100.00</t>
  </si>
  <si>
    <t>01122016|516106|000000629|0000000000006326|000000629|0000000000006326|100.00</t>
  </si>
  <si>
    <t>01122016|516108|000001176|0000000000150544|000001176|0000000000150544|100.00</t>
  </si>
  <si>
    <t>01122016|517015|000000794|0000000000493392|000002135|0000000001346754|037.19</t>
  </si>
  <si>
    <t>01122016|517035|000001875|0000000000083250|000001875|0000000000079480|100.00</t>
  </si>
  <si>
    <t>01122016|517041|000000269|0000000000078037|000000448|0000000000130527|060.04</t>
  </si>
  <si>
    <t>01122016|517059|000008062|0000000001457207|000009899|0000000001800332|081.44</t>
  </si>
  <si>
    <t>01122016|517063|000001010|0000000000043683|000001410|0000000000061181|071.63</t>
  </si>
  <si>
    <t>01122016|517080|000032320|0000000001283104|000075343|0000000003048726|042.90</t>
  </si>
  <si>
    <t>01122016|517096|000002988|0000000000066106|000002988|0000000000066106|100.00</t>
  </si>
  <si>
    <t>01122016|517119|000000420|0000000000010395|000000465|0000000000011784|090.32</t>
  </si>
  <si>
    <t>01122016|517140|000031495|0000000000217631|000049582|0000000000344318|063.52</t>
  </si>
  <si>
    <t>01122016|517146|000029149|0000000000416540|000065396|0000000000939085|044.57</t>
  </si>
  <si>
    <t>01122016|517164|000000536|0000000000001040|000000536|0000000000001039|100.00</t>
  </si>
  <si>
    <t>01122016|517166|000181656|0000000003269808|000329962|0000000005782291|055.05</t>
  </si>
  <si>
    <t>01122016|517168|000006393|0000000001060599|000022512|0000000003798388|028.40</t>
  </si>
  <si>
    <t>01122016|517174|000000001|0000000000008500|000000001|0000000000008500|100.00</t>
  </si>
  <si>
    <t>01122016|517206|000002189|0000000001706545|000002973|0000000002349226|073.63</t>
  </si>
  <si>
    <t>01122016|517214|000002250|0000000000035100|000015950|0000000000250046|014.11</t>
  </si>
  <si>
    <t>01122016|517224|000017467|0000000000032838|000017867|0000000000033790|097.76</t>
  </si>
  <si>
    <t>01122016|517228|000003075|0000000000059348|000003867|0000000000073774|079.52</t>
  </si>
  <si>
    <t>01122016|517230|000001227|0000000000013375|000001352|0000000000014345|090.75</t>
  </si>
  <si>
    <t>01122016|517236|000000350|0000000000001348|000000350|0000000000001347|100.00</t>
  </si>
  <si>
    <t>01122016|517238|000000100|0000000000004715|000000100|0000000000004715|100.00</t>
  </si>
  <si>
    <t>01122016|517246|000000001|0000000000000007|000000001|0000000000000007|100.00</t>
  </si>
  <si>
    <t>01122016|517271|000025757|0000000000983918|000058775|0000000002265221|043.82</t>
  </si>
  <si>
    <t>01122016|517296|000000595|0000000000086394|000000607|0000000000089030|098.02</t>
  </si>
  <si>
    <t>01122016|517300|000006797|0000000000668825|000013434|0000000001347060|050.60</t>
  </si>
  <si>
    <t>01122016|517330|000029655|0000000004259941|000050521|0000000007329815|058.70</t>
  </si>
  <si>
    <t>01122016|517334|000028296|0000000008802886|000110352|0000000034540736|025.64</t>
  </si>
  <si>
    <t>01122016|517344|000001771|0000000000138581|000005650|0000000000441903|031.35</t>
  </si>
  <si>
    <t>01122016|517354|000030323|0000000010174883|000084747|0000000028796127|035.78</t>
  </si>
  <si>
    <t>01122016|517356|000007946|0000000000046485|000009566|0000000000056335|083.07</t>
  </si>
  <si>
    <t>01122016|517370|000001121|0000000000031985|000001121|0000000000031985|100.00</t>
  </si>
  <si>
    <t>01122016|517372|000000001|0000000000000065|000000001|0000000000000064|100.00</t>
  </si>
  <si>
    <t>01122016|517380|000001017|0000000000733105|000002518|0000000001826813|040.39</t>
  </si>
  <si>
    <t>01122016|517385|000000974|0000000001176739|000001300|0000000001574946|074.92</t>
  </si>
  <si>
    <t>01122016|517393|000015900|0000000000028779|000015900|0000000000030064|100.00</t>
  </si>
  <si>
    <t>01122016|517399|000000300|0000000000002252|000000300|0000000000002252|100.00</t>
  </si>
  <si>
    <t>01122016|517403|000000025|0000000000000063|000000025|0000000000000063|100.00</t>
  </si>
  <si>
    <t>01122016|517411|000004962|0000000000145139|000013248|0000000000383929|037.45</t>
  </si>
  <si>
    <t>01122016|517415|000000200|0000000000000594|000000200|0000000000000594|100.00</t>
  </si>
  <si>
    <t>01122016|517417|000000355|0000000000066758|000000456|0000000000085658|077.85</t>
  </si>
  <si>
    <t>01122016|517421|000003552|0000000000704007|000011353|0000000002316142|031.29</t>
  </si>
  <si>
    <t>01122016|517429|000000100|0000000000003365|000000100|0000000000003365|100.00</t>
  </si>
  <si>
    <t>01122016|517437|000000177|0000000000025180|000000177|0000000000025180|100.00</t>
  </si>
  <si>
    <t>01122016|517447|000101885|0000000009225687|000394746|0000000037476387|025.81</t>
  </si>
  <si>
    <t>01122016|517449|000002233|0000000000325907|000002693|0000000000400976|082.92</t>
  </si>
  <si>
    <t>01122016|517467|000028470|0000000000425627|000037460|0000000000564200|076.00</t>
  </si>
  <si>
    <t>01122016|517477|000001648|0000000000153100|000002624|0000000000245807|062.80</t>
  </si>
  <si>
    <t>01122016|517481|000003316|0000000000106776|000008316|0000000000264981|039.87</t>
  </si>
  <si>
    <t>01122016|517494|000000050|0000000000000300|000000050|0000000000000300|100.00</t>
  </si>
  <si>
    <t>01122016|517498|000002244|0000000000095258|000003704|0000000000157138|060.58</t>
  </si>
  <si>
    <t>01122016|517500|000003960|0000000000216414|000004097|0000000000223450|096.66</t>
  </si>
  <si>
    <t>01122016|517506|000000109|0000000000575766|000000291|0000000001538553|037.46</t>
  </si>
  <si>
    <t>01122016|517514|000002778|0000000000049310|000002943|0000000000052772|094.39</t>
  </si>
  <si>
    <t>01122016|517518|000017308|0000000004512196|000058167|0000000015193079|029.76</t>
  </si>
  <si>
    <t>01122016|517522|000002468|0000000001695393|000003088|0000000002124467|079.92</t>
  </si>
  <si>
    <t>01122016|517530|000002328|0000000000011873|000002328|0000000000011846|100.00</t>
  </si>
  <si>
    <t>01122016|517536|000004401|0000000000262520|000005480|0000000000327094|080.31</t>
  </si>
  <si>
    <t>01122016|517544|000001350|0000000000726503|000002348|0000000001259513|057.50</t>
  </si>
  <si>
    <t>01122016|517546|000000800|0000000000018800|000000800|0000000000018550|100.00</t>
  </si>
  <si>
    <t>01122016|517548|000005115|0000000000251914|000010767|0000000000533053|047.51</t>
  </si>
  <si>
    <t>01122016|517554|000004701|0000000000069998|000007256|0000000000108190|064.79</t>
  </si>
  <si>
    <t>01122016|517556|000028860|0000000000149495|000030560|0000000000156506|094.44</t>
  </si>
  <si>
    <t>01122016|517562|000009955|0000000001006949|000020066|0000000002047800|049.61</t>
  </si>
  <si>
    <t>01122016|517564|000001492|0000000000001368|000001492|0000000000001368|100.00</t>
  </si>
  <si>
    <t>01122016|517569|000007542|0000000000948030|000017572|0000000002220736|042.92</t>
  </si>
  <si>
    <t>01122016|517571|000002450|0000000000214253|000002450|0000000000212900|100.00</t>
  </si>
  <si>
    <t>01122016|518011|000001514|0000000000202519|000001514|0000000000202519|100.00</t>
  </si>
  <si>
    <t>01122016|518029|000004470|0000000000115103|000005136|0000000000132688|087.03</t>
  </si>
  <si>
    <t>01122016|518075|000200573|0000000003018624|000200616|0000000003019263|099.98</t>
  </si>
  <si>
    <t>01122016|518091|000000848|0000000000120332|000001860|0000000000266792|045.59</t>
  </si>
  <si>
    <t>01122016|519003|000000062|0000000000006944|000000062|0000000000006944|100.00</t>
  </si>
  <si>
    <t>01122016|519031|000000001|0000000000000080|000000002|0000000000000167|050.00</t>
  </si>
  <si>
    <t>01122016|519091|000000267|0000000000952483|000000388|0000000001377049|068.81</t>
  </si>
  <si>
    <t>01122016|519105|000012470|0000000000405275|000017967|0000000000584901|069.41</t>
  </si>
  <si>
    <t>01122016|519126|000000745|0000000000087537|000000745|0000000000087537|100.00</t>
  </si>
  <si>
    <t>01122016|519136|000004867|0000000000438761|000006500|0000000000593370|074.88</t>
  </si>
  <si>
    <t>01122016|519152|000000004|0000000000002007|000000004|0000000000002007|100.00</t>
  </si>
  <si>
    <t>01122016|519156|000000857|0000000000451125|000001700|0000000000901709|050.41</t>
  </si>
  <si>
    <t>01122016|519183|000010312|0000000001622594|000059462|0000000009456125|017.34</t>
  </si>
  <si>
    <t>01122016|519216|000002786|0000000000089849|000003255|0000000000103561|085.59</t>
  </si>
  <si>
    <t>01122016|519248|000019603|0000000000326390|000023704|0000000000397442|082.70</t>
  </si>
  <si>
    <t>01122016|519260|000023589|0000000000131863|000026536|0000000000147982|088.89</t>
  </si>
  <si>
    <t>01122016|519262|000002459|0000000000019896|000002459|0000000000019896|100.00</t>
  </si>
  <si>
    <t>01122016|519285|000001700|0000000000005343|000001700|0000000000005343|100.00</t>
  </si>
  <si>
    <t>01122016|519287|000011489|0000000000121209|000016868|0000000000177634|068.11</t>
  </si>
  <si>
    <t>01122016|519295|000003954|0000000000752177|000003954|0000000000752177|100.00</t>
  </si>
  <si>
    <t>01122016|519307|000319147|0000000002214881|000442059|0000000003072528|072.20</t>
  </si>
  <si>
    <t>01122016|519359|000000420|0000000000009660|000000421|0000000000009684|099.76</t>
  </si>
  <si>
    <t>01122016|519367|000002085|0000000000046183|000002085|0000000000046182|100.00</t>
  </si>
  <si>
    <t>01122016|519373|000001351|0000000000047218|000002226|0000000000078761|060.69</t>
  </si>
  <si>
    <t>01122016|519383|000007752|0000000000192012|000007752|0000000000192012|100.00</t>
  </si>
  <si>
    <t>01122016|519415|000000100|0000000000002910|000000100|0000000000002910|100.00</t>
  </si>
  <si>
    <t>01122016|519421|000000906|0000000000532828|000000906|0000000000532828|100.00</t>
  </si>
  <si>
    <t>01122016|519457|000003292|0000000000151277|000003292|0000000000151277|100.00</t>
  </si>
  <si>
    <t>01122016|519463|000000001|0000000000000029|000000001|0000000000000028|100.00</t>
  </si>
  <si>
    <t>01122016|519475|000000522|0000000000059091|000000700|0000000000079254|074.57</t>
  </si>
  <si>
    <t>01122016|519479|000000035|0000000000000240|000000035|0000000000000239|100.00</t>
  </si>
  <si>
    <t>01122016|519483|000000100|0000000000001960|000000101|0000000000001849|099.01</t>
  </si>
  <si>
    <t>01122016|519491|000000150|0000000000004185|000000297|0000000000008235|050.51</t>
  </si>
  <si>
    <t>01122016|519494|000000101|0000000000003283|000000101|0000000000003309|100.00</t>
  </si>
  <si>
    <t>01122016|519500|000000025|0000000000000049|000000025|0000000000000049|100.00</t>
  </si>
  <si>
    <t>01122016|519532|000001280|0000000000016640|000001280|0000000000017666|100.00</t>
  </si>
  <si>
    <t>01122016|519552|000001244|0000000001098328|000003538|0000000003089238|035.16</t>
  </si>
  <si>
    <t>01122016|519560|000002216|0000000000014449|000002216|0000000000014315|100.00</t>
  </si>
  <si>
    <t>01122016|519566|000000100|0000000000003010|000000100|0000000000003010|100.00</t>
  </si>
  <si>
    <t>01122016|519570|000100235|0000000005898830|000353021|0000000020605968|028.39</t>
  </si>
  <si>
    <t>01122016|519588|000000800|0000000001327120|000001026|0000000001711317|077.97</t>
  </si>
  <si>
    <t>01122016|519600|000007502|0000000002024790|000017289|0000000004585395|043.39</t>
  </si>
  <si>
    <t>01122016|519602|000007767|0000000000882720|000018776|0000000002186635|041.37</t>
  </si>
  <si>
    <t>01122016|519604|000000200|0000000000002310|000000200|0000000000002310|100.00</t>
  </si>
  <si>
    <t>01122016|519612|000000730|0000000000007854|000000730|0000000000007854|100.00</t>
  </si>
  <si>
    <t>01122016|520008|000038660|0000000002311868|000077125|0000000004649743|050.13</t>
  </si>
  <si>
    <t>01122016|520021|000003330|0000000000256077|000005711|0000000000437765|058.31</t>
  </si>
  <si>
    <t>01122016|520043|000000555|0000000000107643|000001349|0000000000264752|041.14</t>
  </si>
  <si>
    <t>01122016|520051|000012464|0000000002175592|000025658|0000000004527315|048.58</t>
  </si>
  <si>
    <t>01122016|520056|000000032|0000000000089116|000000062|0000000000173920|051.61</t>
  </si>
  <si>
    <t>01122016|520057|000084006|0000000004884949|000099344|0000000006014293|084.56</t>
  </si>
  <si>
    <t>01122016|520059|000002773|0000000000250818|000004341|0000000000398785|063.88</t>
  </si>
  <si>
    <t>01122016|520066|000011429|0000000003553277|000024998|0000000007708469|045.72</t>
  </si>
  <si>
    <t>01122016|520073|000000415|0000000000012222|000000468|0000000000013765|088.68</t>
  </si>
  <si>
    <t>01122016|520075|000004799|0000000000889255|000006440|0000000001200239|074.52</t>
  </si>
  <si>
    <t>01122016|520077|000208690|0000000008305862|000864977|0000000034883245|024.13</t>
  </si>
  <si>
    <t>01122016|520086|000005022|0000000001042819|000011198|0000000002348060|044.85</t>
  </si>
  <si>
    <t>01122016|520111|000000829|0000000000467391|000001323|0000000000748934|062.66</t>
  </si>
  <si>
    <t>01122016|520113|000000084|0000000000091136|000000108|0000000000116862|077.78</t>
  </si>
  <si>
    <t>01122016|520119|000000515|0000000000027038|000000530|0000000000027952|097.17</t>
  </si>
  <si>
    <t>01122016|520123|000000664|0000000000059760|000000726|0000000000065426|091.46</t>
  </si>
  <si>
    <t>01122016|520131|000000400|0000000000010580|000000400|0000000000010580|100.00</t>
  </si>
  <si>
    <t>01122016|520139|000000003|0000000000000010|000000003|0000000000000009|100.00</t>
  </si>
  <si>
    <t>01122016|520141|000000115|0000000000002220|000000115|0000000000002149|100.00</t>
  </si>
  <si>
    <t>01122016|520151|000005054|0000000001154839|000008425|0000000001940162|059.99</t>
  </si>
  <si>
    <t>01122016|520155|000003064|0000000000295370|000003076|0000000000296510|099.61</t>
  </si>
  <si>
    <t>01122016|521005|000004050|0000000000093150|000004411|0000000000100902|091.82</t>
  </si>
  <si>
    <t>01122016|521016|000013009|0000000002003386|000038118|0000000005898355|034.13</t>
  </si>
  <si>
    <t>01122016|521018|000004746|0000000000143567|000006180|0000000000187280|076.80</t>
  </si>
  <si>
    <t>01122016|521030|000105012|0000000000051456|000105013|0000000000051228|100.00</t>
  </si>
  <si>
    <t>01122016|521034|000005830|0000000000056668|000006835|0000000000066312|085.30</t>
  </si>
  <si>
    <t>01122016|521036|000000200|0000000000000258|000000200|0000000000000258|100.00</t>
  </si>
  <si>
    <t>01122016|521038|000000100|0000000000000361|000000100|0000000000000361|100.00</t>
  </si>
  <si>
    <t>01122016|521062|000007527|0000000000021466|000007527|0000000000021466|100.00</t>
  </si>
  <si>
    <t>01122016|521064|000074448|0000000004213757|000166230|0000000009519907|044.79</t>
  </si>
  <si>
    <t>01122016|521070|000551885|0000000001484571|001017939|0000000002733028|054.22</t>
  </si>
  <si>
    <t>01122016|521082|000007700|0000000000040194|000007750|0000000000040354|099.35</t>
  </si>
  <si>
    <t>01122016|521097|000005632|0000000000837760|000006975|0000000001042948|080.75</t>
  </si>
  <si>
    <t>01122016|521105|000000570|0000000000161908|000000570|0000000000161908|100.00</t>
  </si>
  <si>
    <t>01122016|521113|000000901|0000000000036851|000001101|0000000000044458|081.83</t>
  </si>
  <si>
    <t>01122016|521127|000000150|0000000000001575|000000150|0000000000001575|100.00</t>
  </si>
  <si>
    <t>01122016|521141|000000080|0000000000000428|000000080|0000000000000428|100.00</t>
  </si>
  <si>
    <t>01122016|521149|000002671|0000000000080130|000002971|0000000000089965|089.90</t>
  </si>
  <si>
    <t>01122016|521151|000000486|0000000000015066|000000486|0000000000015066|100.00</t>
  </si>
  <si>
    <t>01122016|521161|000000001|0000000000000032|000000001|0000000000000031|100.00</t>
  </si>
  <si>
    <t>01122016|521176|000001000|0000000000001130|000001000|0000000000001130|100.00</t>
  </si>
  <si>
    <t>01122016|521180|000020013|0000000000255366|000021958|0000000000279489|091.14</t>
  </si>
  <si>
    <t>01122016|521188|000000005|0000000000000033|000000005|0000000000000032|100.00</t>
  </si>
  <si>
    <t>01122016|521194|000019275|0000000002116395|000021239|0000000002274336|090.75</t>
  </si>
  <si>
    <t>01122016|521200|000003076|0000000000402341|000052702|0000000006841714|005.84</t>
  </si>
  <si>
    <t>01122016|521206|000001335|0000000000013884|000002137|0000000000022697|062.47</t>
  </si>
  <si>
    <t>01122016|521216|000004050|0000000000056709|000004050|0000000000056709|100.00</t>
  </si>
  <si>
    <t>01122016|521220|000000050|0000000000003735|000000350|0000000000025925|014.29</t>
  </si>
  <si>
    <t>01122016|521222|000000100|0000000000000578|000000100|0000000000000578|100.00</t>
  </si>
  <si>
    <t>01122016|521226|000001059|0000000000009393|000001059|0000000000009393|100.00</t>
  </si>
  <si>
    <t>01122016|521232|000000100|0000000000003050|000000100|0000000000003050|100.00</t>
  </si>
  <si>
    <t>01122016|521238|000001480|0000000000040027|000001480|0000000000040027|100.00</t>
  </si>
  <si>
    <t>01122016|521240|000001159|0000000000139080|000001523|0000000000183894|076.10</t>
  </si>
  <si>
    <t>01122016|521242|000000025|0000000000001402|000000047|0000000000002680|053.19</t>
  </si>
  <si>
    <t>01122016|521246|000003194|0000000000000761|000003194|0000000000000761|100.00</t>
  </si>
  <si>
    <t>01122016|521248|000001060|0000000000419866|000004432|0000000001761477|023.92</t>
  </si>
  <si>
    <t>01122016|522001|000000469|0000000000004409|000000469|0000000000004402|100.00</t>
  </si>
  <si>
    <t>01122016|522004|000002812|0000000000062849|000002838|0000000000062535|099.08</t>
  </si>
  <si>
    <t>01122016|522005|000000750|0000000000036750|000000851|0000000000041726|088.13</t>
  </si>
  <si>
    <t>01122016|522014|000004173|0000000000766977|000004173|0000000000766977|100.00</t>
  </si>
  <si>
    <t>01122016|522017|000001821|0000000000325140|000002482|0000000000441047|073.37</t>
  </si>
  <si>
    <t>01122016|522029|000005970|0000000000261188|000006916|0000000000303881|086.32</t>
  </si>
  <si>
    <t>01122016|522034|000003103|0000000000355604|000005869|0000000000676795|052.87</t>
  </si>
  <si>
    <t>01122016|522064|000000309|0000000000469619|000000484|0000000000741179|063.84</t>
  </si>
  <si>
    <t>01122016|522073|000002650|0000000000806130|000003257|0000000000996299|081.36</t>
  </si>
  <si>
    <t>01122016|522074|000001131|0000000000203694|000002053|0000000000366954|055.09</t>
  </si>
  <si>
    <t>01122016|522085|000008628|0000000000617334|000009119|0000000000660354|094.62</t>
  </si>
  <si>
    <t>01122016|522101|000005141|0000000000276843|000005737|0000000000311545|089.61</t>
  </si>
  <si>
    <t>01122016|522105|000011275|0000000000040590|000011275|0000000000039506|100.00</t>
  </si>
  <si>
    <t>01122016|522108|000000041|0000000000015993|000000041|0000000000016390|100.00</t>
  </si>
  <si>
    <t>01122016|522113|000003372|0000000001856455|000004865|0000000002690679|069.31</t>
  </si>
  <si>
    <t>01122016|522122|000001807|0000000001042643|000001807|0000000001042643|100.00</t>
  </si>
  <si>
    <t>01122016|522134|000005315|0000000000243162|000005315|0000000000245141|100.00</t>
  </si>
  <si>
    <t>01122016|522152|000001837|0000000000071276|000001945|0000000000073788|094.45</t>
  </si>
  <si>
    <t>01122016|522163|000020270|0000000000703369|000045593|0000000001591734|044.46</t>
  </si>
  <si>
    <t>01122016|522165|000011503|0000000000652221|000016213|0000000000940244|070.95</t>
  </si>
  <si>
    <t>01122016|522183|000000689|0000000000035139|000000689|0000000000034854|100.00</t>
  </si>
  <si>
    <t>01122016|522195|000000057|0000000000001881|000000057|0000000000001881|100.00</t>
  </si>
  <si>
    <t>01122016|522205|000013697|0000000001068366|000031406|0000000002436876|043.61</t>
  </si>
  <si>
    <t>01122016|522207|000000888|0000000000051504|000000888|0000000000051504|100.00</t>
  </si>
  <si>
    <t>01122016|522209|000000010|0000000000000032|000000010|0000000000000032|100.00</t>
  </si>
  <si>
    <t>01122016|522215|000008077|0000000001146531|000008381|0000000001181746|096.37</t>
  </si>
  <si>
    <t>01122016|522217|000000505|0000000000064893|000000809|0000000000103239|062.42</t>
  </si>
  <si>
    <t>01122016|522229|000024907|0000000001097154|000029685|0000000001287129|083.90</t>
  </si>
  <si>
    <t>01122016|522231|000000331|0000000000011950|000000331|0000000000011989|100.00</t>
  </si>
  <si>
    <t>01122016|522241|000000065|0000000000027674|000000121|0000000000051276|053.72</t>
  </si>
  <si>
    <t>01122016|522249|000000337|0000000000124792|000000501|0000000000184280|067.27</t>
  </si>
  <si>
    <t>01122016|522251|000007206|0000000000286439|000008155|0000000000323831|088.36</t>
  </si>
  <si>
    <t>01122016|522257|000016041|0000000000290343|000017697|0000000000319770|090.64</t>
  </si>
  <si>
    <t>01122016|522259|000006628|0000000000735377|000009989|0000000001120126|066.35</t>
  </si>
  <si>
    <t>01122016|522261|000126840|0000000015334956|000567835|0000000068764534|022.34</t>
  </si>
  <si>
    <t>01122016|522263|000001377|0000000000280358|000001388|0000000000284701|099.21</t>
  </si>
  <si>
    <t>01122016|522267|000000030|0000000000001385|000000030|0000000000001384|100.00</t>
  </si>
  <si>
    <t>01122016|522275|000002913|0000000000926480|000004216|0000000001361930|069.09</t>
  </si>
  <si>
    <t>01122016|522281|000002873|0000000000191055|000003074|0000000000204409|093.46</t>
  </si>
  <si>
    <t>01122016|522285|000012616|0000000000091214|000015589|0000000000113757|080.93</t>
  </si>
  <si>
    <t>01122016|522287|000004385|0000000001073668|000007151|0000000001750108|061.32</t>
  </si>
  <si>
    <t>01122016|522292|000003745|0000000000005992|000003745|0000000000006148|100.00</t>
  </si>
  <si>
    <t>01122016|522294|000013299|0000000000329816|000013421|0000000000347269|099.09</t>
  </si>
  <si>
    <t>01122016|522295|000002501|0000000000596739|000003636|0000000000845861|068.78</t>
  </si>
  <si>
    <t>01122016|523007|000001274|0000000000076377|000001406|0000000000083469|090.61</t>
  </si>
  <si>
    <t>01122016|523011|000001066|0000000000034645|000001116|0000000000036145|095.52</t>
  </si>
  <si>
    <t>01122016|523019|000007273|0000000000182553|000010106|0000000000242477|071.97</t>
  </si>
  <si>
    <t>01122016|523021|000004000|0000000000110000|000004093|0000000000115967|097.73</t>
  </si>
  <si>
    <t>01122016|523023|000000875|0000000000276500|000000875|0000000000259560|100.00</t>
  </si>
  <si>
    <t>01122016|523025|000000011|0000000000010450|000000011|0000000000010450|100.00</t>
  </si>
  <si>
    <t>01122016|523054|000000023|0000000000012506|000000023|0000000000012506|100.00</t>
  </si>
  <si>
    <t>01122016|523100|000003066|0000000000050896|000003077|0000000000049222|099.64</t>
  </si>
  <si>
    <t>01122016|523120|000009900|0000000000245900|000009900|0000000000245900|100.00</t>
  </si>
  <si>
    <t>01122016|523127|000000001|0000000000000306|000000001|0000000000000306|100.00</t>
  </si>
  <si>
    <t>01122016|523144|000001803|0000000000038314|000001813|0000000000039060|099.45</t>
  </si>
  <si>
    <t>01122016|523160|000000200|0000000000136076|000000200|0000000000136076|100.00</t>
  </si>
  <si>
    <t>01122016|523204|000202116|0000000049831700|001217361|0000000305776413|016.60</t>
  </si>
  <si>
    <t>01122016|523207|000002537|0000000000204229|000004188|0000000000338666|060.58</t>
  </si>
  <si>
    <t>01122016|523218|000000005|0000000000000016|000000005|0000000000000015|100.00</t>
  </si>
  <si>
    <t>01122016|523229|000008176|0000000000421473|000014866|0000000000777860|055.00</t>
  </si>
  <si>
    <t>01122016|523232|000000499|0000000000008233|000000499|0000000000008233|100.00</t>
  </si>
  <si>
    <t>01122016|523236|000122435|0000000000342818|000178605|0000000000499661|068.55</t>
  </si>
  <si>
    <t>01122016|523248|000010273|0000000002022241|000018777|0000000003775867|054.71</t>
  </si>
  <si>
    <t>01122016|523260|000010202|0000000000243828|000027155|0000000000645849|037.57</t>
  </si>
  <si>
    <t>01122016|523261|000000985|0000000000453987|000001361|0000000000626274|072.37</t>
  </si>
  <si>
    <t>01122016|523269|000001081|0000000000053942|000001131|0000000000056440|095.58</t>
  </si>
  <si>
    <t>01122016|523277|000057947|0000000000041918|000057947|0000000000041918|100.00</t>
  </si>
  <si>
    <t>01122016|523283|000001659|0000000000232260|000001720|0000000000242583|096.45</t>
  </si>
  <si>
    <t>01122016|523301|000002136|0000000001276794|000002465|0000000001474523|086.65</t>
  </si>
  <si>
    <t>01122016|523319|000012779|0000000012761749|000028499|0000000028511438|044.84</t>
  </si>
  <si>
    <t>01122016|523323|000003161|0000000003309750|000003161|0000000003309750|100.00</t>
  </si>
  <si>
    <t>01122016|523329|000000872|0000000000390308|000000905|0000000000409965|096.35</t>
  </si>
  <si>
    <t>01122016|523367|000006309|0000000001370946|000018794|0000000004107733|033.57</t>
  </si>
  <si>
    <t>01122016|523369|000014222|0000000003589633|000018754|0000000004724098|075.83</t>
  </si>
  <si>
    <t>01122016|523371|000005873|0000000000269571|000021901|0000000001033732|026.82</t>
  </si>
  <si>
    <t>01122016|523384|000000005|0000000000000086|000000005|0000000000000086|100.00</t>
  </si>
  <si>
    <t>01122016|523385|000002436|0000000003405407|000008961|0000000012488848|027.18</t>
  </si>
  <si>
    <t>01122016|523387|000001010|0000000000000434|000001010|0000000000000434|100.00</t>
  </si>
  <si>
    <t>01122016|523391|000003091|0000000000176187|000004110|0000000000239512|075.21</t>
  </si>
  <si>
    <t>01122016|523395|000000053|0000000000598900|000000067|0000000000757444|079.10</t>
  </si>
  <si>
    <t>01122016|523398|000000103|0000000000143037|000000247|0000000000346213|041.70</t>
  </si>
  <si>
    <t>01122016|523405|000050204|0000000003391281|000165990|0000000011356327|030.25</t>
  </si>
  <si>
    <t>01122016|523411|000000283|0000000000078957|000000283|0000000000079207|100.00</t>
  </si>
  <si>
    <t>01122016|523445|000012943|0000000005074951|000070600|0000000028057435|018.33</t>
  </si>
  <si>
    <t>01122016|523449|000004778|0000000000277363|000004878|0000000000284165|097.95</t>
  </si>
  <si>
    <t>01122016|523457|000000065|0000000000023517|000000116|0000000000042152|056.03</t>
  </si>
  <si>
    <t>01122016|523465|000000300|0000000000006120|000000300|0000000000006120|100.00</t>
  </si>
  <si>
    <t>01122016|523467|000022000|0000000000004180|000022000|0000000000004180|100.00</t>
  </si>
  <si>
    <t>01122016|523475|000002584|0000000000102585|000003239|0000000000129495|079.78</t>
  </si>
  <si>
    <t>01122016|523483|000000025|0000000000003500|000000025|0000000000003500|100.00</t>
  </si>
  <si>
    <t>01122016|523489|000000100|0000000000001328|000000100|0000000000001328|100.00</t>
  </si>
  <si>
    <t>01122016|523523|000057894|0000000000232733|000057894|0000000000232733|100.00</t>
  </si>
  <si>
    <t>01122016|523537|000003961|0000000000253504|000005278|0000000000335568|075.05</t>
  </si>
  <si>
    <t>01122016|523539|000001167|0000000000129596|000001449|0000000000162701|080.54</t>
  </si>
  <si>
    <t>01122016|523550|000000038|0000000000000532|000000038|0000000000000542|100.00</t>
  </si>
  <si>
    <t>01122016|523566|000000100|0000000000002375|000000100|0000000000002375|100.00</t>
  </si>
  <si>
    <t>01122016|523574|000029374|0000000000484671|000048137|0000000000794952|061.02</t>
  </si>
  <si>
    <t>01122016|523586|000000355|0000000000046843|000000360|0000000000047700|098.61</t>
  </si>
  <si>
    <t>01122016|523592|000011949|0000000000096907|000012409|0000000000100769|096.29</t>
  </si>
  <si>
    <t>01122016|523594|000016850|0000000000537515|000017450|0000000000553650|096.56</t>
  </si>
  <si>
    <t>01122016|523598|000055954|0000000003323668|000148807|0000000008923592|037.60</t>
  </si>
  <si>
    <t>01122016|523606|000002505|0000000000408441|000003070|0000000000509872|081.60</t>
  </si>
  <si>
    <t>01122016|523610|000112494|0000000004122906|000469923|0000000016917873|023.94</t>
  </si>
  <si>
    <t>01122016|523618|000003838|0000000001605628|000017454|0000000007421814|021.99</t>
  </si>
  <si>
    <t>01122016|523620|000000137|0000000000003232|000000137|0000000000003232|100.00</t>
  </si>
  <si>
    <t>01122016|523628|000000129|0000000000122550|000000148|0000000000140030|087.16</t>
  </si>
  <si>
    <t>01122016|523630|000041954|0000000001369799|000151906|0000000005034060|027.62</t>
  </si>
  <si>
    <t>01122016|523638|000008348|0000000001875796|000008858|0000000001991083|094.24</t>
  </si>
  <si>
    <t>01122016|523642|000001556|0000000001313731|000013174|0000000011318523|011.81</t>
  </si>
  <si>
    <t>01122016|523648|000001079|0000000000526714|000002258|0000000001108694|047.79</t>
  </si>
  <si>
    <t>01122016|523660|000024280|0000000002131784|000034876|0000000003084311|069.62</t>
  </si>
  <si>
    <t>01122016|523672|000005883|0000000000617421|000009360|0000000000993902|062.85</t>
  </si>
  <si>
    <t>01122016|523676|000000488|0000000000008389|000000488|0000000000008389|100.00</t>
  </si>
  <si>
    <t>01122016|523694|000000284|0000000000094317|000000336|0000000000111987|084.52</t>
  </si>
  <si>
    <t>01122016|523696|000009886|0000000000791869|000011602|0000000000917653|085.21</t>
  </si>
  <si>
    <t>01122016|523704|000006953|0000000000984198|000019440|0000000002736646|035.77</t>
  </si>
  <si>
    <t>01122016|523708|000001847|0000000000680275|000001847|0000000000680275|100.00</t>
  </si>
  <si>
    <t>01122016|523710|000001382|0000000000208958|000001382|0000000000208958|100.00</t>
  </si>
  <si>
    <t>01122016|523716|000001866|0000000000261240|000002257|0000000000314868|082.68</t>
  </si>
  <si>
    <t>01122016|523722|000005500|0000000000005720|000005500|0000000000005745|100.00</t>
  </si>
  <si>
    <t>01122016|523724|000002654|0000000000029725|000004066|0000000000045629|065.27</t>
  </si>
  <si>
    <t>01122016|523732|000001499|0000000000007300|000001499|0000000000007300|100.00</t>
  </si>
  <si>
    <t>01122016|523736|000002191|0000000000161915|000002894|0000000000214448|075.71</t>
  </si>
  <si>
    <t>01122016|523754|000012823|0000000001809326|000014866|0000000002098515|086.26</t>
  </si>
  <si>
    <t>01122016|523756|000027824|0000000002171664|000097907|0000000007774666|028.42</t>
  </si>
  <si>
    <t>01122016|523768|000037038|0000000003198232|000057457|0000000005043562|064.46</t>
  </si>
  <si>
    <t>01122016|523792|000000045|0000000000014607|000000096|0000000000031383|046.88</t>
  </si>
  <si>
    <t>01122016|523796|000014885|0000000000269419|000022505|0000000000412172|066.14</t>
  </si>
  <si>
    <t>01122016|523810|000010000|0000000000008380|000010000|0000000000008380|100.00</t>
  </si>
  <si>
    <t>01122016|523820|000029724|0000000000323695|000032750|0000000000356236|090.76</t>
  </si>
  <si>
    <t>01122016|523828|000002107|0000000000148017|000002940|0000000000204740|071.67</t>
  </si>
  <si>
    <t>01122016|523836|000000344|0000000000005211|000000344|0000000000005211|100.00</t>
  </si>
  <si>
    <t>01122016|523840|000007287|0000000000361071|000011077|0000000000564998|065.78</t>
  </si>
  <si>
    <t>01122016|523842|000056450|0000000000231445|000059100|0000000000243699|095.52</t>
  </si>
  <si>
    <t>01122016|523850|000026759|0000000001519912|000030804|0000000001734634|086.87</t>
  </si>
  <si>
    <t>01122016|523874|000001500|0000000000000765|000001500|0000000000000765|100.00</t>
  </si>
  <si>
    <t>01122016|523878|000000101|0000000000000368|000000101|0000000000000367|100.00</t>
  </si>
  <si>
    <t>01122016|523890|000000127|0000000000008014|000000140|0000000000009019|090.71</t>
  </si>
  <si>
    <t>01122016|524000|000011122|0000000001142786|000016534|0000000001684577|067.27</t>
  </si>
  <si>
    <t>01122016|524013|000007200|0000000000095760|000008500|0000000000113211|084.71</t>
  </si>
  <si>
    <t>01122016|524019|000001753|0000000001603908|000002550|0000000002346158|068.75</t>
  </si>
  <si>
    <t>01122016|524037|000001249|0000000000074254|000001441|0000000000085200|086.68</t>
  </si>
  <si>
    <t>01122016|524051|000003126|0000000001112700|000004747|0000000001694797|065.85</t>
  </si>
  <si>
    <t>01122016|524075|000001345|0000000000476601|000002426|0000000000864662|055.44</t>
  </si>
  <si>
    <t>01122016|524084|000000234|0000000000531169|000000396|0000000000900048|059.09</t>
  </si>
  <si>
    <t>01122016|524091|000001619|0000000000867865|000001932|0000000001040117|083.80</t>
  </si>
  <si>
    <t>01122016|524109|000001666|0000000000186093|000002009|0000000000225796|082.93</t>
  </si>
  <si>
    <t>01122016|524129|000003238|0000000000198490|000004108|0000000000254715|078.82</t>
  </si>
  <si>
    <t>01122016|524136|000001410|0000000000100956|000001721|0000000000128293|081.93</t>
  </si>
  <si>
    <t>01122016|524164|000008005|0000000000802902|000027068|0000000002731106|029.57</t>
  </si>
  <si>
    <t>01122016|524174|000000740|0000000000028762|000000740|0000000000028762|100.00</t>
  </si>
  <si>
    <t>01122016|524200|000002268|0000000001361481|000003434|0000000002056797|066.05</t>
  </si>
  <si>
    <t>01122016|524202|000000300|0000000000021684|000000300|0000000000021684|100.00</t>
  </si>
  <si>
    <t>01122016|524204|000000600|0000000000011280|000000600|0000000000011280|100.00</t>
  </si>
  <si>
    <t>01122016|524208|000000504|0000000000362855|000001341|0000000000969449|037.58</t>
  </si>
  <si>
    <t>01122016|524212|000001905|0000000000083058|000001905|0000000000083058|100.00</t>
  </si>
  <si>
    <t>01122016|524218|000003198|0000000000099458|000003959|0000000000125350|080.78</t>
  </si>
  <si>
    <t>01122016|524226|000003958|0000000000338805|000006618|0000000000568444|059.81</t>
  </si>
  <si>
    <t>01122016|524230|000191050|0000000009199058|000457972|0000000022140089|041.72</t>
  </si>
  <si>
    <t>01122016|524280|000082526|0000000004456404|000259939|0000000014240272|031.75</t>
  </si>
  <si>
    <t>01122016|524288|000004951|0000000000348043|000004951|0000000000348043|100.00</t>
  </si>
  <si>
    <t>01122016|524314|000035318|0000000000363776|000035318|0000000000363775|100.00</t>
  </si>
  <si>
    <t>01122016|524322|000000550|0000000000004070|000000550|0000000000004064|100.00</t>
  </si>
  <si>
    <t>01122016|524324|000000500|0000000000121845|000000500|0000000000121845|100.00</t>
  </si>
  <si>
    <t>01122016|524330|000002512|0000000001202118|000005904|0000000002831161|042.55</t>
  </si>
  <si>
    <t>01122016|524332|000000315|0000000000010803|000000315|0000000000010803|100.00</t>
  </si>
  <si>
    <t>01122016|524336|000004315|0000000000386193|000005450|0000000000492048|079.17</t>
  </si>
  <si>
    <t>01122016|524342|000000159|0000000000044354|000000159|0000000000043789|100.00</t>
  </si>
  <si>
    <t>01122016|524348|000000400|0000000000258440|000000490|0000000000315816|081.63</t>
  </si>
  <si>
    <t>01122016|524370|000036863|0000000004707406|000211303|0000000027119526|017.45</t>
  </si>
  <si>
    <t>01122016|524372|000159455|0000000004767705|000406884|0000000012402254|039.19</t>
  </si>
  <si>
    <t>01122016|524394|000008683|0000000000864393|000015780|0000000001584037|055.03</t>
  </si>
  <si>
    <t>01122016|524396|000002867|0000000000023393|000002867|0000000000023393|100.00</t>
  </si>
  <si>
    <t>01122016|524400|000000375|0000000000005709|000000375|0000000000005709|100.00</t>
  </si>
  <si>
    <t>01122016|524404|000213199|0000000009593955|000832858|0000000038065343|025.60</t>
  </si>
  <si>
    <t>01122016|524412|000022680|0000000000971838|000049486|0000000002124333|045.83</t>
  </si>
  <si>
    <t>01122016|524440|000007400|0000000000214600|000007400|0000000000208720|100.00</t>
  </si>
  <si>
    <t>01122016|524444|000031160|0000000000780558|000081543|0000000002010720|038.21</t>
  </si>
  <si>
    <t>01122016|524470|002062825|0000000004806383|002703541|0000000006261152|076.30</t>
  </si>
  <si>
    <t>01122016|524480|000000044|0000000000015838|000000051|0000000000018251|086.27</t>
  </si>
  <si>
    <t>01122016|524494|000005975|0000000003415310|000016473|0000000009510124|036.27</t>
  </si>
  <si>
    <t>01122016|524500|000001876|0000000000070913|000002131|0000000000079229|088.03</t>
  </si>
  <si>
    <t>01122016|524506|000002213|0000000001327800|000002383|0000000001429433|092.87</t>
  </si>
  <si>
    <t>01122016|524516|000000110|0000000000001034|000000110|0000000000001034|100.00</t>
  </si>
  <si>
    <t>01122016|524518|000001465|0000000000131068|000001465|0000000000131068|100.00</t>
  </si>
  <si>
    <t>01122016|524520|000005597|0000000000054627|000008297|0000000000081084|067.46</t>
  </si>
  <si>
    <t>01122016|524522|000001500|0000000000022487|000001500|0000000000022487|100.00</t>
  </si>
  <si>
    <t>01122016|524540|000000450|0000000000000817|000000450|0000000000000817|100.00</t>
  </si>
  <si>
    <t>01122016|524542|000002456|0000000000652437|000003031|0000000000804856|081.03</t>
  </si>
  <si>
    <t>01122016|524558|000008739|0000000008987625|000014525|0000000015064083|060.17</t>
  </si>
  <si>
    <t>01122016|524564|000000994|0000000000014314|000001324|0000000000019312|075.08</t>
  </si>
  <si>
    <t>01122016|524570|000000942|0000000000206487|000000981|0000000000215344|096.02</t>
  </si>
  <si>
    <t>01122016|524576|000003345|0000000000121257|000004145|0000000000152146|080.70</t>
  </si>
  <si>
    <t>01122016|524580|000000050|0000000000001913|000000050|0000000000001912|100.00</t>
  </si>
  <si>
    <t>01122016|524590|000000001|0000000000000013|000000001|0000000000000013|100.00</t>
  </si>
  <si>
    <t>01122016|524592|000000020|0000000000000124|000000030|0000000000000191|066.67</t>
  </si>
  <si>
    <t>01122016|524594|000000904|0000000000088909|000001344|0000000000130216|067.26</t>
  </si>
  <si>
    <t>01122016|524598|000013000|0000000008282300|000018182|0000000011664294|071.50</t>
  </si>
  <si>
    <t>01122016|524604|000000500|0000000000008055|000000500|0000000000008055|100.00</t>
  </si>
  <si>
    <t>01122016|524606|000001073|0000000000016793|000001073|0000000000016919|100.00</t>
  </si>
  <si>
    <t>01122016|524610|000025636|0000000000444785|000026673|0000000000462776|096.11</t>
  </si>
  <si>
    <t>01122016|524622|000007706|0000000000122911|000007908|0000000000125558|097.45</t>
  </si>
  <si>
    <t>01122016|524632|000000012|0000000000000942|000000012|0000000000000942|100.00</t>
  </si>
  <si>
    <t>01122016|524634|000010128|0000000000313968|000011814|0000000000367055|085.73</t>
  </si>
  <si>
    <t>01122016|524640|000002552|0000000000154779|000002552|0000000000154867|100.00</t>
  </si>
  <si>
    <t>01122016|524648|000017346|0000000001477012|000024495|0000000002115481|070.81</t>
  </si>
  <si>
    <t>01122016|524652|000002808|0000000000016759|000002808|0000000000016759|100.00</t>
  </si>
  <si>
    <t>01122016|524654|000005144|0000000000493824|000005176|0000000000496131|099.38</t>
  </si>
  <si>
    <t>01122016|524661|000000576|0000000000002322|000000576|0000000000002321|100.00</t>
  </si>
  <si>
    <t>01122016|524663|000048047|0000000001035413|000056330|0000000001228498|085.30</t>
  </si>
  <si>
    <t>01122016|524667|000000062|0000000000048075|000000182|0000000000142427|034.07</t>
  </si>
  <si>
    <t>01122016|524669|000000020|0000000000014288|000000029|0000000000020669|068.97</t>
  </si>
  <si>
    <t>01122016|524675|000004090|0000000000011728|000004090|0000000000011728|100.00</t>
  </si>
  <si>
    <t>01122016|524687|000019378|0000000000144367|000023475|0000000000176386|082.55</t>
  </si>
  <si>
    <t>01122016|524689|000053062|0000000001329204|000109418|0000000002929234|048.49</t>
  </si>
  <si>
    <t>01122016|524703|000003740|0000000000108086|000004158|0000000000120670|089.95</t>
  </si>
  <si>
    <t>01122016|524709|000083706|0000000001720159|000095652|0000000001963439|087.51</t>
  </si>
  <si>
    <t>01122016|524711|000004880|0000000000089792|000006690|0000000000122501|072.94</t>
  </si>
  <si>
    <t>01122016|524715|001646022|0000001188098680|001871236|0000001331549630|087.96</t>
  </si>
  <si>
    <t>01122016|524717|000000583|0000000000023099|000000583|0000000000023099|100.00</t>
  </si>
  <si>
    <t>01122016|524727|000000153|0000000000010580|000000155|0000000000009175|098.71</t>
  </si>
  <si>
    <t>01122016|524731|000001189|0000000000632073|000002540|0000000001369010|046.81</t>
  </si>
  <si>
    <t>01122016|524735|000002471|0000000000562771|000003288|0000000000748414|075.15</t>
  </si>
  <si>
    <t>01122016|524742|000004063|0000000001481370|000008317|0000000003064741|048.85</t>
  </si>
  <si>
    <t>01122016|524748|000000900|0000000000009846|000000900|0000000000009846|100.00</t>
  </si>
  <si>
    <t>01122016|524752|000000100|0000000000000851|000000100|0000000000000851|100.00</t>
  </si>
  <si>
    <t>01122016|524754|000005088|0000000000017145|000005088|0000000000017145|100.00</t>
  </si>
  <si>
    <t>01122016|524758|000000060|0000000000008316|000000098|0000000000014105|061.22</t>
  </si>
  <si>
    <t>01122016|524764|000002083|0000000000138416|000011271|0000000000740346|018.48</t>
  </si>
  <si>
    <t>01122016|524768|000000001|0000000000000020|000000001|0000000000000019|100.00</t>
  </si>
  <si>
    <t>01122016|524774|000012106|0000000003820049|000013835|0000000004362970|087.50</t>
  </si>
  <si>
    <t>01122016|524790|000000658|0000000000038980|000000658|0000000000038980|100.00</t>
  </si>
  <si>
    <t>01122016|524804|000025148|0000000018697538|000219724|0000000164455692|011.45</t>
  </si>
  <si>
    <t>01122016|524808|000012381|0000000000632051|000014063|0000000000710224|088.04</t>
  </si>
  <si>
    <t>01122016|524816|000005524|0000000003318543|000026568|0000000016220012|020.79</t>
  </si>
  <si>
    <t>01122016|524818|000005566|0000000000301956|000005576|0000000000303830|099.82</t>
  </si>
  <si>
    <t>01122016|524820|000001759|0000000000159894|000002761|0000000000253041|063.71</t>
  </si>
  <si>
    <t>01122016|524824|000003586|0000000000362545|000008891|0000000000917448|040.33</t>
  </si>
  <si>
    <t>01122016|524828|000001595|0000000000098704|000001595|0000000000098704|100.00</t>
  </si>
  <si>
    <t>01122016|526001|000004228|0000000000132484|000004228|0000000000132484|100.00</t>
  </si>
  <si>
    <t>01122016|526025|000000250|0000000000003750|000000250|0000000000003750|100.00</t>
  </si>
  <si>
    <t>01122016|526027|000000300|0000000000003462|000000300|0000000000003462|100.00</t>
  </si>
  <si>
    <t>01122016|526043|000001249|0000000000016049|000001249|0000000000016049|100.00</t>
  </si>
  <si>
    <t>01122016|526075|000005527|0000000000037335|000005527|0000000000037335|100.00</t>
  </si>
  <si>
    <t>01122016|526093|000007025|0000000000455923|000010585|0000000000719149|066.37</t>
  </si>
  <si>
    <t>01122016|526109|000136745|0000000012307050|000406042|0000000036801401|033.68</t>
  </si>
  <si>
    <t>01122016|526113|000000010|0000000000000128|000000010|0000000000000128|100.00</t>
  </si>
  <si>
    <t>01122016|526133|000000090|0000000000000333|000000090|0000000000000334|100.00</t>
  </si>
  <si>
    <t>01122016|526137|000008300|0000000000282200|000009500|0000000000336642|087.37</t>
  </si>
  <si>
    <t>01122016|526139|000008013|0000000000018722|000008013|0000000000018722|100.00</t>
  </si>
  <si>
    <t>01122016|526143|000010190|0000000000184190|000010190|0000000000184190|100.00</t>
  </si>
  <si>
    <t>01122016|526161|000000059|0000000000005833|000000118|0000000000011673|050.00</t>
  </si>
  <si>
    <t>01122016|526169|000003426|0000000000931701|000004323|0000000001182303|079.25</t>
  </si>
  <si>
    <t>01122016|526173|000093698|0000000002094151|000119678|0000000002701741|078.29</t>
  </si>
  <si>
    <t>01122016|526179|000003347|0000000000299390|000004139|0000000000372096|080.86</t>
  </si>
  <si>
    <t>01122016|526217|000002628|0000000000442030|000009695|0000000001645657|027.11</t>
  </si>
  <si>
    <t>01122016|526225|000000382|0000000000017668|000000382|0000000000017658|100.00</t>
  </si>
  <si>
    <t>01122016|526227|000004785|0000000000317007|000007215|0000000000484793|066.32</t>
  </si>
  <si>
    <t>01122016|526235|000834080|0000000034530912|001741127|0000000072377210|047.90</t>
  </si>
  <si>
    <t>01122016|526241|000004645|0000000000018813|000004645|0000000000018919|100.00</t>
  </si>
  <si>
    <t>01122016|526247|000000547|0000000000183738|000000968|0000000000329530|056.51</t>
  </si>
  <si>
    <t>01122016|526263|000002247|0000000000107969|000003889|0000000000191455|057.78</t>
  </si>
  <si>
    <t>01122016|526299|000001591|0000000000839651|000003982|0000000002106844|039.95</t>
  </si>
  <si>
    <t>01122016|526301|000000100|0000000000003050|000000100|0000000000003050|100.00</t>
  </si>
  <si>
    <t>01122016|526315|000000330|0000000000037069|000000330|0000000000037069|100.00</t>
  </si>
  <si>
    <t>01122016|526335|000000395|0000000000002003|000000395|0000000000002003|100.00</t>
  </si>
  <si>
    <t>01122016|526355|000000435|0000000000006509|000000435|0000000000006509|100.00</t>
  </si>
  <si>
    <t>01122016|526365|000000100|0000000000002400|000000137|0000000000003288|072.99</t>
  </si>
  <si>
    <t>01122016|526367|000009655|0000000000707229|000022303|0000000001661793|043.29</t>
  </si>
  <si>
    <t>01122016|526371|000162300|0000000019102710|000481342|0000000057694731|033.72</t>
  </si>
  <si>
    <t>01122016|526373|000000001|0000000000000027|000000001|0000000000000026|100.00</t>
  </si>
  <si>
    <t>01122016|526381|000004969|0000000000385346|000011218|0000000000879742|044.29</t>
  </si>
  <si>
    <t>01122016|526397|000002285|0000000002231874|000009491|0000000009449004|024.08</t>
  </si>
  <si>
    <t>01122016|526407|000000230|0000000000001472|000000230|0000000000001472|100.00</t>
  </si>
  <si>
    <t>01122016|526409|000001798|0000000000060773|000001948|0000000000066804|092.30</t>
  </si>
  <si>
    <t>01122016|526415|000000536|0000000000070270|000000638|0000000000090192|084.01</t>
  </si>
  <si>
    <t>01122016|526423|000001884|0000000000066411|000002786|0000000000098819|067.62</t>
  </si>
  <si>
    <t>01122016|526433|000000505|0000000000057318|000000686|0000000000078613|073.62</t>
  </si>
  <si>
    <t>01122016|526441|000000002|0000000000000005|000000002|0000000000000004|100.00</t>
  </si>
  <si>
    <t>01122016|526471|000003287|0000000000033777|000003287|0000000000033777|100.00</t>
  </si>
  <si>
    <t>01122016|526477|000000020|0000000000000131|000000020|0000000000000130|100.00</t>
  </si>
  <si>
    <t>01122016|526479|000000026|0000000000000630|000000026|0000000000000629|100.00</t>
  </si>
  <si>
    <t>01122016|526481|000000821|0000000000007811|000000821|0000000000007811|100.00</t>
  </si>
  <si>
    <t>01122016|526492|000004860|0000000000167913|000009720|0000000000334525|050.00</t>
  </si>
  <si>
    <t>01122016|526494|000000090|0000000000000227|000000090|0000000000000226|100.00</t>
  </si>
  <si>
    <t>01122016|526500|000000025|0000000000000309|000000025|0000000000000308|100.00</t>
  </si>
  <si>
    <t>01122016|526504|000000520|0000000000000522|000000520|0000000000000522|100.00</t>
  </si>
  <si>
    <t>01122016|526508|000000400|0000000000004275|000000400|0000000000004275|100.00</t>
  </si>
  <si>
    <t>01122016|526512|000009690|0000000000092831|000027355|0000000000269271|035.42</t>
  </si>
  <si>
    <t>01122016|526519|000003570|0000000000091749|000005172|0000000000135345|069.03</t>
  </si>
  <si>
    <t>01122016|526521|000014648|0000000000853979|000052712|0000000003103582|027.79</t>
  </si>
  <si>
    <t>01122016|526538|000013455|0000000000094051|000013958|0000000000098407|096.40</t>
  </si>
  <si>
    <t>01122016|526544|000055948|0000000000962306|000124873|0000000002191618|044.80</t>
  </si>
  <si>
    <t>01122016|526546|000000001|0000000000000014|000000001|0000000000000013|100.00</t>
  </si>
  <si>
    <t>01122016|526550|000029533|0000000000387178|000043879|0000000000578138|067.31</t>
  </si>
  <si>
    <t>01122016|526568|000000100|0000000000001685|000000100|0000000000001685|100.00</t>
  </si>
  <si>
    <t>01122016|526576|000001537|0000000000007148|000001537|0000000000007147|100.00</t>
  </si>
  <si>
    <t>01122016|526582|000012885|0000000005327304|000015153|0000000006307979|085.03</t>
  </si>
  <si>
    <t>01122016|526586|000000930|0000000001348500|000001290|0000000001863404|072.09</t>
  </si>
  <si>
    <t>01122016|526596|000001637|0000000000233191|000003301|0000000000471704|049.59</t>
  </si>
  <si>
    <t>01122016|526604|000001245|0000000000029319|000001245|0000000000029319|100.00</t>
  </si>
  <si>
    <t>01122016|526608|000006165|0000000001187688|000010409|0000000002107165|059.23</t>
  </si>
  <si>
    <t>01122016|526612|000000203|0000000000949797|000000310|0000000001466799|065.48</t>
  </si>
  <si>
    <t>01122016|526614|000004475|0000000000038508|000004475|0000000000038508|100.00</t>
  </si>
  <si>
    <t>01122016|526616|000005816|0000000000451613|000008154|0000000000640568|071.33</t>
  </si>
  <si>
    <t>01122016|526622|000165900|0000000000058065|000166000|0000000000058100|099.94</t>
  </si>
  <si>
    <t>01122016|526640|000005345|0000000000053549|000005345|0000000000053549|100.00</t>
  </si>
  <si>
    <t>01122016|526642|000009740|0000000000776765|000016676|0000000001342265|058.41</t>
  </si>
  <si>
    <t>01122016|526650|000039545|0000000002082045|000112925|0000000005950621|035.02</t>
  </si>
  <si>
    <t>01122016|526652|006089500|0000000001278795|010442808|0000000002192513|058.31</t>
  </si>
  <si>
    <t>01122016|526662|000000010|0000000000000120|000000010|0000000000000120|100.00</t>
  </si>
  <si>
    <t>01122016|526666|000000005|0000000000002455|000000014|0000000000006947|035.71</t>
  </si>
  <si>
    <t>01122016|526668|000001396|0000000000044672|000001657|0000000000053115|084.25</t>
  </si>
  <si>
    <t>01122016|526671|000000005|0000000000000025|000000005|0000000000000024|100.00</t>
  </si>
  <si>
    <t>01122016|526687|000004050|0000000000041310|000004332|0000000000044059|093.49</t>
  </si>
  <si>
    <t>01122016|526689|000001099|0000000000042936|000001099|0000000000042936|100.00</t>
  </si>
  <si>
    <t>01122016|526703|000001011|0000000000096045|000001011|0000000000096045|100.00</t>
  </si>
  <si>
    <t>01122016|526705|000000750|0000000000073200|000001050|0000000000103404|071.43</t>
  </si>
  <si>
    <t>01122016|526707|000001962|0000000000046892|000002433|0000000000058201|080.64</t>
  </si>
  <si>
    <t>01122016|526711|000000100|0000000000000420|000000100|0000000000000420|100.00</t>
  </si>
  <si>
    <t>01122016|526717|000000750|0000000000026888|000008652|0000000000314174|008.67</t>
  </si>
  <si>
    <t>01122016|526721|000000654|0000000000017602|000000654|0000000000017602|100.00</t>
  </si>
  <si>
    <t>01122016|526723|000000295|0000000000017494|000000376|0000000000022410|078.46</t>
  </si>
  <si>
    <t>01122016|526725|000000152|0000000000133844|000000299|0000000000267832|050.84</t>
  </si>
  <si>
    <t>01122016|526727|000001010|0000000000014241|000001020|0000000000014786|099.02</t>
  </si>
  <si>
    <t>01122016|526729|000003770|0000000000244862|000009157|0000000000598505|041.17</t>
  </si>
  <si>
    <t>01122016|526731|000004595|0000000000303041|000004606|0000000000301575|099.76</t>
  </si>
  <si>
    <t>01122016|526735|000148790|0000000000617479|000166815|0000000000689315|089.19</t>
  </si>
  <si>
    <t>01122016|526737|000001951|0000000000020113|000001951|0000000000020113|100.00</t>
  </si>
  <si>
    <t>01122016|526739|000000415|0000000000057955|000000435|0000000000061319|095.40</t>
  </si>
  <si>
    <t>01122016|526747|000006696|0000000000510814|000006696|0000000000510814|100.00</t>
  </si>
  <si>
    <t>01122016|526755|000002554|0000000000014303|000002616|0000000000014752|097.63</t>
  </si>
  <si>
    <t>01122016|526761|000000034|0000000000000248|000000034|0000000000000247|100.00</t>
  </si>
  <si>
    <t>01122016|526775|000004391|0000000000334814|000005706|0000000000446892|076.95</t>
  </si>
  <si>
    <t>01122016|526783|000001063|0000000000333241|000001063|0000000000333241|100.00</t>
  </si>
  <si>
    <t>01122016|526797|000000987|0000000000256966|000433139|0000000112875536|000.23</t>
  </si>
  <si>
    <t>01122016|526799|000001550|0000000000075755|000001550|0000000000075755|100.00</t>
  </si>
  <si>
    <t>01122016|526801|000003801|0000000000021362|000004936|0000000000028388|077.01</t>
  </si>
  <si>
    <t>01122016|526807|000007223|0000000000642847|000024941|0000000002324054|028.96</t>
  </si>
  <si>
    <t>01122016|526813|000000460|0000000000000874|000000460|0000000000000874|100.00</t>
  </si>
  <si>
    <t>01122016|526817|000002757|0000000002525826|000003247|0000000002997875|084.91</t>
  </si>
  <si>
    <t>01122016|526821|000002105|0000000001101757|000002535|0000000001347273|083.04</t>
  </si>
  <si>
    <t>01122016|526827|000000101|0000000000002127|000000101|0000000000002236|100.00</t>
  </si>
  <si>
    <t>01122016|526829|000045261|0000000000381446|000045261|0000000000381446|100.00</t>
  </si>
  <si>
    <t>01122016|526839|000000010|0000000000000147|000000010|0000000000000146|100.00</t>
  </si>
  <si>
    <t>01122016|526847|000000173|0000000000001757|000000173|0000000000001757|100.00</t>
  </si>
  <si>
    <t>01122016|526849|000000322|0000000000014490|000000362|0000000000016241|088.95</t>
  </si>
  <si>
    <t>01122016|526851|000000165|0000000000012193|000000165|0000000000012193|100.00</t>
  </si>
  <si>
    <t>01122016|526853|000048301|0000000003579105|000059615|0000000004498594|081.02</t>
  </si>
  <si>
    <t>01122016|526861|000001333|0000000000027260|000001603|0000000000032601|083.16</t>
  </si>
  <si>
    <t>01122016|526865|000000180|0000000000000611|000000180|0000000000000569|100.00</t>
  </si>
  <si>
    <t>01122016|526881|000006786|0000000000496057|000020200|0000000001480406|033.59</t>
  </si>
  <si>
    <t>01122016|526885|000001020|0000000000062679|000001361|0000000000084091|074.94</t>
  </si>
  <si>
    <t>01122016|526899|000032312|0000000000578385|000043071|0000000000764568|075.02</t>
  </si>
  <si>
    <t>01122016|526905|000001600|0000000000051360|000004800|0000000000158385|033.33</t>
  </si>
  <si>
    <t>01122016|526917|000016982|0000000000156065|000028364|0000000000256033|059.87</t>
  </si>
  <si>
    <t>01122016|526921|000011700|0000000000238680|000011934|0000000000244245|098.04</t>
  </si>
  <si>
    <t>01122016|526927|000006441|0000000000457956|000010889|0000000000783450|059.15</t>
  </si>
  <si>
    <t>01122016|526931|000003363|0000000000240455|000003635|0000000000261074|092.52</t>
  </si>
  <si>
    <t>01122016|526945|000000620|0000000000031310|000000620|0000000000031395|100.00</t>
  </si>
  <si>
    <t>01122016|526947|000000237|0000000000124248|000000563|0000000000296954|042.10</t>
  </si>
  <si>
    <t>01122016|526951|000002651|0000000001238150|000002928|0000000001374029|090.54</t>
  </si>
  <si>
    <t>01122016|526953|000005120|0000000000484096|000016796|0000000001589770|030.48</t>
  </si>
  <si>
    <t>01122016|526957|000020607|0000000000390503|000022375|0000000000431360|092.10</t>
  </si>
  <si>
    <t>01122016|526971|000002575|0000000000092700|000002873|0000000000103746|089.63</t>
  </si>
  <si>
    <t>01122016|526987|000070132|0000000000058911|000077563|0000000000064340|090.42</t>
  </si>
  <si>
    <t>01122016|527001|000015505|0000000000949682|000045323|0000000002835528|034.21</t>
  </si>
  <si>
    <t>01122016|530001|000009002|0000000003227668|000018824|0000000006783572|047.82</t>
  </si>
  <si>
    <t>01122016|530005|000064343|0000000007560303|000260003|0000000030693564|024.75</t>
  </si>
  <si>
    <t>01122016|530007|000154085|0000000018351524|000415223|0000000049686245|037.11</t>
  </si>
  <si>
    <t>01122016|530011|000001858|0000000000085654|000002578|0000000000119048|072.07</t>
  </si>
  <si>
    <t>01122016|530017|000005375|0000000000125196|000005375|0000000000125196|100.00</t>
  </si>
  <si>
    <t>01122016|530019|000017449|0000000012372214|000144035|0000000103038284|012.11</t>
  </si>
  <si>
    <t>01122016|530023|000002061|0000000000622010|000002462|0000000000747439|083.71</t>
  </si>
  <si>
    <t>01122016|530027|000000250|0000000000000363|000000250|0000000000000362|100.00</t>
  </si>
  <si>
    <t>01122016|530035|000000605|0000000000007250|000000605|0000000000007250|100.00</t>
  </si>
  <si>
    <t>01122016|530047|000003954|0000000000250486|000010046|0000000000638399|039.36</t>
  </si>
  <si>
    <t>01122016|530067|000002126|0000000000394905|000002492|0000000000469456|085.31</t>
  </si>
  <si>
    <t>01122016|530073|000008847|0000000001969343|000016796|0000000003711939|052.67</t>
  </si>
  <si>
    <t>01122016|530075|000057427|0000000010891031|000163793|0000000031891174|035.06</t>
  </si>
  <si>
    <t>01122016|530077|000005516|0000000000454243|000006181|0000000000511613|089.24</t>
  </si>
  <si>
    <t>01122016|530079|000007889|0000000000422062|000007889|0000000000422851|100.00</t>
  </si>
  <si>
    <t>01122016|530093|000009100|0000000000016926|000009100|0000000000016926|100.00</t>
  </si>
  <si>
    <t>01122016|530117|000000103|0000000000047895|000000118|0000000000054561|087.29</t>
  </si>
  <si>
    <t>01122016|530119|000000205|0000000000005756|000000205|0000000000005756|100.00</t>
  </si>
  <si>
    <t>01122016|530125|000001350|0000000000056295|000001391|0000000000058308|097.05</t>
  </si>
  <si>
    <t>01122016|530127|000000380|0000000000005765|000000380|0000000000005764|100.00</t>
  </si>
  <si>
    <t>01122016|530129|000008880|0000000003334884|000011905|0000000004515484|074.59</t>
  </si>
  <si>
    <t>01122016|530131|000217669|0000000004190129|000292103|0000000005683240|074.52</t>
  </si>
  <si>
    <t>01122016|530135|000002639|0000000000133666|000005312|0000000000261740|049.68</t>
  </si>
  <si>
    <t>01122016|530145|000039490|0000000002762326|000043717|0000000002974621|090.33</t>
  </si>
  <si>
    <t>01122016|530149|000000699|0000000000011254|000001314|0000000000021230|053.20</t>
  </si>
  <si>
    <t>01122016|530151|000014829|0000000000843771|000018161|0000000001025343|081.65</t>
  </si>
  <si>
    <t>01122016|530163|000008852|0000000000641328|000015270|0000000001103026|057.97</t>
  </si>
  <si>
    <t>01122016|530169|000008280|0000000000078702|000008280|0000000000078702|100.00</t>
  </si>
  <si>
    <t>01122016|530175|000007630|0000000000465812|000008664|0000000000518879|088.07</t>
  </si>
  <si>
    <t>01122016|530185|000027021|0000000000112408|000039998|0000000000167554|067.56</t>
  </si>
  <si>
    <t>01122016|530187|000004320|0000000000008424|000004320|0000000000008214|100.00</t>
  </si>
  <si>
    <t>01122016|530191|000277202|0000000000806658|000384987|0000000001145480|072.00</t>
  </si>
  <si>
    <t>01122016|530199|000000149|0000000000089378|000000235|0000000000139955|063.40</t>
  </si>
  <si>
    <t>01122016|530201|000008992|0000000001058808|000013279|0000000001601891|067.72</t>
  </si>
  <si>
    <t>01122016|530207|000001726|0000000000092142|000001726|0000000000092142|100.00</t>
  </si>
  <si>
    <t>01122016|530215|000023900|0000000000331515|000023900|0000000000331515|100.00</t>
  </si>
  <si>
    <t>01122016|530233|000008828|0000000000336789|000010969|0000000000413551|080.48</t>
  </si>
  <si>
    <t>01122016|530239|000012808|0000000002332337|000121985|0000000022187203|010.50</t>
  </si>
  <si>
    <t>01122016|530243|000000045|0000000000000059|000000045|0000000000000059|100.00</t>
  </si>
  <si>
    <t>01122016|530245|000000473|0000000000011825|000000473|0000000000011825|100.00</t>
  </si>
  <si>
    <t>01122016|530251|000017623|0000000000031722|000020623|0000000000035872|085.45</t>
  </si>
  <si>
    <t>01122016|530255|000008164|0000000000031432|000008164|0000000000031431|100.00</t>
  </si>
  <si>
    <t>01122016|530263|000000050|0000000000000317|000000050|0000000000000317|100.00</t>
  </si>
  <si>
    <t>01122016|530289|000000025|0000000000000512|000000025|0000000000000512|100.00</t>
  </si>
  <si>
    <t>01122016|530291|000000300|0000000000001476|000000300|0000000000001483|100.00</t>
  </si>
  <si>
    <t>01122016|530299|000000860|0000000000147318|000001124|0000000000194178|076.51</t>
  </si>
  <si>
    <t>01122016|530305|000009666|0000000000089024|000013646|0000000000127437|070.83</t>
  </si>
  <si>
    <t>01122016|530307|000177585|0000000013567494|000297909|0000000023006230|059.61</t>
  </si>
  <si>
    <t>01122016|530309|000000160|0000000000002896|000000260|0000000000004869|061.54</t>
  </si>
  <si>
    <t>01122016|530315|000001255|0000000000084085|000001257|0000000000083760|099.84</t>
  </si>
  <si>
    <t>01122016|530317|000007275|0000000000348837|000009140|0000000000437725|079.60</t>
  </si>
  <si>
    <t>01122016|530331|000001180|0000000000665284|000001366|0000000000765367|086.38</t>
  </si>
  <si>
    <t>01122016|530341|000002000|0000000000074000|000002000|0000000000073975|100.00</t>
  </si>
  <si>
    <t>01122016|530343|000023547|0000000000905383|000031154|0000000001201910|075.58</t>
  </si>
  <si>
    <t>01122016|530355|000225643|0000000021695575|000353685|0000000035385463|063.80</t>
  </si>
  <si>
    <t>01122016|530363|000044939|0000000001226835|000131907|0000000003652806|034.07</t>
  </si>
  <si>
    <t>01122016|530365|000001303|0000000000210044|000001773|0000000000291507|073.49</t>
  </si>
  <si>
    <t>01122016|530367|000000244|0000000000027341|000000480|0000000000054249|050.83</t>
  </si>
  <si>
    <t>01122016|530369|000000500|0000000000022500|000000500|0000000000022508|100.00</t>
  </si>
  <si>
    <t>01122016|530377|000048210|0000000000664816|000078990|0000000001097071|061.03</t>
  </si>
  <si>
    <t>01122016|530381|000001161|0000000000169274|000002108|0000000000315538|055.08</t>
  </si>
  <si>
    <t>01122016|530393|000000005|0000000000000074|000000005|0000000000000073|100.00</t>
  </si>
  <si>
    <t>01122016|530419|000004452|0000000000080804|000004852|0000000000085645|091.76</t>
  </si>
  <si>
    <t>01122016|530427|000000013|0000000000000384|000000017|0000000000000506|076.47</t>
  </si>
  <si>
    <t>01122016|530429|000002322|0000000000021390|000002322|0000000000021390|100.00</t>
  </si>
  <si>
    <t>01122016|530431|000000215|0000000000018587|000000390|0000000000033977|055.13</t>
  </si>
  <si>
    <t>01122016|530433|000004355|0000000000160047|000005598|0000000000214577|077.80</t>
  </si>
  <si>
    <t>01122016|530439|000000050|0000000000000056|000000050|0000000000000056|100.00</t>
  </si>
  <si>
    <t>01122016|530459|000002345|0000000000075627|000002345|0000000000075484|100.00</t>
  </si>
  <si>
    <t>01122016|530461|000002081|0000000000019354|000002886|0000000000026872|072.11</t>
  </si>
  <si>
    <t>01122016|530477|000002339|0000000000269336|000003154|0000000000366069|074.16</t>
  </si>
  <si>
    <t>01122016|530499|000006223|0000000001804048|000007001|0000000002029396|088.89</t>
  </si>
  <si>
    <t>01122016|530505|000022262|0000000006794363|000158854|0000000048980347|014.01</t>
  </si>
  <si>
    <t>01122016|530517|000001266|0000000000531277|000002338|0000000001003718|054.15</t>
  </si>
  <si>
    <t>01122016|530521|000000909|0000000000070630|000001209|0000000000093896|075.19</t>
  </si>
  <si>
    <t>01122016|530533|000000621|0000000000033566|000000774|0000000000041708|080.23</t>
  </si>
  <si>
    <t>01122016|530543|000002650|0000000000022499|000002675|0000000000022620|099.07</t>
  </si>
  <si>
    <t>01122016|530545|000000104|0000000000018720|000000158|0000000000028598|065.82</t>
  </si>
  <si>
    <t>01122016|530549|000003768|0000000002484243|000015584|0000000010466983|024.18</t>
  </si>
  <si>
    <t>01122016|530565|000000200|0000000000000302|000000200|0000000000000310|100.00</t>
  </si>
  <si>
    <t>01122016|530577|000000100|0000000000002160|000000100|0000000000002160|100.00</t>
  </si>
  <si>
    <t>01122016|530579|000002000|0000000000007800|000002300|0000000000008600|086.96</t>
  </si>
  <si>
    <t>01122016|530585|000000143|0000000000008509|000000152|0000000000009059|094.08</t>
  </si>
  <si>
    <t>01122016|530589|000005785|0000000001117084|000007488|0000000001470907|077.26</t>
  </si>
  <si>
    <t>01122016|530595|000000003|0000000000000027|000000003|0000000000000026|100.00</t>
  </si>
  <si>
    <t>01122016|530605|000003215|0000000000005497|000003215|0000000000005497|100.00</t>
  </si>
  <si>
    <t>01122016|530609|000001990|0000000000090645|000001990|0000000000090014|100.00</t>
  </si>
  <si>
    <t>01122016|530611|000027401|0000000000038359|000027401|0000000000038359|100.00</t>
  </si>
  <si>
    <t>01122016|530615|000000300|0000000000003050|000000300|0000000000003050|100.00</t>
  </si>
  <si>
    <t>01122016|530617|000001918|0000000000078255|000002184|0000000000091334|087.82</t>
  </si>
  <si>
    <t>01122016|530621|000003000|0000000000136500|000003200|0000000000145573|093.75</t>
  </si>
  <si>
    <t>01122016|530627|000000862|0000000000090554|000001234|0000000000129690|069.85</t>
  </si>
  <si>
    <t>01122016|530643|000000052|0000000000002247|000000052|0000000000002246|100.00</t>
  </si>
  <si>
    <t>01122016|530655|000006106|0000000000568164|000018705|0000000001748255|032.64</t>
  </si>
  <si>
    <t>01122016|530663|000000333|0000000000002000|000000333|0000000000002000|100.00</t>
  </si>
  <si>
    <t>01122016|530665|000002500|0000000000002004|000002500|0000000000002004|100.00</t>
  </si>
  <si>
    <t>01122016|530689|000001301|0000000000066107|000001301|0000000000066107|100.00</t>
  </si>
  <si>
    <t>01122016|530695|000004885|0000000000134338|000004980|0000000000133012|098.09</t>
  </si>
  <si>
    <t>01122016|500002|000000501|0000000000528831|000001117|0000000001178744|044.85</t>
  </si>
  <si>
    <t>01122016|500003|000008816|0000000001318433|000023673|0000000003501898|037.24</t>
  </si>
  <si>
    <t>01122016|500008|000002242|0000000002116897|000009643|0000000009135011|023.25</t>
  </si>
  <si>
    <t>01122016|500009|000008782|0000000000072715|000014722|0000000000122747|059.65</t>
  </si>
  <si>
    <t>01122016|500010|000894618|0000001136120130|000970464|0000001239081989|092.18</t>
  </si>
  <si>
    <t>01122016|500012|000418281|0000000011649126|000628068|0000000017348277|066.60</t>
  </si>
  <si>
    <t>01122016|500013|000009815|0000000000156059|000014448|0000000000231042|067.93</t>
  </si>
  <si>
    <t>01122016|500014|000004801|0000000000014307|000005881|0000000000016937|081.64</t>
  </si>
  <si>
    <t>01122016|500020|000091789|0000000004194758|000174674|0000000007972560|052.55</t>
  </si>
  <si>
    <t>01122016|500023|000000316|0000000000031885|000000626|0000000000063255|050.48</t>
  </si>
  <si>
    <t>01122016|500024|000133762|0000000000676836|000270374|0000000001376268|049.47</t>
  </si>
  <si>
    <t>01122016|500027|000000671|0000000001452514|000001327|0000000002908550|050.57</t>
  </si>
  <si>
    <t>01122016|500028|000002152|0000000000012686|000002152|0000000000012686|100.00</t>
  </si>
  <si>
    <t>01122016|500029|000000575|0000000000029210|000000876|0000000000043883|065.64</t>
  </si>
  <si>
    <t>01122016|500030|000002222|0000000000002503|000002222|0000000000002503|100.00</t>
  </si>
  <si>
    <t>01122016|500031|000004609|0000000001016055|000010106|0000000002225055|045.61</t>
  </si>
  <si>
    <t>01122016|500032|000210624|0000000002974011|000357985|0000000005095832|058.84</t>
  </si>
  <si>
    <t>01122016|500033|000010400|0000000041799160|000053440|0000000216009772|019.46</t>
  </si>
  <si>
    <t>01122016|500034|000039871|0000000036448075|000128371|0000000117917167|031.06</t>
  </si>
  <si>
    <t>01122016|500038|000024992|0000000003021533|000110753|0000000013577750|022.57</t>
  </si>
  <si>
    <t>01122016|500039|000007739|0000000001489371|000021570|0000000004170220|035.88</t>
  </si>
  <si>
    <t>01122016|500040|000025925|0000000020329089|000183846|0000000146675638|014.10</t>
  </si>
  <si>
    <t>01122016|500041|000000052|0000000000096811|000000057|0000000000106648|091.23</t>
  </si>
  <si>
    <t>01122016|500042|000000313|0000000000328510|000000670|0000000000706313|046.72</t>
  </si>
  <si>
    <t>01122016|500043|000019735|0000000008178184|000045315|0000000018770248|043.55</t>
  </si>
  <si>
    <t>01122016|500048|000001879|0000000001563704|000012210|0000000010193854|015.39</t>
  </si>
  <si>
    <t>01122016|500049|000006057|0000000008677562|000026203|0000000037737812|023.12</t>
  </si>
  <si>
    <t>01122016|500052|000089529|0000000002023356|000161277|0000000003667168|055.51</t>
  </si>
  <si>
    <t>01122016|500055|000006048|0000000000242525|000012621|0000000000514679|047.92</t>
  </si>
  <si>
    <t>01122016|500058|000000750|0000000000002097|000000750|0000000000002097|100.00</t>
  </si>
  <si>
    <t>01122016|500059|000010901|0000000000835562|000020820|0000000001611013|052.36</t>
  </si>
  <si>
    <t>01122016|500060|000036898|0000000001527578|000045342|0000000001857323|081.38</t>
  </si>
  <si>
    <t>01122016|500067|000000524|0000000000254664|000001259|0000000000608129|041.62</t>
  </si>
  <si>
    <t>01122016|500068|000000004|0000000000017200|000000004|0000000000017215|100.00</t>
  </si>
  <si>
    <t>01122016|500069|000000568|0000000000021016|000000578|0000000000021384|098.27</t>
  </si>
  <si>
    <t>01122016|500074|000028205|0000000002001145|000186261|0000000013395514|015.14</t>
  </si>
  <si>
    <t>01122016|500078|000003290|0000000002247564|000003373|0000000002369182|097.54</t>
  </si>
  <si>
    <t>01122016|500083|000061681|0000000000471859|000061681|0000000000471859|100.00</t>
  </si>
  <si>
    <t>01122016|500084|000522649|0000000310897758|000557921|0000000334607518|093.68</t>
  </si>
  <si>
    <t>01122016|500085|000083651|0000000005316022|000206508|0000000013194964|040.51</t>
  </si>
  <si>
    <t>01122016|500086|000043737|0000000007811429|000191908|0000000034677320|022.79</t>
  </si>
  <si>
    <t>01122016|500087|000018331|0000000010414758|000103541|0000000059234664|017.70</t>
  </si>
  <si>
    <t>01122016|500089|000000100|0000000000047340|000000851|0000000000404110|011.75</t>
  </si>
  <si>
    <t>01122016|500092|000000156|0000000000347943|000000309|0000000000693208|050.49</t>
  </si>
  <si>
    <t>01122016|500093|000059448|0000000004547772|000273684|0000000021244921|021.72</t>
  </si>
  <si>
    <t>01122016|500096|000015225|0000000004349783|000044900|0000000012809739|033.91</t>
  </si>
  <si>
    <t>01122016|500097|000029330|0000000003765972|000088880|0000000011445748|033.00</t>
  </si>
  <si>
    <t>01122016|500101|000027868|0000000009824864|000173239|0000000061782785|016.09</t>
  </si>
  <si>
    <t>01122016|500102|000229111|0000000003849065|000482327|0000000008203650|047.50</t>
  </si>
  <si>
    <t>01122016|500103|000081097|0000000010445294|000478778|0000000061991511|016.94</t>
  </si>
  <si>
    <t>01122016|500104|000152432|0000000068121861|000386032|0000000172928538|039.49</t>
  </si>
  <si>
    <t>01122016|500106|000142119|0000000003297161|000995755|0000000023133337|014.27</t>
  </si>
  <si>
    <t>01122016|500108|000093249|0000000001636520|000238751|0000000004210860|039.06</t>
  </si>
  <si>
    <t>01122016|500109|000050658|0000000004850504|000155600|0000000015126508|032.56</t>
  </si>
  <si>
    <t>01122016|500110|000025634|0000000006960913|000146770|0000000040938248|017.47</t>
  </si>
  <si>
    <t>01122016|500111|000046807|0000000020318919|000642729|0000000282491364|007.28</t>
  </si>
  <si>
    <t>01122016|500112|000380543|0000000097323873|001453568|0000000373443478|026.18</t>
  </si>
  <si>
    <t>01122016|500113|000072032|0000000003652023|000334532|0000000017002532|021.53</t>
  </si>
  <si>
    <t>01122016|500114|000031816|0000000010303612|000243645|0000000079703636|013.06</t>
  </si>
  <si>
    <t>01122016|500116|000064706|0000000004442067|000219809|0000000015137817|029.44</t>
  </si>
  <si>
    <t>01122016|500117|000048529|0000000001363665|000088624|0000000002510907|054.76</t>
  </si>
  <si>
    <t>01122016|500119|000019400|0000000002205780|000064753|0000000007437877|029.96</t>
  </si>
  <si>
    <t>01122016|500120|000004910|0000000000266859|000005261|0000000000290272|093.33</t>
  </si>
  <si>
    <t>01122016|500123|000000235|0000000000403965|000000317|0000000000543209|074.13</t>
  </si>
  <si>
    <t>01122016|500124|000004460|0000000014452407|000018641|0000000060304211|023.93</t>
  </si>
  <si>
    <t>01122016|500125|000012078|0000000002936766|000029067|0000000007147091|041.55</t>
  </si>
  <si>
    <t>01122016|500126|000002737|0000000002673228|000005274|0000000005199158|051.90</t>
  </si>
  <si>
    <t>01122016|500128|000031294|0000000000710374|000065896|0000000001516225|047.49</t>
  </si>
  <si>
    <t>01122016|500132|000006818|0000000000047795|000009277|0000000000066138|073.49</t>
  </si>
  <si>
    <t>01122016|500133|000000300|0000000000175800|000000360|0000000000209816|083.33</t>
  </si>
  <si>
    <t>01122016|500135|000245366|0000000063795160|000258201|0000000067102915|095.03</t>
  </si>
  <si>
    <t>01122016|500136|000015011|0000000000592184|000027870|0000000001109647|053.86</t>
  </si>
  <si>
    <t>01122016|500139|000014787|0000000001035830|000024634|0000000001726984|060.03</t>
  </si>
  <si>
    <t>01122016|500141|000049632|0000000000335513|000051657|0000000000355697|096.08</t>
  </si>
  <si>
    <t>01122016|500142|000000001|0000000000000003|000000001|0000000000000002|100.00</t>
  </si>
  <si>
    <t>01122016|500143|000000001|0000000000000035|000000001|0000000000000034|100.00</t>
  </si>
  <si>
    <t>01122016|500144|000001060|0000000000437303|000001637|0000000000675701|064.75</t>
  </si>
  <si>
    <t>01122016|500147|000000176|0000000000072169|000000176|0000000000072216|100.00</t>
  </si>
  <si>
    <t>01122016|500148|000007960|0000000002142036|000017453|0000000004761697|045.61</t>
  </si>
  <si>
    <t>01122016|500150|000000038|0000000000049400|000000040|0000000000051621|095.00</t>
  </si>
  <si>
    <t>01122016|500151|000001666|0000000000100793|000002640|0000000000163170|063.11</t>
  </si>
  <si>
    <t>01122016|500153|000029120|0000000000960960|000032951|0000000001102251|088.37</t>
  </si>
  <si>
    <t>01122016|500155|000005559|0000000000154819|000007865|0000000000221765|070.68</t>
  </si>
  <si>
    <t>01122016|500159|000003662|0000000000282341|000004716|0000000000373968|077.65</t>
  </si>
  <si>
    <t>01122016|500160|000060934|0000000001078532|000162664|0000000002913428|037.46</t>
  </si>
  <si>
    <t>01122016|500162|000012530|0000000000550067|000022454|0000000000946269|055.80</t>
  </si>
  <si>
    <t>01122016|500163|000001723|0000000001593345|000005741|0000000005333256|030.01</t>
  </si>
  <si>
    <t>01122016|500164|000004751|0000000001814170|000013190|0000000005073371|036.02</t>
  </si>
  <si>
    <t>01122016|500165|000004747|0000000001599739|000014893|0000000005040262|031.87</t>
  </si>
  <si>
    <t>01122016|500166|000009654|0000000001790817|000011994|0000000002232455|080.49</t>
  </si>
  <si>
    <t>01122016|500168|000004169|0000000003073804|000007965|0000000005946150|052.34</t>
  </si>
  <si>
    <t>01122016|500170|000000123|0000000000001687|000000248|0000000000003384|049.60</t>
  </si>
  <si>
    <t>01122016|500171|000013521|0000000003324138|000038671|0000000009602602|034.96</t>
  </si>
  <si>
    <t>01122016|500173|000002107|0000000001013467|000002843|0000000001379541|074.11</t>
  </si>
  <si>
    <t>01122016|500174|000002600|0000000000004674|000002600|0000000000004674|100.00</t>
  </si>
  <si>
    <t>01122016|500179|000312297|0000000016864038|001660512|0000000090111816|018.81</t>
  </si>
  <si>
    <t>01122016|500180|000011894|0000000014225819|000035287|0000000042378339|033.71</t>
  </si>
  <si>
    <t>01122016|500182|000004186|0000000013304574|000018222|0000000057720340|022.97</t>
  </si>
  <si>
    <t>01122016|500183|000199149|0000000002497329|000343133|0000000004335283|058.04</t>
  </si>
  <si>
    <t>01122016|500184|000018116|0000000000673916|000039969|0000000001495154|045.33</t>
  </si>
  <si>
    <t>01122016|500185|004252700|0000000174360700|018334782|0000000737922042|023.19</t>
  </si>
  <si>
    <t>01122016|500186|000250795|0000000016765646|001354420|0000000092338744|018.52</t>
  </si>
  <si>
    <t>01122016|500187|000001828|0000000000530212|000002807|0000000000815527|065.12</t>
  </si>
  <si>
    <t>01122016|500188|000025726|0000000007070792|000093565|0000000025984467|027.50</t>
  </si>
  <si>
    <t>01122016|500189|000000538|0000000000280056|000000561|0000000000294937|095.90</t>
  </si>
  <si>
    <t>01122016|500191|000003700|0000000000134814|000003700|0000000000134814|100.00</t>
  </si>
  <si>
    <t>01122016|500192|000000025|0000000000000118|000000025|0000000000000118|100.00</t>
  </si>
  <si>
    <t>01122016|500193|000019410|0000000000326088|000028476|0000000000477871|068.16</t>
  </si>
  <si>
    <t>01122016|500199|000009022|0000000002205879|000018264|0000000004529662|049.40</t>
  </si>
  <si>
    <t>01122016|500201|000009314|0000000001201041|000023512|0000000003061662|039.61</t>
  </si>
  <si>
    <t>01122016|500206|000000100|0000000000001004|000000100|0000000000001004|100.00</t>
  </si>
  <si>
    <t>01122016|500207|000007066|0000000000211274|000010634|0000000000319508|066.45</t>
  </si>
  <si>
    <t>01122016|500209|000044201|0000000043142387|000099683|0000000097170917|044.34</t>
  </si>
  <si>
    <t>01122016|500210|000000462|0000000000313283|000000771|0000000000528199|059.92</t>
  </si>
  <si>
    <t>01122016|500211|000003394|0000000000085979|000003394|0000000000085979|100.00</t>
  </si>
  <si>
    <t>01122016|500213|000002120|0000000000397818|000002945|0000000000557061|071.99</t>
  </si>
  <si>
    <t>01122016|500214|000006286|0000000001851280|000006286|0000000001851280|100.00</t>
  </si>
  <si>
    <t>01122016|500215|000000069|0000000000032430|000000102|0000000000047948|067.65</t>
  </si>
  <si>
    <t>01122016|500219|000095478|0000000008397291|000498784|0000000044161020|019.14</t>
  </si>
  <si>
    <t>01122016|500220|000002592|0000000000120269|000003192|0000000000150514|081.20</t>
  </si>
  <si>
    <t>01122016|500223|000248494|0000000001403992|000375468|0000000002120350|066.18</t>
  </si>
  <si>
    <t>01122016|500227|000003596|0000000001265253|000012382|0000000004397727|029.04</t>
  </si>
  <si>
    <t>01122016|500228|000012029|0000000020158800|000050970|0000000086413567|023.60</t>
  </si>
  <si>
    <t>01122016|500231|000000727|0000000000055289|000001427|0000000000108211|050.95</t>
  </si>
  <si>
    <t>01122016|500233|000001186|0000000000621583|000002716|0000000001433841|043.67</t>
  </si>
  <si>
    <t>01122016|500234|000005061|0000000001252851|000018182|0000000004577816|027.84</t>
  </si>
  <si>
    <t>01122016|500235|000017573|0000000005214788|000045789|0000000013699975|038.38</t>
  </si>
  <si>
    <t>01122016|500238|000001570|0000000001489773|000004683|0000000004621206|033.53</t>
  </si>
  <si>
    <t>01122016|500239|000013039|0000000001073110|000016095|0000000001340811|081.01</t>
  </si>
  <si>
    <t>01122016|500240|000000372|0000000000030188|000000384|0000000000031134|096.88</t>
  </si>
  <si>
    <t>01122016|500241|000006852|0000000001139831|000017153|0000000002898726|039.95</t>
  </si>
  <si>
    <t>01122016|500243|000000003|0000000000002437|000000006|0000000000004871|050.00</t>
  </si>
  <si>
    <t>01122016|500245|000017166|0000000001262560|000021250|0000000001567515|080.78</t>
  </si>
  <si>
    <t>01122016|500247|000017571|0000000013079853|000041533|0000000031007112|042.31</t>
  </si>
  <si>
    <t>01122016|500249|000000319|0000000000190364|000000382|0000000000229058|083.51</t>
  </si>
  <si>
    <t>01122016|500250|000002255|0000000001369575|000002559|0000000001549339|088.12</t>
  </si>
  <si>
    <t>01122016|500251|000011647|0000000002078990|000016392|0000000002949865|071.05</t>
  </si>
  <si>
    <t>01122016|500252|000000163|0000000000628602|000000348|0000000001347944|046.84</t>
  </si>
  <si>
    <t>01122016|500253|000127625|0000000072848350|000247670|0000000141345396|051.53</t>
  </si>
  <si>
    <t>01122016|500254|000294100|0000000000138227|000400826|0000000000187606|073.37</t>
  </si>
  <si>
    <t>01122016|500255|000237412|0000000003399740|000831725|0000000011846722|028.54</t>
  </si>
  <si>
    <t>01122016|500257|000012724|0000000019254593|000079071|0000000120065792|016.09</t>
  </si>
  <si>
    <t>01122016|500259|000017285|0000000001009444|000030165|0000000001809858|057.30</t>
  </si>
  <si>
    <t>01122016|500260|000003116|0000000001869912|000007549|0000000004568848|041.28</t>
  </si>
  <si>
    <t>01122016|500264|000000822|0000000000220749|000000965|0000000000265104|085.18</t>
  </si>
  <si>
    <t>01122016|500265|000001088|0000000000244637|000002028|0000000000458562|053.65</t>
  </si>
  <si>
    <t>01122016|500266|000001198|0000000001917998|000001748|0000000002835460|068.54</t>
  </si>
  <si>
    <t>01122016|500267|000000534|0000000000056471|000001006|0000000000105711|053.08</t>
  </si>
  <si>
    <t>01122016|500268|000051749|0000000001785341|000099750|0000000003491743|051.88</t>
  </si>
  <si>
    <t>01122016|500271|000011231|0000000006099557|000023860|0000000012873733|047.07</t>
  </si>
  <si>
    <t>01122016|500279|000017950|0000000000239453|000032251|0000000000430889|055.66</t>
  </si>
  <si>
    <t>01122016|500280|000001672|0000000000468160|000005369|0000000001509225|031.14</t>
  </si>
  <si>
    <t>01122016|500284|000000210|0000000000006972|000000210|0000000000006972|100.00</t>
  </si>
  <si>
    <t>01122016|500285|001968165|0000000121534189|004476622|0000000277738856|043.97</t>
  </si>
  <si>
    <t>01122016|500288|000274322|0000000006419135|000654984|0000000015661269|041.88</t>
  </si>
  <si>
    <t>01122016|500290|000000276|0000000013499892|000001373|0000000067930039|020.10</t>
  </si>
  <si>
    <t>01122016|500292|000004370|0000000000496651|000008174|0000000000934730|053.46</t>
  </si>
  <si>
    <t>01122016|500294|000077894|0000000006091311|000524965|0000000041639449|014.84</t>
  </si>
  <si>
    <t>01122016|500295|000111674|0000000025338831|000928679|0000000212947924|012.03</t>
  </si>
  <si>
    <t>01122016|500296|000005037|0000000000593359|000010070|0000000001204913|050.02</t>
  </si>
  <si>
    <t>01122016|500298|000001088|0000000000927684|000001314|0000000001130873|082.80</t>
  </si>
  <si>
    <t>01122016|500300|000047360|0000000041418688|000079285|0000000069162617|059.73</t>
  </si>
  <si>
    <t>01122016|500301|000005400|0000000000008453|000005400|0000000000008453|100.00</t>
  </si>
  <si>
    <t>01122016|500302|000001890|0000000003091473|000005886|0000000009755998|032.11</t>
  </si>
  <si>
    <t>01122016|500303|000005238|0000000006573167|000016295|0000000020438929|032.14</t>
  </si>
  <si>
    <t>01122016|500304|000023670|0000000001819040|000109493|0000000008435195|021.62</t>
  </si>
  <si>
    <t>01122016|500306|000001747|0000000000008211|000001897|0000000000008566|092.09</t>
  </si>
  <si>
    <t>01122016|500307|000023973|0000000004494938|000024281|0000000004552579|098.73</t>
  </si>
  <si>
    <t>01122016|500312|000116801|0000000034129253|000596894|0000000176415964|019.57</t>
  </si>
  <si>
    <t>01122016|500313|000072423|0000000002737590|000228772|0000000008908615|031.66</t>
  </si>
  <si>
    <t>01122016|500314|000000300|0000000000006750|000000300|0000000000006750|100.00</t>
  </si>
  <si>
    <t>01122016|500315|000034034|0000000004017714|000242640|0000000028787952|014.03</t>
  </si>
  <si>
    <t>01122016|500317|000003477|0000000000036439|000004184|0000000000043893|083.10</t>
  </si>
  <si>
    <t>01122016|500319|000000450|0000000000013050|000000450|0000000000013050|100.00</t>
  </si>
  <si>
    <t>01122016|500322|000003909|0000000000215386|000005194|0000000000290909|075.26</t>
  </si>
  <si>
    <t>01122016|500325|000054585|0000000054432162|000234382|0000000235578353|023.29</t>
  </si>
  <si>
    <t>01122016|500327|000021226|0000000000275938|000038204|0000000000502970|055.56</t>
  </si>
  <si>
    <t>01122016|500329|000168569|0000000000109570|000186454|0000000000121350|090.41</t>
  </si>
  <si>
    <t>01122016|500330|000005424|0000000002717424|000022458|0000000011344998|024.15</t>
  </si>
  <si>
    <t>01122016|500331|000006250|0000000004008125|000024780|0000000015855635|025.22</t>
  </si>
  <si>
    <t>01122016|500333|000024677|0000000001885323|000028449|0000000002218521|086.74</t>
  </si>
  <si>
    <t>01122016|500335|000001001|0000000000665766|000004324|0000000002887665|023.15</t>
  </si>
  <si>
    <t>01122016|500336|000005944|0000000001232489|000036439|0000000007571830|016.31</t>
  </si>
  <si>
    <t>01122016|500337|000120852|0000000003600858|000120852|0000000003600858|100.00</t>
  </si>
  <si>
    <t>01122016|500338|002636987|0000000237328830|002657285|0000000242191757|099.24</t>
  </si>
  <si>
    <t>01122016|500339|000005724|0000000000286773|000010344|0000000000521916|055.34</t>
  </si>
  <si>
    <t>01122016|500343|000011081|0000000000242120|000016433|0000000000361100|067.43</t>
  </si>
  <si>
    <t>01122016|500346|000001831|0000000000075987|000001894|0000000000080522|096.67</t>
  </si>
  <si>
    <t>01122016|500350|000001099|0000000000506585|000002926|0000000001344100|037.56</t>
  </si>
  <si>
    <t>01122016|500354|000002354|0000000000132648|000004310|0000000000248689|054.62</t>
  </si>
  <si>
    <t>01122016|500355|000005851|0000000001177807|000012675|0000000002571190|046.16</t>
  </si>
  <si>
    <t>01122016|500356|000018993|0000000000562193|000027894|0000000000845608|068.09</t>
  </si>
  <si>
    <t>01122016|500357|000002026|0000000000033429|000002577|0000000000042161|078.62</t>
  </si>
  <si>
    <t>01122016|500360|000004788|0000000000312896|000006527|0000000000434204|073.36</t>
  </si>
  <si>
    <t>01122016|500365|000001474|0000000000010097|000001947|0000000000013588|075.71</t>
  </si>
  <si>
    <t>01122016|500366|000055400|0000000002916810|000137263|0000000007278842|040.36</t>
  </si>
  <si>
    <t>01122016|500367|000010291|0000000000386428|000015670|0000000000581347|065.67</t>
  </si>
  <si>
    <t>01122016|500368|000019210|0000000000383240|000064915|0000000001294995|029.59</t>
  </si>
  <si>
    <t>01122016|500370|000018760|0000000001321642|000027672|0000000002041498|067.79</t>
  </si>
  <si>
    <t>01122016|500372|000000050|0000000000000032|000000050|0000000000000032|100.00</t>
  </si>
  <si>
    <t>01122016|500378|000041765|0000000002292899|000091911|0000000005074183|045.44</t>
  </si>
  <si>
    <t>01122016|500380|000066663|0000000025711920|000080096|0000000031285122|083.23</t>
  </si>
  <si>
    <t>01122016|500387|000000665|0000000009962266|000001324|0000000020355124|050.23</t>
  </si>
  <si>
    <t>01122016|500390|000048543|0000000022749677|000368478|0000000175683454|013.17</t>
  </si>
  <si>
    <t>01122016|500399|000001205|0000000000006086|000002456|0000000000012424|049.06</t>
  </si>
  <si>
    <t>01122016|500400|000176828|0000000012881920|000529517|0000000039114432|033.39</t>
  </si>
  <si>
    <t>01122016|500402|000002174|0000000000121201|000002694|0000000000150548|080.70</t>
  </si>
  <si>
    <t>01122016|500403|000007774|0000000002296051|000015124|0000000004514052|051.40</t>
  </si>
  <si>
    <t>01122016|500404|000006249|0000000000219028|000011569|0000000000408094|054.02</t>
  </si>
  <si>
    <t>01122016|500405|000002952|0000000000605308|000006259|0000000001301472|047.16</t>
  </si>
  <si>
    <t>01122016|500407|000000250|0000000000335875|000000435|0000000000581525|057.47</t>
  </si>
  <si>
    <t>01122016|500408|000020125|0000000026170550|000165384|0000000214336468|012.17</t>
  </si>
  <si>
    <t>01122016|500410|000003944|0000000005270762|000016873|0000000022533947|023.37</t>
  </si>
  <si>
    <t>01122016|500411|000000494|0000000000409971|000001326|0000000001104882|037.25</t>
  </si>
  <si>
    <t>01122016|500412|000012246|0000000009648624|000044998|0000000035786573|027.21</t>
  </si>
  <si>
    <t>01122016|500413|000002791|0000000000524708|000006545|0000000001230625|042.64</t>
  </si>
  <si>
    <t>01122016|500414|000080476|0000000004567013|000117613|0000000006759120|068.42</t>
  </si>
  <si>
    <t>01122016|500418|000013430|0000000001348372|000034250|0000000003500547|039.21</t>
  </si>
  <si>
    <t>01122016|500420|000002121|0000000002946282|000007257|0000000010106790|029.23</t>
  </si>
  <si>
    <t>01122016|500422|000000100|0000000000001670|000000100|0000000000001670|100.00</t>
  </si>
  <si>
    <t>01122016|500425|000015076|0000000003116963|000080090|0000000016715561|018.82</t>
  </si>
  <si>
    <t>01122016|500429|000018008|0000000001219142|000031332|0000000002128823|057.47</t>
  </si>
  <si>
    <t>01122016|500439|000000049|0000000000091339|000000055|0000000000102837|089.09</t>
  </si>
  <si>
    <t>01122016|500440|000210789|0000000036129235|001173252|0000000203404389|017.97</t>
  </si>
  <si>
    <t>01122016|500444|000017138|0000000002332482|000048804|0000000006805207|035.12</t>
  </si>
  <si>
    <t>01122016|500449|000018455|0000000000356182|000029582|0000000000576567|062.39</t>
  </si>
  <si>
    <t>01122016|500456|000066912|0000000001595852|000094621|0000000002290793|070.72</t>
  </si>
  <si>
    <t>01122016|500459|000000131|0000000000860061|000000154|0000000001014873|085.06</t>
  </si>
  <si>
    <t>01122016|500460|000004235|0000000000232502|000010634|0000000000582135|039.83</t>
  </si>
  <si>
    <t>01122016|500463|000001550|0000000000142290|000002437|0000000000224518|063.60</t>
  </si>
  <si>
    <t>01122016|500464|000011807|0000000002066225|000030179|0000000005406867|039.12</t>
  </si>
  <si>
    <t>01122016|500467|000006384|0000000000404427|000014772|0000000000942620|043.22</t>
  </si>
  <si>
    <t>01122016|500469|000152208|0000000010555625|000542652|0000000037873091|028.05</t>
  </si>
  <si>
    <t>01122016|500470|000044287|0000000018144384|000418642|0000000172799943|010.58</t>
  </si>
  <si>
    <t>01122016|500472|000000475|0000000000589048|000000899|0000000001119043|052.84</t>
  </si>
  <si>
    <t>01122016|500477|000424017|0000000032924921|002293018|0000000180084241|018.49</t>
  </si>
  <si>
    <t>01122016|500480|000002270|0000000001754710|000005903|0000000004608926|038.46</t>
  </si>
  <si>
    <t>01122016|500483|000004500|0000000002996100|000061584|0000000040930106|007.31</t>
  </si>
  <si>
    <t>01122016|500488|000000117|0000000000566982|000000258|0000000001258048|045.35</t>
  </si>
  <si>
    <t>01122016|500490|000004087|0000000008357711|000006011|0000000012461547|067.99</t>
  </si>
  <si>
    <t>01122016|500493|000016413|0000000014733951|000063530|0000000057333870|025.84</t>
  </si>
  <si>
    <t>01122016|500495|000041012|0000000013039766|000210022|0000000067582886|019.53</t>
  </si>
  <si>
    <t>01122016|500500|000055947|0000000000389951|000110308|0000000000768690|050.72</t>
  </si>
  <si>
    <t>01122016|500510|000043767|0000000060634802|000130925|0000000182018334|033.43</t>
  </si>
  <si>
    <t>01122016|500520|000081583|0000000094632201|000126345|0000000148644764|064.57</t>
  </si>
  <si>
    <t>01122016|500530|000000274|0000000005579599|000000889|0000000018096483|030.82</t>
  </si>
  <si>
    <t>01122016|500540|000000750|0000000000023400|000001225|0000000000037757|061.22</t>
  </si>
  <si>
    <t>01122016|500547|000078088|0000000049187632|000246088|0000000154373880|031.73</t>
  </si>
  <si>
    <t>01122016|500550|000006090|0000000006803139|000020894|0000000023157604|029.15</t>
  </si>
  <si>
    <t>01122016|500570|000136235|0000000061053716|000469966|0000000212246581|028.99</t>
  </si>
  <si>
    <t>01122016|500575|000026039|0000000008014805|000095464|0000000029751246|027.28</t>
  </si>
  <si>
    <t>01122016|500620|000002378|0000000000837532|000005016|0000000001774864|047.41</t>
  </si>
  <si>
    <t>01122016|500645|000006068|0000000001166270|000018372|0000000003568305|033.03</t>
  </si>
  <si>
    <t>01122016|500650|000000262|0000000000098814|000000268|0000000000101380|097.76</t>
  </si>
  <si>
    <t>01122016|500655|000003665|0000000000506687|000003966|0000000000546962|092.41</t>
  </si>
  <si>
    <t>01122016|500660|000000953|0000000002561855|000001709|0000000004583889|055.76</t>
  </si>
  <si>
    <t>01122016|500670|000061662|0000000013140173|000304850|0000000066008414|020.23</t>
  </si>
  <si>
    <t>01122016|500672|000011281|0000000007929415|000019481|0000000013769241|057.91</t>
  </si>
  <si>
    <t>01122016|500674|000000077|0000000000331539|000000106|0000000000458965|072.64</t>
  </si>
  <si>
    <t>01122016|500676|000001021|0000000005249523|000001626|0000000008304080|062.79</t>
  </si>
  <si>
    <t>01122016|500680|000052399|0000000098803555|000057912|0000000107961071|090.48</t>
  </si>
  <si>
    <t>01122016|500690|000105893|0000000009630969|000341641|0000000031187654|031.00</t>
  </si>
  <si>
    <t>01122016|500696|000010749|0000000009094729|000041739|0000000035471812|025.75</t>
  </si>
  <si>
    <t>01122016|500710|000000333|0000000000473859|000000403|0000000000575929|082.63</t>
  </si>
  <si>
    <t>01122016|500730|000160879|0000000011293706|000456895|0000000031808675|035.21</t>
  </si>
  <si>
    <t>01122016|500770|000010388|0000000004945727|000039733|0000000018894785|026.14</t>
  </si>
  <si>
    <t>01122016|500777|000013480|0000000000337674|000025658|0000000000647739|052.54</t>
  </si>
  <si>
    <t>01122016|500780|000000306|0000000000029086|000000308|0000000000029169|099.35</t>
  </si>
  <si>
    <t>01122016|500790|000001017|0000000006387828|000002681|0000000016767905|037.93</t>
  </si>
  <si>
    <t>01122016|500800|000035421|0000000004317820|000100834|0000000012423168|035.13</t>
  </si>
  <si>
    <t>01122016|500820|000046248|0000000043429185|000115934|0000000109510020|039.89</t>
  </si>
  <si>
    <t>01122016|500825|000004458|0000000013384477|000010940|0000000033040310|040.75</t>
  </si>
  <si>
    <t>01122016|500830|000004530|0000000004217204|000012863|0000000012010575|035.22</t>
  </si>
  <si>
    <t>01122016|500840|000000454|0000000000046127|000002107|0000000000214961|021.55</t>
  </si>
  <si>
    <t>01122016|500850|000007844|0000000000786754|000019140|0000000001944085|040.98</t>
  </si>
  <si>
    <t>01122016|500870|000026714|0000000010614808|000049168|0000000019655987|054.33</t>
  </si>
  <si>
    <t>01122016|500875|000473066|0000000110389952|000779946|0000000182078202|060.65</t>
  </si>
  <si>
    <t>01122016|500877|000056820|0000000010685001|000250705|0000000047533462|022.66</t>
  </si>
  <si>
    <t>01122016|500878|000012072|0000000015211324|000106508|0000000136173993|011.33</t>
  </si>
  <si>
    <t>01122016|500890|000000128|0000000000005248|000000128|0000000000005248|100.00</t>
  </si>
  <si>
    <t>01122016|500940|000001088|0000000000474477|000002685|0000000001167678|040.52</t>
  </si>
  <si>
    <t>01122016|500945|000002303|0000000000027406|000002308|0000000000027183|099.78</t>
  </si>
  <si>
    <t>01122016|501061|000000689|0000000000484057|000001747|0000000001234736|039.44</t>
  </si>
  <si>
    <t>01122016|501148|000000041|0000000000004915|000000041|0000000000004915|100.00</t>
  </si>
  <si>
    <t>01122016|501150|000104371|0000000002985011|000107771|0000000003077471|096.85</t>
  </si>
  <si>
    <t>01122016|501179|000000467|0000000000108344|000000467|0000000000111307|100.00</t>
  </si>
  <si>
    <t>01122016|501242|000003240|0000000000080514|000005640|0000000000142479|057.45</t>
  </si>
  <si>
    <t>01122016|501295|000002850|0000000000213038|000002900|0000000000210320|098.28</t>
  </si>
  <si>
    <t>01122016|501298|000000120|0000000000138498|000000124|0000000000140267|096.77</t>
  </si>
  <si>
    <t>01122016|501301|000002127|0000000001213241|000004314|0000000002459617|049.30</t>
  </si>
  <si>
    <t>01122016|501343|000000001|0000000000000042|000000001|0000000000000042|100.00</t>
  </si>
  <si>
    <t>01122016|501370|000001069|0000000000156769|000001171|0000000000172746|091.29</t>
  </si>
  <si>
    <t>01122016|501391|000000002|0000000000000285|000000002|0000000000000277|100.00</t>
  </si>
  <si>
    <t>01122016|501421|000000005|0000000000000816|000000005|0000000000000816|100.00</t>
  </si>
  <si>
    <t>01122016|501423|000000803|0000000000411765|000000803|0000000000411765|100.00</t>
  </si>
  <si>
    <t>01122016|501425|000002965|0000000001500587|000006929|0000000003524841|042.79</t>
  </si>
  <si>
    <t>01122016|501430|000000005|0000000000007160|000000005|0000000000007160|100.00</t>
  </si>
  <si>
    <t>01122016|501455|000012806|0000000001651974|000018440|0000000002360198|069.45</t>
  </si>
  <si>
    <t>01122016|501700|000000265|0000000000012098|000005054|0000000000230532|005.24</t>
  </si>
  <si>
    <t>01122016|501833|000005965|0000000000077017|000005965|0000000000077017|100.00</t>
  </si>
  <si>
    <t>01122016|501848|000011491|0000000001393284|000048600|0000000006113123|023.64</t>
  </si>
  <si>
    <t>01122016|502015|000201229|0000000004477346|000328054|0000000007460135|061.34</t>
  </si>
  <si>
    <t>01122016|502090|000001837|0000000001261193|000003130|0000000002161859|058.69</t>
  </si>
  <si>
    <t>01122016|502137|000000096|0000000000088536|000000226|0000000000209477|042.48</t>
  </si>
  <si>
    <t>01122016|502157|000000754|0000000000201432|000001308|0000000000350183|057.65</t>
  </si>
  <si>
    <t>01122016|502165|000000145|0000000000114739|000000196|0000000000157010|073.98</t>
  </si>
  <si>
    <t>01122016|502168|000016127|0000000001883634|000046996|0000000005465688|034.32</t>
  </si>
  <si>
    <t>01122016|502175|000016911|0000000001028189|000020780|0000000001280723|081.38</t>
  </si>
  <si>
    <t>01122016|502180|000027390|0000000000561495|000036918|0000000000755075|074.19</t>
  </si>
  <si>
    <t>01122016|502219|000002995|0000000022510121|000004866|0000000036976517|061.55</t>
  </si>
  <si>
    <t>01122016|502281|000054730|0000000001411023|000054730|0000000001411023|100.00</t>
  </si>
  <si>
    <t>01122016|502330|000001813|0000000000569917|000013828|0000000004348203|013.11</t>
  </si>
  <si>
    <t>01122016|502355|000128816|0000000153265277|000280336|0000000326853544|045.95</t>
  </si>
  <si>
    <t>01122016|502407|000000001|0000000000000032|000000001|0000000000000031|100.00</t>
  </si>
  <si>
    <t>01122016|502420|000039006|0000000002734321|000120425|0000000008741765|032.39</t>
  </si>
  <si>
    <t>01122016|502448|000406193|0000000007128688|000724248|0000000012891196|056.08</t>
  </si>
  <si>
    <t>01122016|502450|000001683|0000000001252489|000003217|0000000002418390|052.32</t>
  </si>
  <si>
    <t>01122016|502465|000000293|0000000000000234|000000293|0000000000000234|100.00</t>
  </si>
  <si>
    <t>01122016|502587|000004720|0000000000087107|000004720|0000000000087107|100.00</t>
  </si>
  <si>
    <t>01122016|502742|000082284|0000000006257699|000301828|0000000023132676|027.26</t>
  </si>
  <si>
    <t>01122016|502761|000002420|0000000000119911|000003341|0000000000165014|072.43</t>
  </si>
  <si>
    <t>01122016|502820|000009702|0000000001001732|000020679|0000000002194784|046.92</t>
  </si>
  <si>
    <t>01122016|502865|000000248|0000000000534192|000000325|0000000000701803|076.31</t>
  </si>
  <si>
    <t>01122016|502873|000000620|0000000000024087|000000745|0000000000030834|083.22</t>
  </si>
  <si>
    <t>01122016|502937|000028015|0000000003929104|000118475|0000000016939696|023.65</t>
  </si>
  <si>
    <t>01122016|502958|000000001|0000000000002365|000000001|0000000000002364|100.00</t>
  </si>
  <si>
    <t>01122016|502986|000002322|0000000002561863|000003518|0000000003888401|066.00</t>
  </si>
  <si>
    <t>01122016|502995|000000001|0000000000000008|000000001|0000000000000008|100.00</t>
  </si>
  <si>
    <t>01122016|503015|000000150|0000000000005460|000000160|0000000000005973|093.75</t>
  </si>
  <si>
    <t>01122016|503031|000037820|0000000000559736|000050236|0000000000757898|075.28</t>
  </si>
  <si>
    <t>01122016|503092|000000082|0000000000001272|000000082|0000000000001272|100.00</t>
  </si>
  <si>
    <t>01122016|503100|000000118|0000000000045666|000000261|0000000000101901|045.21</t>
  </si>
  <si>
    <t>01122016|503101|000001035|0000000000226717|000001506|0000000000327943|068.73</t>
  </si>
  <si>
    <t>01122016|503162|000000917|0000000000062311|000001087|0000000000074535|084.36</t>
  </si>
  <si>
    <t>01122016|503169|000000925|0000000000318432|000001380|0000000000472876|067.03</t>
  </si>
  <si>
    <t>01122016|503205|000001542|0000000000094911|000001542|0000000000094789|100.00</t>
  </si>
  <si>
    <t>01122016|503229|000000004|0000000000000344|000000004|0000000000000344|100.00</t>
  </si>
  <si>
    <t>01122016|503310|000074040|0000000011117106|000173201|0000000026126468|042.75</t>
  </si>
  <si>
    <t>01122016|503349|000000014|0000000000045500|000000014|0000000000046488|100.00</t>
  </si>
  <si>
    <t>01122016|503657|000003956|0000000000095340|000005079|0000000000122454|077.89</t>
  </si>
  <si>
    <t>01122016|503691|000000085|0000000000007191|000000085|0000000000007356|100.00</t>
  </si>
  <si>
    <t>01122016|503722|000000469|0000000000067959|000000719|0000000000104548|065.23</t>
  </si>
  <si>
    <t>01122016|503776|000000050|0000000000001103|000000050|0000000000001102|100.00</t>
  </si>
  <si>
    <t>01122016|503804|000000550|0000000000066880|000000550|0000000000066730|100.00</t>
  </si>
  <si>
    <t>01122016|503806|000002683|0000000004239945|000010121|0000000015871847|026.51</t>
  </si>
  <si>
    <t>01122016|503811|000000423|0000000000529914|000000559|0000000000696392|075.67</t>
  </si>
  <si>
    <t>01122016|503823|000000001|0000000000000006|000000001|0000000000000006|100.00</t>
  </si>
  <si>
    <t>01122016|503831|000000025|0000000000002949|000000026|0000000000002821|096.15</t>
  </si>
  <si>
    <t>01122016|503837|000000051|0000000000000745|000000051|0000000000000672|100.00</t>
  </si>
  <si>
    <t>01122016|503881|000021943|0000000000251028|000022893|0000000000250967|095.85</t>
  </si>
  <si>
    <t>01122016|503960|000000706|0000000000552763|000002718|0000000002147288|025.97</t>
  </si>
  <si>
    <t>01122016|504000|000001361|0000000000064920|000001771|0000000000083128|076.85</t>
  </si>
  <si>
    <t>01122016|504008|000011011|0000000000292893|000017508|0000000000471515|062.89</t>
  </si>
  <si>
    <t>01122016|504028|000000575|0000000000023000|000000825|0000000000032687|069.70</t>
  </si>
  <si>
    <t>01122016|504036|000000152|0000000000013680|000000886|0000000000080528|017.16</t>
  </si>
  <si>
    <t>01122016|504058|000000191|0000000000187056|000000341|0000000000336282|056.01</t>
  </si>
  <si>
    <t>01122016|504067|000000129|0000000000128742|000000133|0000000000132783|096.99</t>
  </si>
  <si>
    <t>01122016|504076|000006150|0000000000223553|000006150|0000000000223592|100.00</t>
  </si>
  <si>
    <t>01122016|504084|000000018|0000000000053910|000000018|0000000000053830|100.00</t>
  </si>
  <si>
    <t>01122016|504092|000015342|0000000000247774|000015342|0000000000247773|100.00</t>
  </si>
  <si>
    <t>01122016|504093|000001825|0000000000516110|000002035|0000000000576902|089.68</t>
  </si>
  <si>
    <t>01122016|504112|000032298|0000000002666200|000097675|0000000008022396|033.07</t>
  </si>
  <si>
    <t>01122016|504132|000001700|0000000000056597|000001700|0000000000056597|100.00</t>
  </si>
  <si>
    <t>01122016|504180|000000400|0000000000002920|000000400|0000000000002956|100.00</t>
  </si>
  <si>
    <t>01122016|504212|000000688|0000000000050259|000000810|0000000000059115|084.94</t>
  </si>
  <si>
    <t>01122016|504220|000001700|0000000000016660|000001800|0000000000017559|094.44</t>
  </si>
  <si>
    <t>01122016|504240|000002834|0000000000051547|000002834|0000000000051547|100.00</t>
  </si>
  <si>
    <t>01122016|504258|000002705|0000000001265805|000003236|0000000001520146|083.59</t>
  </si>
  <si>
    <t>01122016|504269|000000160|0000000000005032|000000175|0000000000005430|091.43</t>
  </si>
  <si>
    <t>01122016|504286|000000125|0000000000004250|000000125|0000000000004150|100.00</t>
  </si>
  <si>
    <t>01122016|504340|000001000|0000000000000650|000001000|0000000000000650|100.00</t>
  </si>
  <si>
    <t>01122016|504341|000001500|0000000000057544|000001500|0000000000057544|100.00</t>
  </si>
  <si>
    <t>01122016|504351|000004300|0000000000002107|000004300|0000000000002107|100.00</t>
  </si>
  <si>
    <t>01122016|504369|000053028|0000000000927990|000117177|0000000002054978|045.25</t>
  </si>
  <si>
    <t>01122016|504378|000000101|0000000000000778|000000101|0000000000000778|100.00</t>
  </si>
  <si>
    <t>01122016|504605|000000019|0000000000006840|000000019|0000000000006930|100.00</t>
  </si>
  <si>
    <t>01122016|504614|000008330|0000000001989204|000035721|0000000008569357|023.32</t>
  </si>
  <si>
    <t>01122016|504646|000001170|0000000000087224|000001637|0000000000116778|071.47</t>
  </si>
  <si>
    <t>01122016|504673|000000250|0000000000000669|000000250|0000000000000669|100.00</t>
  </si>
  <si>
    <t>01122016|504697|000010186|0000000000115815|000014314|0000000000166910|071.16</t>
  </si>
  <si>
    <t>01122016|504701|000000001|0000000000000007|000000001|0000000000000006|100.00</t>
  </si>
  <si>
    <t>01122016|504713|000000125|0000000000003988|000000125|0000000000003987|100.00</t>
  </si>
  <si>
    <t>01122016|504741|000005104|0000000004358051|000007623|0000000006539888|066.96</t>
  </si>
  <si>
    <t>01122016|504786|000000056|0000000000009184|000000056|0000000000009184|100.00</t>
  </si>
  <si>
    <t>01122016|504810|000000100|0000000000002450|000000150|0000000000003450|066.67</t>
  </si>
  <si>
    <t>01122016|504840|000000055|0000000000044000|000000055|0000000000044000|100.00</t>
  </si>
  <si>
    <t>01122016|504879|000004521|0000000000153262|000005526|0000000000186598|081.81</t>
  </si>
  <si>
    <t>01122016|504903|000006701|0000000000024459|000010202|0000000000034541|065.68</t>
  </si>
  <si>
    <t>01122016|504918|000010495|0000000008242249|000016475|0000000013185245|063.70</t>
  </si>
  <si>
    <t>01122016|504959|000000034|0000000000069180|000000049|0000000000099547|069.39</t>
  </si>
  <si>
    <t>01122016|504961|000000576|0000000000028916|000000651|0000000000032893|088.48</t>
  </si>
  <si>
    <t>01122016|504966|000011451|0000000000897759|000025400|0000000002012996|045.08</t>
  </si>
  <si>
    <t>01122016|504973|000000245|0000000000142015|000000699|0000000000407483|035.05</t>
  </si>
  <si>
    <t>01122016|504988|000000139|0000000000062055|000000139|0000000000062055|100.00</t>
  </si>
  <si>
    <t>01122016|505010|000000240|0000000000153480|000000475|0000000000307134|050.53</t>
  </si>
  <si>
    <t>01122016|505029|000004407|0000000001593351|000010452|0000000003798485|042.16</t>
  </si>
  <si>
    <t>01122016|505036|000000319|0000000000186727|000000343|0000000000201665|093.00</t>
  </si>
  <si>
    <t>01122016|505075|000005982|0000000000228214|000006940|0000000000265581|086.20</t>
  </si>
  <si>
    <t>01122016|505141|000001680|0000000000058967|000001680|0000000000058967|100.00</t>
  </si>
  <si>
    <t>01122016|505160|000001491|0000000000192936|000002639|0000000000342334|056.50</t>
  </si>
  <si>
    <t>01122016|505163|000000514|0000000000676502|000000739|0000000000972442|069.55</t>
  </si>
  <si>
    <t>01122016|505192|000001881|0000000002128728|000004741|0000000005375744|039.68</t>
  </si>
  <si>
    <t>01122016|505196|000001051|0000000000282141|000001569|0000000000426040|066.99</t>
  </si>
  <si>
    <t>01122016|505200|000002436|0000000054028410|000012512|0000000277680457|019.47</t>
  </si>
  <si>
    <t>01122016|505216|000000024|0000000000013224|000000031|0000000000016301|077.42</t>
  </si>
  <si>
    <t>01122016|505230|000009453|0000000000640914|000022830|0000000001579590|041.41</t>
  </si>
  <si>
    <t>01122016|505232|000000107|0000000000087663|000000107|0000000000087663|100.00</t>
  </si>
  <si>
    <t>01122016|505242|000000050|0000000000145773|000000179|0000000000523660|027.93</t>
  </si>
  <si>
    <t>01122016|505255|000017032|0000000008380596|000019729|0000000009908653|086.33</t>
  </si>
  <si>
    <t>01122016|505283|000000265|0000000000204315|000000265|0000000000204215|100.00</t>
  </si>
  <si>
    <t>01122016|505299|000001450|0000000000039602|000001450|0000000000039602|100.00</t>
  </si>
  <si>
    <t>01122016|505324|000000180|0000000000008640|000000180|0000000000008640|100.00</t>
  </si>
  <si>
    <t>01122016|505343|000000015|0000000000000330|000000015|0000000000000330|100.00</t>
  </si>
  <si>
    <t>01122016|505355|000000453|0000000000895559|000000742|0000000001499208|061.05</t>
  </si>
  <si>
    <t>01122016|505358|000001101|0000000000032425|000001115|0000000000032811|098.74</t>
  </si>
  <si>
    <t>01122016|505368|000000455|0000000000263900|000000550|0000000000328270|082.73</t>
  </si>
  <si>
    <t>01122016|505400|000151025|0000000006456319|000156889|0000000006706284|096.26</t>
  </si>
  <si>
    <t>01122016|505412|000000001|0000000000001765|000000001|0000000000001765|100.00</t>
  </si>
  <si>
    <t>01122016|505502|000001000|0000000000094850|000001000|0000000000094850|100.00</t>
  </si>
  <si>
    <t>01122016|505509|000000669|0000000000045325|000006174|0000000000432480|010.84</t>
  </si>
  <si>
    <t>01122016|505526|000019592|0000000000054074|000019592|0000000000055424|100.00</t>
  </si>
  <si>
    <t>01122016|505533|000003123|0000000000547931|000003514|0000000000623055|088.87</t>
  </si>
  <si>
    <t>01122016|505537|000017671|0000000008072113|000108514|0000000049839646|016.28</t>
  </si>
  <si>
    <t>01122016|505576|000000050|0000000000001698|000000050|0000000000001697|100.00</t>
  </si>
  <si>
    <t>01122016|505590|000000305|0000000000042090|000000305|0000000000042086|100.00</t>
  </si>
  <si>
    <t>01122016|505650|000004261|0000000000017938|000004261|0000000000017938|100.00</t>
  </si>
  <si>
    <t>01122016|505665|000013295|0000000002152461|000016699|0000000002727297|079.62</t>
  </si>
  <si>
    <t>01122016|505681|000000124|0000000000047846|000000145|0000000000055904|085.52</t>
  </si>
  <si>
    <t>01122016|505688|000006921|0000000000769962|000012882|0000000001483109|053.73</t>
  </si>
  <si>
    <t>01122016|505700|000047281|0000000002543718|000164169|0000000008871442|028.80</t>
  </si>
  <si>
    <t>01122016|505710|000056213|0000000001956213|000085018|0000000002983868|066.12</t>
  </si>
  <si>
    <t>01122016|505711|000002330|0000000000007104|000002330|0000000000007104|100.00</t>
  </si>
  <si>
    <t>01122016|505712|000004291|0000000000871073|000005392|0000000001108339|079.58</t>
  </si>
  <si>
    <t>01122016|505714|000015904|0000000001739898|000040781|0000000004449666|039.00</t>
  </si>
  <si>
    <t>01122016|505720|000008759|0000000001318230|000020150|0000000003077273|043.47</t>
  </si>
  <si>
    <t>01122016|505726|000023579|0000000010098886|000023895|0000000010156116|098.68</t>
  </si>
  <si>
    <t>01122016|505729|000003198|0000000000674299|000003655|0000000000775672|087.50</t>
  </si>
  <si>
    <t>01122016|505737|000000100|0000000000030735|000000100|0000000000030735|100.00</t>
  </si>
  <si>
    <t>01122016|505744|000001068|0000000000538753|000001815|0000000000920681|058.84</t>
  </si>
  <si>
    <t>01122016|505750|000000001|0000000000000710|000000001|0000000000000710|100.00</t>
  </si>
  <si>
    <t>01122016|505790|000000017|0000000000068901|000000031|0000000000124796|054.84</t>
  </si>
  <si>
    <t>01122016|505800|000000061|0000000000048300|000000131|0000000000104024|046.56</t>
  </si>
  <si>
    <t>01122016|505827|000000589|0000000000107670|000000652|0000000000119556|090.34</t>
  </si>
  <si>
    <t>01122016|505840|000001005|0000000000013524|000001005|0000000000013524|100.00</t>
  </si>
  <si>
    <t>01122016|505850|000000506|0000000000041923|000016216|0000000001344840|003.12</t>
  </si>
  <si>
    <t>01122016|505854|000001771|0000000000359602|000004152|0000000000852735|042.65</t>
  </si>
  <si>
    <t>01122016|505872|000000545|0000000000187944|000000666|0000000000226108|081.83</t>
  </si>
  <si>
    <t>01122016|505890|000000463|0000000000270994|000000500|0000000000293535|092.60</t>
  </si>
  <si>
    <t>01122016|505893|000001470|0000000000149720|000001515|0000000000156365|097.03</t>
  </si>
  <si>
    <t>01122016|505978|000000437|0000000000567008|000000511|0000000000654980|085.52</t>
  </si>
  <si>
    <t>01122016|505982|000000335|0000000000010385|000000355|0000000000011267|094.37</t>
  </si>
  <si>
    <t>01122016|506016|000009408|0000000000021921|000009408|0000000000022601|100.00</t>
  </si>
  <si>
    <t>01122016|506022|000033513|0000000001642137|000048861|0000000002427325|068.59</t>
  </si>
  <si>
    <t>01122016|506027|000010220|0000000000006834|000010220|0000000000006834|100.00</t>
  </si>
  <si>
    <t>01122016|506074|000005162|0000000000141955|000011803|0000000000327512|043.73</t>
  </si>
  <si>
    <t>01122016|506076|000075669|0000000025235612|000076323|0000000025316665|099.14</t>
  </si>
  <si>
    <t>01122016|506079|000000000|0000000000000000|000004000|0000000000154800|000.00</t>
  </si>
  <si>
    <t>01122016|506105|000000393|0000000000063784|000000394|0000000000064005|099.75</t>
  </si>
  <si>
    <t>01122016|506109|000008638|0000000000870711|000014178|0000000001467352|060.93</t>
  </si>
  <si>
    <t>01122016|506122|000000344|0000000000018215|000000425|0000000000022224|080.94</t>
  </si>
  <si>
    <t>01122016|506146|000130950|0000000000271067|000156495|0000000000324182|083.68</t>
  </si>
  <si>
    <t>01122016|506166|000000001|0000000000000016|000000001|0000000000000016|100.00</t>
  </si>
  <si>
    <t>01122016|506184|000013674|0000000000205794|000019756|0000000000305594|069.21</t>
  </si>
  <si>
    <t>01122016|506186|000000355|0000000000006106|000000355|0000000000006458|100.00</t>
  </si>
  <si>
    <t>01122016|506194|000023826|0000000002474331|000103852|0000000010914536|022.94</t>
  </si>
  <si>
    <t>01122016|506197|000314573|0000000051385500|000656094|0000000102838707|047.95</t>
  </si>
  <si>
    <t>01122016|506222|000000327|0000000000194565|000000423|0000000000251992|077.30</t>
  </si>
  <si>
    <t>01122016|506235|000028454|0000000001030035|000053121|0000000001937068|053.56</t>
  </si>
  <si>
    <t>01122016|506248|000013070|0000000000388062|000013070|0000000000388062|100.00</t>
  </si>
  <si>
    <t>01122016|506260|000002362|0000000000498028|000002793|0000000000594202|084.57</t>
  </si>
  <si>
    <t>01122016|506261|000006410|0000000000326269|000008722|0000000000447790|073.49</t>
  </si>
  <si>
    <t>01122016|506285|000000466|0000000001872761|000000639|0000000002594498|072.93</t>
  </si>
  <si>
    <t>01122016|506313|000000150|0000000000002820|000000150|0000000000002820|100.00</t>
  </si>
  <si>
    <t>01122016|506315|000001637|0000000000071865|000001657|0000000000071014|098.79</t>
  </si>
  <si>
    <t>01122016|506365|000000500|0000000000013263|000000500|0000000000013263|100.00</t>
  </si>
  <si>
    <t>01122016|506390|000000779|0000000000572332|000002238|0000000001650050|034.81</t>
  </si>
  <si>
    <t>01122016|506395|000005495|0000000001454252|000013132|0000000003493836|041.84</t>
  </si>
  <si>
    <t>01122016|506401|000009586|0000000000885268|000014776|0000000001370480|064.88</t>
  </si>
  <si>
    <t>01122016|506405|000020633|0000000001917838|000024483|0000000002335788|084.27</t>
  </si>
  <si>
    <t>01122016|506414|000001416|0000000001097400|000001421|0000000001097328|099.65</t>
  </si>
  <si>
    <t>01122016|506480|000003329|0000000000857218|000003759|0000000000983550|088.56</t>
  </si>
  <si>
    <t>01122016|506520|000006338|0000000000073711|000008945|0000000000105104|070.86</t>
  </si>
  <si>
    <t>01122016|506522|000000001|0000000000001170|000000001|0000000000001170|100.00</t>
  </si>
  <si>
    <t>01122016|506525|000022614|0000000001569412|000041639|0000000002923372|054.31</t>
  </si>
  <si>
    <t>01122016|506528|000000394|0000000000257578|000000469|0000000000304867|084.01</t>
  </si>
  <si>
    <t>01122016|506532|000003146|0000000000657672|000003927|0000000000818718|080.11</t>
  </si>
  <si>
    <t>01122016|506579|000001355|0000000001065505|000001895|0000000001481948|071.50</t>
  </si>
  <si>
    <t>01122016|506590|000016061|0000000003642635|000039732|0000000009038915|040.42</t>
  </si>
  <si>
    <t>01122016|506597|000004460|0000000000277412|000004820|0000000000304649|092.53</t>
  </si>
  <si>
    <t>01122016|506605|000000010|0000000000003940|000000010|0000000000003940|100.00</t>
  </si>
  <si>
    <t>01122016|506618|000012101|0000000002401444|000026586|0000000005341758|045.52</t>
  </si>
  <si>
    <t>01122016|506640|000000020|0000000000004735|000000020|0000000000004735|100.00</t>
  </si>
  <si>
    <t>01122016|506642|000000950|0000000000022325|000001161|0000000000027792|081.83</t>
  </si>
  <si>
    <t>01122016|506655|000024148|0000000007590924|000061463|0000000019544499|039.29</t>
  </si>
  <si>
    <t>01122016|506685|000005523|0000000000962383|000009083|0000000001576056|060.81</t>
  </si>
  <si>
    <t>01122016|506687|000002718|0000000001406022|000003547|0000000001858624|076.63</t>
  </si>
  <si>
    <t>01122016|506690|000001790|0000000000478736|000003570|0000000000955499|050.14</t>
  </si>
  <si>
    <t>01122016|506720|000000201|0000000000235653|000000767|0000000000903862|026.21</t>
  </si>
  <si>
    <t>01122016|506734|000000873|0000000000085511|000000873|0000000000085510|100.00</t>
  </si>
  <si>
    <t>01122016|506767|000000316|0000000000099446|000000386|0000000000120746|081.87</t>
  </si>
  <si>
    <t>01122016|506808|000001475|0000000000016485|000001475|0000000000016485|100.00</t>
  </si>
  <si>
    <t>01122016|506820|000000221|0000000000211442|000000472|0000000000451923|046.82</t>
  </si>
  <si>
    <t>01122016|506852|000021032|0000000000285825|000021843|0000000000306370|096.29</t>
  </si>
  <si>
    <t>01122016|506854|000007441|0000000000491106|000007680|0000000000513318|096.89</t>
  </si>
  <si>
    <t>01122016|506874|000004000|0000000000004480|000004000|0000000000004480|100.00</t>
  </si>
  <si>
    <t>01122016|506879|000001610|0000000000076234|000002510|0000000000121661|064.14</t>
  </si>
  <si>
    <t>01122016|506894|000002910|0000000000782208|000009423|0000000002569474|030.88</t>
  </si>
  <si>
    <t>01122016|506910|000000640|0000000000051072|000000640|0000000000052318|100.00</t>
  </si>
  <si>
    <t>01122016|506919|000003109|0000000000285562|000004179|0000000000388459|074.40</t>
  </si>
  <si>
    <t>01122016|506943|000013135|0000000004593967|000020862|0000000007312860|062.96</t>
  </si>
  <si>
    <t>01122016|506981|000000350|0000000000034283|000000450|0000000000043937|077.78</t>
  </si>
  <si>
    <t>01122016|506991|000002978|0000000000027875|000004369|0000000000040539|068.16</t>
  </si>
  <si>
    <t>01122016|507155|000000391|0000000000027389|000000391|0000000000027389|100.00</t>
  </si>
  <si>
    <t>01122016|507180|000000015|0000000000000615|000000015|0000000000000614|100.00</t>
  </si>
  <si>
    <t>01122016|507205|000007341|0000000000110850|000013002|0000000000195964|056.46</t>
  </si>
  <si>
    <t>01122016|507260|000020945|0000000002291383|000068493|0000000007574230|030.58</t>
  </si>
  <si>
    <t>01122016|507300|000000037|0000000000173838|000000037|0000000000173838|100.00</t>
  </si>
  <si>
    <t>01122016|507315|000028022|0000000001034012|000083670|0000000003113268|033.49</t>
  </si>
  <si>
    <t>01122016|507410|000003949|0000000000577344|000011851|0000000001748729|033.32</t>
  </si>
  <si>
    <t>01122016|507435|000000925|0000000000058037|000000925|0000000000058037|100.00</t>
  </si>
  <si>
    <t>01122016|507438|000000522|0000000000197525|000000611|0000000000233826|085.43</t>
  </si>
  <si>
    <t>01122016|507442|000007149|0000000000248071|000020713|0000000000720913|034.51</t>
  </si>
  <si>
    <t>01122016|507450|000000996|0000000000052191|000000996|0000000000052359|100.00</t>
  </si>
  <si>
    <t>01122016|507458|000024275|0000000001062032|000051485|0000000002246692|047.15</t>
  </si>
  <si>
    <t>01122016|507474|000001005|0000000000027688|000001112|0000000000031091|090.38</t>
  </si>
  <si>
    <t>01122016|507488|000002344|0000000001254392|000007975|0000000004301262|029.39</t>
  </si>
  <si>
    <t>01122016|507490|000099620|0000000000909531|000169627|0000000001553055|058.73</t>
  </si>
  <si>
    <t>01122016|507498|000001824|0000000000017493|000001959|0000000000018213|093.11</t>
  </si>
  <si>
    <t>01122016|507508|000001900|0000000000039330|000001982|0000000000041401|095.86</t>
  </si>
  <si>
    <t>01122016|507514|000000960|0000000000132576|000030362|0000000004274588|003.16</t>
  </si>
  <si>
    <t>01122016|507522|000000100|0000000000001515|000000100|0000000000001592|100.00</t>
  </si>
  <si>
    <t>01122016|507525|000000087|0000000000042630|000000087|0000000000042684|100.00</t>
  </si>
  <si>
    <t>01122016|507526|000004417|0000000000456056|000005840|0000000000613454|075.63</t>
  </si>
  <si>
    <t>01122016|507552|000000123|0000000000104673|000000123|0000000000108990|100.00</t>
  </si>
  <si>
    <t>01122016|507580|000001452|0000000000187817|000001712|0000000000224439|084.81</t>
  </si>
  <si>
    <t>01122016|507598|000002235|0000000000157456|000002659|0000000000189916|084.05</t>
  </si>
  <si>
    <t>01122016|507609|000000401|0000000000021814|000000401|0000000000021814|100.00</t>
  </si>
  <si>
    <t>01122016|507621|000000191|0000000000044141|000000262|0000000000060977|072.90</t>
  </si>
  <si>
    <t>01122016|507645|000000011|0000000000075954|000000011|0000000000075954|100.00</t>
  </si>
  <si>
    <t>01122016|507649|000000003|0000000000003461|000000003|0000000000003460|100.00</t>
  </si>
  <si>
    <t>01122016|507685|000013081|0000000006117330|000048900|0000000022849500|026.75</t>
  </si>
  <si>
    <t>01122016|507690|000001245|0000000000180525|000001765|0000000000262063|070.54</t>
  </si>
  <si>
    <t>01122016|507717|000001001|0000000000713413|000001696|0000000001207591|059.02</t>
  </si>
  <si>
    <t>01122016|507753|000103530|0000000002117189|000126936|0000000002593628|081.56</t>
  </si>
  <si>
    <t>01122016|507759|000001050|0000000000018427|000001050|0000000000018427|100.00</t>
  </si>
  <si>
    <t>01122016|507779|000001346|0000000000134600|000001797|0000000000179422|074.90</t>
  </si>
  <si>
    <t>01122016|507785|000001187|0000000000051635|000002192|0000000000097201|054.15</t>
  </si>
  <si>
    <t>01122016|507789|000007514|0000000000270880|000012140|0000000000439225|061.89</t>
  </si>
  <si>
    <t>01122016|507794|000011617|0000000000189358|000011618|0000000000192152|099.99</t>
  </si>
  <si>
    <t>01122016|507815|000002270|0000000009972451|000004926|0000000021903802|046.08</t>
  </si>
  <si>
    <t>01122016|507817|000000200|0000000000019100|000000373|0000000000035372|053.62</t>
  </si>
  <si>
    <t>01122016|507828|000008043|0000000000162469|000009228|0000000000185398|087.16</t>
  </si>
  <si>
    <t>01122016|507833|000000100|0000000000000160|000000100|0000000000000160|100.00</t>
  </si>
  <si>
    <t>01122016|507836|000003721|0000000002399195|000003721|0000000002399195|100.00</t>
  </si>
  <si>
    <t>01122016|507864|000034191|0000000001070179|000041120|0000000001304917|083.15</t>
  </si>
  <si>
    <t>01122016|507872|000000348|0000000000006569|000000348|0000000000006569|100.00</t>
  </si>
  <si>
    <t>01122016|507878|000626711|0000000003121021|001764535|0000000008879189|035.52</t>
  </si>
  <si>
    <t>01122016|507880|000006461|0000000000777259|000018608|0000000002260847|034.72</t>
  </si>
  <si>
    <t>01122016|507892|000033196|0000000000015603|000033196|0000000000015607|100.00</t>
  </si>
  <si>
    <t>01122016|507910|000008279|0000000001067578|000010196|0000000001317354|081.20</t>
  </si>
  <si>
    <t>01122016|507912|000000960|0000000000063072|000001060|0000000000069737|090.57</t>
  </si>
  <si>
    <t>01122016|507944|000000102|0000000000013276|000000102|0000000000013517|100.00</t>
  </si>
  <si>
    <t>01122016|507960|000000100|0000000000012460|000000205|0000000000025230|048.78</t>
  </si>
  <si>
    <t>01122016|507970|000000352|0000000000014009|000000352|0000000000014009|100.00</t>
  </si>
  <si>
    <t>01122016|507981|000000200|0000000000008200|000000200|0000000000008200|100.00</t>
  </si>
  <si>
    <t>01122016|507998|000007711|0000000000690906|000008646|0000000000782700|089.19</t>
  </si>
  <si>
    <t>01122016|508136|000000200|0000000000035410|000000200|0000000000035411|100.00</t>
  </si>
  <si>
    <t>01122016|508486|000001457|0000000003832566|000001585|0000000004188671|091.92</t>
  </si>
  <si>
    <t>01122016|508494|000000675|0000000000080528|000000710|0000000000085054|095.07</t>
  </si>
  <si>
    <t>01122016|508807|000000002|0000000000001572|000000002|0000000000001572|100.00</t>
  </si>
  <si>
    <t>01122016|508814|000009932|0000000003291962|000028364|0000000009513258|035.02</t>
  </si>
  <si>
    <t>01122016|508860|000024542|0000000000030186|000024542|0000000000030186|100.00</t>
  </si>
  <si>
    <t>01122016|508869|000007972|0000000009722652|000052508|0000000063675314|015.18</t>
  </si>
  <si>
    <t>01122016|508900|000000240|0000000000030552|000000240|0000000000030552|100.00</t>
  </si>
  <si>
    <t>01122016|508905|000001160|0000000000047618|000001460|0000000000059539|079.45</t>
  </si>
  <si>
    <t>01122016|508906|000004230|0000000000856998|000005882|0000000001198735|071.91</t>
  </si>
  <si>
    <t>01122016|508918|000000250|0000000000008000|000000250|0000000000008000|100.00</t>
  </si>
  <si>
    <t>01122016|508922|000027704|0000000001220362|000031486|0000000001320186|087.99</t>
  </si>
  <si>
    <t>01122016|508933|000008073|0000000000592962|000011847|0000000000875583|068.14</t>
  </si>
  <si>
    <t>01122016|508941|000001742|0000000000827450|000002201|0000000001065343|079.15</t>
  </si>
  <si>
    <t>01122016|508954|000008000|0000000000164600|000008000|0000000000164600|100.00</t>
  </si>
  <si>
    <t>01122016|508961|000000010|0000000000000152|000000010|0000000000000152|100.00</t>
  </si>
  <si>
    <t>01122016|508989|000004752|0000000000524146|000011497|0000000001273265|041.33</t>
  </si>
  <si>
    <t>01122016|508996|000000300|0000000000001617|000000500|0000000000002695|060.00</t>
  </si>
  <si>
    <t>01122016|508998|000155096|0000000000282275|000178481|0000000000326005|086.90</t>
  </si>
  <si>
    <t>01122016|509020|000000100|0000000000000401|000000100|0000000000000401|100.00</t>
  </si>
  <si>
    <t>01122016|509048|000009895|0000000000266176|000012624|0000000000333894|078.38</t>
  </si>
  <si>
    <t>01122016|509051|000534562|0000000000101567|001008819|0000000000190197|052.99</t>
  </si>
  <si>
    <t>01122016|509053|000004000|0000000000001800|000004000|0000000000001792|100.00</t>
  </si>
  <si>
    <t>01122016|509055|000003195|0000000000624144|000005058|0000000000995297|063.17</t>
  </si>
  <si>
    <t>01122016|509069|000007759|0000000000043684|000011237|0000000000064546|069.05</t>
  </si>
  <si>
    <t>01122016|509077|000003276|0000000000139886|000003321|0000000000142701|098.64</t>
  </si>
  <si>
    <t>01122016|509079|000007462|0000000000349222|000010387|0000000000490835|071.84</t>
  </si>
  <si>
    <t>01122016|509148|000024198|0000000000510578|000028577|0000000000610211|084.68</t>
  </si>
  <si>
    <t>01122016|509152|000000085|0000000000121406|000000128|0000000000181586|066.41</t>
  </si>
  <si>
    <t>01122016|509162|000008211|0000000001471822|000009984|0000000001813137|082.24</t>
  </si>
  <si>
    <t>01122016|509196|000002050|0000000000034920|000002050|0000000000034920|100.00</t>
  </si>
  <si>
    <t>01122016|509220|000000381|0000000000049283|000000526|0000000000068019|072.43</t>
  </si>
  <si>
    <t>01122016|509243|000001331|0000000004524136|000002296|0000000007892525|057.97</t>
  </si>
  <si>
    <t>01122016|509438|000000076|0000000000081231|000000076|0000000000081231|100.00</t>
  </si>
  <si>
    <t>01122016|509449|000000025|0000000000000897|000000025|0000000000000897|100.00</t>
  </si>
  <si>
    <t>01122016|509472|000000001|0000000000000208|000000002|0000000000000415|050.00</t>
  </si>
  <si>
    <t>01122016|509480|000020052|0000000004683145|000136258|0000000031414970|014.72</t>
  </si>
  <si>
    <t>01122016|509486|000000482|0000000000050418|000000482|0000000000050162|100.00</t>
  </si>
  <si>
    <t>01122016|509488|000003795|0000000000290887|000008598|0000000000651918|044.14</t>
  </si>
  <si>
    <t>01122016|509496|000013624|0000000002044282|000050891|0000000007665794|026.77</t>
  </si>
  <si>
    <t>01122016|509525|000000030|0000000000050475|000000030|0000000000050425|100.00</t>
  </si>
  <si>
    <t>01122016|509546|000000100|0000000000002315|000000100|0000000000002315|100.00</t>
  </si>
  <si>
    <t>01122016|509550|000200898|0000000002627746|000541769|0000000007195639|037.08</t>
  </si>
  <si>
    <t>01122016|509557|000003774|0000000002376488|000004539|0000000002858156|083.15</t>
  </si>
  <si>
    <t>01122016|509563|000000005|0000000000000050|000000005|0000000000000050|100.00</t>
  </si>
  <si>
    <t>01122016|509567|000002437|0000000000255885|000005401|0000000000572552|045.12</t>
  </si>
  <si>
    <t>01122016|509597|000000164|0000000000046060|000000211|0000000000059339|077.73</t>
  </si>
  <si>
    <t>01122016|509627|000006072|0000000000071650|000006962|0000000000083512|087.22</t>
  </si>
  <si>
    <t>01122016|509631|000000547|0000000000088013|000000766|0000000000122349|071.41</t>
  </si>
  <si>
    <t>01122016|509635|000000193|0000000000312805|000000215|0000000000352052|089.77</t>
  </si>
  <si>
    <t>01122016|509675|000000168|0000000000104160|000000225|0000000000139503|074.67</t>
  </si>
  <si>
    <t>01122016|509692|000000082|0000000000017958|000000113|0000000000024720|072.57</t>
  </si>
  <si>
    <t>01122016|509709|000000625|0000000000011719|000000945|0000000000017953|066.14</t>
  </si>
  <si>
    <t>01122016|509715|000004133|0000000000390982|000012089|0000000001161601|034.19</t>
  </si>
  <si>
    <t>01122016|509760|000000010|0000000000000238|000000010|0000000000000238|100.00</t>
  </si>
  <si>
    <t>01122016|509820|000000789|0000000000195239|000001441|0000000000358281|054.75</t>
  </si>
  <si>
    <t>01122016|509874|000004445|0000000000683641|000011302|0000000001766287|039.33</t>
  </si>
  <si>
    <t>01122016|509895|000000022|0000000000008032|000000022|0000000000007979|100.00</t>
  </si>
  <si>
    <t>01122016|509930|000002316|0000000002060198|000004201|0000000003795053|055.13</t>
  </si>
  <si>
    <t>01122016|509966|000000044|0000000000097698|000000064|0000000000141332|068.75</t>
  </si>
  <si>
    <t>01122016|510245|000018601|0000000000048177|000019455|0000000000049296|095.61</t>
  </si>
  <si>
    <t>01122016|511012|000001210|0000000000034969|000021838|0000000000637900|005.54</t>
  </si>
  <si>
    <t>01122016|511034|000013726|0000000002553036|000058618|0000000011212867|023.42</t>
  </si>
  <si>
    <t>01122016|511064|000063819|0000000001260426|000115428|0000000002173856|055.29</t>
  </si>
  <si>
    <t>01122016|511066|000001775|0000000000055025|000001845|0000000000057937|096.21</t>
  </si>
  <si>
    <t>01122016|511072|000046817|0000000011648070|000181030|0000000045451220|025.86</t>
  </si>
  <si>
    <t>01122016|511076|000005095|0000000000092984|000010125|0000000000186940|050.32</t>
  </si>
  <si>
    <t>01122016|511092|000004700|0000000000009259|000004700|0000000000009350|100.00</t>
  </si>
  <si>
    <t>01122016|511108|000003875|0000000000966232|000007290|0000000001825588|053.16</t>
  </si>
  <si>
    <t>01122016|511116|000009893|0000000000029877|000009903|0000000000029845|099.90</t>
  </si>
  <si>
    <t>01122016|511122|000000040|0000000000000479|000000040|0000000000000479|100.00</t>
  </si>
  <si>
    <t>01122016|511131|000000300|0000000000004218|000000300|0000000000004286|100.00</t>
  </si>
  <si>
    <t>01122016|511144|000007661|0000000000331722|000009047|0000000000381784|084.68</t>
  </si>
  <si>
    <t>01122016|511147|000000526|0000000000014308|000000526|0000000000014364|100.00</t>
  </si>
  <si>
    <t>01122016|511187|000000009|0000000000000024|000000009|0000000000000024|100.00</t>
  </si>
  <si>
    <t>01122016|511196|000001285|0000000002175955|000007592|0000000012829828|016.93</t>
  </si>
  <si>
    <t>01122016|511208|000030053|0000000000438474|000050790|0000000000741745|059.17</t>
  </si>
  <si>
    <t>01122016|511218|000005456|0000000004917766|000025620|0000000023167628|021.30</t>
  </si>
  <si>
    <t>01122016|511243|000001733|0000000001663247|000005084|0000000004932565|034.09</t>
  </si>
  <si>
    <t>01122016|511276|000000201|0000000000000947|000000201|0000000000000947|100.00</t>
  </si>
  <si>
    <t>01122016|511288|000006447|0000000001978262|000011409|0000000003534028|056.51</t>
  </si>
  <si>
    <t>01122016|511333|000011809|0000000000609935|000023767|0000000001243474|049.69</t>
  </si>
  <si>
    <t>01122016|511389|000001359|0000000000140793|000002132|0000000000221294|063.74</t>
  </si>
  <si>
    <t>01122016|511391|000001582|0000000000033913|000001582|0000000000033913|100.00</t>
  </si>
  <si>
    <t>01122016|511401|000000030|0000000000000054|000000030|0000000000000053|100.00</t>
  </si>
  <si>
    <t>01122016|511411|000000107|0000000000031351|000000107|0000000000031181|100.00</t>
  </si>
  <si>
    <t>01122016|511413|000000500|0000000000037100|000000507|0000000000037641|098.62</t>
  </si>
  <si>
    <t>01122016|511431|000761965|0000000209997554|001059336|0000000292379746|071.93</t>
  </si>
  <si>
    <t>01122016|511451|000000001|0000000000000007|000000001|0000000000000007|100.00</t>
  </si>
  <si>
    <t>01122016|511463|000018691|0000000001571102|000018691|0000000001571102|100.00</t>
  </si>
  <si>
    <t>01122016|511473|000001600|0000000000020704|000002027|0000000000026350|078.93</t>
  </si>
  <si>
    <t>01122016|511501|000000152|0000000000002645|000000152|0000000000002555|100.00</t>
  </si>
  <si>
    <t>01122016|511505|000002879|0000000001238834|000003322|0000000001433694|086.66</t>
  </si>
  <si>
    <t>01122016|511507|000002000|0000000000010280|000002000|0000000000010280|100.00</t>
  </si>
  <si>
    <t>01122016|511525|000031665|0000000000009198|000031665|0000000000009198|100.00</t>
  </si>
  <si>
    <t>01122016|511533|000000392|0000000000027225|000000717|0000000000050122|054.67</t>
  </si>
  <si>
    <t>01122016|511539|000000240|0000000000003888|000000240|0000000000003888|100.00</t>
  </si>
  <si>
    <t>01122016|511543|000000049|0000000000000300|000000049|0000000000000300|100.00</t>
  </si>
  <si>
    <t>01122016|511551|000001105|0000000000029504|000001115|0000000000029363|099.10</t>
  </si>
  <si>
    <t>01122016|511557|000002804|0000000000399635|000002804|0000000000399635|100.00</t>
  </si>
  <si>
    <t>01122016|511571|000000050|0000000000000200|000000050|0000000000000200|100.00</t>
  </si>
  <si>
    <t>01122016|511589|000001950|0000000000023615|000001950|0000000000023596|100.00</t>
  </si>
  <si>
    <t>01122016|511593|000000040|0000000000000360|000000040|0000000000000360|100.00</t>
  </si>
  <si>
    <t>01122016|511601|000000050|0000000000000332|000000050|0000000000000332|100.00</t>
  </si>
  <si>
    <t>01122016|511605|000000609|0000000000028715|000000754|0000000000036554|080.77</t>
  </si>
  <si>
    <t>01122016|511607|000001328|0000000000003160|000001328|0000000000003160|100.00</t>
  </si>
  <si>
    <t>01122016|511609|000000800|0000000000016640|000000800|0000000000016400|100.00</t>
  </si>
  <si>
    <t>01122016|511611|000014008|0000000000086849|000014008|0000000000086849|100.00</t>
  </si>
  <si>
    <t>01122016|511618|000031221|0000000000020957|000031221|0000000000020957|100.00</t>
  </si>
  <si>
    <t>01122016|511626|000000007|0000000000000087|000000014|0000000000000172|050.00</t>
  </si>
  <si>
    <t>01122016|511630|000026001|0000000000150806|000028767|0000000000169758|090.38</t>
  </si>
  <si>
    <t>01122016|511642|000001502|0000000000013563|000001502|0000000000013563|100.00</t>
  </si>
  <si>
    <t>01122016|511658|000001817|0000000000242025|000006251|0000000000835966|029.07</t>
  </si>
  <si>
    <t>01122016|511664|000000102|0000000000000323|000000102|0000000000000323|100.00</t>
  </si>
  <si>
    <t>01122016|511672|000000400|0000000000007080|000000400|0000000000007080|100.00</t>
  </si>
  <si>
    <t>01122016|511676|000004699|0000000001318070|000010409|0000000002945939|045.14</t>
  </si>
  <si>
    <t>01122016|511682|000000214|0000000000000101|000000214|0000000000000100|100.00</t>
  </si>
  <si>
    <t>01122016|511688|000000337|0000000000026034|000055860|0000000004313203|000.60</t>
  </si>
  <si>
    <t>01122016|511702|000000005|0000000000000044|000000005|0000000000000043|100.00</t>
  </si>
  <si>
    <t>01122016|511712|000000090|0000000000001350|000000090|0000000000001350|100.00</t>
  </si>
  <si>
    <t>01122016|511716|000053071|0000000000560430|000070011|0000000000742729|075.80</t>
  </si>
  <si>
    <t>01122016|511720|000000025|0000000000000134|000000025|0000000000000134|100.00</t>
  </si>
  <si>
    <t>01122016|511724|000000495|0000000000032373|000000495|0000000000032569|100.00</t>
  </si>
  <si>
    <t>01122016|511726|000001689|0000000000103705|000030652|0000000001923142|005.51</t>
  </si>
  <si>
    <t>01122016|511728|000000500|0000000000004035|000000500|0000000000004035|100.00</t>
  </si>
  <si>
    <t>01122016|511736|000000025|0000000000004874|000000025|0000000000004754|100.00</t>
  </si>
  <si>
    <t>01122016|511742|000000101|0000000000003030|000000101|0000000000003032|100.00</t>
  </si>
  <si>
    <t>01122016|511754|000009000|0000000000500400|000010325|0000000000577281|087.17</t>
  </si>
  <si>
    <t>01122016|511758|000002206|0000000000088375|000002206|0000000000088375|100.00</t>
  </si>
  <si>
    <t>01122016|511764|000001166|0000000000016550|000001166|0000000000016550|100.00</t>
  </si>
  <si>
    <t>01122016|511766|000000765|0000000000173732|000001075|0000000000245406|071.16</t>
  </si>
  <si>
    <t>01122016|512018|000004034|0000000000010650|000006299|0000000000016385|064.04</t>
  </si>
  <si>
    <t>01122016|512048|000006000|0000000000003780|000009200|0000000000005856|065.22</t>
  </si>
  <si>
    <t>01122016|512068|000052300|0000000002267205|000130246|0000000005804467|040.15</t>
  </si>
  <si>
    <t>01122016|512070|000027806|0000000018078071|000093779|0000000060741115|029.65</t>
  </si>
  <si>
    <t>01122016|512093|000034702|0000000000061770|000043992|0000000000078541|078.88</t>
  </si>
  <si>
    <t>01122016|512105|000000900|0000000000001575|000000900|0000000000001575|100.00</t>
  </si>
  <si>
    <t>01122016|512131|000008049|0000000000203640|000018321|0000000000464984|043.93</t>
  </si>
  <si>
    <t>01122016|512149|000200125|0000000000062039|000200125|0000000000062038|100.00</t>
  </si>
  <si>
    <t>01122016|512161|000001545|0000000001088221|000007387|0000000005247236|020.92</t>
  </si>
  <si>
    <t>01122016|512175|000083554|0000000001478906|000108416|0000000001888844|077.07</t>
  </si>
  <si>
    <t>01122016|512179|000005972|0000000001171110|000025019|0000000004936348|023.87</t>
  </si>
  <si>
    <t>01122016|512197|000000020|0000000000000041|000000020|0000000000000041|100.00</t>
  </si>
  <si>
    <t>01122016|512217|000006550|0000000000204688|000007350|0000000000229060|089.12</t>
  </si>
  <si>
    <t>01122016|512229|000000162|0000000000018932|000000162|0000000000018932|100.00</t>
  </si>
  <si>
    <t>01122016|512237|000090798|0000000006237823|000271651|0000000018783104|033.42</t>
  </si>
  <si>
    <t>01122016|512247|000010277|0000000000034326|000011506|0000000000038280|089.32</t>
  </si>
  <si>
    <t>01122016|512257|000048985|0000000000144506|000053340|0000000000157977|091.84</t>
  </si>
  <si>
    <t>01122016|512267|000001886|0000000000014240|000002839|0000000000021667|066.43</t>
  </si>
  <si>
    <t>01122016|512273|000000201|0000000000014643|000000201|0000000000014752|100.00</t>
  </si>
  <si>
    <t>01122016|512289|000012427|0000000001514852|000017343|0000000002084678|071.65</t>
  </si>
  <si>
    <t>01122016|512296|000000200|0000000000003610|000000200|0000000000003650|100.00</t>
  </si>
  <si>
    <t>01122016|512297|000000299|0000000000128439|000000299|0000000000128439|100.00</t>
  </si>
  <si>
    <t>01122016|512299|000017010|0000000000061066|000027973|0000000000099790|060.81</t>
  </si>
  <si>
    <t>01122016|512301|000008304|0000000000084950|000013493|0000000000136861|061.54</t>
  </si>
  <si>
    <t>01122016|512332|000020716|0000000000006007|000020716|0000000000006007|100.00</t>
  </si>
  <si>
    <t>01122016|512344|000000100|0000000000000248|000000100|0000000000000248|100.00</t>
  </si>
  <si>
    <t>01122016|512369|000002894|0000000000024599|000006130|0000000000052661|047.21</t>
  </si>
  <si>
    <t>01122016|512393|000000050|0000000000001995|000000050|0000000000001995|100.00</t>
  </si>
  <si>
    <t>01122016|512417|000028970|0000000000014196|000028970|0000000000014201|100.00</t>
  </si>
  <si>
    <t>01122016|512441|000000750|0000000000063262|000000750|0000000000063262|100.00</t>
  </si>
  <si>
    <t>01122016|512449|000002530|0000000000003443|000002530|0000000000003443|100.00</t>
  </si>
  <si>
    <t>01122016|512455|000184359|0000000002582870|000202916|0000000002911987|090.85</t>
  </si>
  <si>
    <t>01122016|512463|000000050|0000000000000722|000000050|0000000000000721|100.00</t>
  </si>
  <si>
    <t>01122016|512477|000000500|0000000000023500|000000500|0000000000023500|100.00</t>
  </si>
  <si>
    <t>01122016|512481|000006000|0000000000032520|000006000|0000000000032790|100.00</t>
  </si>
  <si>
    <t>01122016|512489|000000005|0000000000000175|000000005|0000000000000175|100.00</t>
  </si>
  <si>
    <t>01122016|512493|000001765|0000000000600567|000001765|0000000000600567|100.00</t>
  </si>
  <si>
    <t>01122016|512499|000006350|0000000000003112|000006350|0000000000003111|100.00</t>
  </si>
  <si>
    <t>01122016|512519|000018987|0000000001306622|000018987|0000000001306622|100.00</t>
  </si>
  <si>
    <t>01122016|512527|000000580|0000000000324568|000000619|0000000000346740|093.70</t>
  </si>
  <si>
    <t>01122016|512529|000003702|0000000000415920|000005574|0000000000629620|066.42</t>
  </si>
  <si>
    <t>01122016|512531|000019946|0000000002424437|000117131|0000000014316487|017.03</t>
  </si>
  <si>
    <t>01122016|512559|000039969|0000000002450100|000258006|0000000015940929|015.49</t>
  </si>
  <si>
    <t>01122016|512565|000000500|0000000000003950|000000999|0000000000007522|050.05</t>
  </si>
  <si>
    <t>01122016|512573|000001513|0000000000757938|000002243|0000000001128629|067.45</t>
  </si>
  <si>
    <t>01122016|512579|000111725|0000000000389921|000180306|0000000000635118|061.96</t>
  </si>
  <si>
    <t>01122016|512589|000000050|0000000000000547|000000050|0000000000000546|100.00</t>
  </si>
  <si>
    <t>01122016|512599|000061259|0000000004113542|000233281|0000000015735531|026.26</t>
  </si>
  <si>
    <t>01122016|512600|000017030|0000000000342222|000017030|0000000000342222|100.00</t>
  </si>
  <si>
    <t>01122016|512604|000000450|0000000000003528|000000450|0000000000003526|100.00</t>
  </si>
  <si>
    <t>01122016|512608|000294767|0000000000577744|000352739|0000000000700805|083.57</t>
  </si>
  <si>
    <t>01122016|512618|000000151|0000000000000218|000000151|0000000000000218|100.00</t>
  </si>
  <si>
    <t>01122016|512626|000000152|0000000000040128|000000310|0000000000082446|049.03</t>
  </si>
  <si>
    <t>01122016|513005|000000350|0000000000020325|000000350|0000000000020325|100.00</t>
  </si>
  <si>
    <t>01122016|513010|000003375|0000000001846294|000037339|0000000020648151|009.04</t>
  </si>
  <si>
    <t>01122016|513023|000008722|0000000001076731|000028589|0000000003556849|030.51</t>
  </si>
  <si>
    <t>01122016|513059|000003043|0000000000042542|000003083|0000000000043065|098.70</t>
  </si>
  <si>
    <t>01122016|513063|000000337|0000000000002328|000000337|0000000000002328|100.00</t>
  </si>
  <si>
    <t>01122016|513097|000008586|0000000000389376|000011522|0000000000536423|074.52</t>
  </si>
  <si>
    <t>01122016|513108|000000542|0000000000166774|000000850|0000000000257396|063.76</t>
  </si>
  <si>
    <t>01122016|513117|000000499|0000000000002141|000000749|0000000000003033|066.62</t>
  </si>
  <si>
    <t>01122016|513121|000105296|0000000005154240|000200342|0000000009920610|052.56</t>
  </si>
  <si>
    <t>01122016|513142|000197525|0000000009382438|000292925|0000000013994036|067.43</t>
  </si>
  <si>
    <t>01122016|513149|000000110|0000000000019458|000000110|0000000000019458|100.00</t>
  </si>
  <si>
    <t>01122016|513151|000000400|0000000000004540|000000410|0000000000003957|097.56</t>
  </si>
  <si>
    <t>01122016|513173|000000151|0000000000001742|000000151|0000000000001588|100.00</t>
  </si>
  <si>
    <t>01122016|530699|000130000|0000000000040300|000132323|0000000000037680|098.24</t>
  </si>
  <si>
    <t>01122016|530703|000074206|0000000000014842|000074209|0000000000015178|100.00</t>
  </si>
  <si>
    <t>01122016|530713|000000005|0000000000000022|000000005|0000000000000022|100.00</t>
  </si>
  <si>
    <t>01122016|530715|000210285|0000000001667561|000459965|0000000003607480|045.72</t>
  </si>
  <si>
    <t>01122016|530721|000001540|0000000000020205|000001690|0000000000022160|091.12</t>
  </si>
  <si>
    <t>01122016|530733|000000040|0000000000004040|000000040|0000000000004040|100.00</t>
  </si>
  <si>
    <t>01122016|530759|000000242|0000000000217764|000000300|0000000000268765|080.67</t>
  </si>
  <si>
    <t>01122016|530773|000091736|0000000000402722|000153097|0000000000669179|059.92</t>
  </si>
  <si>
    <t>01122016|530789|000000004|0000000000000246|000000004|0000000000000245|100.00</t>
  </si>
  <si>
    <t>01122016|530801|000008788|0000000000025720|000008788|0000000000025720|100.00</t>
  </si>
  <si>
    <t>01122016|530803|000011498|0000000004400285|000032585|0000000012714038|035.29</t>
  </si>
  <si>
    <t>01122016|530809|000000001|0000000000000039|000000001|0000000000000039|100.00</t>
  </si>
  <si>
    <t>01122016|530811|000000014|0000000000000051|000000014|0000000000000051|100.00</t>
  </si>
  <si>
    <t>01122016|530813|000013760|0000000003783312|000052337|0000000014454017|026.29</t>
  </si>
  <si>
    <t>01122016|530815|000002181|0000000000070247|000002181|0000000000070247|100.00</t>
  </si>
  <si>
    <t>01122016|530821|000002428|0000000000180522|000002701|0000000000203834|089.89</t>
  </si>
  <si>
    <t>01122016|530825|000003483|0000000000232491|000006501|0000000000443363|053.58</t>
  </si>
  <si>
    <t>01122016|530829|000000135|0000000000003261|000000139|0000000000003188|097.12</t>
  </si>
  <si>
    <t>01122016|530843|000005975|0000000001872565|000011038|0000000003477445|054.13</t>
  </si>
  <si>
    <t>01122016|530845|000000661|0000000000215057|000000726|0000000000238029|091.05</t>
  </si>
  <si>
    <t>01122016|530859|000004208|0000000000165585|000004882|0000000000189476|086.19</t>
  </si>
  <si>
    <t>01122016|530871|000000320|0000000000064272|000000491|0000000000099631|065.17</t>
  </si>
  <si>
    <t>01122016|530883|000006474|0000000000784649|000014022|0000000001678909|046.17</t>
  </si>
  <si>
    <t>01122016|530897|000000325|0000000000024050|000000325|0000000000024151|100.00</t>
  </si>
  <si>
    <t>01122016|530899|000000382|0000000000005389|000000382|0000000000005389|100.00</t>
  </si>
  <si>
    <t>01122016|530901|000012500|0000000000001875|000012500|0000000000001875|100.00</t>
  </si>
  <si>
    <t>01122016|530943|000010344|0000000002655822|000025697|0000000006645410|040.25</t>
  </si>
  <si>
    <t>01122016|530951|000000456|0000000000012617|000000456|0000000000012617|100.00</t>
  </si>
  <si>
    <t>01122016|530955|000008950|0000000000075436|000008950|0000000000075436|100.00</t>
  </si>
  <si>
    <t>01122016|530959|000004105|0000000000076148|000004419|0000000000082167|092.89</t>
  </si>
  <si>
    <t>01122016|530961|000157827|0000000002840886|000292850|0000000005311891|053.89</t>
  </si>
  <si>
    <t>01122016|530965|000200440|0000000059701054|000433148|0000000129663372|046.28</t>
  </si>
  <si>
    <t>01122016|530973|000002034|0000000000067122|000002534|0000000000083555|080.27</t>
  </si>
  <si>
    <t>01122016|530977|000000690|0000000000058478|000000690|0000000000058548|100.00</t>
  </si>
  <si>
    <t>01122016|530979|000015814|0000000001205027|000023925|0000000001803622|066.10</t>
  </si>
  <si>
    <t>01122016|530991|000000100|0000000000001048|000000100|0000000000001048|100.00</t>
  </si>
  <si>
    <t>01122016|530997|000000493|0000000000006178|000000493|0000000000006171|100.00</t>
  </si>
  <si>
    <t>01122016|530999|000003477|0000000001071612|000005315|0000000001654403|065.42</t>
  </si>
  <si>
    <t>01122016|531027|000000210|0000000000002195|000000210|0000000000002197|100.00</t>
  </si>
  <si>
    <t>01122016|531041|000000510|0000000000081014|000000560|0000000000090209|091.07</t>
  </si>
  <si>
    <t>01122016|531043|000000031|0000000000000838|000000031|0000000000000838|100.00</t>
  </si>
  <si>
    <t>01122016|531067|000000225|0000000000002125|000000225|0000000000002125|100.00</t>
  </si>
  <si>
    <t>01122016|531080|000000010|0000000000000141|000000010|0000000000000140|100.00</t>
  </si>
  <si>
    <t>01122016|531082|000006843|0000000000384235|000203260|0000000011522396|003.37</t>
  </si>
  <si>
    <t>01122016|531083|000005180|0000000000077441|000005300|0000000000079476|097.74</t>
  </si>
  <si>
    <t>01122016|531092|000007744|0000000000338413|000010923|0000000000475997|070.90</t>
  </si>
  <si>
    <t>01122016|531109|000018091|0000000001418335|000021984|0000000001741580|082.29</t>
  </si>
  <si>
    <t>01122016|531120|000216799|0000000018514635|001513537|0000000125057823|014.32</t>
  </si>
  <si>
    <t>01122016|531127|000003523|0000000000419237|000010301|0000000001225161|034.20</t>
  </si>
  <si>
    <t>01122016|531129|000000215|0000000000010493|000000215|0000000000010493|100.00</t>
  </si>
  <si>
    <t>01122016|531146|000007756|0000000002028970|000017378|0000000004595628|044.63</t>
  </si>
  <si>
    <t>01122016|531147|000000445|0000000000176220|000000761|0000000000301492|058.48</t>
  </si>
  <si>
    <t>01122016|531153|000001597|0000000000038808|000002518|0000000000061179|063.42</t>
  </si>
  <si>
    <t>01122016|531158|000000200|0000000000003612|000000200|0000000000003612|100.00</t>
  </si>
  <si>
    <t>01122016|531161|000012128|0000000001717325|000014350|0000000002046879|084.52</t>
  </si>
  <si>
    <t>01122016|531162|000001241|0000000001332028|000003044|0000000003293666|040.77</t>
  </si>
  <si>
    <t>01122016|531169|000000100|0000000000002540|000000190|0000000000004762|052.63</t>
  </si>
  <si>
    <t>01122016|531172|000000999|0000000000027073|000000999|0000000000027072|100.00</t>
  </si>
  <si>
    <t>01122016|531173|000001525|0000000000011423|000008821|0000000000062709|017.29</t>
  </si>
  <si>
    <t>01122016|531175|000000028|0000000000000009|000000028|0000000000000008|100.00</t>
  </si>
  <si>
    <t>01122016|531178|000000011|0000000000000139|000000011|0000000000000138|100.00</t>
  </si>
  <si>
    <t>01122016|531179|000001090|0000000000218654|000001452|0000000000295541|075.07</t>
  </si>
  <si>
    <t>01122016|531190|000000500|0000000000006375|000000500|0000000000006375|100.00</t>
  </si>
  <si>
    <t>01122016|531198|000000491|0000000000002234|000000491|0000000000002234|100.00</t>
  </si>
  <si>
    <t>01122016|531201|000000615|0000000000279825|000000944|0000000000431666|065.15</t>
  </si>
  <si>
    <t>01122016|531209|000035013|0000000009001843|000151677|0000000040223107|023.08</t>
  </si>
  <si>
    <t>01122016|531213|000205054|0000000015215007|000568099|0000000042895559|036.09</t>
  </si>
  <si>
    <t>01122016|531215|000000102|0000000000002739|000000292|0000000000007762|034.93</t>
  </si>
  <si>
    <t>01122016|531216|000001200|0000000000001140|000001200|0000000000001090|100.00</t>
  </si>
  <si>
    <t>01122016|531223|000007010|0000000000210300|000010137|0000000000304524|069.15</t>
  </si>
  <si>
    <t>01122016|531233|000015161|0000000000124776|000028376|0000000000229026|053.43</t>
  </si>
  <si>
    <t>01122016|531236|000000500|0000000000036000|000000500|0000000000036000|100.00</t>
  </si>
  <si>
    <t>01122016|531241|000000340|0000000000081600|000000495|0000000000119873|068.69</t>
  </si>
  <si>
    <t>01122016|531246|000002000|0000000000025035|000002000|0000000000025035|100.00</t>
  </si>
  <si>
    <t>01122016|531253|000001378|0000000000098734|000001678|0000000000116619|082.12</t>
  </si>
  <si>
    <t>01122016|531254|000000300|0000000000008505|000000300|0000000000008505|100.00</t>
  </si>
  <si>
    <t>01122016|531259|000000200|0000000000001200|000000200|0000000000001200|100.00</t>
  </si>
  <si>
    <t>01122016|531266|000000008|0000000000014240|000000019|0000000000033692|042.11</t>
  </si>
  <si>
    <t>01122016|531270|000001000|0000000000000190|000001000|0000000000000190|100.00</t>
  </si>
  <si>
    <t>01122016|531273|000001872|0000000000033322|000002273|0000000000039934|082.36</t>
  </si>
  <si>
    <t>01122016|531278|000000644|0000000000024022|000000684|0000000000024808|094.15</t>
  </si>
  <si>
    <t>01122016|531279|000002000|0000000000018260|000002000|0000000000018260|100.00</t>
  </si>
  <si>
    <t>01122016|531287|000000828|0000000000041400|000000828|0000000000041503|100.00</t>
  </si>
  <si>
    <t>01122016|531289|000000685|0000000000167620|000000706|0000000000175457|097.03</t>
  </si>
  <si>
    <t>01122016|531300|000000200|0000000000000726|000000200|0000000000000726|100.00</t>
  </si>
  <si>
    <t>01122016|531306|000002421|0000000000367992|000003021|0000000000457247|080.14</t>
  </si>
  <si>
    <t>01122016|531307|000000070|0000000000000490|000000070|0000000000000489|100.00</t>
  </si>
  <si>
    <t>01122016|531328|000001100|0000000000120230|000014102|0000000001418287|007.80</t>
  </si>
  <si>
    <t>01122016|531335|000000146|0000000000123319|000000256|0000000000216405|057.03</t>
  </si>
  <si>
    <t>01122016|531337|000256478|0000000003365244|000256478|0000000003365244|100.00</t>
  </si>
  <si>
    <t>01122016|531339|000000200|0000000000001120|000000200|0000000000001120|100.00</t>
  </si>
  <si>
    <t>01122016|531344|000070442|0000000081540138|000075374|0000000086994301|093.46</t>
  </si>
  <si>
    <t>01122016|531346|000000278|0000000000039754|000000379|0000000000053835|073.35</t>
  </si>
  <si>
    <t>01122016|531349|000004246|0000000000506336|000011373|0000000001380849|037.33</t>
  </si>
  <si>
    <t>01122016|531358|000000101|0000000000005030|000000101|0000000000004649|100.00</t>
  </si>
  <si>
    <t>01122016|531359|000000400|0000000000020680|000000400|0000000000020680|100.00</t>
  </si>
  <si>
    <t>01122016|531360|000000013|0000000000000158|000000013|0000000000000158|100.00</t>
  </si>
  <si>
    <t>01122016|531367|000001260|0000000000004549|000002260|0000000000008614|055.75</t>
  </si>
  <si>
    <t>01122016|531373|000033941|0000000005780153|000077065|0000000013232717|044.04</t>
  </si>
  <si>
    <t>01122016|531381|000000002|0000000000000104|000000004|0000000000000209|050.00</t>
  </si>
  <si>
    <t>01122016|531387|000000108|0000000000001064|000000108|0000000000001063|100.00</t>
  </si>
  <si>
    <t>01122016|531390|000000230|0000000000005440|000000250|0000000000005931|092.00</t>
  </si>
  <si>
    <t>01122016|531396|000000050|0000000000000252|000000050|0000000000000252|100.00</t>
  </si>
  <si>
    <t>01122016|531397|000000002|0000000000000026|000000002|0000000000000026|100.00</t>
  </si>
  <si>
    <t>01122016|531398|000000127|0000000000008578|000000127|0000000000008578|100.00</t>
  </si>
  <si>
    <t>01122016|531400|000000010|0000000000000141|000000010|0000000000000140|100.00</t>
  </si>
  <si>
    <t>01122016|531404|000005929|0000000000243979|000007702|0000000000318358|076.98</t>
  </si>
  <si>
    <t>01122016|531410|000002656|0000000000058034|000003656|0000000000080300|072.65</t>
  </si>
  <si>
    <t>01122016|531411|000001800|0000000000000882|000001800|0000000000000882|100.00</t>
  </si>
  <si>
    <t>01122016|531412|000000050|0000000000005145|000000050|0000000000005145|100.00</t>
  </si>
  <si>
    <t>01122016|531413|000001700|0000000000005712|000001700|0000000000005712|100.00</t>
  </si>
  <si>
    <t>01122016|531417|000025248|0000000000019084|000025248|0000000000019084|100.00</t>
  </si>
  <si>
    <t>01122016|531426|000016882|0000000005799812|000031037|0000000010835967|054.39</t>
  </si>
  <si>
    <t>01122016|531431|000001405|0000000000179068|000002056|0000000000268606|068.34</t>
  </si>
  <si>
    <t>01122016|531433|000005120|0000000000009524|000005120|0000000000009523|100.00</t>
  </si>
  <si>
    <t>01122016|531436|000000850|0000000000006868|000000850|0000000000006868|100.00</t>
  </si>
  <si>
    <t>01122016|531439|000000300|0000000000002040|000000300|0000000000002040|100.00</t>
  </si>
  <si>
    <t>01122016|531447|000000500|0000000000002290|000048174|0000000000226721|001.04</t>
  </si>
  <si>
    <t>01122016|531448|000013568|0000000000064720|000102104|0000000000486727|013.29</t>
  </si>
  <si>
    <t>01122016|531453|000006361|0000000000193693|000011789|0000000000364817|053.96</t>
  </si>
  <si>
    <t>01122016|531454|000000500|0000000000005655|000000500|0000000000005655|100.00</t>
  </si>
  <si>
    <t>01122016|531460|000000802|0000000000004820|000000802|0000000000004820|100.00</t>
  </si>
  <si>
    <t>01122016|531467|000013386|0000000000042166|000013386|0000000000042165|100.00</t>
  </si>
  <si>
    <t>01122016|531471|000030856|0000000002263288|000041177|0000000003170970|074.94</t>
  </si>
  <si>
    <t>01122016|531486|000001911|0000000000001682|000001911|0000000000001681|100.00</t>
  </si>
  <si>
    <t>01122016|531489|000005000|0000000000150000|000005000|0000000000150005|100.00</t>
  </si>
  <si>
    <t>01122016|531494|000000200|0000000000003190|000000200|0000000000003190|100.00</t>
  </si>
  <si>
    <t>01122016|531496|000001556|0000000000000950|000001556|0000000000000949|100.00</t>
  </si>
  <si>
    <t>01122016|531497|000003764|0000000000148490|000008267|0000000000329327|045.53</t>
  </si>
  <si>
    <t>01122016|531499|000016305|0000000000097015|000016305|0000000000097014|100.00</t>
  </si>
  <si>
    <t>01122016|531500|000010740|0000000004928049|000041371|0000000019136077|025.96</t>
  </si>
  <si>
    <t>01122016|531502|000008215|0000000000006737|000008215|0000000000006736|100.00</t>
  </si>
  <si>
    <t>01122016|531503|000000015|0000000000000442|000000015|0000000000000442|100.00</t>
  </si>
  <si>
    <t>01122016|531508|000001245|0000000000268796|000001664|0000000000359118|074.82</t>
  </si>
  <si>
    <t>01122016|531515|000000093|0000000000000057|000000093|0000000000000056|100.00</t>
  </si>
  <si>
    <t>01122016|531518|000003300|0000000000017655|000003300|0000000000017655|100.00</t>
  </si>
  <si>
    <t>01122016|531519|000012935|0000000000225716|000016718|0000000000284620|077.37</t>
  </si>
  <si>
    <t>01122016|531522|000772800|0000000000144314|000772800|0000000000144314|100.00</t>
  </si>
  <si>
    <t>01122016|531524|000019298|0000000000058473|000048522|0000000000154228|039.77</t>
  </si>
  <si>
    <t>01122016|531533|000000100|0000000000000560|000000100|0000000000000560|100.00</t>
  </si>
  <si>
    <t>01122016|531539|000000823|0000000000016419|000001247|0000000000023358|066.00</t>
  </si>
  <si>
    <t>01122016|531540|000005156|0000000000129416|000030954|0000000000799212|016.66</t>
  </si>
  <si>
    <t>01122016|531541|000026415|0000000000305782|000026415|0000000000305782|100.00</t>
  </si>
  <si>
    <t>01122016|531543|000000256|0000000000048167|000000256|0000000000047682|100.00</t>
  </si>
  <si>
    <t>01122016|531547|000000933|0000000000024818|000000936|0000000000025141|099.68</t>
  </si>
  <si>
    <t>01122016|531548|000000432|0000000000217901|000000817|0000000000413851|052.88</t>
  </si>
  <si>
    <t>01122016|531556|000026504|0000000003766219|000095246|0000000013605241|027.83</t>
  </si>
  <si>
    <t>01122016|531569|000017981|0000000000284100|000021102|0000000000339585|085.21</t>
  </si>
  <si>
    <t>01122016|531574|000000100|0000000000001249|000000132|0000000000001578|075.76</t>
  </si>
  <si>
    <t>01122016|531585|000000011|0000000000000099|000000011|0000000000000099|100.00</t>
  </si>
  <si>
    <t>01122016|531590|000001069|0000000000001369|000001069|0000000000001338|100.00</t>
  </si>
  <si>
    <t>01122016|531591|000001200|0000000000000408|000001200|0000000000000408|100.00</t>
  </si>
  <si>
    <t>01122016|531595|000003736|0000000000251246|000004076|0000000000273585|091.66</t>
  </si>
  <si>
    <t>01122016|531598|000003519|0000000000003766|000003519|0000000000003765|100.00</t>
  </si>
  <si>
    <t>01122016|531599|000002950|0000000000639855|000005935|0000000001306348|049.71</t>
  </si>
  <si>
    <t>01122016|531602|000005200|0000000000000988|000005200|0000000000000988|100.00</t>
  </si>
  <si>
    <t>01122016|531608|000000600|0000000000008298|000000600|0000000000008298|100.00</t>
  </si>
  <si>
    <t>01122016|531609|000000366|0000000000037588|000000366|0000000000037588|100.00</t>
  </si>
  <si>
    <t>01122016|531611|000096786|0000000000011615|000096786|0000000000011614|100.00</t>
  </si>
  <si>
    <t>01122016|531613|000001005|0000000000003407|000001005|0000000000003406|100.00</t>
  </si>
  <si>
    <t>01122016|531616|000000198|0000000000044296|000000198|0000000000044296|100.00</t>
  </si>
  <si>
    <t>01122016|531624|000016119|0000000000071730|000024850|0000000000111060|064.87</t>
  </si>
  <si>
    <t>01122016|531633|000005628|0000000001101119|000011959|0000000002350297|047.06</t>
  </si>
  <si>
    <t>01122016|531642|000012833|0000000003273699|000046752|0000000012011155|027.45</t>
  </si>
  <si>
    <t>01122016|531644|000000250|0000000000001593|000000250|0000000000001592|100.00</t>
  </si>
  <si>
    <t>01122016|531658|000000001|0000000000000001|000000001|0000000000000001|100.00</t>
  </si>
  <si>
    <t>01122016|531661|000003255|0000000000012760|000003255|0000000000012779|100.00</t>
  </si>
  <si>
    <t>01122016|531663|000009150|0000000000007686|000009150|0000000000007686|100.00</t>
  </si>
  <si>
    <t>01122016|531675|000011950|0000000000016148|000011950|0000000000016148|100.00</t>
  </si>
  <si>
    <t>01122016|531682|000003814|0000000000002654|000003814|0000000000002654|100.00</t>
  </si>
  <si>
    <t>01122016|531686|000001815|0000000000009274|000001815|0000000000009274|100.00</t>
  </si>
  <si>
    <t>01122016|531687|000069106|0000000000108497|000101553|0000000000165251|068.05</t>
  </si>
  <si>
    <t>01122016|531688|000000100|0000000000002565|000000100|0000000000002565|100.00</t>
  </si>
  <si>
    <t>01122016|531692|000000333|0000000000000499|000000333|0000000000000499|100.00</t>
  </si>
  <si>
    <t>01122016|531694|000000001|0000000000000015|000000001|0000000000000014|100.00</t>
  </si>
  <si>
    <t>01122016|531695|000050100|0000000000007515|000050100|0000000000007515|100.00</t>
  </si>
  <si>
    <t>01122016|531699|000037900|0000000000154253|000037900|0000000000150418|100.00</t>
  </si>
  <si>
    <t>01122016|531712|000041737|0000000000171122|000051935|0000000000212325|080.36</t>
  </si>
  <si>
    <t>01122016|531717|000006966|0000000000370940|000012208|0000000000658143|057.06</t>
  </si>
  <si>
    <t>01122016|531719|000019091|0000000002952424|000021151|0000000003221367|090.26</t>
  </si>
  <si>
    <t>01122016|531723|000024565|0000000000662027|000043186|0000000001166116|056.88</t>
  </si>
  <si>
    <t>01122016|531726|000005623|0000000000678697|000005755|0000000000686916|097.71</t>
  </si>
  <si>
    <t>01122016|531727|000032350|0000000000753417|000032350|0000000000753417|100.00</t>
  </si>
  <si>
    <t>01122016|531737|000001000|0000000000061600|000001000|0000000000061600|100.00</t>
  </si>
  <si>
    <t>01122016|531738|000000300|0000000000000078|000000300|0000000000000078|100.00</t>
  </si>
  <si>
    <t>01122016|531739|000097917|0000000000656044|000152717|0000000001023856|064.12</t>
  </si>
  <si>
    <t>01122016|531744|000000027|0000000000011069|000000027|0000000000009969|100.00</t>
  </si>
  <si>
    <t>01122016|531746|000005618|0000000000055563|000008690|0000000000085525|064.65</t>
  </si>
  <si>
    <t>01122016|531758|000000100|0000000000000753|000000100|0000000000000753|100.00</t>
  </si>
  <si>
    <t>01122016|531761|000006407|0000000002106942|000009803|0000000003312619|065.36</t>
  </si>
  <si>
    <t>01122016|531762|000000550|0000000000006985|000000590|0000000000007435|093.22</t>
  </si>
  <si>
    <t>01122016|531768|000000060|0000000000023088|000000126|0000000000048647|047.62</t>
  </si>
  <si>
    <t>01122016|531769|000000818|0000000000012679|000000818|0000000000012956|100.00</t>
  </si>
  <si>
    <t>01122016|531775|000002800|0000000000000371|000002800|0000000000000371|100.00</t>
  </si>
  <si>
    <t>01122016|531791|000000020|0000000000000041|000000020|0000000000000041|100.00</t>
  </si>
  <si>
    <t>01122016|531795|000001401|0000000000616090|000003425|0000000001501497|040.91</t>
  </si>
  <si>
    <t>01122016|531802|000000516|0000000000010037|000000546|0000000000010393|094.51</t>
  </si>
  <si>
    <t>01122016|531814|000002650|0000000000046773|000006229|0000000000106205|042.54</t>
  </si>
  <si>
    <t>01122016|531816|000005085|0000000000051359|000005105|0000000000050393|099.61</t>
  </si>
  <si>
    <t>01122016|531822|000000010|0000000000001200|000000010|0000000000001200|100.00</t>
  </si>
  <si>
    <t>01122016|531830|000003000|0000000000008520|000003000|0000000000008520|100.00</t>
  </si>
  <si>
    <t>01122016|531831|000000001|0000000000000045|000000001|0000000000000044|100.00</t>
  </si>
  <si>
    <t>01122016|531841|000000011|0000000000000119|000000011|0000000000000128|100.00</t>
  </si>
  <si>
    <t>01122016|531842|000009993|0000000000211852|000012555|0000000000266694|079.59</t>
  </si>
  <si>
    <t>01122016|531845|000007500|0000000000005400|000007500|0000000000005400|100.00</t>
  </si>
  <si>
    <t>01122016|531855|000000141|0000000000000268|000000141|0000000000000267|100.00</t>
  </si>
  <si>
    <t>01122016|531859|000000215|0000000000071649|000000215|0000000000071648|100.00</t>
  </si>
  <si>
    <t>01122016|531861|000001713|0000000000025319|000002429|0000000000035277|070.52</t>
  </si>
  <si>
    <t>01122016|531862|000000000|0000000000000000|000000280|0000000000021980|000.00</t>
  </si>
  <si>
    <t>01122016|531867|000028796|0000000000287960|000045696|0000000000459002|063.02</t>
  </si>
  <si>
    <t>01122016|531869|000000860|0000000000030659|000001807|0000000000064272|047.59</t>
  </si>
  <si>
    <t>01122016|531878|000000100|0000000000000499|000000100|0000000000000499|100.00</t>
  </si>
  <si>
    <t>01122016|531879|000001421|0000000000276882|000003539|0000000000697034|040.15</t>
  </si>
  <si>
    <t>01122016|531881|000000150|0000000000003480|000000150|0000000000003515|100.00</t>
  </si>
  <si>
    <t>01122016|531882|000021187|0000000002708758|000058220|0000000007487079|036.39</t>
  </si>
  <si>
    <t>01122016|531888|000011122|0000000000532188|000017784|0000000000866158|062.54</t>
  </si>
  <si>
    <t>01122016|531889|000000040|0000000000000055|000000040|0000000000000054|100.00</t>
  </si>
  <si>
    <t>01122016|531892|000000025|0000000000000437|000000025|0000000000000436|100.00</t>
  </si>
  <si>
    <t>01122016|531893|000002968|0000000000010151|000003533|0000000000012264|084.01</t>
  </si>
  <si>
    <t>01122016|531900|000000220|0000000000006468|000000220|0000000000006468|100.00</t>
  </si>
  <si>
    <t>01122016|531913|000000050|0000000000000716|000000050|0000000000000716|100.00</t>
  </si>
  <si>
    <t>01122016|531917|000004615|0000000000009082|000004615|0000000000009082|100.00</t>
  </si>
  <si>
    <t>01122016|531921|000012156|0000000004220564|000021932|0000000007693839|055.43</t>
  </si>
  <si>
    <t>01122016|531923|000001463|0000000000024725|000001478|0000000000024948|098.99</t>
  </si>
  <si>
    <t>01122016|531925|000006890|0000000001997411|000006890|0000000001997411|100.00</t>
  </si>
  <si>
    <t>01122016|531928|000000100|0000000000000565|000000100|0000000000000565|100.00</t>
  </si>
  <si>
    <t>01122016|531934|000098263|0000000000482472|000146068|0000000000733913|067.27</t>
  </si>
  <si>
    <t>01122016|531944|000000168|0000000000000436|000000168|0000000000000436|100.00</t>
  </si>
  <si>
    <t>01122016|531945|000005100|0000000000001275|000005100|0000000000001275|100.00</t>
  </si>
  <si>
    <t>01122016|531950|000021250|0000000000062050|000026739|0000000000078854|079.47</t>
  </si>
  <si>
    <t>01122016|531952|000002402|0000000000103046|000002783|0000000000121809|086.31</t>
  </si>
  <si>
    <t>01122016|531972|000001105|0000000000017128|000001106|0000000000018541|099.91</t>
  </si>
  <si>
    <t>01122016|531977|000084785|0000000001704179|000094140|0000000001902184|090.06</t>
  </si>
  <si>
    <t>01122016|531978|000000520|0000000000530660|000000729|0000000000741299|071.33</t>
  </si>
  <si>
    <t>01122016|531979|000000500|0000000000046800|000000721|0000000000068109|069.35</t>
  </si>
  <si>
    <t>01122016|531996|000001565|0000000000006370|000001575|0000000000006155|099.37</t>
  </si>
  <si>
    <t>01122016|532001|000000020|0000000000000540|000000020|0000000000000547|100.00</t>
  </si>
  <si>
    <t>01122016|532022|000005580|0000000000041237|000005580|0000000000041236|100.00</t>
  </si>
  <si>
    <t>01122016|532025|000000020|0000000000000119|000000020|0000000000000118|100.00</t>
  </si>
  <si>
    <t>01122016|532034|000000010|0000000000000053|000000010|0000000000000053|100.00</t>
  </si>
  <si>
    <t>01122016|532039|000000800|0000000000031817|000000800|0000000000031817|100.00</t>
  </si>
  <si>
    <t>01122016|532051|000000645|0000000000212947|000000902|0000000000299425|071.51</t>
  </si>
  <si>
    <t>01122016|532053|000001020|0000000000051000|000001020|0000000000051000|100.00</t>
  </si>
  <si>
    <t>01122016|532054|000000327|0000000000074442|000000367|0000000000082700|089.10</t>
  </si>
  <si>
    <t>01122016|532056|000000012|0000000000000205|000000012|0000000000000205|100.00</t>
  </si>
  <si>
    <t>01122016|532067|000003929|0000000000080152|000004029|0000000000080737|097.52</t>
  </si>
  <si>
    <t>01122016|532070|000000555|0000000000028278|000004059|0000000000206339|013.67</t>
  </si>
  <si>
    <t>01122016|532078|000000057|0000000000001420|000000057|0000000000001419|100.00</t>
  </si>
  <si>
    <t>01122016|532081|002434643|0000000000438236|003414932|0000000000590382|071.29</t>
  </si>
  <si>
    <t>01122016|532090|000057639|0000000000016139|000061941|0000000000016776|093.05</t>
  </si>
  <si>
    <t>01122016|532092|000000612|0000000000007106|000000612|0000000000007090|100.00</t>
  </si>
  <si>
    <t>01122016|532097|000004498|0000000000151583|000005163|0000000000173149|087.12</t>
  </si>
  <si>
    <t>01122016|532102|000001199|0000000000015227|000001199|0000000000015227|100.00</t>
  </si>
  <si>
    <t>01122016|532106|000547281|0000000000279114|000928581|0000000000473481|058.94</t>
  </si>
  <si>
    <t>01122016|532121|000028377|0000000000984682|000061539|0000000002140590|046.11</t>
  </si>
  <si>
    <t>01122016|532123|000010277|0000000000038848|000014654|0000000000054221|070.13</t>
  </si>
  <si>
    <t>01122016|532127|000147401|0000000000527696|000178500|0000000000637915|082.58</t>
  </si>
  <si>
    <t>01122016|532129|000015699|0000000003241059|000080184|0000000016665500|019.58</t>
  </si>
  <si>
    <t>01122016|532133|000003699|0000000000614404|000005059|0000000000847098|073.12</t>
  </si>
  <si>
    <t>01122016|532134|000132901|0000000021476802|000639941|0000000104196703|020.77</t>
  </si>
  <si>
    <t>01122016|532140|000000251|0000000000005171|000000268|0000000000005882|093.66</t>
  </si>
  <si>
    <t>01122016|532141|000006840|0000000000052805|000015085|0000000000118276|045.34</t>
  </si>
  <si>
    <t>01122016|532144|001161722|0000000096132496|001942653|0000000161883796|059.80</t>
  </si>
  <si>
    <t>01122016|532145|000009009|0000000000074780|000009009|0000000000074780|100.00</t>
  </si>
  <si>
    <t>01122016|532149|000091329|0000000010680927|000407661|0000000048021215|022.40</t>
  </si>
  <si>
    <t>01122016|532150|000019009|0000000000982766|000024228|0000000001264861|078.46</t>
  </si>
  <si>
    <t>01122016|532155|000135476|0000000059534929|000380337|0000000166711274|035.62</t>
  </si>
  <si>
    <t>01122016|532156|000000140|0000000000038297|000000213|0000000000058316|065.73</t>
  </si>
  <si>
    <t>01122016|532162|000043111|0000000003787302|000109735|0000000009769547|039.29</t>
  </si>
  <si>
    <t>01122016|532163|000014304|0000000003306370|000042882|0000000010151047|033.36</t>
  </si>
  <si>
    <t>01122016|532166|000000300|0000000000000063|000000300|0000000000000063|100.00</t>
  </si>
  <si>
    <t>01122016|532172|000009200|0000000000578680|000009987|0000000000635049|092.12</t>
  </si>
  <si>
    <t>01122016|532173|000006810|0000000000510069|000018151|0000000001380236|037.52</t>
  </si>
  <si>
    <t>01122016|532174|000681074|0000000176636542|001377223|0000000359603792|049.45</t>
  </si>
  <si>
    <t>01122016|532175|000000982|0000000000483537|000002281|0000000001134609|043.05</t>
  </si>
  <si>
    <t>01122016|532178|000059664|0000000017845503|000305873|0000000091752781|019.51</t>
  </si>
  <si>
    <t>01122016|532179|000019928|0000000000904732|000066443|0000000003049036|029.99</t>
  </si>
  <si>
    <t>01122016|532180|000019329|0000000000467762|000034811|0000000000853989|055.53</t>
  </si>
  <si>
    <t>01122016|532181|000048376|0000000004902908|000093105|0000000009753249|051.96</t>
  </si>
  <si>
    <t>01122016|532183|000012755|0000000000128954|000012866|0000000000132034|099.14</t>
  </si>
  <si>
    <t>01122016|532187|000010606|0000000011442284|000050687|0000000054744389|020.92</t>
  </si>
  <si>
    <t>01122016|532189|000000219|0000000000040548|000000266|0000000000049573|082.33</t>
  </si>
  <si>
    <t>01122016|532191|000000240|0000000000132504|000000716|0000000000397176|033.52</t>
  </si>
  <si>
    <t>01122016|532200|000000085|0000000000046882|000000151|0000000000083377|056.29</t>
  </si>
  <si>
    <t>01122016|532209|000036053|0000000002197431|000089073|0000000005413045|040.48</t>
  </si>
  <si>
    <t>01122016|532210|000011906|0000000001621598|000026581|0000000003581482|044.79</t>
  </si>
  <si>
    <t>01122016|532212|000019942|0000000000460661|000037708|0000000000911657|052.89</t>
  </si>
  <si>
    <t>01122016|532215|000247531|0000000115324693|000611131|0000000285998152|040.50</t>
  </si>
  <si>
    <t>01122016|532216|000000150|0000000000002250|000000150|0000000000002250|100.00</t>
  </si>
  <si>
    <t>01122016|532218|000104540|0000000002200567|000334588|0000000007093157|031.24</t>
  </si>
  <si>
    <t>01122016|532219|000406665|0000000026778891|001248546|0000000078175779|032.57</t>
  </si>
  <si>
    <t>01122016|532221|000003628|0000000000558168|000006666|0000000001033072|054.43</t>
  </si>
  <si>
    <t>01122016|532230|000000165|0000000000008127|000000190|0000000000009205|086.84</t>
  </si>
  <si>
    <t>01122016|532234|000093408|0000000005212167|000214144|0000000012091149|043.62</t>
  </si>
  <si>
    <t>01122016|532240|000000553|0000000000295800|000001238|0000000000665174|044.67</t>
  </si>
  <si>
    <t>01122016|532254|000003127|0000000000496412|000008674|0000000001369247|036.05</t>
  </si>
  <si>
    <t>01122016|532259|000001738|0000000001002305|000002355|0000000001366856|073.80</t>
  </si>
  <si>
    <t>01122016|532268|000000158|0000000000226746|000000210|0000000000299055|075.24</t>
  </si>
  <si>
    <t>01122016|532271|000031100|0000000000047894|000031100|0000000000047894|100.00</t>
  </si>
  <si>
    <t>01122016|532275|000002500|0000000000001925|000002500|0000000000001925|100.00</t>
  </si>
  <si>
    <t>01122016|532276|000040882|0000000002718653|000134056|0000000008957219|030.50</t>
  </si>
  <si>
    <t>01122016|532281|000011762|0000000009429596|000033434|0000000026714416|035.18</t>
  </si>
  <si>
    <t>01122016|532282|000253360|0000000002379051|000580702|0000000005675076|043.63</t>
  </si>
  <si>
    <t>01122016|532284|000000131|0000000000004166|000000271|0000000000008476|048.34</t>
  </si>
  <si>
    <t>01122016|532285|000002418|0000000000089104|000003539|0000000000130784|068.32</t>
  </si>
  <si>
    <t>01122016|532286|000130314|0000000008887415|000783759|0000000054482844|016.63</t>
  </si>
  <si>
    <t>01122016|532290|000002440|0000000000014884|000004550|0000000000027788|053.63</t>
  </si>
  <si>
    <t>01122016|532293|000000010|0000000000000014|000000010|0000000000000014|100.00</t>
  </si>
  <si>
    <t>01122016|532296|000005805|0000000005086922|000028147|0000000024768431|020.62</t>
  </si>
  <si>
    <t>01122016|532300|000030797|0000000021694947|000285353|0000000202737807|010.79</t>
  </si>
  <si>
    <t>01122016|532301|000013126|0000000001514085|000028774|0000000003335998|045.62</t>
  </si>
  <si>
    <t>01122016|532305|000010132|0000000000386030|000019946|0000000000775517|050.80</t>
  </si>
  <si>
    <t>01122016|532309|000000949|0000000000452721|000001132|0000000000537101|083.83</t>
  </si>
  <si>
    <t>01122016|532310|000016030|0000000000232275|000021038|0000000000304723|076.20</t>
  </si>
  <si>
    <t>01122016|532312|000001005|0000000000241904|000004622|0000000001109191|021.74</t>
  </si>
  <si>
    <t>01122016|532313|000002062|0000000000743455|000003277|0000000001204090|062.92</t>
  </si>
  <si>
    <t>01122016|532316|000000210|0000000000000305|000000210|0000000000000304|100.00</t>
  </si>
  <si>
    <t>01122016|532318|000019628|0000000000033172|000021128|0000000000035052|092.90</t>
  </si>
  <si>
    <t>01122016|532321|000010148|0000000004055141|000042727|0000000017234166|023.75</t>
  </si>
  <si>
    <t>01122016|532323|000191407|0000000001835594|000221294|0000000002148567|086.49</t>
  </si>
  <si>
    <t>01122016|532324|000003195|0000000000020097|000003516|0000000000021076|090.87</t>
  </si>
  <si>
    <t>01122016|532326|000042475|0000000003967165|000057159|0000000005320622|074.31</t>
  </si>
  <si>
    <t>01122016|532329|000004791|0000000000282669|000005181|0000000000314000|092.47</t>
  </si>
  <si>
    <t>01122016|532330|000004490|0000000000067126|000004490|0000000000066388|100.00</t>
  </si>
  <si>
    <t>01122016|532331|000001390|0000000002595895|000004089|0000000007687084|033.99</t>
  </si>
  <si>
    <t>01122016|532332|000000250|0000000000001627|000000250|0000000000001627|100.00</t>
  </si>
  <si>
    <t>01122016|532333|000000220|0000000000003696|000000225|0000000000003763|097.78</t>
  </si>
  <si>
    <t>01122016|532334|000000862|0000000000008802|000000862|0000000000008771|100.00</t>
  </si>
  <si>
    <t>01122016|532339|000064658|0000000001086255|000150126|0000000002497974|043.07</t>
  </si>
  <si>
    <t>01122016|532340|000000700|0000000000000896|000000700|0000000000000896|100.00</t>
  </si>
  <si>
    <t>01122016|532341|000000255|0000000000012062|000000647|0000000000030293|039.41</t>
  </si>
  <si>
    <t>01122016|532342|000007063|0000000000005510|000008522|0000000000006648|082.88</t>
  </si>
  <si>
    <t>01122016|532343|000024464|0000000008995413|000104295|0000000038699657|023.46</t>
  </si>
  <si>
    <t>01122016|532344|000000060|0000000000002223|000000060|0000000000002223|100.00</t>
  </si>
  <si>
    <t>01122016|532345|000026950|0000000003318893|000158676|0000000019705432|016.98</t>
  </si>
  <si>
    <t>01122016|532348|000183221|0000000001850533|000345717|0000000003514971|053.00</t>
  </si>
  <si>
    <t>01122016|532349|000000270|0000000000046751|000000626|0000000000108774|043.13</t>
  </si>
  <si>
    <t>01122016|532351|000200353|0000000004758384|000608367|0000000014578708|032.93</t>
  </si>
  <si>
    <t>01122016|532355|000000050|0000000000000286|000000050|0000000000000286|100.00</t>
  </si>
  <si>
    <t>01122016|532356|000059239|0000000003459558|000167786|0000000009897531|035.31</t>
  </si>
  <si>
    <t>01122016|532357|000008169|0000000000769520|000023389|0000000002239556|034.93</t>
  </si>
  <si>
    <t>01122016|532359|000002000|0000000000000380|000002000|0000000000000380|100.00</t>
  </si>
  <si>
    <t>01122016|532365|000001785|0000000000031863|000002185|0000000000038632|081.69</t>
  </si>
  <si>
    <t>01122016|532366|000227041|0000000012657536|000692669|0000000038355628|032.78</t>
  </si>
  <si>
    <t>01122016|532368|000342196|0000000002792320|000373374|0000000003038059|091.65</t>
  </si>
  <si>
    <t>01122016|532369|000011110|0000000002283105|000074920|0000000015621814|014.83</t>
  </si>
  <si>
    <t>01122016|532370|000024661|0000000008208414|000067311|0000000022513640|036.64</t>
  </si>
  <si>
    <t>01122016|532371|000175179|0000000001082607|000407109|0000000002545123|043.03</t>
  </si>
  <si>
    <t>01122016|532372|000014088|0000000000937557|000019871|0000000001333910|070.90</t>
  </si>
  <si>
    <t>01122016|532373|000014710|0000000000400848|000015920|0000000000446039|092.40</t>
  </si>
  <si>
    <t>01122016|532374|000017382|0000000001644338|000044393|0000000004232092|039.15</t>
  </si>
  <si>
    <t>01122016|532375|000000005|0000000000000315|000000009|0000000000000567|055.56</t>
  </si>
  <si>
    <t>01122016|532376|000011554|0000000000700173|000043908|0000000002823039|026.31</t>
  </si>
  <si>
    <t>01122016|532379|000004183|0000000000039026|000004183|0000000000039026|100.00</t>
  </si>
  <si>
    <t>01122016|532382|000155371|0000000012825877|000205219|0000000017404951|075.71</t>
  </si>
  <si>
    <t>01122016|532384|000001544|0000000000096578|000001860|0000000000118127|083.01</t>
  </si>
  <si>
    <t>01122016|532386|000000314|0000000000001727|000000314|0000000000001727|100.00</t>
  </si>
  <si>
    <t>01122016|532387|000002405|0000000000046657|000005322|0000000000104846|045.19</t>
  </si>
  <si>
    <t>01122016|532388|000018659|0000000000466475|000033248|0000000000835988|056.12</t>
  </si>
  <si>
    <t>01122016|532390|000000513|0000000000056174|000000730|0000000000080864|070.27</t>
  </si>
  <si>
    <t>01122016|532391|000055201|0000000000544282|000111390|0000000001108854|049.56</t>
  </si>
  <si>
    <t>01122016|532392|000001001|0000000000003204|000001001|0000000000003208|100.00</t>
  </si>
  <si>
    <t>01122016|532395|000030694|0000000005458928|000060912|0000000010450346|050.39</t>
  </si>
  <si>
    <t>01122016|532400|000026119|0000000003450320|000092361|0000000012404639|028.28</t>
  </si>
  <si>
    <t>01122016|532401|000036150|0000000001599638|000077319|0000000003455752|046.75</t>
  </si>
  <si>
    <t>01122016|532403|000000858|0000000000002587|000000858|0000000000002587|100.00</t>
  </si>
  <si>
    <t>01122016|532404|000006563|0000000000141433|000008144|0000000000178586|080.59</t>
  </si>
  <si>
    <t>01122016|532406|000000600|0000000000063780|000000816|0000000000088383|073.53</t>
  </si>
  <si>
    <t>01122016|532407|000024655|0000000001172346|000024655|0000000001172345|100.00</t>
  </si>
  <si>
    <t>01122016|532408|000041912|0000000000871770|000116813|0000000002436111|035.88</t>
  </si>
  <si>
    <t>01122016|532410|000007816|0000000000157884|000007816|0000000000152865|100.00</t>
  </si>
  <si>
    <t>01122016|532411|000251143|0000000000052740|000251143|0000000000052740|100.00</t>
  </si>
  <si>
    <t>01122016|532413|000049836|0000000001021638|000066727|0000000001373775|074.69</t>
  </si>
  <si>
    <t>01122016|532414|000030925|0000000000027524|000030925|0000000000027523|100.00</t>
  </si>
  <si>
    <t>01122016|532416|000007080|0000000000123900|000008580|0000000000150738|082.52</t>
  </si>
  <si>
    <t>01122016|532418|000065308|0000000003369893|000203679|0000000010560709|032.06</t>
  </si>
  <si>
    <t>01122016|532419|000001067|0000000000095230|000002499|0000000000223102|042.70</t>
  </si>
  <si>
    <t>01122016|532424|000002422|0000000003625734|000008303|0000000012369486|029.17</t>
  </si>
  <si>
    <t>01122016|532430|000011568|0000000005111321|000056436|0000000025207013|020.50</t>
  </si>
  <si>
    <t>01122016|532432|000006807|0000000012932960|000021093|0000000040145742|032.27</t>
  </si>
  <si>
    <t>01122016|532439|000011625|0000000000304575|000014025|0000000000368380|082.89</t>
  </si>
  <si>
    <t>01122016|532440|000000067|0000000000044385|000000116|0000000000076576|057.76</t>
  </si>
  <si>
    <t>01122016|532441|000055000|0000000000404250|000055000|0000000000404250|100.00</t>
  </si>
  <si>
    <t>01122016|532443|000000145|0000000000306596|000000270|0000000000568162|053.70</t>
  </si>
  <si>
    <t>01122016|532444|000000065|0000000000000053|000000065|0000000000000052|100.00</t>
  </si>
  <si>
    <t>01122016|532454|000017482|0000000005578507|000226877|0000000072459250|007.71</t>
  </si>
  <si>
    <t>01122016|532455|000000818|0000000000005080|000000828|0000000000005161|098.79</t>
  </si>
  <si>
    <t>01122016|532456|000001578|0000000000322386|000011722|0000000002340946|013.46</t>
  </si>
  <si>
    <t>01122016|532457|000001462|0000000000575371|000002214|0000000000860321|066.03</t>
  </si>
  <si>
    <t>01122016|532459|000000606|0000000000029127|000000606|0000000000029127|100.00</t>
  </si>
  <si>
    <t>01122016|532460|000000750|0000000000152438|000001241|0000000000255841|060.44</t>
  </si>
  <si>
    <t>01122016|532461|000131658|0000000017944986|000739694|0000000101588199|017.80</t>
  </si>
  <si>
    <t>01122016|532466|000000329|0000000000996163|000000744|0000000002255688|044.22</t>
  </si>
  <si>
    <t>01122016|532467|000000151|0000000000000091|000000151|0000000000000087|100.00</t>
  </si>
  <si>
    <t>01122016|532468|000000154|0000000000358312|000000199|0000000000462975|077.39</t>
  </si>
  <si>
    <t>01122016|532475|000038017|0000000006042803|000127167|0000000020532131|029.90</t>
  </si>
  <si>
    <t>01122016|532477|000096025|0000000014163688|000491206|0000000073275541|019.55</t>
  </si>
  <si>
    <t>01122016|532478|000223955|0000000194012217|000228720|0000000200043902|097.92</t>
  </si>
  <si>
    <t>01122016|532479|000002720|0000000000024290|000002930|0000000000025873|092.83</t>
  </si>
  <si>
    <t>01122016|532480|000041742|0000000002861415|000200095|0000000013790542|020.86</t>
  </si>
  <si>
    <t>01122016|532481|000036444|0000000000502563|000062809|0000000000865312|058.02</t>
  </si>
  <si>
    <t>01122016|532482|000056503|0000000006291610|000176099|0000000019650248|032.09</t>
  </si>
  <si>
    <t>01122016|532483|000030438|0000000009575795|000220981|0000000070135241|013.77</t>
  </si>
  <si>
    <t>01122016|532485|000012108|0000000004604673|000014897|0000000005667671|081.28</t>
  </si>
  <si>
    <t>01122016|532486|000000254|0000000000232614|000000424|0000000000389128|059.91</t>
  </si>
  <si>
    <t>01122016|532488|000050445|0000000057961305|000057001|0000000066076397|088.50</t>
  </si>
  <si>
    <t>01122016|532493|000004625|0000000000507594|000011497|0000000001271698|040.23</t>
  </si>
  <si>
    <t>01122016|532497|000030371|0000000003711337|000144323|0000000017748439|021.04</t>
  </si>
  <si>
    <t>01122016|532498|000000244|0000000000458171|000000608|0000000001142436|040.13</t>
  </si>
  <si>
    <t>01122016|532500|000011525|0000000060497607|000094548|0000000497548956|012.19</t>
  </si>
  <si>
    <t>01122016|532503|000001746|0000000001022545|000002245|0000000001329668|077.77</t>
  </si>
  <si>
    <t>01122016|532504|000000462|0000000001085978|000000976|0000000002310560|047.34</t>
  </si>
  <si>
    <t>01122016|532505|000049228|0000000001661445|000111502|0000000003781585|044.15</t>
  </si>
  <si>
    <t>01122016|532507|000025735|0000000000115551|000038324|0000000000171683|067.15</t>
  </si>
  <si>
    <t>01122016|532508|000005141|0000000000184562|000011352|0000000000413286|045.29</t>
  </si>
  <si>
    <t>01122016|532509|000000130|0000000000024057|000000204|0000000000037952|063.73</t>
  </si>
  <si>
    <t>01122016|532511|000000075|0000000000140940|000000114|0000000000213418|065.79</t>
  </si>
  <si>
    <t>01122016|532513|000111959|0000000019077814|000642076|0000000114229943|017.44</t>
  </si>
  <si>
    <t>01122016|532514|000013967|0000000011675016|000062250|0000000052285398|022.44</t>
  </si>
  <si>
    <t>01122016|532515|000001686|0000000000536401|000002471|0000000000780846|068.23</t>
  </si>
  <si>
    <t>01122016|532518|000000025|0000000000015000|000000025|0000000000015000|100.00</t>
  </si>
  <si>
    <t>01122016|532521|000001429|0000000000120537|000002486|0000000000204125|057.48</t>
  </si>
  <si>
    <t>01122016|532522|000043968|0000000016773792|000169283|0000000065504377|025.97</t>
  </si>
  <si>
    <t>01122016|532523|000017564|0000000016211572|000087483|0000000081073440|020.08</t>
  </si>
  <si>
    <t>01122016|532524|000056328|0000000004097862|000152644|0000000011179509|036.90</t>
  </si>
  <si>
    <t>01122016|532525|000008520|0000000000251766|000015940|0000000000470365|053.45</t>
  </si>
  <si>
    <t>01122016|532526|000061326|0000000014828627|000313138|0000000076504154|019.58</t>
  </si>
  <si>
    <t>01122016|532527|000000975|0000000000306394|000001768|0000000000555550|055.15</t>
  </si>
  <si>
    <t>01122016|532528|000003089|0000000000247738|000011633|0000000000944773|026.55</t>
  </si>
  <si>
    <t>01122016|532529|000000601|0000000000043843|000002676|0000000000194512|022.46</t>
  </si>
  <si>
    <t>01122016|532531|000008306|0000000008941409|000026047|0000000028229765|031.89</t>
  </si>
  <si>
    <t>01122016|532532|000628316|0000000004882016|003654050|0000000028887628|017.20</t>
  </si>
  <si>
    <t>01122016|532538|000002730|0000000009725625|000008455|0000000030279781|032.29</t>
  </si>
  <si>
    <t>01122016|532539|000006365|0000000001930187|000012290|0000000003746642|051.79</t>
  </si>
  <si>
    <t>01122016|532540|000009260|0000000020987327|000034459|0000000078270390|026.87</t>
  </si>
  <si>
    <t>01122016|532541|000004679|0000000001984598|000008993|0000000003818027|052.03</t>
  </si>
  <si>
    <t>01122016|532543|000010436|0000000000804616|000020104|0000000001568986|051.91</t>
  </si>
  <si>
    <t>01122016|532548|000003777|0000000000672873|000008241|0000000001482105|045.83</t>
  </si>
  <si>
    <t>01122016|532553|000031860|0000000001994436|000054560|0000000003459207|058.39</t>
  </si>
  <si>
    <t>01122016|532555|000024518|0000000003962109|000139290|0000000022681306|017.60</t>
  </si>
  <si>
    <t>01122016|532604|000021626|0000000000087153|000025726|0000000000103406|084.06</t>
  </si>
  <si>
    <t>01122016|532605|000005436|0000000001251911|000016110|0000000003761707|033.74</t>
  </si>
  <si>
    <t>01122016|532609|000002865|0000000000046122|000002865|0000000000046122|100.00</t>
  </si>
  <si>
    <t>01122016|532610|000032140|0000000009553615|000200746|0000000060677794|016.01</t>
  </si>
  <si>
    <t>01122016|532612|000000943|0000000000248575|000002355|0000000000619829|040.04</t>
  </si>
  <si>
    <t>01122016|532613|000010794|0000000000570463|000031455|0000000001701702|034.32</t>
  </si>
  <si>
    <t>01122016|532614|000000800|0000000000001392|000000800|0000000000001392|100.00</t>
  </si>
  <si>
    <t>01122016|532616|000012080|0000000000760436|000016096|0000000001035768|075.05</t>
  </si>
  <si>
    <t>01122016|532617|000046330|0000000017730491|000324484|0000000124533335|014.28</t>
  </si>
  <si>
    <t>01122016|532621|000003529|0000000000185097|000006574|0000000000350779|053.68</t>
  </si>
  <si>
    <t>01122016|532622|000002564|0000000000584336|000003935|0000000000903430|065.16</t>
  </si>
  <si>
    <t>01122016|532624|000001373|0000000000107026|000003708|0000000000293533|037.03</t>
  </si>
  <si>
    <t>01122016|532626|000051200|0000000012710400|000089648|0000000022854714|057.11</t>
  </si>
  <si>
    <t>01122016|532627|000082711|0000000000334980|000109675|0000000000446669|075.41</t>
  </si>
  <si>
    <t>01122016|532628|000321669|0000000001846381|000689148|0000000003963843|046.68</t>
  </si>
  <si>
    <t>01122016|532629|000024243|0000000001465490|000059766|0000000003670769|040.56</t>
  </si>
  <si>
    <t>01122016|532630|000013595|0000000000774915|000039234|0000000002263527|034.65</t>
  </si>
  <si>
    <t>01122016|532633|000011588|0000000004131702|000056258|0000000020539940|020.60</t>
  </si>
  <si>
    <t>01122016|532636|000006005|0000000001573911|000024261|0000000006487703|024.75</t>
  </si>
  <si>
    <t>01122016|532637|000004663|0000000000678001|000010433|0000000001538266|044.69</t>
  </si>
  <si>
    <t>01122016|532638|000000255|0000000000075557|000000417|0000000000123182|061.15</t>
  </si>
  <si>
    <t>01122016|532641|000004486|0000000000528900|000005116|0000000000605750|087.69</t>
  </si>
  <si>
    <t>01122016|532642|000000106|0000000000136375|000000111|0000000000142917|095.50</t>
  </si>
  <si>
    <t>01122016|532644|000000191|0000000000139946|000001250|0000000000923714|015.28</t>
  </si>
  <si>
    <t>01122016|532645|000000410|0000000000000415|000000410|0000000000000415|100.00</t>
  </si>
  <si>
    <t>01122016|532646|000002149|0000000000449571|000003651|0000000000769325|058.86</t>
  </si>
  <si>
    <t>01122016|532647|000021400|0000000000092234|000025018|0000000000107657|085.54</t>
  </si>
  <si>
    <t>01122016|532648|000034889|0000000040527063|000172175|0000000201617838|020.26</t>
  </si>
  <si>
    <t>01122016|532649|000035340|0000000001159152|000084949|0000000002830578|041.60</t>
  </si>
  <si>
    <t>01122016|532650|000003250|0000000000040690|000004602|0000000000060264|070.62</t>
  </si>
  <si>
    <t>01122016|532651|000000900|0000000000023400|000000902|0000000000023460|099.78</t>
  </si>
  <si>
    <t>01122016|532652|000313710|0000000033582656|000557972|0000000060331916|056.22</t>
  </si>
  <si>
    <t>01122016|532654|000011116|0000000001661287|000029653|0000000004482712|037.49</t>
  </si>
  <si>
    <t>01122016|532656|000093312|0000000000160497|000101071|0000000000176026|092.32</t>
  </si>
  <si>
    <t>01122016|532658|000003800|0000000000207100|000004160|0000000000229586|091.35</t>
  </si>
  <si>
    <t>01122016|532659|000062197|0000000003526570|000670449|0000000038408759|009.28</t>
  </si>
  <si>
    <t>01122016|532660|000055742|0000000005292703|000144697|0000000013979733|038.52</t>
  </si>
  <si>
    <t>01122016|532661|000001990|0000000000804159|000003345|0000000001365939|059.49</t>
  </si>
  <si>
    <t>01122016|532662|000013918|0000000000986787|000025863|0000000001845040|053.81</t>
  </si>
  <si>
    <t>01122016|532663|000000900|0000000000355500|000001447|0000000000573277|062.20</t>
  </si>
  <si>
    <t>01122016|532666|000881576|0000000000229210|001279571|0000000000333835|068.90</t>
  </si>
  <si>
    <t>01122016|532667|000933804|0000000013838976|003326968|0000000049188400|028.07</t>
  </si>
  <si>
    <t>01122016|532668|000008305|0000000000836314|000017431|0000000001775835|047.64</t>
  </si>
  <si>
    <t>01122016|532669|000003500|0000000000024710|000003566|0000000000026103|098.15</t>
  </si>
  <si>
    <t>01122016|532670|000148853|0000000002100316|000295476|0000000004192703|050.38</t>
  </si>
  <si>
    <t>01122016|532673|000150727|0000000003406431|000296300|0000000006666966|050.87</t>
  </si>
  <si>
    <t>01122016|532674|000000100|0000000000028000|000000158|0000000000043889|063.29</t>
  </si>
  <si>
    <t>01122016|532676|000004870|0000000000100809|000006611|0000000000138313|073.67</t>
  </si>
  <si>
    <t>01122016|532678|000001551|0000000000215589|000003544|0000000000495427|043.76</t>
  </si>
  <si>
    <t>01122016|532679|000012077|0000000001384629|000024237|0000000002820679|049.83</t>
  </si>
  <si>
    <t>01122016|532682|000038059|0000000001181732|000090872|0000000002835480|041.88</t>
  </si>
  <si>
    <t>01122016|532683|000001380|0000000001830432|000005858|0000000007818859|023.56</t>
  </si>
  <si>
    <t>01122016|532684|000048130|0000000001703802|000173867|0000000006137385|027.68</t>
  </si>
  <si>
    <t>01122016|532686|000002595|0000000000098640|000002595|0000000000098640|100.00</t>
  </si>
  <si>
    <t>01122016|532687|000004248|0000000001750176|000007770|0000000003251711|054.67</t>
  </si>
  <si>
    <t>01122016|532689|000000828|0000000000938042|000006872|0000000007855373|012.05</t>
  </si>
  <si>
    <t>01122016|532690|000000337|0000000000000738|000000337|0000000000000738|100.00</t>
  </si>
  <si>
    <t>01122016|532692|000114492|0000000001946364|000322396|0000000005607677|035.51</t>
  </si>
  <si>
    <t>01122016|532693|000215094|0000000004463201|001092372|0000000022949808|019.69</t>
  </si>
  <si>
    <t>01122016|532694|000239061|0000000004207474|000591220|0000000011101982|040.44</t>
  </si>
  <si>
    <t>01122016|532695|000002700|0000000000028782|000002806|0000000000029522|096.22</t>
  </si>
  <si>
    <t>01122016|532696|000010956|0000000000123146|000025452|0000000000287773|043.05</t>
  </si>
  <si>
    <t>01122016|532698|000005670|0000000000408807|000010663|0000000000774703|053.17</t>
  </si>
  <si>
    <t>01122016|532699|000000351|0000000000025466|000002103|0000000000152559|016.69</t>
  </si>
  <si>
    <t>01122016|532700|000000057|0000000000040636|000000083|0000000000060114|068.67</t>
  </si>
  <si>
    <t>01122016|532701|000003529|0000000000031691|000004130|0000000000036815|085.45</t>
  </si>
  <si>
    <t>01122016|532702|000028430|0000000004219012|000066015|0000000010050351|043.07</t>
  </si>
  <si>
    <t>01122016|532705|000022386|0000000003979112|000070094|0000000013482161|031.94</t>
  </si>
  <si>
    <t>01122016|532706|000003818|0000000000858478|000008785|0000000001991496|043.46</t>
  </si>
  <si>
    <t>01122016|532707|000039761|0000000004854819|000063843|0000000007904899|062.28</t>
  </si>
  <si>
    <t>01122016|532708|000121763|0000000000695267|000286943|0000000001653936|042.43</t>
  </si>
  <si>
    <t>01122016|532710|000000844|0000000000233029|000001914|0000000000532490|044.10</t>
  </si>
  <si>
    <t>01122016|532711|000002636|0000000000027942|000002636|0000000000027941|100.00</t>
  </si>
  <si>
    <t>01122016|532712|000664409|0000000023752622|002023800|0000000073686614|032.83</t>
  </si>
  <si>
    <t>01122016|532713|000002864|0000000000186017|000003587|0000000000233962|079.84</t>
  </si>
  <si>
    <t>01122016|532714|000011555|0000000001652365|000023953|0000000003448047|048.24</t>
  </si>
  <si>
    <t>01122016|532715|000107165|0000000006312019|000804251|0000000048720583|013.32</t>
  </si>
  <si>
    <t>01122016|532716|000001161|0000000000069893|000001170|0000000000070438|099.23</t>
  </si>
  <si>
    <t>01122016|532717|000001766|0000000000378984|000003840|0000000000829594|045.99</t>
  </si>
  <si>
    <t>01122016|532718|000258685|0000000003590548|000513498|0000000007178532|050.38</t>
  </si>
  <si>
    <t>01122016|532719|000016003|0000000000339264|000026608|0000000000569871|060.14</t>
  </si>
  <si>
    <t>01122016|532720|000104343|0000000029889053|000194224|0000000057222927|053.72</t>
  </si>
  <si>
    <t>01122016|532721|000012293|0000000000216972|000026549|0000000000474392|046.30</t>
  </si>
  <si>
    <t>01122016|532722|000009276|0000000000511108|000016533|0000000000926620|056.11</t>
  </si>
  <si>
    <t>01122016|532723|000016995|0000000000246088|000019342|0000000000283018|087.87</t>
  </si>
  <si>
    <t>01122016|532725|000000270|0000000000179820|000000304|0000000000203239|088.82</t>
  </si>
  <si>
    <t>01122016|532726|000002197|0000000000086892|000003988|0000000000157147|055.09</t>
  </si>
  <si>
    <t>01122016|532727|000001055|0000000000007776|000001701|0000000000012156|062.02</t>
  </si>
  <si>
    <t>01122016|532728|000029950|0000000000929948|000046726|0000000001493938|064.10</t>
  </si>
  <si>
    <t>01122016|532729|000004770|0000000000238262|000014067|0000000000713811|033.91</t>
  </si>
  <si>
    <t>01122016|532730|000003983|0000000000064923|000004100|0000000000065944|097.15</t>
  </si>
  <si>
    <t>01122016|532731|000002550|0000000000012189|000003150|0000000000015167|080.95</t>
  </si>
  <si>
    <t>01122016|532732|000000010|0000000000018250|000000010|0000000000018250|100.00</t>
  </si>
  <si>
    <t>01122016|532733|000007246|0000000003338595|000049812|0000000023104474|014.55</t>
  </si>
  <si>
    <t>01122016|532734|000001330|0000000000081662|000001831|0000000000113287|072.64</t>
  </si>
  <si>
    <t>01122016|532735|000022392|0000000001257311|000033037|0000000001871599|067.78</t>
  </si>
  <si>
    <t>01122016|532737|000002752|0000000000164845|000004172|0000000000251108|065.96</t>
  </si>
  <si>
    <t>01122016|532738|000001912|0000000000031262|000002507|0000000000040613|076.27</t>
  </si>
  <si>
    <t>01122016|532740|000004573|0000000000319653|000006009|0000000000424957|076.10</t>
  </si>
  <si>
    <t>01122016|532741|000009483|0000000000708855|000020698|0000000001565093|045.82</t>
  </si>
  <si>
    <t>01122016|532742|000000271|0000000000153115|000000271|0000000000153265|100.00</t>
  </si>
  <si>
    <t>01122016|532744|000000050|0000000000000700|000000070|0000000000000920|071.43</t>
  </si>
  <si>
    <t>01122016|532745|000001778|0000000000067564|000002002|0000000000075244|088.81</t>
  </si>
  <si>
    <t>01122016|532746|000007004|0000000000065838|000010410|0000000000098431|067.28</t>
  </si>
  <si>
    <t>01122016|532748|000000854|0000000000059482|000001137|0000000000079914|075.11</t>
  </si>
  <si>
    <t>01122016|532749|000001544|0000000000268965|000003470|0000000000613374|044.50</t>
  </si>
  <si>
    <t>01122016|532751|000002560|0000000000067072|000003175|0000000000083777|080.63</t>
  </si>
  <si>
    <t>01122016|532754|000298890|0000000003508969|000946734|0000000011262906|031.57</t>
  </si>
  <si>
    <t>01122016|532755|000047344|0000000022497869|000237808|0000000113441350|019.91</t>
  </si>
  <si>
    <t>01122016|532756|000004241|0000000000815757|000008926|0000000001731030|047.51</t>
  </si>
  <si>
    <t>01122016|532757|000001587|0000000001496462|000004076|0000000003908884|038.94</t>
  </si>
  <si>
    <t>01122016|532759|000018933|0000000001206979|000076689|0000000004914784|024.69</t>
  </si>
  <si>
    <t>01122016|532760|000013834|0000000003516603|000049855|0000000012831959|027.75</t>
  </si>
  <si>
    <t>01122016|532761|000003676|0000000000397376|000008010|0000000000880536|045.89</t>
  </si>
  <si>
    <t>01122016|532762|000021554|0000000001089555|000046579|0000000002358560|046.27</t>
  </si>
  <si>
    <t>01122016|532764|000003766|0000000000467361|000004733|0000000000589008|079.57</t>
  </si>
  <si>
    <t>01122016|532765|000033859|0000000000345362|000044374|0000000000451573|076.30</t>
  </si>
  <si>
    <t>01122016|532766|000012917|0000000000315821|000021920|0000000000536044|058.93</t>
  </si>
  <si>
    <t>01122016|532767|000000236|0000000000147359|000000562|0000000000352668|041.99</t>
  </si>
  <si>
    <t>01122016|532768|000000514|0000000000579741|000002856|0000000003279522|018.00</t>
  </si>
  <si>
    <t>01122016|532770|000008828|0000000000053851|000010559|0000000000064917|083.61</t>
  </si>
  <si>
    <t>01122016|532771|000010295|0000000000399446|000022729|0000000000895637|045.29</t>
  </si>
  <si>
    <t>01122016|532772|000050330|0000000005460805|000114288|0000000012538930|044.04</t>
  </si>
  <si>
    <t>01122016|532773|000004597|0000000000393504|000009418|0000000000810074|048.81</t>
  </si>
  <si>
    <t>01122016|532774|000004980|0000000000294816|000005110|0000000000305605|097.46</t>
  </si>
  <si>
    <t>01122016|532775|000751126|0000000003432646|001892634|0000000008750610|039.69</t>
  </si>
  <si>
    <t>01122016|532776|000001120|0000000000046480|000002341|0000000000096907|047.84</t>
  </si>
  <si>
    <t>01122016|532777|000000650|0000000000581978|000001619|0000000001455369|040.15</t>
  </si>
  <si>
    <t>01122016|532778|000136733|0000000000527790|000260611|0000000001016201|052.47</t>
  </si>
  <si>
    <t>01122016|532779|000008894|0000000001564900|000086790|0000000015368987|010.25</t>
  </si>
  <si>
    <t>01122016|532780|000027644|0000000000338363|000032863|0000000000407597|084.12</t>
  </si>
  <si>
    <t>01122016|532782|000000182|0000000000144463|000001200|0000000000950065|015.17</t>
  </si>
  <si>
    <t>01122016|532783|000003412|0000000000924652|000014992|0000000004150543|022.76</t>
  </si>
  <si>
    <t>01122016|532784|000001119|0000000000276897|000001891|0000000000474083|059.18</t>
  </si>
  <si>
    <t>01122016|532785|000007830|0000000000836636|000015847|0000000001717132|049.41</t>
  </si>
  <si>
    <t>01122016|532786|000175540|0000000004546486|000500528|0000000013104271|035.07</t>
  </si>
  <si>
    <t>01122016|532787|000007822|0000000000342488|000007822|0000000000342488|100.00</t>
  </si>
  <si>
    <t>01122016|532790|000131654|0000000005707201|000395897|0000000017367783|033.25</t>
  </si>
  <si>
    <t>01122016|532792|000050041|0000000012485230|000228141|0000000057689706|021.93</t>
  </si>
  <si>
    <t>01122016|532794|000042031|0000000001498406|000222177|0000000007966566|018.92</t>
  </si>
  <si>
    <t>01122016|532795|000025807|0000000000912278|000037278|0000000001332618|069.23</t>
  </si>
  <si>
    <t>01122016|532796|000000893|0000000000372248|000001624|0000000000686424|054.99</t>
  </si>
  <si>
    <t>01122016|532797|000001070|0000000000056229|000001520|0000000000080666|070.39</t>
  </si>
  <si>
    <t>01122016|532798|000022361|0000000000854191|000074820|0000000002867125|029.89</t>
  </si>
  <si>
    <t>01122016|532799|000000087|0000000000007830|000000092|0000000000008296|094.57</t>
  </si>
  <si>
    <t>01122016|532800|000102300|0000000003877170|000357761|0000000013668652|028.59</t>
  </si>
  <si>
    <t>01122016|532801|000000910|0000000000090181|000000987|0000000000097927|092.20</t>
  </si>
  <si>
    <t>01122016|532803|000000420|0000000000003717|000000425|0000000000003705|098.82</t>
  </si>
  <si>
    <t>01122016|532804|000000488|0000000000173484|000002450|0000000000882347|019.92</t>
  </si>
  <si>
    <t>01122016|532805|000003059|0000000000292135|000094283|0000000009137458|003.24</t>
  </si>
  <si>
    <t>01122016|532806|000000003|0000000000000090|000000003|0000000000000090|100.00</t>
  </si>
  <si>
    <t>01122016|532807|000008340|0000000000669285|000023379|0000000001899854|035.67</t>
  </si>
  <si>
    <t>01122016|532809|000077187|0000000002828904|000158281|0000000005817415|048.77</t>
  </si>
  <si>
    <t>01122016|532810|000209639|0000000027986807|000438549|0000000058735218|047.80</t>
  </si>
  <si>
    <t>01122016|532811|000000736|0000000000188122|000001207|0000000000309470|060.98</t>
  </si>
  <si>
    <t>01122016|532812|000003130|0000000000034024|000003299|0000000000035667|094.88</t>
  </si>
  <si>
    <t>01122016|532813|000018146|0000000000322092|000025581|0000000000463478|070.94</t>
  </si>
  <si>
    <t>01122016|532814|000012855|0000000003179685|000075729|0000000018918645|016.98</t>
  </si>
  <si>
    <t>01122016|532815|000002740|0000000000256464|000004643|0000000000438284|059.01</t>
  </si>
  <si>
    <t>01122016|532817|000021703|0000000000119367|000023653|0000000000130081|091.76</t>
  </si>
  <si>
    <t>01122016|532819|000005960|0000000002788088|000021685|0000000010207613|027.48</t>
  </si>
  <si>
    <t>01122016|532820|000023397|0000000000524093|000041104|0000000000965943|056.92</t>
  </si>
  <si>
    <t>01122016|532822|000162815|0000000011877355|001119842|0000000082979839|014.54</t>
  </si>
  <si>
    <t>01122016|532823|000003404|0000000000021037|000006003|0000000000037015|056.70</t>
  </si>
  <si>
    <t>01122016|532826|000000925|0000000000054853|000000997|0000000000058937|092.78</t>
  </si>
  <si>
    <t>01122016|532827|000000989|0000000012887907|000002577|0000000033964027|038.38</t>
  </si>
  <si>
    <t>01122016|532828|000003295|0000000000100663|000003621|0000000000109950|091.00</t>
  </si>
  <si>
    <t>01122016|532829|000003504|0000000000115632|000003554|0000000000117184|098.59</t>
  </si>
  <si>
    <t>01122016|532830|000053685|0000000021245839|000054152|0000000021656272|099.14</t>
  </si>
  <si>
    <t>01122016|532832|000130441|0000000008974341|000780755|0000000054037457|016.71</t>
  </si>
  <si>
    <t>01122016|532834|000037524|0000000003804934|000087812|0000000009054216|042.73</t>
  </si>
  <si>
    <t>01122016|532835|000000018|0000000000070992|000000022|0000000000086245|081.82</t>
  </si>
  <si>
    <t>01122016|532836|000001975|0000000000002523|000001975|0000000000002523|100.00</t>
  </si>
  <si>
    <t>01122016|532837|000017924|0000000000082630|000023331|0000000000107432|076.82</t>
  </si>
  <si>
    <t>01122016|532839|000096400|0000000008627800|000378780|0000000033967272|025.45</t>
  </si>
  <si>
    <t>01122016|532841|000010437|0000000000862619|000017158|0000000001427507|060.83</t>
  </si>
  <si>
    <t>01122016|532842|000004878|0000000000699018|000009001|0000000001298707|054.19</t>
  </si>
  <si>
    <t>01122016|532843|000016496|0000000002871954|000047494|0000000008331720|034.73</t>
  </si>
  <si>
    <t>01122016|532845|000026716|0000000001772607|000035951|0000000002414144|074.31</t>
  </si>
  <si>
    <t>01122016|532847|000007013|0000000000122027|000007803|0000000000134827|089.88</t>
  </si>
  <si>
    <t>01122016|532848|000104310|0000000011802677|000344429|0000000039246718|030.28</t>
  </si>
  <si>
    <t>01122016|532850|000034322|0000000000510369|000105987|0000000001594334|032.38</t>
  </si>
  <si>
    <t>01122016|532851|000000645|0000000000315889|000000827|0000000000405158|077.99</t>
  </si>
  <si>
    <t>01122016|532852|000012019|0000000000549269|000029379|0000000001354360|040.91</t>
  </si>
  <si>
    <t>01122016|532853|000002715|0000000000640062|000005055|0000000001194861|053.71</t>
  </si>
  <si>
    <t>01122016|532854|000060647|0000000001719343|000106006|0000000003004527|057.21</t>
  </si>
  <si>
    <t>01122016|532856|000008125|0000000000751563|000017544|0000000001646016|046.31</t>
  </si>
  <si>
    <t>01122016|532859|000000272|0000000000140638|000000465|0000000000240221|058.49</t>
  </si>
  <si>
    <t>01122016|532864|000000715|0000000000038181|000000811|0000000000044336|088.16</t>
  </si>
  <si>
    <t>01122016|532865|000065083|0000000002743249|000130889|0000000005557536|049.72</t>
  </si>
  <si>
    <t>01122016|532866|000009000|0000000000005310|000009000|0000000000005310|100.00</t>
  </si>
  <si>
    <t>01122016|532867|000006905|0000000000814790|000011083|0000000001310928|062.30</t>
  </si>
  <si>
    <t>01122016|532868|000131493|0000000014773239|001234292|0000000139887397|010.65</t>
  </si>
  <si>
    <t>01122016|532870|000005972|0000000000011646|000006172|0000000000012174|096.76</t>
  </si>
  <si>
    <t>01122016|532871|000006840|0000000000140904|000010969|0000000000224120|062.36</t>
  </si>
  <si>
    <t>01122016|532872|000015357|0000000004990258|000072986|0000000023841858|021.04</t>
  </si>
  <si>
    <t>01122016|532873|000284987|0000000017455454|001549473|0000000095421446|018.39</t>
  </si>
  <si>
    <t>01122016|532874|000102211|0000000000279037|000247395|0000000000672934|041.31</t>
  </si>
  <si>
    <t>01122016|532875|000022192|0000000000754528|000038469|0000000001311303|057.69</t>
  </si>
  <si>
    <t>01122016|532877|000000100|0000000000002550|000000100|0000000000002550|100.00</t>
  </si>
  <si>
    <t>01122016|532878|000003953|0000000000124742|000003953|0000000000124742|100.00</t>
  </si>
  <si>
    <t>01122016|532879|000000020|0000000000001310|000000020|0000000000001310|100.00</t>
  </si>
  <si>
    <t>01122016|532880|000054153|0000000008650942|000091596|0000000014640603|059.12</t>
  </si>
  <si>
    <t>01122016|532882|000000074|0000000000000227|000000074|0000000000000227|100.00</t>
  </si>
  <si>
    <t>01122016|532883|000004657|0000000000019587|000004657|0000000000019587|100.00</t>
  </si>
  <si>
    <t>01122016|532884|000008551|0000000000136816|000009151|0000000000146485|093.44</t>
  </si>
  <si>
    <t>01122016|532885|000018187|0000000001549533|000052083|0000000004422458|034.92</t>
  </si>
  <si>
    <t>01122016|532886|000086078|0000000000265982|000150537|0000000000462835|057.18</t>
  </si>
  <si>
    <t>01122016|532887|000002443|0000000000021645|000002716|0000000000024077|089.95</t>
  </si>
  <si>
    <t>01122016|532888|000010237|0000000002270055|000041820|0000000009433084|024.48</t>
  </si>
  <si>
    <t>01122016|532889|000004123|0000000002396494|000005819|0000000003445887|070.85</t>
  </si>
  <si>
    <t>01122016|532890|000008216|0000000001035216|000015456|0000000001949533|053.16</t>
  </si>
  <si>
    <t>01122016|532891|000002652|0000000000109395|000004343|0000000000178942|061.06</t>
  </si>
  <si>
    <t>01122016|532892|000001647|0000000000883781|000005496|0000000002972987|029.97</t>
  </si>
  <si>
    <t>01122016|532893|000003025|0000000000096649|000004139|0000000000132861|073.09</t>
  </si>
  <si>
    <t>01122016|532894|000063124|0000000000257009|000063124|0000000000257009|100.00</t>
  </si>
  <si>
    <t>01122016|532895|000000400|0000000000004688|000000400|0000000000004687|100.00</t>
  </si>
  <si>
    <t>01122016|532896|000000200|0000000000000776|000000200|0000000000000776|100.00</t>
  </si>
  <si>
    <t>01122016|532898|000571783|0000000105436786|000728382|0000000135786508|078.50</t>
  </si>
  <si>
    <t>01122016|532899|000003906|0000000001590133|000018126|0000000007464674|021.55</t>
  </si>
  <si>
    <t>01122016|532900|000000109|0000000000021582|000000109|0000000000021640|100.00</t>
  </si>
  <si>
    <t>01122016|532902|000003684|0000000000014736|000011328|0000000000045455|032.52</t>
  </si>
  <si>
    <t>01122016|532904|000058088|0000000004208476|000063729|0000000004561934|091.15</t>
  </si>
  <si>
    <t>01122016|532905|000054203|0000000000326303|000123188|0000000000756151|044.00</t>
  </si>
  <si>
    <t>01122016|532906|000001155|0000000000093960|000001792|0000000000144478|064.45</t>
  </si>
  <si>
    <t>01122016|532907|000016791|0000000000734607|000042744|0000000001902200|039.28</t>
  </si>
  <si>
    <t>01122016|532908|000064852|0000000000658897|000143624|0000000001482428|045.15</t>
  </si>
  <si>
    <t>01122016|532910|000001512|0000000000180760|000001833|0000000000220308|082.49</t>
  </si>
  <si>
    <t>01122016|532911|000000752|0000000000008791|000000752|0000000000008790|100.00</t>
  </si>
  <si>
    <t>01122016|532914|000022600|0000000009087460|000075551|0000000029921155|029.91</t>
  </si>
  <si>
    <t>01122016|532915|000000141|0000000000037817|000020210|0000000005420139|000.70</t>
  </si>
  <si>
    <t>01122016|532916|000001340|0000000000031892|000002040|0000000000047086|065.69</t>
  </si>
  <si>
    <t>01122016|532918|000000401|0000000000004488|000000401|0000000000004191|100.00</t>
  </si>
  <si>
    <t>01122016|532919|000005500|0000000000000715|000005500|0000000000000715|100.00</t>
  </si>
  <si>
    <t>01122016|532920|000012001|0000000000654655|000032614|0000000001820847|036.80</t>
  </si>
  <si>
    <t>01122016|532921|000024937|0000000006857675|000152893|0000000042093871|016.31</t>
  </si>
  <si>
    <t>01122016|532922|000039857|0000000003945843|000178147|0000000017839309|022.37</t>
  </si>
  <si>
    <t>01122016|532923|000001100|0000000000143660|000003804|0000000000506228|028.92</t>
  </si>
  <si>
    <t>01122016|532924|000001257|0000000000121615|000001835|0000000000178891|068.50</t>
  </si>
  <si>
    <t>01122016|532926|000000878|0000000000311866|000001495|0000000000526807|058.73</t>
  </si>
  <si>
    <t>01122016|532927|000000594|0000000000885833|000000910|0000000001364116|065.27</t>
  </si>
  <si>
    <t>01122016|532928|000000719|0000000000254994|000003452|0000000001249521|020.83</t>
  </si>
  <si>
    <t>01122016|532929|000001139|0000000000170964|000001575|0000000000237925|072.32</t>
  </si>
  <si>
    <t>01122016|532930|000012385|0000000001378451|000021899|0000000002443990|056.56</t>
  </si>
  <si>
    <t>01122016|532931|000167999|0000000001784150|000382675|0000000004070480|043.90</t>
  </si>
  <si>
    <t>01122016|532932|000001510|0000000000077916|000002103|0000000000108934|071.80</t>
  </si>
  <si>
    <t>01122016|532933|000007591|0000000000308195|000012375|0000000000509607|061.34</t>
  </si>
  <si>
    <t>01122016|532934|000006990|0000000001096382|000010059|0000000001589299|069.49</t>
  </si>
  <si>
    <t>01122016|532935|000004279|0000000000566112|000008879|0000000001178832|048.19</t>
  </si>
  <si>
    <t>01122016|532937|000012107|0000000004790135|000015890|0000000006523809|076.19</t>
  </si>
  <si>
    <t>01122016|532938|000005508|0000000003048128|000020465|0000000011427231|026.91</t>
  </si>
  <si>
    <t>01122016|532939|000180803|0000000007322522|000824525|0000000033990277|021.93</t>
  </si>
  <si>
    <t>01122016|532940|000007185|0000000001368384|000053818|0000000010338700|013.35</t>
  </si>
  <si>
    <t>01122016|532941|000002838|0000000000161199|000003387|0000000000191711|083.79</t>
  </si>
  <si>
    <t>01122016|532942|000000491|0000000000373160|000000643|0000000000487564|076.36</t>
  </si>
  <si>
    <t>01122016|532944|000029121|0000000002546632|000071222|0000000006301084|040.89</t>
  </si>
  <si>
    <t>01122016|532945|000023770|0000000000799861|000039988|0000000001356055|059.44</t>
  </si>
  <si>
    <t>01122016|532946|000011741|0000000000367494|000019708|0000000000646919|059.57</t>
  </si>
  <si>
    <t>01122016|532947|000089944|0000000017098355|000867135|0000000164302737|010.37</t>
  </si>
  <si>
    <t>01122016|532948|000006738|0000000000026683|000007663|0000000000030902|087.93</t>
  </si>
  <si>
    <t>01122016|532951|000001339|0000000000037760|000001772|0000000000049531|075.56</t>
  </si>
  <si>
    <t>01122016|532952|000000010|0000000000000860|000000020|0000000000001710|050.00</t>
  </si>
  <si>
    <t>01122016|532953|000035014|0000000005913865|000052034|0000000008850092|067.29</t>
  </si>
  <si>
    <t>01122016|532955|000772343|0000000104768328|001284664|0000000174771490|060.12</t>
  </si>
  <si>
    <t>01122016|532957|000000834|0000000000041575|000001089|0000000000051326|076.58</t>
  </si>
  <si>
    <t>01122016|532959|000236268|0000000000937984|000277910|0000000001110616|085.02</t>
  </si>
  <si>
    <t>01122016|532960|000055239|0000000001245640|000089963|0000000002016931|061.40</t>
  </si>
  <si>
    <t>01122016|532961|000030652|0000000000229890|000037610|0000000000284296|081.50</t>
  </si>
  <si>
    <t>01122016|532966|000022223|0000000002496755|000065751|0000000007450818|033.80</t>
  </si>
  <si>
    <t>01122016|532967|000015308|0000000004258686|000058298|0000000016517176|026.26</t>
  </si>
  <si>
    <t>01122016|532972|000035529|0000000000923754|000038111|0000000000995066|093.23</t>
  </si>
  <si>
    <t>01122016|532974|000009994|0000000000272837|000016477|0000000000456046|060.65</t>
  </si>
  <si>
    <t>01122016|532975|000002450|0000000000011184|000002450|0000000000011184|100.00</t>
  </si>
  <si>
    <t>01122016|532977|000001799|0000000004830585|000012097|0000000032443942|014.87</t>
  </si>
  <si>
    <t>01122016|532978|000006903|0000000020234419|000020641|0000000061105213|033.44</t>
  </si>
  <si>
    <t>01122016|532979|000004797|0000000000463151|000007964|0000000000788927|060.23</t>
  </si>
  <si>
    <t>01122016|532980|000052927|0000000000989735|000115471|0000000002207663|045.84</t>
  </si>
  <si>
    <t>01122016|532983|000002958|0000000001456372|000008088|0000000004001501|036.57</t>
  </si>
  <si>
    <t>01122016|532985|000000003|0000000000000825|000000003|0000000000000825|100.00</t>
  </si>
  <si>
    <t>01122016|532986|000006601|0000000000104956|000007636|0000000000119425|086.45</t>
  </si>
  <si>
    <t>01122016|532987|000001542|0000000001445086|000004475|0000000004263481|034.46</t>
  </si>
  <si>
    <t>01122016|532988|000000390|0000000000228989|000000518|0000000000307000|075.29</t>
  </si>
  <si>
    <t>01122016|532989|000026842|0000000000845523|000100613|0000000003259332|026.68</t>
  </si>
  <si>
    <t>01122016|532990|000000328|0000000000000955|000000328|0000000000000954|100.00</t>
  </si>
  <si>
    <t>01122016|532991|000052500|0000000000021000|000052500|0000000000020725|100.00</t>
  </si>
  <si>
    <t>01122016|532993|000003119|0000000000017480|000003119|0000000000017480|100.00</t>
  </si>
  <si>
    <t>01122016|532994|000007112|0000000000392583|000011232|0000000000629815|063.32</t>
  </si>
  <si>
    <t>01122016|532996|000000010|0000000000000031|000000010|0000000000000031|100.00</t>
  </si>
  <si>
    <t>01122016|532997|000035989|0000000000766566|000049223|0000000001058176|073.11</t>
  </si>
  <si>
    <t>01122016|532998|000029531|0000000000772236|000056614|0000000001437373|052.16</t>
  </si>
  <si>
    <t>01122016|533001|000010601|0000000000521040|000019155|0000000000952414|055.34</t>
  </si>
  <si>
    <t>01122016|533006|002354636|0000000000215242|002354636|0000000000215242|100.00</t>
  </si>
  <si>
    <t>01122016|533007|000007571|0000000000043988|000008121|0000000000048046|093.23</t>
  </si>
  <si>
    <t>01122016|533008|000054042|0000000000375592|000057497|0000000000403684|093.99</t>
  </si>
  <si>
    <t>01122016|533012|000000419|0000000000001622|000000447|0000000000001587|093.74</t>
  </si>
  <si>
    <t>01122016|533014|000002154|0000000000051696|000004763|0000000000113827|045.22</t>
  </si>
  <si>
    <t>01122016|533015|000002798|0000000000002183|000002800|0000000000002183|099.93</t>
  </si>
  <si>
    <t>01122016|533018|000001746|0000000000035182|000001746|0000000000035181|100.00</t>
  </si>
  <si>
    <t>01122016|533019|000001758|0000000000004993|000001758|0000000000004987|100.00</t>
  </si>
  <si>
    <t>01122016|533022|000006519|0000000000229795|000010251|0000000000362534|063.59</t>
  </si>
  <si>
    <t>01122016|533023|000000047|0000000000236641|000000102|0000000000514029|046.08</t>
  </si>
  <si>
    <t>01122016|533029|000000770|0000000000050820|000008934|0000000000596911|008.62</t>
  </si>
  <si>
    <t>01122016|533033|000001034|0000000004666287|000001443|0000000006500168|071.66</t>
  </si>
  <si>
    <t>01122016|533047|000013402|0000000005928375|000030581|0000000013775198|043.82</t>
  </si>
  <si>
    <t>01122016|533048|000000600|0000000000002082|000000600|0000000000001925|100.00</t>
  </si>
  <si>
    <t>01122016|533056|000008641|0000000000340456|000013861|0000000000540770|062.34</t>
  </si>
  <si>
    <t>01122016|533065|000000034|0000000000000022|000000034|0000000000000022|100.00</t>
  </si>
  <si>
    <t>01122016|533068|000001865|0000000000068353|000003288|0000000000120568|056.72</t>
  </si>
  <si>
    <t>01122016|533078|000000040|0000000000001840|000000080|0000000000003534|050.00</t>
  </si>
  <si>
    <t>01122016|533080|000001772|0000000000355375|000002277|0000000000455169|077.82</t>
  </si>
  <si>
    <t>01122016|533083|000003988|0000000000001994|000003988|0000000000001994|100.00</t>
  </si>
  <si>
    <t>01122016|533088|000000444|0000000000178910|000000937|0000000000375554|047.39</t>
  </si>
  <si>
    <t>01122016|533090|000066310|0000000002586090|000078408|0000000003076427|084.57</t>
  </si>
  <si>
    <t>01122016|533093|000039645|0000000000100965|000039645|0000000000100965|100.00</t>
  </si>
  <si>
    <t>01122016|533095|000000708|0000000000720815|000000846|0000000000856679|083.69</t>
  </si>
  <si>
    <t>01122016|533096|000591532|0000000017213582|001762674|0000000051130904|033.56</t>
  </si>
  <si>
    <t>01122016|533098|000197942|0000000005393920|000430349|0000000011890218|046.00</t>
  </si>
  <si>
    <t>01122016|533101|000001783|0000000000119461|000001783|0000000000120405|100.00</t>
  </si>
  <si>
    <t>01122016|533103|000026296|0000000000450977|000028796|0000000000495704|091.32</t>
  </si>
  <si>
    <t>01122016|533104|000010276|0000000000951558|000033799|0000000003154454|030.40</t>
  </si>
  <si>
    <t>01122016|533106|000048919|0000000020976468|000169822|0000000072997008|028.81</t>
  </si>
  <si>
    <t>01122016|533107|000048135|0000000002589663|000103221|0000000005567810|046.63</t>
  </si>
  <si>
    <t>01122016|533108|000007200|0000000000060480|000008201|0000000000065708|087.79</t>
  </si>
  <si>
    <t>01122016|533109|000000310|0000000000000434|000000310|0000000000000434|100.00</t>
  </si>
  <si>
    <t>01122016|533110|000015255|0000000000033561|000015255|0000000000031720|100.00</t>
  </si>
  <si>
    <t>01122016|533121|000000453|0000000000319615|000000644|0000000000457956|070.34</t>
  </si>
  <si>
    <t>01122016|533122|000247918|0000000001876740|000409696|0000000003146014|060.51</t>
  </si>
  <si>
    <t>01122016|533137|000015186|0000000000974182|000034343|0000000002196430|044.22</t>
  </si>
  <si>
    <t>01122016|533138|000005192|0000000003033426|000015639|0000000009231194|033.20</t>
  </si>
  <si>
    <t>01122016|533144|000017184|0000000002818176|000042849|0000000007063224|040.10</t>
  </si>
  <si>
    <t>01122016|533146|000031290|0000000002748827|000083596|0000000007344576|037.43</t>
  </si>
  <si>
    <t>01122016|533148|000057080|0000000003344888|000200193|0000000011893761|028.51</t>
  </si>
  <si>
    <t>01122016|533149|000000150|0000000000003900|000000150|0000000000003900|100.00</t>
  </si>
  <si>
    <t>01122016|533150|000002447|0000000000737526|000005045|0000000001526306|048.50</t>
  </si>
  <si>
    <t>01122016|533151|000000109|0000000000039682|000000166|0000000000060452|065.66</t>
  </si>
  <si>
    <t>01122016|533152|000038310|0000000003216125|000066532|0000000005612386|057.58</t>
  </si>
  <si>
    <t>01122016|533154|000001030|0000000000250496|000001750|0000000000425332|058.86</t>
  </si>
  <si>
    <t>01122016|533155|000003377|0000000003074759|000019511|0000000017850992|017.31</t>
  </si>
  <si>
    <t>01122016|533156|000074887|0000000002314009|000136694|0000000004262511|054.78</t>
  </si>
  <si>
    <t>01122016|533157|000088446|0000000000641234|000149633|0000000001146476|059.11</t>
  </si>
  <si>
    <t>01122016|533158|000021252|0000000003707412|000022248|0000000003826800|095.52</t>
  </si>
  <si>
    <t>01122016|533160|000031356|0000000001287164|000060986|0000000002490176|051.42</t>
  </si>
  <si>
    <t>01122016|533161|000004712|0000000000578634|000018243|0000000002265763|025.83</t>
  </si>
  <si>
    <t>01122016|533162|000115477|0000000004180268|000326658|0000000012140375|035.35</t>
  </si>
  <si>
    <t>01122016|533163|000025754|0000000001851713|000202782|0000000014684992|012.70</t>
  </si>
  <si>
    <t>01122016|533164|000014857|0000000000303083|000028581|0000000000585184|051.98</t>
  </si>
  <si>
    <t>01122016|533166|000873380|0000000004244627|001457760|0000000006648544|059.91</t>
  </si>
  <si>
    <t>01122016|533167|000019033|0000000000740384|000022820|0000000000868672|083.40</t>
  </si>
  <si>
    <t>01122016|533168|000000205|0000000000019065|000000225|0000000000020820|091.11</t>
  </si>
  <si>
    <t>01122016|533169|000212859|0000000008737862|000537427|0000000022383638|039.61</t>
  </si>
  <si>
    <t>01122016|533170|000007439|0000000000789278|000008854|0000000000946566|084.02</t>
  </si>
  <si>
    <t>01122016|533171|000006438|0000000000135842|000012866|0000000000273448|050.04</t>
  </si>
  <si>
    <t>01122016|533176|000007622|0000000000167303|000010433|0000000000229761|073.06</t>
  </si>
  <si>
    <t>01122016|533177|000037303|0000000003778794|000197079|0000000020147866|018.93</t>
  </si>
  <si>
    <t>01122016|533178|000001600|0000000000003024|000001600|0000000000003024|100.00</t>
  </si>
  <si>
    <t>01122016|533179|000004645|0000000002819748|000006213|0000000003771384|074.76</t>
  </si>
  <si>
    <t>01122016|533180|000017922|0000000000082357|000017922|0000000000082357|100.00</t>
  </si>
  <si>
    <t>01122016|533181|000002531|0000000001150467|000004978|0000000002254122|050.84</t>
  </si>
  <si>
    <t>01122016|533189|000009620|0000000000007273|000009620|0000000000007273|100.00</t>
  </si>
  <si>
    <t>01122016|533192|000010420|0000000000302180|000038828|0000000001139845|026.84</t>
  </si>
  <si>
    <t>01122016|533193|000043354|0000000001972607|000088513|0000000004118244|048.98</t>
  </si>
  <si>
    <t>01122016|533200|000000830|0000000000206961|000008014|0000000002000255|010.36</t>
  </si>
  <si>
    <t>01122016|533202|000037774|0000000000391339|000044347|0000000000468502|085.18</t>
  </si>
  <si>
    <t>01122016|533203|000000005|0000000000000029|000000005|0000000000000028|100.00</t>
  </si>
  <si>
    <t>01122016|533204|000014130|0000000000374445|000020628|0000000000542820|068.50</t>
  </si>
  <si>
    <t>01122016|533206|000050172|0000000001628082|000166239|0000000005414429|030.18</t>
  </si>
  <si>
    <t>01122016|533207|000055500|0000000000407370|000084299|0000000000630356|065.84</t>
  </si>
  <si>
    <t>01122016|533208|000012317|0000000001499595|000013838|0000000001717358|089.01</t>
  </si>
  <si>
    <t>01122016|533210|000001417|0000000000024869|000002257|0000000000039510|062.78</t>
  </si>
  <si>
    <t>01122016|533211|000056722|0000000000455478|000088878|0000000000692442|063.82</t>
  </si>
  <si>
    <t>01122016|533216|000000435|0000000000082215|000092022|0000000017139684|000.47</t>
  </si>
  <si>
    <t>01122016|533217|000001553|0000000000426454|000002511|0000000000689378|061.85</t>
  </si>
  <si>
    <t>01122016|533218|000004140|0000000000250470|000009214|0000000000566050|044.93</t>
  </si>
  <si>
    <t>01122016|533221|000000013|0000000000002730|000000017|0000000000003631|076.47</t>
  </si>
  <si>
    <t>01122016|533228|000017018|0000000012646076|000160242|0000000119235866|010.62</t>
  </si>
  <si>
    <t>01122016|533229|000001455|0000000000531294|000002707|0000000000995292|053.75</t>
  </si>
  <si>
    <t>01122016|533230|000000026|0000000000069930|000000067|0000000000179266|038.81</t>
  </si>
  <si>
    <t>01122016|533239|000112358|0000000000158425|000230737|0000000000322261|048.70</t>
  </si>
  <si>
    <t>01122016|533244|000000074|0000000000019980|000000074|0000000000019980|100.00</t>
  </si>
  <si>
    <t>01122016|533248|000005979|0000000000825700|000011681|0000000001626729|051.19</t>
  </si>
  <si>
    <t>01122016|533252|000000050|0000000000004185|000000100|0000000000008525|050.00</t>
  </si>
  <si>
    <t>01122016|533257|000024267|0000000000158707|000045223|0000000000298498|053.66</t>
  </si>
  <si>
    <t>01122016|533259|000021557|0000000001296654|000032159|0000000001898961|067.03</t>
  </si>
  <si>
    <t>01122016|533260|000006326|0000000000731286|000041346|0000000004901948|015.30</t>
  </si>
  <si>
    <t>01122016|533261|000006854|0000000001163124|000018755|0000000003206698|036.54</t>
  </si>
  <si>
    <t>01122016|533262|000006071|0000000000417078|000012324|0000000000850848|049.26</t>
  </si>
  <si>
    <t>01122016|533263|000022560|0000000000220863|000023378|0000000000229902|096.50</t>
  </si>
  <si>
    <t>01122016|533264|000094342|0000000000275479|000115965|0000000000341510|081.35</t>
  </si>
  <si>
    <t>01122016|533265|000001234|0000000000620579|000005289|0000000002665725|023.33</t>
  </si>
  <si>
    <t>01122016|533267|000000529|0000000000033407|000000554|0000000000035521|095.49</t>
  </si>
  <si>
    <t>01122016|533269|000001489|0000000000749712|000002832|0000000001418989|052.58</t>
  </si>
  <si>
    <t>01122016|533270|000003455|0000000000071864|000004222|0000000000088638|081.83</t>
  </si>
  <si>
    <t>01122016|533271|000003130|0000000000451033|000004726|0000000000689975|066.23</t>
  </si>
  <si>
    <t>01122016|533272|000003031|0000000000041525|000003979|0000000000053991|076.17</t>
  </si>
  <si>
    <t>01122016|533273|000008585|0000000002453593|000026985|0000000007636840|031.81</t>
  </si>
  <si>
    <t>01122016|533274|000001770|0000000000267270|000003330|0000000000508934|053.15</t>
  </si>
  <si>
    <t>01122016|533275|000109483|0000000001215262|000120346|0000000001335680|090.97</t>
  </si>
  <si>
    <t>01122016|533276|000667712|0000000002483889|001101126|0000000004060598|060.64</t>
  </si>
  <si>
    <t>01122016|533278|000106788|0000000032725183|000179552|0000000055212551|059.47</t>
  </si>
  <si>
    <t>01122016|533281|000000536|0000000000162408|000000708|0000000000213572|075.71</t>
  </si>
  <si>
    <t>01122016|533282|000040711|0000000001724111|000145422|0000000006266545|028.00</t>
  </si>
  <si>
    <t>01122016|533284|000000977|0000000000182699|000002050|0000000000382649|047.66</t>
  </si>
  <si>
    <t>01122016|533285|000000315|0000000000011671|000000315|0000000000011462|100.00</t>
  </si>
  <si>
    <t>01122016|533286|000044574|0000000016947035|000163678|0000000062920104|027.23</t>
  </si>
  <si>
    <t>01122016|533287|000065801|0000000002740612|000112166|0000000004649816|058.66</t>
  </si>
  <si>
    <t>01122016|533288|000115068|0000000032414656|000156453|0000000044384229|073.55</t>
  </si>
  <si>
    <t>01122016|533289|000000758|0000000000167481|000001501|0000000000333499|050.50</t>
  </si>
  <si>
    <t>01122016|533292|000101876|0000000004401044|000475340|0000000020544893|021.43</t>
  </si>
  <si>
    <t>01122016|533293|000000140|0000000000045927|000000270|0000000000088722|051.85</t>
  </si>
  <si>
    <t>01122016|533294|000005464|0000000000068464|000009378|0000000000119094|058.26</t>
  </si>
  <si>
    <t>01122016|533295|000008812|0000000000438838|000010678|0000000000532207|082.52</t>
  </si>
  <si>
    <t>01122016|533296|000000420|0000000000013440|000000420|0000000000013440|100.00</t>
  </si>
  <si>
    <t>01122016|533298|000036665|0000000000909292|000095811|0000000002397324|038.27</t>
  </si>
  <si>
    <t>01122016|533301|000008872|0000000000015172|000012947|0000000000023108|068.53</t>
  </si>
  <si>
    <t>01122016|533302|000000113|0000000000130176|000000191|0000000000222240|059.16</t>
  </si>
  <si>
    <t>01122016|533303|000003193|0000000000431854|000006579|0000000000901567|048.53</t>
  </si>
  <si>
    <t>01122016|533305|000002110|0000000000051801|000006933|0000000000168839|030.43</t>
  </si>
  <si>
    <t>01122016|533306|000000844|0000000000373892|000001424|0000000000632021|059.27</t>
  </si>
  <si>
    <t>01122016|533309|000000390|0000000000623064|000001705|0000000002747359|022.87</t>
  </si>
  <si>
    <t>01122016|533315|000000022|0000000000000203|000000022|0000000000000203|100.00</t>
  </si>
  <si>
    <t>01122016|533316|000003468|0000000000177042|000004901|0000000000251409|070.76</t>
  </si>
  <si>
    <t>01122016|533317|000016129|0000000002684673|000042679|0000000007199192|037.79</t>
  </si>
  <si>
    <t>01122016|533320|000029536|0000000009157637|000235260|0000000073389280|012.55</t>
  </si>
  <si>
    <t>01122016|533326|000011947|0000000001253241|000034749|0000000003689632|034.38</t>
  </si>
  <si>
    <t>01122016|533329|000002584|0000000000357884|000003897|0000000000542049|066.31</t>
  </si>
  <si>
    <t>01122016|533333|000026075|0000000000782250|000042071|0000000001274293|061.98</t>
  </si>
  <si>
    <t>01122016|533336|000000149|0000000000024593|000000193|0000000000032343|077.20</t>
  </si>
  <si>
    <t>01122016|533339|000003931|0000000000261412|000013188|0000000000881311|029.81</t>
  </si>
  <si>
    <t>01122016|533343|000002618|0000000000622692|000007796|0000000001867060|033.58</t>
  </si>
  <si>
    <t>01122016|533344|000058071|0000000002238638|000142346|0000000005544650|040.80</t>
  </si>
  <si>
    <t>01122016|533385|000000022|0000000000008294|000000023|0000000000008497|095.65</t>
  </si>
  <si>
    <t>01122016|533389|000006862|0000000001365882|000036446|0000000007083201|018.83</t>
  </si>
  <si>
    <t>01122016|533398|000005227|0000000001577248|000021187|0000000006398266|024.67</t>
  </si>
  <si>
    <t>01122016|533400|000118997|0000000002487038|000222240|0000000004681222|053.54</t>
  </si>
  <si>
    <t>01122016|533401|000011226|0000000000037632|000011226|0000000000037632|100.00</t>
  </si>
  <si>
    <t>01122016|533407|000000100|0000000000002480|000000190|0000000000004696|052.63</t>
  </si>
  <si>
    <t>01122016|533408|000000002|0000000000005650|000000002|0000000000005650|100.00</t>
  </si>
  <si>
    <t>01122016|533411|000000505|0000000000018988|000000510|0000000000018526|099.02</t>
  </si>
  <si>
    <t>01122016|533427|000000164|0000000000002813|000000164|0000000000002757|100.00</t>
  </si>
  <si>
    <t>01122016|533451|000005188|0000000000194550|000005388|0000000000201177|096.29</t>
  </si>
  <si>
    <t>01122016|533452|000000300|0000000000053025|000000336|0000000000059360|089.29</t>
  </si>
  <si>
    <t>01122016|533470|000000720|0000000000462492|000004315|0000000002792344|016.69</t>
  </si>
  <si>
    <t>01122016|533477|000001302|0000000000233449|000002087|0000000000378206|062.39</t>
  </si>
  <si>
    <t>01122016|533482|000000101|0000000000005858|000000103|0000000000005976|098.06</t>
  </si>
  <si>
    <t>01122016|533499|000141357|0000000001040112|000141357|0000000001040112|100.00</t>
  </si>
  <si>
    <t>01122016|533506|000012400|0000000000195796|000015143|0000000000235119|081.89</t>
  </si>
  <si>
    <t>01122016|533519|000128835|0000000011260179|000714031|0000000062987796|018.04</t>
  </si>
  <si>
    <t>01122016|533520|000013056|0000000000260468|000015760|0000000000316137|082.84</t>
  </si>
  <si>
    <t>01122016|533525|000000030|0000000000000806|000000045|0000000000001172|066.67</t>
  </si>
  <si>
    <t>01122016|533540|000073504|0000000002432983|000209192|0000000007261766|035.14</t>
  </si>
  <si>
    <t>01122016|533543|000009925|0000000001449050|000030026|0000000004450310|033.05</t>
  </si>
  <si>
    <t>01122016|533553|000002439|0000000000422069|000003446|0000000000604604|070.78</t>
  </si>
  <si>
    <t>01122016|533569|000041664|0000000000229152|000061394|0000000000337843|067.86</t>
  </si>
  <si>
    <t>01122016|533570|000000049|0000000000131222|000000049|0000000000131360|100.00</t>
  </si>
  <si>
    <t>01122016|533573|000003833|0000000002491067|000006468|0000000004253038|059.26</t>
  </si>
  <si>
    <t>01122016|533576|000000350|0000000000003413|000000450|0000000000004355|077.78</t>
  </si>
  <si>
    <t>01122016|533581|000003216|0000000000472913|000007427|0000000001089458|043.30</t>
  </si>
  <si>
    <t>01122016|533602|000001000|0000000000002610|000001000|0000000000002610|100.00</t>
  </si>
  <si>
    <t>01122016|533605|000260526|0000000001399025|000649974|0000000003492503|040.08</t>
  </si>
  <si>
    <t>01122016|533608|000012552|0000000000462542|000016581|0000000000611463|075.70</t>
  </si>
  <si>
    <t>01122016|533629|000001443|0000000000007966|000001443|0000000000008193|100.00</t>
  </si>
  <si>
    <t>01122016|533632|000002638|0000000000063444|000004772|0000000000115534|055.28</t>
  </si>
  <si>
    <t>01122016|533638|000000070|0000000000013570|000014235|0000000002769527|000.49</t>
  </si>
  <si>
    <t>01122016|533644|000194556|0000000009192771|000997855|0000000047219828|019.50</t>
  </si>
  <si>
    <t>01122016|533655|000006054|0000000000696513|000008228|0000000000949787|073.58</t>
  </si>
  <si>
    <t>01122016|533704|000016440|0000000000474294|000021809|0000000000631676|075.38</t>
  </si>
  <si>
    <t>01122016|533758|000001163|0000000001054667|000001873|0000000001721457|062.09</t>
  </si>
  <si>
    <t>01122016|533761|000000003|0000000000000720|000003009|0000000000729548|000.10</t>
  </si>
  <si>
    <t>01122016|533790|000000109|0000000000000660|000000109|0000000000000664|100.00</t>
  </si>
  <si>
    <t>01122016|533896|000001235|0000000000041682|000001245|0000000000041032|099.20</t>
  </si>
  <si>
    <t>01122016|533941|000000010|0000000000000178|000000010|0000000000000178|100.00</t>
  </si>
  <si>
    <t>01122016|533982|000014039|0000000001140669|000016200|0000000001327440|086.66</t>
  </si>
  <si>
    <t>01122016|534060|000579272|0000000000283844|001088348|0000000000531103|053.22</t>
  </si>
  <si>
    <t>01122016|534063|000000100|0000000000005700|000000100|0000000000005700|100.00</t>
  </si>
  <si>
    <t>01122016|534076|000003933|0000000000463505|000007632|0000000000906932|051.53</t>
  </si>
  <si>
    <t>01122016|534091|000005894|0000000007176830|000020964|0000000025763301|028.11</t>
  </si>
  <si>
    <t>01122016|534139|000008042|0000000001152821|000014022|0000000002034344|057.35</t>
  </si>
  <si>
    <t>01122016|534184|000072739|0000000000386245|000097359|0000000000528939|074.71</t>
  </si>
  <si>
    <t>01122016|534309|000040306|0000000009143417|000118342|0000000027160883|034.06</t>
  </si>
  <si>
    <t>01122016|534312|000003868|0000000000446754|000010273|0000000001198498|037.65</t>
  </si>
  <si>
    <t>01122016|534328|000001710|0000000000027360|000002037|0000000000032483|083.95</t>
  </si>
  <si>
    <t>01122016|534338|000001094|0000000000056232|000001094|0000000000056160|100.00</t>
  </si>
  <si>
    <t>01122016|534369|000051063|0000000003372712|000356645|0000000023982957|014.32</t>
  </si>
  <si>
    <t>01122016|534392|000000395|0000000000037328|000000461|0000000000043920|085.68</t>
  </si>
  <si>
    <t>01122016|534425|000000355|0000000000026838|000000355|0000000000026834|100.00</t>
  </si>
  <si>
    <t>01122016|534532|000002378|0000000000121397|000017890|0000000000923595|013.29</t>
  </si>
  <si>
    <t>01122016|534535|000010000|0000000000019300|000010000|0000000000019300|100.00</t>
  </si>
  <si>
    <t>01122016|534597|000013202|0000000000041059|000014205|0000000000044149|092.94</t>
  </si>
  <si>
    <t>01122016|534600|000000200|0000000000011110|000000200|0000000000011110|100.00</t>
  </si>
  <si>
    <t>01122016|534612|000001760|0000000000048928|000002770|0000000000076618|063.54</t>
  </si>
  <si>
    <t>01122016|534618|000005600|0000000000127120|000005600|0000000000127120|100.00</t>
  </si>
  <si>
    <t>01122016|534623|000001977|0000000000109823|000002677|0000000000150800|073.85</t>
  </si>
  <si>
    <t>01122016|534674|000256838|0000000016921960|000256838|0000000016921960|100.00</t>
  </si>
  <si>
    <t>01122016|534675|000035012|0000000001235924|000078925|0000000002824959|044.36</t>
  </si>
  <si>
    <t>01122016|534690|000008639|0000000001284188|000017132|0000000002527857|050.43</t>
  </si>
  <si>
    <t>01122016|534691|000003120|0000000000059124|000006410|0000000000124221|048.67</t>
  </si>
  <si>
    <t>01122016|534707|000005862|0000000000013835|000006872|0000000000016109|085.30</t>
  </si>
  <si>
    <t>01122016|534731|000515096|0000000001359854|001155222|0000000003077482|044.59</t>
  </si>
  <si>
    <t>01122016|534741|000049992|0000000000217966|000061527|0000000000264464|081.25</t>
  </si>
  <si>
    <t>01122016|534742|000004465|0000000000973147|000008916|0000000001934973|050.08</t>
  </si>
  <si>
    <t>01122016|534748|000041320|0000000002392428|000095552|0000000005451580|043.24</t>
  </si>
  <si>
    <t>01122016|534756|000010935|0000000000411703|000041852|0000000001645296|026.13</t>
  </si>
  <si>
    <t>01122016|534757|000005550|0000000000012821|000005550|0000000000012826|100.00</t>
  </si>
  <si>
    <t>01122016|534758|000006650|0000000002499403|000011591|0000000004386768|057.37</t>
  </si>
  <si>
    <t>01122016|534804|000000416|0000000000578032|000001450|0000000002022014|028.69</t>
  </si>
  <si>
    <t>01122016|534809|000014505|0000000005394410|000321441|0000000117783412|004.51</t>
  </si>
  <si>
    <t>01122016|534816|000032453|0000000012551198|000176571|0000000068146878|018.38</t>
  </si>
  <si>
    <t>01122016|534920|000000129|0000000000000432|000000129|0000000000000432|100.00</t>
  </si>
  <si>
    <t>01122016|534976|000000033|0000000000015994|000000057|0000000000027419|057.89</t>
  </si>
  <si>
    <t>01122016|535141|000072000|0000000004168800|000072000|0000000004171800|100.00</t>
  </si>
  <si>
    <t>01122016|535267|000002450|0000000000034839|000004528|0000000000063709|054.11</t>
  </si>
  <si>
    <t>01122016|535276|000000029|0000000000008174|000000046|0000000000012927|063.04</t>
  </si>
  <si>
    <t>01122016|535322|000001782|0000000001050311|000003452|0000000002067891|051.62</t>
  </si>
  <si>
    <t>01122016|535458|000006000|0000000000217200|000010225|0000000000378016|058.68</t>
  </si>
  <si>
    <t>01122016|535467|000035094|0000000014621916|000061969|0000000026025309|056.63</t>
  </si>
  <si>
    <t>01122016|535486|000000525|0000000000001859|000000525|0000000000001858|100.00</t>
  </si>
  <si>
    <t>01122016|535566|000000080|0000000000001972|000000080|0000000000001972|100.00</t>
  </si>
  <si>
    <t>01122016|535602|000000393|0000000000412356|000000435|0000000000460145|090.34</t>
  </si>
  <si>
    <t>01122016|535620|000000007|0000000000001261|000000007|0000000000001260|100.00</t>
  </si>
  <si>
    <t>01122016|535621|000000087|0000000000010715|000000161|0000000000019813|054.04</t>
  </si>
  <si>
    <t>01122016|535648|000006373|0000000002416323|000052484|0000000019963690|012.14</t>
  </si>
  <si>
    <t>01122016|535657|000000200|0000000000000594|000000200|0000000000000594|100.00</t>
  </si>
  <si>
    <t>01122016|535658|000005537|0000000000040974|000006037|0000000000044555|091.72</t>
  </si>
  <si>
    <t>01122016|535693|000000101|0000000000003076|000000101|0000000000002900|100.00</t>
  </si>
  <si>
    <t>01122016|535694|000000050|0000000000000390|000000050|0000000000000390|100.00</t>
  </si>
  <si>
    <t>01122016|535754|000586933|0000000078062089|000596467|0000000080511872|098.40</t>
  </si>
  <si>
    <t>01122016|535755|000010533|0000000001460928|000017331|0000000002409955|060.78</t>
  </si>
  <si>
    <t>01122016|535789|000007287|0000000005499499|000032223|0000000024452496|022.61</t>
  </si>
  <si>
    <t>01122016|535958|000000500|0000000000002015|000000500|0000000000002015|100.00</t>
  </si>
  <si>
    <t>01122016|536170|000920157|0000000336777462|002328677|0000000844870898|039.51</t>
  </si>
  <si>
    <t>01122016|536264|000002101|0000000000481865|000002952|0000000000678657|071.17</t>
  </si>
  <si>
    <t>01122016|536456|000003000|0000000000079200|000003000|0000000000079200|100.00</t>
  </si>
  <si>
    <t>01122016|536493|000000045|0000000000021776|000000045|0000000000021910|100.00</t>
  </si>
  <si>
    <t>01122016|536507|000000333|0000000000042058|000000770|0000000000097545|043.25</t>
  </si>
  <si>
    <t>01122016|536592|000000489|0000000000053937|000002975|0000000000335563|016.44</t>
  </si>
  <si>
    <t>01122016|536659|000005614|0000000000053895|000006287|0000000000058442|089.30</t>
  </si>
  <si>
    <t>01122016|536666|000000246|0000000000024650|000000274|0000000000027321|089.78</t>
  </si>
  <si>
    <t>01122016|536751|000000300|0000000000000243|000000300|0000000000000243|100.00</t>
  </si>
  <si>
    <t>01122016|536773|000000500|0000000000044275|000000500|0000000000044278|100.00</t>
  </si>
  <si>
    <t>01122016|536799|001502252|0000000018328150|001502413|0000000018330085|099.99</t>
  </si>
  <si>
    <t>01122016|536846|000000003|0000000000000037|000000003|0000000000000037|100.00</t>
  </si>
  <si>
    <t>01122016|536974|000002970|0000000000276656|000007158|0000000000668654|041.49</t>
  </si>
  <si>
    <t>01122016|537007|000000016|0000000000001343|000000016|0000000000001342|100.00</t>
  </si>
  <si>
    <t>01122016|537008|000000005|0000000000000442|000000009|0000000000000792|055.56</t>
  </si>
  <si>
    <t>01122016|537069|000004366|0000000000034851|000004366|0000000000034851|100.00</t>
  </si>
  <si>
    <t>01122016|537092|000010586|0000000000673270|000014185|0000000000930138|074.63</t>
  </si>
  <si>
    <t>01122016|537119|000010000|0000000000063000|000010000|0000000000063000|100.00</t>
  </si>
  <si>
    <t>01122016|537253|000000650|0000000000055250|000000701|0000000000060137|092.72</t>
  </si>
  <si>
    <t>01122016|537254|000000750|0000000000112388|000003000|0000000000449325|025.00</t>
  </si>
  <si>
    <t>01122016|537259|000583600|0000000274292000|000583600|0000000274292000|100.00</t>
  </si>
  <si>
    <t>01122016|537291|000006028|0000000000924093|000010426|0000000001630886|057.82</t>
  </si>
  <si>
    <t>01122016|537292|000000845|0000000000028607|000000845|0000000000028607|100.00</t>
  </si>
  <si>
    <t>01122016|537524|000000440|0000000000058080|000005464|0000000000740262|008.05</t>
  </si>
  <si>
    <t>01122016|537536|000001840|0000000000250240|000003070|0000000000411098|059.93</t>
  </si>
  <si>
    <t>01122016|537644|000004990|0000000000059930|000004990|0000000000060517|100.00</t>
  </si>
  <si>
    <t>01122016|537708|000000110|0000000000090970|000000361|0000000000300051|030.47</t>
  </si>
  <si>
    <t>01122016|537750|000001421|0000000000160502|000001521|0000000000176170|093.43</t>
  </si>
  <si>
    <t>01122016|537800|000032958|0000000000075804|000033064|0000000000076153|099.68</t>
  </si>
  <si>
    <t>01122016|537820|000002638|0000000000038463|000006994|0000000000102632|037.72</t>
  </si>
  <si>
    <t>01122016|537838|000000050|0000000000002850|000000050|0000000000002850|100.00</t>
  </si>
  <si>
    <t>01122016|537840|000000606|0000000000084265|000000710|0000000000098700|085.35</t>
  </si>
  <si>
    <t>01122016|538057|000006058|0000000000153450|000006223|0000000000158691|097.35</t>
  </si>
  <si>
    <t>01122016|538081|000002354|0000000000008569|000002784|0000000000010467|084.55</t>
  </si>
  <si>
    <t>01122016|538119|000010000|0000000000150500|000010000|0000000000150500|100.00</t>
  </si>
  <si>
    <t>01122016|538180|000000010|0000000000000209|000000010|0000000000000209|100.00</t>
  </si>
  <si>
    <t>01122016|538268|000000207|0000000000069397|000000430|0000000000144831|048.14</t>
  </si>
  <si>
    <t>01122016|538310|000000001|0000000000000099|000000001|0000000000000099|100.00</t>
  </si>
  <si>
    <t>01122016|538351|000001492|0000000000013772|000002474|0000000000022233|060.31</t>
  </si>
  <si>
    <t>01122016|538365|000000005|0000000000000533|000018674|0000000001983707|000.03</t>
  </si>
  <si>
    <t>01122016|538395|000000195|0000000000006006|000000195|0000000000006006|100.00</t>
  </si>
  <si>
    <t>01122016|538401|000000250|0000000000005287|000000250|0000000000005287|100.00</t>
  </si>
  <si>
    <t>01122016|538432|000000021|0000000000004599|000000021|0000000000004610|100.00</t>
  </si>
  <si>
    <t>01122016|538433|000005701|0000000000027365|000007364|0000000000035613|077.42</t>
  </si>
  <si>
    <t>01122016|538476|000001080|0000000000047628|000001394|0000000000061094|077.47</t>
  </si>
  <si>
    <t>01122016|538496|000003000|0000000000041970|000006000|0000000000076920|050.00</t>
  </si>
  <si>
    <t>01122016|538520|000066643|0000000000050649|000080442|0000000000059717|082.85</t>
  </si>
  <si>
    <t>01122016|538521|000004120|0000000000163998|000004120|0000000000163998|100.00</t>
  </si>
  <si>
    <t>01122016|538540|000000590|0000000000003824|000000590|0000000000003823|100.00</t>
  </si>
  <si>
    <t>01122016|538542|000000480|0000000000006284|000000614|0000000000008309|078.18</t>
  </si>
  <si>
    <t>01122016|538557|000002300|0000000000361330|000007311|0000000001140856|031.46</t>
  </si>
  <si>
    <t>01122016|538562|000000335|0000000000046900|000000574|0000000000080525|058.36</t>
  </si>
  <si>
    <t>01122016|538564|000000050|0000000000006440|000000050|0000000000006440|100.00</t>
  </si>
  <si>
    <t>01122016|538566|000004008|0000000000247294|000005435|0000000000336348|073.74</t>
  </si>
  <si>
    <t>01122016|538567|000000661|0000000000474400|000001937|0000000001408580|034.12</t>
  </si>
  <si>
    <t>01122016|538570|000001275|0000000000018297|000001275|0000000000018564|100.00</t>
  </si>
  <si>
    <t>01122016|538575|000029976|0000000000088430|000029976|0000000000088429|100.00</t>
  </si>
  <si>
    <t>01122016|538595|000000687|0000000000329760|000000744|0000000000356472|092.34</t>
  </si>
  <si>
    <t>01122016|538597|000070500|0000000000053580|000070600|0000000000053656|099.86</t>
  </si>
  <si>
    <t>01122016|538607|000001870|0000000000006770|000001870|0000000000006798|100.00</t>
  </si>
  <si>
    <t>01122016|538608|000000004|0000000000005556|000000004|0000000000005550|100.00</t>
  </si>
  <si>
    <t>01122016|538635|000050647|0000000002671630|000126107|0000000006709750|040.16</t>
  </si>
  <si>
    <t>01122016|538647|000000250|0000000000001875|000000250|0000000000001875|100.00</t>
  </si>
  <si>
    <t>01122016|538653|000000000|0000000000000000|000010000|0000000003682500|000.00</t>
  </si>
  <si>
    <t>01122016|538666|000002477|0000000001053964|000003574|0000000001512710|069.31</t>
  </si>
  <si>
    <t>01122016|538668|000004000|0000000000088000|000004000|0000000000088000|100.00</t>
  </si>
  <si>
    <t>01122016|538685|000016316|0000000006802141|000047823|0000000019551377|034.12</t>
  </si>
  <si>
    <t>01122016|538708|000008721|0000000000351021|000008721|0000000000347876|100.00</t>
  </si>
  <si>
    <t>01122016|538715|000002500|0000000000255000|000002500|0000000000255000|100.00</t>
  </si>
  <si>
    <t>01122016|538730|000000100|0000000000016800|000000100|0000000000016800|100.00</t>
  </si>
  <si>
    <t>01122016|538731|000012000|0000000000109800|000016000|0000000000148320|075.00</t>
  </si>
  <si>
    <t>01122016|538771|000026213|0000000001647488|000054607|0000000003495639|048.00</t>
  </si>
  <si>
    <t>01122016|538772|000000100|0000000000001261|000000100|0000000000001261|100.00</t>
  </si>
  <si>
    <t>01122016|538795|000000832|0000000000164320|000000997|0000000000189511|083.45</t>
  </si>
  <si>
    <t>01122016|538812|000012000|0000000000046800|000012000|0000000000047940|100.00</t>
  </si>
  <si>
    <t>01122016|538834|000000100|0000000000030335|000000827|0000000000250889|012.09</t>
  </si>
  <si>
    <t>01122016|538835|000045163|0000000006727029|000284065|0000000042520507|015.90</t>
  </si>
  <si>
    <t>01122016|538836|000001108|0000000000442480|000001778|0000000000719360|062.32</t>
  </si>
  <si>
    <t>01122016|538837|000008530|0000000000364658|000011839|0000000000492935|072.05</t>
  </si>
  <si>
    <t>01122016|538858|000014851|0000000000412858|000022416|0000000000621169|066.25</t>
  </si>
  <si>
    <t>01122016|538860|000021257|0000000000365621|000025605|0000000000439695|083.02</t>
  </si>
  <si>
    <t>01122016|538890|000000050|0000000000000406|000000050|0000000000000406|100.00</t>
  </si>
  <si>
    <t>01122016|538891|000005521|0000000000883360|000025773|0000000004114473|021.42</t>
  </si>
  <si>
    <t>01122016|538894|000000002|0000000000000028|000000002|0000000000000028|100.00</t>
  </si>
  <si>
    <t>01122016|538896|000001180|0000000000039450|000001180|0000000000039450|100.00</t>
  </si>
  <si>
    <t>01122016|538902|000001421|0000000000399515|000001776|0000000000500809|080.01</t>
  </si>
  <si>
    <t>01122016|538922|000012222|0000000001712914|000018485|0000000002583676|066.12</t>
  </si>
  <si>
    <t>01122016|538928|000030000|0000000000312000|000030000|0000000000312000|100.00</t>
  </si>
  <si>
    <t>01122016|538961|000041390|0000000000245443|000086987|0000000000531832|047.58</t>
  </si>
  <si>
    <t>01122016|538962|000002542|0000000000239330|000004788|0000000000454954|053.09</t>
  </si>
  <si>
    <t>01122016|538963|000005098|0000000000020596|000005098|0000000000020595|100.00</t>
  </si>
  <si>
    <t>01122016|538964|000000003|0000000000001530|000000003|0000000000001530|100.00</t>
  </si>
  <si>
    <t>01122016|538965|000002000|0000000000112000|000002000|0000000000112000|100.00</t>
  </si>
  <si>
    <t>01122016|538979|000000546|0000000000365848|000000786|0000000000532984|069.47</t>
  </si>
  <si>
    <t>01122016|538987|000001149|0000000000280701|000001229|0000000000301511|093.49</t>
  </si>
  <si>
    <t>01122016|538992|000000478|0000000000043020|000000478|0000000000042977|100.00</t>
  </si>
  <si>
    <t>01122016|538993|000000100|0000000000000665|000000100|0000000000000665|100.00</t>
  </si>
  <si>
    <t>01122016|539007|000005115|0000000001126068|000048016|0000000010642353|010.65</t>
  </si>
  <si>
    <t>01122016|539014|000000048|0000000000004608|000000708|0000000000059926|006.78</t>
  </si>
  <si>
    <t>01122016|539016|000000002|0000000000000112|000000002|0000000000000112|100.00</t>
  </si>
  <si>
    <t>01122016|539017|000008000|0000000000348000|000008000|0000000000344000|100.00</t>
  </si>
  <si>
    <t>01122016|539031|000000005|0000000000000434|000000005|0000000000000433|100.00</t>
  </si>
  <si>
    <t>01122016|539032|000000234|0000000000004060|000000234|0000000000004059|100.00</t>
  </si>
  <si>
    <t>01122016|539040|000027543|0000000000380645|000047368|0000000000652823|058.15</t>
  </si>
  <si>
    <t>01122016|539041|000030000|0000000000748500|000030000|0000000000748500|100.00</t>
  </si>
  <si>
    <t>01122016|539043|000001878|0000000000023720|000001878|0000000000023828|100.00</t>
  </si>
  <si>
    <t>01122016|539044|000005891|0000000000054080|000008982|0000000000084486|065.59</t>
  </si>
  <si>
    <t>01122016|539056|000009462|0000000000812313|000020595|0000000001789511|045.94</t>
  </si>
  <si>
    <t>01122016|539083|000012770|0000000002368197|000029461|0000000005533648|043.35</t>
  </si>
  <si>
    <t>01122016|539096|000003000|0000000000016140|000003000|0000000000016140|100.00</t>
  </si>
  <si>
    <t>01122016|539110|000000100|0000000000001010|000000100|0000000000001010|100.00</t>
  </si>
  <si>
    <t>01122016|539111|000001413|0000000000004946|000001413|0000000000004945|100.00</t>
  </si>
  <si>
    <t>01122016|539113|000000022|0000000000072579|000000022|0000000000072579|100.00</t>
  </si>
  <si>
    <t>01122016|539116|000010000|0000000000210000|000010000|0000000000210000|100.00</t>
  </si>
  <si>
    <t>01122016|539118|000003149|0000000000861409|000008785|0000000002411450|035.85</t>
  </si>
  <si>
    <t>01122016|539122|000003252|0000000000099186|000003852|0000000000120544|084.42</t>
  </si>
  <si>
    <t>01122016|539123|000000300|0000000000110670|000001200|0000000000443330|025.00</t>
  </si>
  <si>
    <t>01122016|539125|000012851|0000000000614145|000012851|0000000000614145|100.00</t>
  </si>
  <si>
    <t>01122016|539126|000023776|0000000000851181|000063881|0000000002294317|037.22</t>
  </si>
  <si>
    <t>01122016|539132|000011095|0000000000051814|000073040|0000000000339433|015.19</t>
  </si>
  <si>
    <t>01122016|539141|000001440|0000000000635400|000001984|0000000000876617|072.58</t>
  </si>
  <si>
    <t>01122016|539143|000000001|0000000000000144|000000001|0000000000000143|100.00</t>
  </si>
  <si>
    <t>01122016|539148|000000867|0000000000199715|000000867|0000000000199715|100.00</t>
  </si>
  <si>
    <t>01122016|539150|000003405|0000000000370464|000009205|0000000000997504|036.99</t>
  </si>
  <si>
    <t>01122016|539151|000001669|0000000000716836|000001669|0000000000713419|100.00</t>
  </si>
  <si>
    <t>01122016|539168|000005834|0000000000078759|000005834|0000000000078655|100.00</t>
  </si>
  <si>
    <t>01122016|539176|000000100|0000000000004685|000000100|0000000000004685|100.00</t>
  </si>
  <si>
    <t>01122016|539195|000012291|0000000001151667|000013008|0000000001250420|094.49</t>
  </si>
  <si>
    <t>01122016|539196|000000229|0000000000020233|000000229|0000000000020232|100.00</t>
  </si>
  <si>
    <t>01122016|539197|000000002|0000000000000014|000000002|0000000000000013|100.00</t>
  </si>
  <si>
    <t>01122016|539200|000017045|0000000000035113|000019425|0000000000040036|087.75</t>
  </si>
  <si>
    <t>01122016|539201|000000010|0000000000000389|000000010|0000000000000389|100.00</t>
  </si>
  <si>
    <t>01122016|539207|000001011|0000000000628994|000003405|0000000002122217|029.69</t>
  </si>
  <si>
    <t>01122016|539227|000016000|0000000000288000|000016000|0000000000288000|100.00</t>
  </si>
  <si>
    <t>01122016|539228|000003000|0000000000255600|000003000|0000000000255600|100.00</t>
  </si>
  <si>
    <t>01122016|539229|000005000|0000000000650000|000005000|0000000000625000|100.00</t>
  </si>
  <si>
    <t>01122016|539251|000010196|0000000000843210|000014906|0000000001240216|068.40</t>
  </si>
  <si>
    <t>01122016|539252|000075753|0000000000802225|000145952|0000000001525028|051.90</t>
  </si>
  <si>
    <t>01122016|539254|000097256|0000000005475513|000388379|0000000022050853|025.04</t>
  </si>
  <si>
    <t>01122016|539255|000000100|0000000000009510|000000110|0000000000010490|090.91</t>
  </si>
  <si>
    <t>01122016|539268|000010640|0000000006440392|000044902|0000000027077793|023.70</t>
  </si>
  <si>
    <t>01122016|539274|000037127|0000000001056960|000037127|0000000001056960|100.00</t>
  </si>
  <si>
    <t>01122016|539275|000004500|0000000000508500|000004500|0000000000509925|100.00</t>
  </si>
  <si>
    <t>01122016|539276|000001923|0000000001378022|000003158|0000000002290359|060.89</t>
  </si>
  <si>
    <t>01122016|539278|000000004|0000000000000086|000000004|0000000000000086|100.00</t>
  </si>
  <si>
    <t>01122016|539287|000023546|0000000000488580|000039995|0000000000839800|058.87</t>
  </si>
  <si>
    <t>01122016|539289|000003944|0000000001561430|000007566|0000000003024647|052.13</t>
  </si>
  <si>
    <t>01122016|539290|000005544|0000000000145253|000010586|0000000000279508|052.37</t>
  </si>
  <si>
    <t>01122016|539300|000000203|0000000000011702|000000203|0000000000011702|100.00</t>
  </si>
  <si>
    <t>01122016|539301|000005201|0000000000366411|000011747|0000000000829930|044.28</t>
  </si>
  <si>
    <t>01122016|539302|000001840|0000000000854128|000003022|0000000001410148|060.89</t>
  </si>
  <si>
    <t>01122016|539309|000004000|0000000000434200|000007315|0000000000805392|054.68</t>
  </si>
  <si>
    <t>01122016|539311|000000003|0000000000000085|000000006|0000000000000168|050.00</t>
  </si>
  <si>
    <t>01122016|539312|000000150|0000000000040650|000000150|0000000000040650|100.00</t>
  </si>
  <si>
    <t>01122016|539331|000004639|0000000000623018|000010442|0000000001413699|044.43</t>
  </si>
  <si>
    <t>01122016|539332|000001233|0000000000215282|000006670|0000000001184503|018.49</t>
  </si>
  <si>
    <t>01122016|539333|000000188|0000000000029516|000000189|0000000000029502|099.47</t>
  </si>
  <si>
    <t>01122016|539334|000018183|0000000003202936|000107859|0000000019250120|016.86</t>
  </si>
  <si>
    <t>01122016|539336|000001658|0000000000895735|000002740|0000000001483079|060.51</t>
  </si>
  <si>
    <t>01122016|539346|000000001|0000000000000093|000000002|0000000000000185|050.00</t>
  </si>
  <si>
    <t>01122016|539347|000000027|0000000000024133|000000033|0000000000029321|081.82</t>
  </si>
  <si>
    <t>01122016|539351|000010844|0000000001122897|000021808|0000000002281118|049.72</t>
  </si>
  <si>
    <t>01122016|539359|000002075|0000000000070032|000002225|0000000000075568|093.26</t>
  </si>
  <si>
    <t>01122016|539384|000003796|0000000000020903|000003796|0000000000020903|100.00</t>
  </si>
  <si>
    <t>01122016|539392|000011599|0000000000019719|000013350|0000000000022515|086.88</t>
  </si>
  <si>
    <t>01122016|539400|000000396|0000000000088982|000000396|0000000000089194|100.00</t>
  </si>
  <si>
    <t>01122016|539404|000011456|0000000005017728|000028948|0000000012768566|039.57</t>
  </si>
  <si>
    <t>01122016|539407|000000512|0000000000025037|000005543|0000000000272346|009.24</t>
  </si>
  <si>
    <t>01122016|539408|000010460|0000000000614525|000037989|0000000002227616|027.53</t>
  </si>
  <si>
    <t>01122016|539409|000000003|0000000000000033|000000003|0000000000000033|100.00</t>
  </si>
  <si>
    <t>01122016|539410|000091100|0000000000689627|000150233|0000000001146833|060.64</t>
  </si>
  <si>
    <t>01122016|539428|000001600|0000000000528800|000002400|0000000000785560|066.67</t>
  </si>
  <si>
    <t>01122016|539436|000022124|0000000004567500|000023958|0000000004965642|092.34</t>
  </si>
  <si>
    <t>01122016|539437|000346445|0000000023540938|000746964|0000000051139926|046.38</t>
  </si>
  <si>
    <t>01122016|539446|000000025|0000000000000767|000000025|0000000000000766|100.00</t>
  </si>
  <si>
    <t>01122016|539447|000001672|0000000000778435|000001672|0000000000778435|100.00</t>
  </si>
  <si>
    <t>01122016|539448|000010655|0000000008918768|000027263|0000000022982694|039.08</t>
  </si>
  <si>
    <t>01122016|539450|000000601|0000000000175793|000013693|0000000004063456|004.39</t>
  </si>
  <si>
    <t>01122016|539479|000001485|0000000000033487|000001485|0000000000033486|100.00</t>
  </si>
  <si>
    <t>01122016|539486|000000367|0000000000002227|000000367|0000000000002227|100.00</t>
  </si>
  <si>
    <t>01122016|539516|000000007|0000000000005837|000000007|0000000000005836|100.00</t>
  </si>
  <si>
    <t>01122016|539518|000000069|0000000000001276|000000069|0000000000001276|100.00</t>
  </si>
  <si>
    <t>01122016|539523|000001471|0000000002460689|000005430|0000000009112930|027.09</t>
  </si>
  <si>
    <t>01122016|539524|000000898|0000000001041007|000003815|0000000004441421|023.54</t>
  </si>
  <si>
    <t>01122016|539525|000060616|0000000000468562|000101247|0000000000778776|059.87</t>
  </si>
  <si>
    <t>01122016|539528|000000400|0000000000007400|000000400|0000000000007410|100.00</t>
  </si>
  <si>
    <t>01122016|539542|000000868|0000000000660028|000001785|0000000001366622|048.63</t>
  </si>
  <si>
    <t>01122016|539544|000009198|0000000000428167|000025966|0000000001186518|035.42</t>
  </si>
  <si>
    <t>01122016|539546|000000100|0000000000001520|000000100|0000000000001520|100.00</t>
  </si>
  <si>
    <t>01122016|539551|000000943|0000000000324062|000002382|0000000000818969|039.59</t>
  </si>
  <si>
    <t>01122016|539570|000012000|0000000000192600|000012000|0000000000192600|100.00</t>
  </si>
  <si>
    <t>01122016|539593|000000150|0000000000001818|000000150|0000000000001818|100.00</t>
  </si>
  <si>
    <t>01122016|539595|000009980|0000000000962072|000107160|0000000010297141|009.31</t>
  </si>
  <si>
    <t>01122016|539596|000000101|0000000000004136|000000201|0000000000008240|050.25</t>
  </si>
  <si>
    <t>01122016|539597|000006716|0000000000601754|000015416|0000000001402394|043.57</t>
  </si>
  <si>
    <t>01122016|539636|000000110|0000000000017105|000000541|0000000000084081|020.33</t>
  </si>
  <si>
    <t>01122016|539658|000000177|0000000000153061|000000222|0000000000192053|079.73</t>
  </si>
  <si>
    <t>01122016|539659|000002000|0000000000312000|000004000|0000000000618800|050.00</t>
  </si>
  <si>
    <t>01122016|539662|000000001|0000000000000026|000000001|0000000000000025|100.00</t>
  </si>
  <si>
    <t>01122016|539673|000000242|0000000000003497|000000242|0000000000003496|100.00</t>
  </si>
  <si>
    <t>01122016|539678|000027930|0000000006386195|000066040|0000000015407424|042.29</t>
  </si>
  <si>
    <t>01122016|539686|000001000|0000000000246750|000001000|0000000000246750|100.00</t>
  </si>
  <si>
    <t>01122016|539692|000002000|0000000000031600|000002000|0000000000031600|100.00</t>
  </si>
  <si>
    <t>01122016|539693|000039599|0000000000834768|000039599|0000000000834768|100.00</t>
  </si>
  <si>
    <t>01122016|539697|000002024|0000000000018682|000002046|0000000000018911|098.92</t>
  </si>
  <si>
    <t>01122016|539725|000034091|0000000000702275|000065563|0000000001390481|052.00</t>
  </si>
  <si>
    <t>01122016|539742|000007520|0000000000227480|000016975|0000000000519640|044.30</t>
  </si>
  <si>
    <t>01122016|539767|000000000|0000000000000000|000004000|0000000000292100|000.00</t>
  </si>
  <si>
    <t>01122016|539773|000000160|0000000000005297|000000160|0000000000005297|100.00</t>
  </si>
  <si>
    <t>01122016|539785|000030897|0000000000628754|000048250|0000000000978735|064.04</t>
  </si>
  <si>
    <t>01122016|539786|000000616|0000000000003918|000000616|0000000000003917|100.00</t>
  </si>
  <si>
    <t>01122016|539787|000000910|0000000000226590|000001747|0000000000437126|052.09</t>
  </si>
  <si>
    <t>01122016|539798|000017500|0000000001400000|000017500|0000000001408500|100.00</t>
  </si>
  <si>
    <t>01122016|539799|000014494|0000000000680494|000019152|0000000000900930|075.68</t>
  </si>
  <si>
    <t>01122016|539807|000020845|0000000024123919|000113610|0000000133115532|018.35</t>
  </si>
  <si>
    <t>01122016|539836|000006000|0000000000166800|000006000|0000000000166800|100.00</t>
  </si>
  <si>
    <t>01122016|539842|000020000|0000000000500000|000020000|0000000000498500|100.00</t>
  </si>
  <si>
    <t>01122016|539844|000019205|0000000003096807|000095954|0000000015480899|020.01</t>
  </si>
  <si>
    <t>01122016|539853|000030501|0000000000931806|000030501|0000000000931805|100.00</t>
  </si>
  <si>
    <t>01122016|539861|000003340|0000000000078323|000005015|0000000000121420|066.60</t>
  </si>
  <si>
    <t>01122016|539871|000001904|0000000001267493|000006396|0000000004312746|029.77</t>
  </si>
  <si>
    <t>01122016|539873|000212087|0000000010381659|000580015|0000000028198018|036.57</t>
  </si>
  <si>
    <t>01122016|539874|000035430|0000000012549306|000123852|0000000044323406|028.61</t>
  </si>
  <si>
    <t>01122016|539876|000018542|0000000002726602|000032505|0000000004845892|057.04</t>
  </si>
  <si>
    <t>01122016|539883|000000108|0000000000155665|000000108|0000000000155665|100.00</t>
  </si>
  <si>
    <t>01122016|539889|000002681|0000000000705238|000005716|0000000001529766|046.90</t>
  </si>
  <si>
    <t>01122016|539895|000000001|0000000000000035|000000001|0000000000000035|100.00</t>
  </si>
  <si>
    <t>01122016|539910|000004560|0000000000019722|000004560|0000000000019722|100.00</t>
  </si>
  <si>
    <t>01122016|539917|000034312|0000000000337155|000034312|0000000000337155|100.00</t>
  </si>
  <si>
    <t>01122016|539940|000081212|0000000004527569|000176428|0000000009791964|046.03</t>
  </si>
  <si>
    <t>01122016|539956|000000610|0000000000108367|000000792|0000000000142715|077.02</t>
  </si>
  <si>
    <t>01122016|539957|000025558|0000000019135275|000068286|0000000051755597|037.43</t>
  </si>
  <si>
    <t>01122016|539962|000000050|0000000000000229|000000050|0000000000000229|100.00</t>
  </si>
  <si>
    <t>01122016|539978|000013504|0000000008671594|000054376|0000000034879876|024.83</t>
  </si>
  <si>
    <t>01122016|539979|000040085|0000000000529122|000066077|0000000000897906|060.66</t>
  </si>
  <si>
    <t>01122016|539980|000000010|0000000000000531|000000010|0000000000000531|100.00</t>
  </si>
  <si>
    <t>01122016|539981|000013329|0000000001929373|000018792|0000000002723271|070.93</t>
  </si>
  <si>
    <t>01122016|539982|000010000|0000000000117500|000010000|0000000000117500|100.00</t>
  </si>
  <si>
    <t>01122016|539984|000000005|0000000000003550|000000005|0000000000003550|100.00</t>
  </si>
  <si>
    <t>01122016|539986|000006000|0000000000288000|000009000|0000000000417900|066.67</t>
  </si>
  <si>
    <t>01122016|539992|000021285|0000000000037036|000021285|0000000000037035|100.00</t>
  </si>
  <si>
    <t>01122016|540005|000008827|0000000005731372|000015766|0000000010206885|055.99</t>
  </si>
  <si>
    <t>01122016|540006|000001000|0000000000028650|000006024|0000000000176259|016.60</t>
  </si>
  <si>
    <t>01122016|540023|000000000|0000000000000000|000009005|0000000000714973|000.00</t>
  </si>
  <si>
    <t>01122016|540025|000003599|0000000007627541|000028657|0000000060831866|012.56</t>
  </si>
  <si>
    <t>01122016|540026|000000005|0000000000000055|000000005|0000000000000055|100.00</t>
  </si>
  <si>
    <t>01122016|540047|000046966|0000000011905881|000184050|0000000046912643|025.52</t>
  </si>
  <si>
    <t>01122016|540048|000000568|0000000000184004|000001538|0000000000504190|036.93</t>
  </si>
  <si>
    <t>01122016|540061|000004262|0000000000193708|000005140|0000000000232147|082.92</t>
  </si>
  <si>
    <t>01122016|540063|000015911|0000000000283612|000015911|0000000000283612|100.00</t>
  </si>
  <si>
    <t>01122016|540064|000002514|0000000000307714|000005680|0000000000701491|044.26</t>
  </si>
  <si>
    <t>01122016|540065|000069590|0000000024568750|000198099|0000000071099631|035.13</t>
  </si>
  <si>
    <t>01122016|540071|000008171|0000000000147896|000008171|0000000000144165|100.00</t>
  </si>
  <si>
    <t>01122016|540073|000000747|0000000001231094|000001838|0000000003035176|040.64</t>
  </si>
  <si>
    <t>01122016|540081|000000069|0000000000003468|000005566|0000000000284327|001.24</t>
  </si>
  <si>
    <t>01122016|540082|000009000|0000000000332100|000009000|0000000000332100|100.00</t>
  </si>
  <si>
    <t>01122016|540083|000007534|0000000002223284|000063209|0000000017537823|011.92</t>
  </si>
  <si>
    <t>01122016|540108|000000200|0000000000004480|000000200|0000000000004480|100.00</t>
  </si>
  <si>
    <t>01122016|540115|000001188|0000000001009503|000002528|0000000002155676|046.99</t>
  </si>
  <si>
    <t>01122016|540124|000004066|0000000000836377|000008687|0000000001807954|046.81</t>
  </si>
  <si>
    <t>01122016|540132|000007681|0000000000122896|000008081|0000000000139468|095.05</t>
  </si>
  <si>
    <t>01122016|540133|000036354|0000000011051616|000065638|0000000020013794|055.39</t>
  </si>
  <si>
    <t>01122016|540134|000000100|0000000000001590|000000100|0000000000001590|100.00</t>
  </si>
  <si>
    <t>01122016|540136|000095264|0000000009526400|000533968|0000000053549343|017.84</t>
  </si>
  <si>
    <t>01122016|540143|000000305|0000000000007808|000000305|0000000000007808|100.00</t>
  </si>
  <si>
    <t>01122016|540144|000080000|0000000002800000|000090000|0000000003054000|088.89</t>
  </si>
  <si>
    <t>01122016|540145|000010200|0000000004008090|000013200|0000000005225280|077.27</t>
  </si>
  <si>
    <t>01122016|540146|000016000|0000000000288000|000016000|0000000000280000|100.00</t>
  </si>
  <si>
    <t>01122016|540150|000120000|0000000001776000|000210000|0000000003057900|057.14</t>
  </si>
  <si>
    <t>01122016|540151|000042000|0000000001747200|000042000|0000000001747200|100.00</t>
  </si>
  <si>
    <t>01122016|540152|000008000|0000000000228000|000008000|0000000000228000|100.00</t>
  </si>
  <si>
    <t>01122016|540153|000009035|0000000005270568|000031313|0000000018327075|028.85</t>
  </si>
  <si>
    <t>01122016|540168|000000050|0000000000000830|000000050|0000000000000830|100.00</t>
  </si>
  <si>
    <t>01122016|540173|000012784|0000000011537560|000084686|0000000076821207|015.10</t>
  </si>
  <si>
    <t>01122016|540174|000000200|0000000000002540|000000200|0000000000002540|100.00</t>
  </si>
  <si>
    <t>01122016|540180|000002890|0000000001251370|000029820|0000000013015075|009.69</t>
  </si>
  <si>
    <t>01122016|540189|000010590|0000000000157854|000010590|0000000000157854|100.00</t>
  </si>
  <si>
    <t>01122016|540192|000003614|0000000000077892|000003614|0000000000077892|100.00</t>
  </si>
  <si>
    <t>01122016|570001|000013609|0000000003973828|000047682|0000000013955811|028.54</t>
  </si>
  <si>
    <t>01122016|570002|000001943|0000000000031380|000003003|0000000000048060|064.70</t>
  </si>
  <si>
    <t>01122016|570003|000000362|0000000000001050|000000566|0000000000001664|063.96</t>
  </si>
  <si>
    <t>01122016|570004|000001105|0000000000060333|000001216|0000000000066567|090.87</t>
  </si>
  <si>
    <t>01122016|580001|000001294|0000000000065606|000001698|0000000000086295|076.21</t>
  </si>
  <si>
    <t>01122016|590003|000061495|0000000005064114|000090962|0000000007512194|067.61</t>
  </si>
  <si>
    <t>01122016|590005|000000712|0000000004107172|000000822|0000000004749551|086.62</t>
  </si>
  <si>
    <t>01122016|590006|000001204|0000000000635652|000002740|0000000001472881|043.94</t>
  </si>
  <si>
    <t>01122016|590013|000001139|0000000000053818|000002022|0000000000096194|056.33</t>
  </si>
  <si>
    <t>01122016|590018|000000664|0000000000015936|000000767|0000000000018391|086.57</t>
  </si>
  <si>
    <t>01122016|590021|000000003|0000000000005640|000000003|0000000000005640|100.00</t>
  </si>
  <si>
    <t>01122016|590022|000013081|0000000000035058|000013482|0000000000036814|097.03</t>
  </si>
  <si>
    <t>01122016|590024|000008951|0000000000210349|000017874|0000000000423940|050.08</t>
  </si>
  <si>
    <t>01122016|590025|000004846|0000000000099828|000006895|0000000000142024|070.28</t>
  </si>
  <si>
    <t>01122016|590028|000006901|0000000000004554|000006901|0000000000004554|100.00</t>
  </si>
  <si>
    <t>01122016|590030|000025670|0000000000522385|000045140|0000000000923136|056.87</t>
  </si>
  <si>
    <t>01122016|590031|000003975|0000000001032109|000005929|0000000001577553|067.04</t>
  </si>
  <si>
    <t>01122016|590035|000000050|0000000000002655|000000050|0000000000002655|100.00</t>
  </si>
  <si>
    <t>01122016|590038|000003100|0000000000002728|000003100|0000000000002728|100.00</t>
  </si>
  <si>
    <t>01122016|590041|000000125|0000000000001622|000000235|0000000000002902|053.19</t>
  </si>
  <si>
    <t>01122016|590043|000000525|0000000000367290|000001143|0000000000795082|045.93</t>
  </si>
  <si>
    <t>01122016|590046|000000280|0000000000031010|000000390|0000000000044190|071.79</t>
  </si>
  <si>
    <t>01122016|590051|000000069|0000000000012979|000000132|0000000000025167|052.27</t>
  </si>
  <si>
    <t>01122016|590057|000077503|0000000000196858|000078571|0000000000199180|098.64</t>
  </si>
  <si>
    <t>01122016|590061|000001500|0000000000001995|000001500|0000000000001995|100.00</t>
  </si>
  <si>
    <t>01122016|590062|000006055|0000000001305761|000021427|0000000004678988|028.26</t>
  </si>
  <si>
    <t>01122016|590065|000007402|0000000005558532|000007949|0000000006126992|093.12</t>
  </si>
  <si>
    <t>01122016|590066|000004116|0000000000357269|000006483|0000000000571722|063.49</t>
  </si>
  <si>
    <t>01122016|590068|000000452|0000000000005018|000000452|0000000000005019|100.00</t>
  </si>
  <si>
    <t>01122016|590070|000000001|0000000000000001|000000001|0000000000000001|100.00</t>
  </si>
  <si>
    <t>01122016|590071|000000347|0000000000428285|000000552|0000000000686605|062.86</t>
  </si>
  <si>
    <t>01122016|590072|000001318|0000000000576230|000001897|0000000000843819|069.48</t>
  </si>
  <si>
    <t>01122016|590073|000000017|0000000000020153|000000029|0000000000034469|058.62</t>
  </si>
  <si>
    <t>01122016|590075|000011055|0000000000934701|000041268|0000000003527325|026.79</t>
  </si>
  <si>
    <t>01122016|590078|000004092|0000000001004791|000010442|0000000002601332|039.19</t>
  </si>
  <si>
    <t>01122016|590080|000001500|0000000000060600|000001500|0000000000060491|100.00</t>
  </si>
  <si>
    <t>01122016|590086|000000693|0000000001493312|000003119|0000000006770440|022.22</t>
  </si>
  <si>
    <t>01122016|590088|000002350|0000000000000470|000002350|0000000000000470|100.00</t>
  </si>
  <si>
    <t>01122016|590090|000000400|0000000000001872|000000400|0000000000001872|100.00</t>
  </si>
  <si>
    <t>01122016|590091|000001147|0000000000000391|000001147|0000000000000391|100.00</t>
  </si>
  <si>
    <t>01122016|590094|000460000|0000000000069000|000460000|0000000000069000|100.00</t>
  </si>
  <si>
    <t>01122016|590095|000000934|0000000002442681|000001791|0000000004692837|052.15</t>
  </si>
  <si>
    <t>01122016|590096|000062666|0000000062666627|000076500|0000000076500138|081.92</t>
  </si>
  <si>
    <t>01122016|590097|000000272|0000000000069964|000000494|0000000000126601|055.06</t>
  </si>
  <si>
    <t>01122016|590098|000000270|0000000000706050|000000441|0000000001155313|061.22</t>
  </si>
  <si>
    <t>01122016|590099|000000042|0000000000054726|000000080|0000000000104552|052.50</t>
  </si>
  <si>
    <t>01122016|590101|000000115|0000000000296640|000000181|0000000000469802|063.54</t>
  </si>
  <si>
    <t>01122016|590103|000000244|0000000000204204|000000295|0000000000247468|082.71</t>
  </si>
  <si>
    <t>01122016|590106|000000003|0000000000005650|000000004|0000000000007495|075.00</t>
  </si>
  <si>
    <t>01122016|590107|000000000|0000000000000000|000001027|0000000000333090|000.00</t>
  </si>
  <si>
    <t>01122016|590108|000000007|0000000000002512|000000017|0000000000006176|041.18</t>
  </si>
  <si>
    <t>01122016|590113|000000000|0000000000000000|000000650|0000000001332500|000.00</t>
  </si>
  <si>
    <t>01122016|590122|000000257|0000000000006554|000000257|0000000000006620|100.00</t>
  </si>
  <si>
    <t>01122016|590126|000031300|0000000000043299|000031300|0000000000043299|100.00</t>
  </si>
  <si>
    <t>01122016|590130|000000090|0000000000017073|000000090|0000000000016759|100.00</t>
  </si>
  <si>
    <t>01122016|590133|000005001|0000000000017854|000005001|0000000000017853|100.00</t>
  </si>
  <si>
    <t>01122016|590134|000004774|0000000000064115|000022021|0000000000295813|021.68</t>
  </si>
  <si>
    <t>01122016|600180|000429941|0000000586804974|000439962|0000000604838145|097.72</t>
  </si>
  <si>
    <t>01122016|632659|000166512|0000000009491184|000166512|0000000009689196|100.00</t>
  </si>
  <si>
    <t>01122016|639844|000050000|0000000008125000|000050000|0000000008125000|100.00</t>
  </si>
  <si>
    <t>01122016|710053|000000060|0000000000002280|000000120|0000000000004440|050.00</t>
  </si>
  <si>
    <t>01122016|710055|000056520|0000000000777150|000056520|0000000000777150|100.00</t>
  </si>
  <si>
    <t>01122016|717502|000041120|0000000000322381|000041120|0000000000321888|100.00</t>
  </si>
  <si>
    <t>01122016|717503|000163242|0000000001583448|000163242|0000000001582616|100.00</t>
  </si>
  <si>
    <t>01122016|800251|000000000|0000000000000000|000000044|0000000000126390|000.00</t>
  </si>
  <si>
    <t>01122016|800252|000000072|0000000000205920|000000096|0000000000277408|075.00</t>
  </si>
  <si>
    <t>01122016|800253|000000029|0000000000082940|000000067|0000000000192148|043.28</t>
  </si>
  <si>
    <t>01122016|800254|000000340|0000000000969541|000000660|0000000001891233|051.52</t>
  </si>
  <si>
    <t>01122016|800258|000000007|0000000000020139|000000181|0000000000520042|003.87</t>
  </si>
  <si>
    <t>01122016|934783|000000150|0000000000296775|000000150|0000000000296750|100.00</t>
  </si>
  <si>
    <t>01122016|934784|000000025|0000000000027250|000000025|0000000000027250|100.00</t>
  </si>
  <si>
    <t>01122016|934844|000000290|0000000000530671|000000290|0000000000529908|100.00</t>
  </si>
  <si>
    <t>01122016|934848|000000010|0000000000013660|000000010|0000000000013645|100.00</t>
  </si>
  <si>
    <t>01122016|934854|000000946|0000000001011483|000000984|0000000001051994|096.14</t>
  </si>
  <si>
    <t>01122016|934860|000000100|0000000000159500|000000100|0000000000159500|100.00</t>
  </si>
  <si>
    <t>01122016|934868|000000040|0000000000070600|000000040|0000000000070249|100.00</t>
  </si>
  <si>
    <t>01122016|934887|000000150|0000000000164250|000000150|0000000000164250|100.00</t>
  </si>
  <si>
    <t>01122016|934893|000000195|0000000000198897|000000195|0000000000198896|100.00</t>
  </si>
  <si>
    <t>01122016|934900|000000050|0000000000071800|000000050|0000000000071800|100.00</t>
  </si>
  <si>
    <t>01122016|934913|000000020|0000000000021380|000000020|0000000000021380|100.00</t>
  </si>
  <si>
    <t>01122016|934932|000000060|0000000000062526|000000060|0000000000062525|100.00</t>
  </si>
  <si>
    <t>01122016|934933|000000010|0000000000010970|000000010|0000000000010970|100.00</t>
  </si>
  <si>
    <t>01122016|934944|000000010|0000000000010001|000000010|0000000000010000|100.00</t>
  </si>
  <si>
    <t>01122016|934946|000000020|0000000000027900|000000020|0000000000027900|100.00</t>
  </si>
  <si>
    <t>01122016|934951|000000500|0000000000503000|000000599|0000000000603082|083.47</t>
  </si>
  <si>
    <t>01122016|934952|000000255|0000000000356745|000000255|0000000000354365|100.00</t>
  </si>
  <si>
    <t>01122016|934956|000002813|0000000002828556|000003016|0000000003010194|093.27</t>
  </si>
  <si>
    <t>01122016|934965|000000140|0000000000196000|000000140|0000000000196000|100.00</t>
  </si>
  <si>
    <t>01122016|934996|000000025|0000000000025375|000000025|0000000000025375|100.00</t>
  </si>
  <si>
    <t>01122016|935028|000000240|0000000000242400|000000260|0000000000273750|092.31</t>
  </si>
  <si>
    <t>01122016|935030|000000031|0000000000033327|000000032|0000000000034386|096.88</t>
  </si>
  <si>
    <t>01122016|935074|000000012|0000000000013620|000000012|0000000000013620|100.00</t>
  </si>
  <si>
    <t>01122016|935096|000000100|0000000000100600|000000100|0000000000100600|100.00</t>
  </si>
  <si>
    <t>01122016|935136|000000060|0000000000065340|000000060|0000000000065340|100.00</t>
  </si>
  <si>
    <t>01122016|935138|000000258|0000000000331027|000000278|0000000000357191|092.81</t>
  </si>
  <si>
    <t>01122016|935190|000000060|0000000000308400|000000060|0000000000307549|100.00</t>
  </si>
  <si>
    <t>01122016|935214|000000309|0000000000389344|000000309|0000000000389873|100.00</t>
  </si>
  <si>
    <t>01122016|935234|000000100|0000000000110000|000000100|0000000000110000|100.00</t>
  </si>
  <si>
    <t>01122016|935292|000000050|0000000000063963|000000200|0000000000255850|025.00</t>
  </si>
  <si>
    <t>01122016|935327|000000221|0000000000223210|000000421|0000000000426515|052.49</t>
  </si>
  <si>
    <t>01122016|935339|000000020|0000000000024200|000000020|0000000000024200|100.00</t>
  </si>
  <si>
    <t>01122016|935341|000000120|0000000000142802|000000120|0000000000142801|100.00</t>
  </si>
  <si>
    <t>01122016|935349|000000025|0000000000029625|000000050|0000000000059125|050.00</t>
  </si>
  <si>
    <t>01122016|935375|000000206|0000000000209708|000000206|0000000000209707|100.00</t>
  </si>
  <si>
    <t>01122016|935383|000007226|0000000000102465|000009563|0000000000135044|075.56</t>
  </si>
  <si>
    <t>01122016|935435|000000300|0000000000348000|000000300|0000000000346500|100.00</t>
  </si>
  <si>
    <t>01122016|935461|000000012|0000000000012195|000000376|0000000000391364|003.19</t>
  </si>
  <si>
    <t>01122016|935484|000000280|0000000000282520|000000280|0000000000282345|100.00</t>
  </si>
  <si>
    <t>01122016|935490|000000015|0000000000015150|000000015|0000000000015150|100.00</t>
  </si>
  <si>
    <t>01122016|935498|000000175|0000000000189576|000000175|0000000000189472|100.00</t>
  </si>
  <si>
    <t>01122016|935506|000000001|0000000000001100|000000001|0000000000001100|100.00</t>
  </si>
  <si>
    <t>01122016|935554|000000210|0000000000231000|000000410|0000000000441085|051.22</t>
  </si>
  <si>
    <t>01122016|935556|000000200|0000000000203202|000000200|0000000000203202|100.00</t>
  </si>
  <si>
    <t>01122016|935574|000000373|0000000000429678|000000399|0000000000459626|093.48</t>
  </si>
  <si>
    <t>01122016|935584|000000940|0000000001142100|000000991|0000000001204914|094.85</t>
  </si>
  <si>
    <t>01122016|935586|000001000|0000000000980000|000001000|0000000000983250|100.00</t>
  </si>
  <si>
    <t>01122016|935598|000000200|0000000000212210|000000200|0000000000212209|100.00</t>
  </si>
  <si>
    <t>01122016|935606|000000071|0000000000079520|000000071|0000000000079520|100.00</t>
  </si>
  <si>
    <t>01122016|935616|000000166|0000000000195050|000000166|0000000000194970|100.00</t>
  </si>
  <si>
    <t>01122016|935618|000000100|0000000000123500|000000100|0000000000123500|100.00</t>
  </si>
  <si>
    <t>01122016|935640|000000112|0000000000120154|000000112|0000000000120153|100.00</t>
  </si>
  <si>
    <t>01122016|935642|000000672|0000000000806400|000000672|0000000000805914|100.00</t>
  </si>
  <si>
    <t>01122016|935666|000002167|0000000002521695|000002819|0000000003283380|076.87</t>
  </si>
  <si>
    <t>01122016|935674|000001044|0000000001258939|000001044|0000000001259639|100.00</t>
  </si>
  <si>
    <t>01122016|935682|000001200|0000000001392120|000001305|0000000001514361|091.95</t>
  </si>
  <si>
    <t>01122016|935690|000001365|0000000001647487|000001365|0000000001646258|100.00</t>
  </si>
  <si>
    <t>01122016|935692|000000200|0000000000200200|000000200|0000000000200200|100.00</t>
  </si>
  <si>
    <t>01122016|935700|000001089|0000000001149549|000001089|0000000001149548|100.00</t>
  </si>
  <si>
    <t>01122016|935706|000000043|0000000000044333|000000043|0000000000044333|100.00</t>
  </si>
  <si>
    <t>01122016|935710|000000210|0000000000213150|000000210|0000000000213591|100.00</t>
  </si>
  <si>
    <t>01122016|935744|000000131|0000000000136588|000000131|0000000000136585|100.00</t>
  </si>
  <si>
    <t>01122016|935752|000000468|0000000000515044|000000468|0000000000514941|100.00</t>
  </si>
  <si>
    <t>01122016|935760|000000421|0000000000463100|000000421|0000000000463075|100.00</t>
  </si>
  <si>
    <t>01122016|935788|000000763|0000000000817090|000001273|0000000001364758|059.94</t>
  </si>
  <si>
    <t>01122016|935790|000000012|0000000000014040|000000012|0000000000014040|100.00</t>
  </si>
  <si>
    <t>01122016|935802|000000027|0000000000027153|000000027|0000000000027152|100.00</t>
  </si>
  <si>
    <t>01122016|935814|000002630|0000000002704535|000002630|0000000002702773|100.00</t>
  </si>
  <si>
    <t>01122016|935840|000001257|0000000001278332|000001388|0000000001415518|090.56</t>
  </si>
  <si>
    <t>01122016|935868|000000001|0000000000001018|000000002|0000000000002034|050.00</t>
  </si>
  <si>
    <t>01122016|935896|000000050|0000000000050750|000000050|0000000000050750|100.00</t>
  </si>
  <si>
    <t>01122016|935898|000000270|0000000000275400|000000270|0000000000275400|100.00</t>
  </si>
  <si>
    <t>01122016|935900|000000020|0000000000020520|000000020|0000000000020520|100.00</t>
  </si>
  <si>
    <t>01122016|952749|000000100|0000000011883200|000000100|0000000011883200|100.00</t>
  </si>
  <si>
    <t>01122016|961693|000000002|0000000000022700|000000002|0000000000022700|100.00</t>
  </si>
  <si>
    <t>01122016|961695|000000004|0000000000031440|000000008|0000000000061826|050.00</t>
  </si>
  <si>
    <t>01122016|961696|000000004|0000000000019700|000000004|0000000000019700|100.00</t>
  </si>
  <si>
    <t>01122016|961703|000000180|0000000002139097|000000198|0000000002352969|090.91</t>
  </si>
  <si>
    <t>01122016|961706|000000015|0000000000022598|000000015|0000000000022597|100.00</t>
  </si>
  <si>
    <t>01122016|961708|000000020|0000000000030020|000000020|0000000000030020|100.00</t>
  </si>
  <si>
    <t>01122016|961710|000000004|0000000000030413|000000004|0000000000030412|100.00</t>
  </si>
  <si>
    <t>01122016|961711|000000004|0000000000020785|000000004|0000000000020784|100.00</t>
  </si>
  <si>
    <t>01122016|961712|000000004|0000000000031440|000000008|0000000000062156|050.00</t>
  </si>
  <si>
    <t>01122016|961715|000000014|0000000000071120|000000022|0000000000111295|063.64</t>
  </si>
  <si>
    <t>01122016|961716|000000097|0000000000734109|000000162|0000000001223768|059.88</t>
  </si>
  <si>
    <t>01122016|961718|000000034|0000000000265168|000000038|0000000000295401|089.47</t>
  </si>
  <si>
    <t>01122016|961725|000000233|0000000000259306|000000233|0000000000259162|100.00</t>
  </si>
  <si>
    <t>01122016|961727|000001845|0000000002191676|000002767|0000000003281571|066.68</t>
  </si>
  <si>
    <t>01122016|961729|000000050|0000000000058100|000000050|0000000000058100|100.00</t>
  </si>
  <si>
    <t>01122016|961730|000000959|0000000001150781|000000959|0000000001146380|100.00</t>
  </si>
  <si>
    <t>01122016|961733|000000100|0000000000119201|000000100|0000000000119201|100.00</t>
  </si>
  <si>
    <t>01122016|961743|000000374|0000000000428118|000000375|0000000000422641|099.73</t>
  </si>
  <si>
    <t>01122016|961744|000002450|0000000002947350|000002462|0000000002956587|099.51</t>
  </si>
  <si>
    <t>01122016|961749|000000575|0000000000655500|000000575|0000000000655500|100.00</t>
  </si>
  <si>
    <t>01122016|961750|000000010|0000000000011300|000000010|0000000000011300|100.00</t>
  </si>
  <si>
    <t>01122016|961754|000000010|0000000000012200|000000010|0000000000012200|100.00</t>
  </si>
  <si>
    <t>01122016|961756|000000045|0000000000050405|000000045|0000000000050404|100.00</t>
  </si>
  <si>
    <t>01122016|961757|000000040|0000000000041488|000000040|0000000000041488|100.00</t>
  </si>
  <si>
    <t>01122016|961765|000000014|0000000000017136|000000014|0000000000016896|100.00</t>
  </si>
  <si>
    <t>01122016|961767|000001000|0000000001105000|000001000|0000000001105000|100.00</t>
  </si>
  <si>
    <t>01122016|961778|000000030|0000000000035970|000000035|0000000000041965|085.71</t>
  </si>
  <si>
    <t>01122016|961779|000000250|0000000000318250|000000250|0000000000318250|100.00</t>
  </si>
  <si>
    <t>01122016|961784|000000036|0000000000042840|000000036|0000000000042840|100.00</t>
  </si>
  <si>
    <t>01122016|961785|000000250|0000000000317025|000000250|0000000000317024|100.00</t>
  </si>
  <si>
    <t>01122016|961786|000000040|0000000000051000|000000040|0000000000050970|100.00</t>
  </si>
  <si>
    <t>01122016|961788|000033652|0000000043680296|000033652|0000000043680296|100.00</t>
  </si>
  <si>
    <t>01122016|961792|000000035|0000000000047585|000000035|0000000000047891|100.00</t>
  </si>
  <si>
    <t>01122016|961796|000000124|0000000000152520|000000124|0000000000152519|100.00</t>
  </si>
  <si>
    <t>01122016|961798|000000194|0000000000245313|000000204|0000000000257733|095.10</t>
  </si>
  <si>
    <t>01122016|961802|000000530|0000000000630658|000000599|0000000000709715|088.48</t>
  </si>
  <si>
    <t>01122016|961804|000002634|0000000003462894|000002636|0000000003464099|099.92</t>
  </si>
  <si>
    <t>01122016|961816|000000100|0000000000143000|000000100|0000000000143587|100.00</t>
  </si>
  <si>
    <t>01122016|961824|000000050|0000000000064050|000000050|0000000000064050|100.00</t>
  </si>
  <si>
    <t>01122016|961826|000000051|0000000000069570|000000051|0000000000069569|100.00</t>
  </si>
  <si>
    <t>01122016|961830|000000075|0000000000096750|000000075|0000000000096749|100.00</t>
  </si>
  <si>
    <t>01122016|961839|000000015|0000000000020550|000000015|0000000000020545|100.00</t>
  </si>
  <si>
    <t>01122016|961875|000000020|0000000000026900|000000020|0000000000026899|100.00</t>
  </si>
  <si>
    <t>01122016|961910|000000009|0000000000010800|000000009|0000000000010800|100.00</t>
  </si>
  <si>
    <t>01122016|972536|000000035|0000000000584150|000000035|0000000000584750|100.00</t>
  </si>
  <si>
    <t>01122016|972609|000000005|0000000000038305|000000006|0000000000046561|083.33</t>
  </si>
  <si>
    <t>01122016|972661|000000020|0000000000152080|000000020|0000000000152037|100.00</t>
  </si>
  <si>
    <t>01122016|972663|000000008|0000000000059360|000000008|0000000000059360|100.00</t>
  </si>
  <si>
    <t>&lt;Gross Deliverables Data&gt;</t>
  </si>
  <si>
    <t>Security Symbol</t>
  </si>
  <si>
    <t>Security Name</t>
  </si>
  <si>
    <t>Industry</t>
  </si>
  <si>
    <t>Equity Capital (In Rs.)</t>
  </si>
  <si>
    <t>Free Float Market Capitalisation (Rs. Crores)</t>
  </si>
  <si>
    <t>Weightage (%)</t>
  </si>
  <si>
    <t>Beta</t>
  </si>
  <si>
    <t>R2</t>
  </si>
  <si>
    <t>Volatility (%)</t>
  </si>
  <si>
    <t>Monthly Return</t>
  </si>
  <si>
    <t>Avg. Impact Cost (%)</t>
  </si>
  <si>
    <t>ACC</t>
  </si>
  <si>
    <t>ACC Ltd.</t>
  </si>
  <si>
    <t>CEMENT AND CEMENT PRODUCTS</t>
  </si>
  <si>
    <t>ADANIPORTS</t>
  </si>
  <si>
    <t>Adani Ports and Special Economic Zone Ltd.</t>
  </si>
  <si>
    <t>SHIPPING</t>
  </si>
  <si>
    <t>AMBUJACEM</t>
  </si>
  <si>
    <t>Ambuja Cements Ltd.</t>
  </si>
  <si>
    <t>ASIANPAINT</t>
  </si>
  <si>
    <t>Asian Paints Ltd.</t>
  </si>
  <si>
    <t>PAINTS</t>
  </si>
  <si>
    <t>AUROPHARMA</t>
  </si>
  <si>
    <t>Aurobindo Pharma Ltd.</t>
  </si>
  <si>
    <t>PHARMACEUTICALS</t>
  </si>
  <si>
    <t>AXISBANK</t>
  </si>
  <si>
    <t>Axis Bank Ltd.</t>
  </si>
  <si>
    <t>BANKS</t>
  </si>
  <si>
    <t>BAJAJ-AUTO</t>
  </si>
  <si>
    <t>Bajaj Auto Ltd.</t>
  </si>
  <si>
    <t>AUTOMOBILES - 2 AND 3 WHEELERS</t>
  </si>
  <si>
    <t>BANKBARODA</t>
  </si>
  <si>
    <t>Bank of Baroda</t>
  </si>
  <si>
    <t>BHEL</t>
  </si>
  <si>
    <t>Bharat Heavy Electricals Ltd.</t>
  </si>
  <si>
    <t>ELECTRICAL EQUIPMENT</t>
  </si>
  <si>
    <t>BPCL</t>
  </si>
  <si>
    <t>Bharat Petroleum Corporation Ltd.</t>
  </si>
  <si>
    <t>REFINERIES</t>
  </si>
  <si>
    <t>BHARTIARTL</t>
  </si>
  <si>
    <t>Bharti Airtel Ltd.</t>
  </si>
  <si>
    <t>TELECOMMUNICATION - SERVICES</t>
  </si>
  <si>
    <t>INFRATEL</t>
  </si>
  <si>
    <t>Bharti Infratel Ltd.</t>
  </si>
  <si>
    <t>TELECOMMUNICATION - EQUIPMENT</t>
  </si>
  <si>
    <t>BOSCHLTD</t>
  </si>
  <si>
    <t>Bosch Ltd.</t>
  </si>
  <si>
    <t>AUTO ANCILLARIES</t>
  </si>
  <si>
    <t>CIPLA</t>
  </si>
  <si>
    <t>Cipla Ltd.</t>
  </si>
  <si>
    <t>COALINDIA</t>
  </si>
  <si>
    <t>Coal India Ltd.</t>
  </si>
  <si>
    <t>MINING</t>
  </si>
  <si>
    <t>Dr. Reddy's Laboratories Ltd.</t>
  </si>
  <si>
    <t>EICHERMOT</t>
  </si>
  <si>
    <t>Eicher Motors Ltd.</t>
  </si>
  <si>
    <t>AUTOMOBILES - 4 WHEELERS</t>
  </si>
  <si>
    <t>GAIL</t>
  </si>
  <si>
    <t>GAIL (India) Ltd.</t>
  </si>
  <si>
    <t>GAS</t>
  </si>
  <si>
    <t>GRASIM</t>
  </si>
  <si>
    <t>Grasim Industries Ltd.</t>
  </si>
  <si>
    <t>HCLTECH</t>
  </si>
  <si>
    <t>HCL Technologies Ltd.</t>
  </si>
  <si>
    <t>COMPUTERS - SOFTWARE</t>
  </si>
  <si>
    <t>HDFCBANK</t>
  </si>
  <si>
    <t>HDFC Bank Ltd.</t>
  </si>
  <si>
    <t>HEROMOTOCO</t>
  </si>
  <si>
    <t>Hero MotoCorp Ltd.</t>
  </si>
  <si>
    <t>Hindalco Industries Ltd.</t>
  </si>
  <si>
    <t>ALUMINIUM</t>
  </si>
  <si>
    <t>HINDUNILVR</t>
  </si>
  <si>
    <t>Hindustan Unilever Ltd.</t>
  </si>
  <si>
    <t>DIVERSIFIED</t>
  </si>
  <si>
    <t>HDFC</t>
  </si>
  <si>
    <t>Housing Development Finance Corporation Ltd.</t>
  </si>
  <si>
    <t>FINANCE - HOUSING</t>
  </si>
  <si>
    <t>I T C Ltd.</t>
  </si>
  <si>
    <t>CIGARETTES</t>
  </si>
  <si>
    <t>ICICI Bank Ltd.</t>
  </si>
  <si>
    <t>Idea Cellular Ltd.</t>
  </si>
  <si>
    <t>INDUSINDBK</t>
  </si>
  <si>
    <t>IndusInd Bank Ltd.</t>
  </si>
  <si>
    <t>Infosys Ltd.</t>
  </si>
  <si>
    <t>KOTAKBANK</t>
  </si>
  <si>
    <t>Kotak Mahindra Bank Ltd.</t>
  </si>
  <si>
    <t>Larsen &amp; Toubro Ltd.</t>
  </si>
  <si>
    <t>ENGINEERING</t>
  </si>
  <si>
    <t>LUPIN</t>
  </si>
  <si>
    <t>Lupin Ltd.</t>
  </si>
  <si>
    <t>M&amp;M</t>
  </si>
  <si>
    <t>Mahindra &amp; Mahindra Ltd.</t>
  </si>
  <si>
    <t>MARUTI</t>
  </si>
  <si>
    <t>Maruti Suzuki India Ltd.</t>
  </si>
  <si>
    <t>NTPC</t>
  </si>
  <si>
    <t>NTPC Ltd.</t>
  </si>
  <si>
    <t>POWER</t>
  </si>
  <si>
    <t>ONGC</t>
  </si>
  <si>
    <t>Oil &amp; Natural Gas Corporation Ltd.</t>
  </si>
  <si>
    <t>OIL EXPLORATION/PRODUCTION</t>
  </si>
  <si>
    <t>POWERGRID</t>
  </si>
  <si>
    <t>Power Grid Corporation of India Ltd.</t>
  </si>
  <si>
    <t>Reliance Industries Ltd.</t>
  </si>
  <si>
    <t>SBIN</t>
  </si>
  <si>
    <t>State Bank of India</t>
  </si>
  <si>
    <t>Sun Pharmaceutical Industries Ltd.</t>
  </si>
  <si>
    <t>TCS</t>
  </si>
  <si>
    <t>Tata Consultancy Services Ltd.</t>
  </si>
  <si>
    <t>TATAMTRDVR</t>
  </si>
  <si>
    <t>Tata Motors Ltd DVR</t>
  </si>
  <si>
    <t>TATAMOTORS</t>
  </si>
  <si>
    <t>Tata Motors Ltd.</t>
  </si>
  <si>
    <t>Tata Power Co. Ltd.</t>
  </si>
  <si>
    <t>Tata Steel Ltd.</t>
  </si>
  <si>
    <t>STEEL AND STEEL PRODUCTS</t>
  </si>
  <si>
    <t>TECHM</t>
  </si>
  <si>
    <t>Tech Mahindra Ltd.</t>
  </si>
  <si>
    <t>ULTRACEMCO</t>
  </si>
  <si>
    <t>UltraTech Cement Ltd.</t>
  </si>
  <si>
    <t>WIPRO</t>
  </si>
  <si>
    <t>Wipro Ltd.</t>
  </si>
  <si>
    <t>YESBANK</t>
  </si>
  <si>
    <t>Yes Bank Ltd.</t>
  </si>
  <si>
    <t>ZEEL</t>
  </si>
  <si>
    <t>Zee Entertainment Enterprises Ltd.</t>
  </si>
  <si>
    <t>MEDIA &amp; ENTERTAINMENT</t>
  </si>
  <si>
    <t>&lt;Monthly Trading Data&gt;</t>
  </si>
  <si>
    <t>Calculate Pharma - Total Equity Capital</t>
  </si>
  <si>
    <t>Calculate Weightage of Banks</t>
  </si>
  <si>
    <t>Calculate Average Impact Cost</t>
  </si>
  <si>
    <t>Equity Capital for SBIN</t>
  </si>
  <si>
    <t>Free Float for ZEEL</t>
  </si>
  <si>
    <t>BHEL Beta</t>
  </si>
  <si>
    <t>Compay whose Free Float is 19938.9</t>
  </si>
  <si>
    <t>Script Name for Wipro Ltd.</t>
  </si>
  <si>
    <t>Script Name whose Free Float is greater than 35000 Crores</t>
  </si>
  <si>
    <t>Calculate weightage beyond AXISBANK</t>
  </si>
  <si>
    <t>Calculate weightage beyond Script Choosen above (Cell B68)</t>
  </si>
  <si>
    <t>Prepare Script List</t>
  </si>
  <si>
    <t>Prepare Companies List</t>
  </si>
  <si>
    <t>Prepare Header List</t>
  </si>
  <si>
    <t>Prepare Dynamic List - If companies choosen then dropdown should give all companies</t>
  </si>
  <si>
    <t>Product</t>
  </si>
  <si>
    <t>Price</t>
  </si>
  <si>
    <t>Computer</t>
  </si>
  <si>
    <t>Laptop</t>
  </si>
  <si>
    <t>Mobile</t>
  </si>
  <si>
    <t>Perform SUM</t>
  </si>
  <si>
    <t>Create Range</t>
  </si>
  <si>
    <t>Perform SUM using Range</t>
  </si>
  <si>
    <t>Perfrom dynamic SUM (if new iten is added then automatically it should be a part of SUM</t>
  </si>
  <si>
    <t>Is this stock in your portfolio?</t>
  </si>
  <si>
    <t>Yes</t>
  </si>
  <si>
    <t>No</t>
  </si>
  <si>
    <t>Don't Know, Ask my advisor</t>
  </si>
  <si>
    <t>Don't want to Reveal</t>
  </si>
  <si>
    <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</si>
  <si>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t>Go Down</t>
  </si>
  <si>
    <t>Ctrl + Down Arrow</t>
  </si>
  <si>
    <t>Go Up</t>
  </si>
  <si>
    <t>Ctrl + Up Arrow</t>
  </si>
  <si>
    <t>Select All Vertically</t>
  </si>
  <si>
    <t>Select All Horizontal</t>
  </si>
  <si>
    <t>Ctrl + Right Arrow</t>
  </si>
  <si>
    <t>Borders</t>
  </si>
  <si>
    <t>Background Color</t>
  </si>
  <si>
    <t>Text Color</t>
  </si>
  <si>
    <t>Font Options</t>
  </si>
  <si>
    <t>Alignment</t>
  </si>
  <si>
    <t>Merge and Center</t>
  </si>
  <si>
    <t>Percentage</t>
  </si>
  <si>
    <t>Currency Option</t>
  </si>
  <si>
    <t>Dceimal Increase/Decreas</t>
  </si>
  <si>
    <t>Total of All Column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</si>
  <si>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</si>
  <si>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</si>
  <si>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</si>
  <si>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</si>
  <si>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</si>
  <si>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</si>
  <si>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</si>
  <si>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</si>
  <si>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</si>
  <si>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</si>
  <si>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</si>
  <si>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</si>
  <si>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</si>
  <si>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Create List of all scripts</t>
  </si>
  <si>
    <t>Sales</t>
  </si>
  <si>
    <t>Target</t>
  </si>
  <si>
    <t>Achieved</t>
  </si>
  <si>
    <t>A</t>
  </si>
  <si>
    <t>B</t>
  </si>
  <si>
    <t>C</t>
  </si>
  <si>
    <t>D</t>
  </si>
  <si>
    <t>E</t>
  </si>
  <si>
    <t>F</t>
  </si>
  <si>
    <t>G</t>
  </si>
  <si>
    <t>H</t>
  </si>
  <si>
    <t>True/False using &gt; or &lt;</t>
  </si>
  <si>
    <t>sum to compare achieved and target</t>
  </si>
  <si>
    <t>Ctrl+Shift+Enter</t>
  </si>
  <si>
    <t>Mouse</t>
  </si>
  <si>
    <t>Keyboard</t>
  </si>
  <si>
    <t>Paper</t>
  </si>
  <si>
    <t>Bottles</t>
  </si>
  <si>
    <t>Mobiles</t>
  </si>
  <si>
    <t>Salesman</t>
  </si>
  <si>
    <t>Total Achieved</t>
  </si>
  <si>
    <t>= COUNTA(B8:B76)</t>
  </si>
  <si>
    <t>=COUNTIF(B8:B76,"A*")+COUNTIF(B8:B76,"E*")+COUNTIF(B8:B76,"I*")+COUNTIF(B8:B76,"O*")+COUNTIF(B8:B76,"U*")</t>
  </si>
  <si>
    <t>=SUM(E8:E76)</t>
  </si>
  <si>
    <t>=MAX(C8:C76)</t>
  </si>
  <si>
    <t>=MIN(C8:C76)</t>
  </si>
  <si>
    <t>=SUMPRODUCT(C8:C76,D8:D76)</t>
  </si>
  <si>
    <t>=average(D8:D76)</t>
  </si>
  <si>
    <t>=SUMIF(C8:C58,C48,D8:D58)</t>
  </si>
  <si>
    <t>=SUMIFS(F8:F58,C8:C58,C38)</t>
  </si>
  <si>
    <t>=AVERAGE(K8:K58)</t>
  </si>
  <si>
    <t>Calculate Average Impact Cost of POWER</t>
  </si>
  <si>
    <t>=AVERAGEIF(C8:C58,C43,K8:K58)</t>
  </si>
  <si>
    <t>DATE</t>
  </si>
  <si>
    <t>SCRIP CODE</t>
  </si>
  <si>
    <t>DELIVERY QTY</t>
  </si>
  <si>
    <t>DELIVERY VAL</t>
  </si>
  <si>
    <t>DAY'S VOLUME</t>
  </si>
  <si>
    <t>DAY'S TURNOVER</t>
  </si>
  <si>
    <t>DELV. PER.</t>
  </si>
  <si>
    <t>Lookup Value</t>
  </si>
  <si>
    <t>Value</t>
  </si>
  <si>
    <t>Vlookup Formula</t>
  </si>
  <si>
    <t>'=VLOOKUP(B61,$A$8:$K$58,4,0)</t>
  </si>
  <si>
    <t>'=VLOOKUP(B63,$A$8:$K$58,5,0)</t>
  </si>
  <si>
    <t>=VLOOKUP(B65,$A$8:$K$58,7,0)</t>
  </si>
  <si>
    <t>=VLOOKUP(B67,CHOOSE({1,2},E8:E58,B8:B58),2,0)</t>
  </si>
  <si>
    <t>Values</t>
  </si>
  <si>
    <t>=SUM(B6:B13)</t>
  </si>
  <si>
    <t>=SUM(Price)</t>
  </si>
  <si>
    <t>Drop down - Data Validation &amp; Named Range</t>
  </si>
  <si>
    <t>Equity_Capital</t>
  </si>
  <si>
    <t>Free_Float_ Market_Capitalisation</t>
  </si>
  <si>
    <t>Weightage</t>
  </si>
  <si>
    <t>Volatility</t>
  </si>
  <si>
    <t>Return</t>
  </si>
  <si>
    <t>Impact_Cost</t>
  </si>
  <si>
    <t>Company</t>
  </si>
  <si>
    <t>RSquare</t>
  </si>
  <si>
    <t>Why?</t>
  </si>
  <si>
    <t>What?</t>
  </si>
  <si>
    <t>Count</t>
  </si>
  <si>
    <t>SUMIFS</t>
  </si>
  <si>
    <t>=SUMIFS(D6:D14,A6:A14,G5,B6:B14,G6)</t>
  </si>
  <si>
    <t>={SUM(IF((A6:A14=G5)*(B6:B14=G6),D6:D14))}</t>
  </si>
  <si>
    <t>Ctrl + Shift + Enter</t>
  </si>
  <si>
    <t>Mumbai</t>
  </si>
  <si>
    <t>Chennai</t>
  </si>
  <si>
    <t>Coimbatore</t>
  </si>
  <si>
    <t>Gujrat</t>
  </si>
  <si>
    <t>Maharashtra</t>
  </si>
  <si>
    <t>Gurgaon</t>
  </si>
  <si>
    <t>{=IF(MAX(COUNTIF(A$6:A$12,A6:A12))&gt;1,"List is not Unique","List is Unique")}</t>
  </si>
  <si>
    <t>Sales Person</t>
  </si>
  <si>
    <t>Output</t>
  </si>
  <si>
    <t>{=SUM(VLOOKUP(C16,A7:M14,{2,3,4},0))}</t>
  </si>
  <si>
    <t>Expenses</t>
  </si>
  <si>
    <t>Tax</t>
  </si>
  <si>
    <t xml:space="preserve">Profit </t>
  </si>
  <si>
    <t>Other Expenses (10% on Profit)</t>
  </si>
  <si>
    <t>&lt;== Circular Reference</t>
  </si>
  <si>
    <t>=SUM((D6:D13&gt;=C6:C13)*(C6:C13&gt;0))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</si>
</sst>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0.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14" fontId="0" fillId="0" borderId="0" xfId="0" applyNumberFormat="1" applyBorder="1"/>
    <xf numFmtId="0" fontId="0" fillId="0" borderId="0" xfId="0" applyBorder="1"/>
    <xf numFmtId="0" fontId="21" fillId="0" borderId="0" xfId="0" applyFont="1" applyAlignment="1">
      <alignment vertical="center"/>
    </xf>
    <xf numFmtId="0" fontId="0" fillId="0" borderId="0" xfId="0" applyFont="1" applyFill="1" applyBorder="1"/>
    <xf numFmtId="2" fontId="0" fillId="0" borderId="0" xfId="0" applyNumberFormat="1"/>
    <xf numFmtId="0" fontId="0" fillId="33" borderId="0" xfId="0" applyFill="1"/>
    <xf numFmtId="0" fontId="0" fillId="0" borderId="0" xfId="0" applyAlignment="1">
      <alignment horizontal="center" vertical="center"/>
    </xf>
    <xf numFmtId="0" fontId="0" fillId="0" borderId="0" xfId="0" quotePrefix="1"/>
    <xf numFmtId="165" fontId="0" fillId="0" borderId="0" xfId="0" quotePrefix="1" applyNumberFormat="1"/>
    <xf numFmtId="2" fontId="0" fillId="0" borderId="0" xfId="0" quotePrefix="1" applyNumberFormat="1"/>
    <xf numFmtId="0" fontId="0" fillId="0" borderId="0" xfId="0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/>
    <xf numFmtId="0" fontId="22" fillId="0" borderId="10" xfId="0" applyFont="1" applyBorder="1" applyAlignment="1">
      <alignment wrapText="1"/>
    </xf>
    <xf numFmtId="0" fontId="22" fillId="0" borderId="10" xfId="0" applyFont="1" applyBorder="1"/>
    <xf numFmtId="0" fontId="23" fillId="0" borderId="10" xfId="0" quotePrefix="1" applyFont="1" applyBorder="1"/>
    <xf numFmtId="0" fontId="22" fillId="0" borderId="10" xfId="0" quotePrefix="1" applyFont="1" applyBorder="1"/>
    <xf numFmtId="0" fontId="22" fillId="0" borderId="10" xfId="0" quotePrefix="1" applyFont="1" applyBorder="1" applyAlignment="1">
      <alignment horizontal="left"/>
    </xf>
    <xf numFmtId="0" fontId="23" fillId="0" borderId="10" xfId="0" quotePrefix="1" applyFont="1" applyBorder="1" applyAlignment="1">
      <alignment horizontal="right"/>
    </xf>
    <xf numFmtId="0" fontId="23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6" fillId="0" borderId="10" xfId="0" applyFont="1" applyBorder="1"/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/>
    </xf>
    <xf numFmtId="43" fontId="0" fillId="0" borderId="0" xfId="46" applyFont="1"/>
    <xf numFmtId="0" fontId="16" fillId="33" borderId="0" xfId="0" applyFont="1" applyFill="1"/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Comma 3" xfId="42"/>
    <cellStyle name="Comma 4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19050</xdr:rowOff>
    </xdr:from>
    <xdr:to>
      <xdr:col>5</xdr:col>
      <xdr:colOff>543972</xdr:colOff>
      <xdr:row>1</xdr:row>
      <xdr:rowOff>186561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D618CC-A4BF-46CC-A2B0-94DD4925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19050"/>
          <a:ext cx="534447" cy="5008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534447</xdr:colOff>
      <xdr:row>1</xdr:row>
      <xdr:rowOff>167511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2531A2-B048-46E1-98AF-A28E4A90F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0"/>
          <a:ext cx="534447" cy="5008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534447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1D23C0-504C-407F-B15C-5A488248E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0"/>
          <a:ext cx="534447" cy="561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</xdr:rowOff>
    </xdr:from>
    <xdr:to>
      <xdr:col>3</xdr:col>
      <xdr:colOff>466725</xdr:colOff>
      <xdr:row>1</xdr:row>
      <xdr:rowOff>161926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30463B-FDF1-4D9B-AF63-90080B2DE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"/>
          <a:ext cx="466725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0</xdr:row>
      <xdr:rowOff>142875</xdr:rowOff>
    </xdr:from>
    <xdr:to>
      <xdr:col>8</xdr:col>
      <xdr:colOff>582072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1D23C0-504C-407F-B15C-5A488248E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42875"/>
          <a:ext cx="534447" cy="5619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534447</xdr:colOff>
      <xdr:row>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1029DE-4B32-4A4E-B3DC-CE41F5ED0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0"/>
          <a:ext cx="534447" cy="552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542925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7023C4-7360-4348-AB0F-F7240C8FB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0"/>
          <a:ext cx="542925" cy="5619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542925</xdr:colOff>
      <xdr:row>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45D0F-20D2-4351-B878-F6EA56EE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5" y="0"/>
          <a:ext cx="542925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542925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7390DE-C901-4AD2-9BBE-8F82747F5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0"/>
          <a:ext cx="542925" cy="53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542925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828ED0-8FE2-49E0-8407-24A60B97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0"/>
          <a:ext cx="542925" cy="53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542925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DB4E0E-A60D-4C44-B39C-319BF434E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0"/>
          <a:ext cx="542925" cy="5619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542925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828ED0-8FE2-49E0-8407-24A60B97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0"/>
          <a:ext cx="542925" cy="5334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542925</xdr:colOff>
      <xdr:row>2</xdr:row>
      <xdr:rowOff>40171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DB4E0E-A60D-4C44-B39C-319BF434E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022" y="0"/>
          <a:ext cx="542925" cy="561975"/>
        </a:xfrm>
        <a:prstGeom prst="rect">
          <a:avLst/>
        </a:prstGeom>
      </xdr:spPr>
    </xdr:pic>
    <xdr:clientData/>
  </xdr:twoCellAnchor>
  <xdr:twoCellAnchor editAs="oneCell">
    <xdr:from>
      <xdr:col>3</xdr:col>
      <xdr:colOff>8283</xdr:colOff>
      <xdr:row>9</xdr:row>
      <xdr:rowOff>173935</xdr:rowOff>
    </xdr:from>
    <xdr:to>
      <xdr:col>12</xdr:col>
      <xdr:colOff>435666</xdr:colOff>
      <xdr:row>18</xdr:row>
      <xdr:rowOff>159965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6479" y="2029239"/>
          <a:ext cx="5943600" cy="170053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377273</xdr:colOff>
      <xdr:row>9</xdr:row>
      <xdr:rowOff>78271</xdr:rowOff>
    </xdr:to>
    <xdr:pic>
      <xdr:nvPicPr>
        <xdr:cNvPr id="6" name="Picture 5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6935" y="0"/>
          <a:ext cx="2828925" cy="193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22" zoomScaleNormal="100" workbookViewId="0">
      <selection sqref="A1:B1"/>
    </sheetView>
  </sheetViews>
  <sheetFormatPr defaultColWidth="20.42578125" defaultRowHeight="15" x14ac:dyDescent="0.25"/>
  <cols>
    <col min="1" max="1" width="10.7109375" bestFit="1" customWidth="1"/>
    <col min="2" max="2" width="20" bestFit="1" customWidth="1"/>
    <col min="3" max="3" width="18.42578125" bestFit="1" customWidth="1"/>
    <col min="4" max="4" width="15.28515625" customWidth="1"/>
    <col min="5" max="5" width="13.5703125" bestFit="1" customWidth="1"/>
    <col min="6" max="6" width="8.5703125" customWidth="1"/>
    <col min="7" max="7" width="32.42578125" bestFit="1" customWidth="1"/>
    <col min="8" max="8" width="10.7109375" bestFit="1" customWidth="1"/>
    <col min="9" max="9" width="32.7109375" bestFit="1" customWidth="1"/>
    <col min="10" max="10" width="10.85546875" bestFit="1" customWidth="1"/>
    <col min="11" max="11" width="35.140625" bestFit="1" customWidth="1"/>
    <col min="12" max="13" width="24.85546875" bestFit="1" customWidth="1"/>
    <col min="14" max="14" width="24.5703125" bestFit="1" customWidth="1"/>
    <col min="15" max="15" width="24.140625" bestFit="1" customWidth="1"/>
  </cols>
  <sheetData>
    <row r="1" spans="1:15" ht="26.25" x14ac:dyDescent="0.4">
      <c r="A1" s="33" t="s">
        <v>3220</v>
      </c>
      <c r="B1" s="33"/>
      <c r="G1" s="7"/>
    </row>
    <row r="2" spans="1:15" x14ac:dyDescent="0.25">
      <c r="G2" s="4"/>
    </row>
    <row r="3" spans="1:15" s="2" customFormat="1" x14ac:dyDescent="0.25">
      <c r="D3" s="3"/>
      <c r="G3" s="4"/>
    </row>
    <row r="4" spans="1:15" s="2" customFormat="1" ht="15" customHeight="1" x14ac:dyDescent="0.25">
      <c r="A4" s="32" t="s">
        <v>93</v>
      </c>
      <c r="B4" s="32"/>
      <c r="C4" s="32"/>
      <c r="D4" s="32"/>
      <c r="F4" s="6"/>
      <c r="G4" s="4"/>
    </row>
    <row r="5" spans="1:15" s="2" customFormat="1" x14ac:dyDescent="0.25">
      <c r="A5" s="32"/>
      <c r="B5" s="32"/>
      <c r="C5" s="32"/>
      <c r="D5" s="32"/>
      <c r="F5" s="6"/>
      <c r="G5" s="4"/>
    </row>
    <row r="7" spans="1:15" x14ac:dyDescent="0.25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</row>
    <row r="8" spans="1:15" x14ac:dyDescent="0.25">
      <c r="A8" s="4">
        <v>42675</v>
      </c>
      <c r="B8" s="5">
        <v>3178</v>
      </c>
      <c r="C8" s="5">
        <v>1767134</v>
      </c>
      <c r="D8" s="5">
        <v>29.73</v>
      </c>
      <c r="E8" s="5">
        <v>3318.06</v>
      </c>
      <c r="F8" s="5">
        <v>1528</v>
      </c>
      <c r="G8" s="5">
        <v>0.48</v>
      </c>
      <c r="H8" s="5">
        <v>1546</v>
      </c>
      <c r="I8" s="5">
        <v>0.49</v>
      </c>
      <c r="J8" s="5">
        <v>104</v>
      </c>
      <c r="K8" s="5">
        <v>0.03</v>
      </c>
      <c r="L8" s="5">
        <v>196</v>
      </c>
      <c r="M8" s="5">
        <v>521</v>
      </c>
      <c r="N8" s="5">
        <v>440</v>
      </c>
      <c r="O8" s="5">
        <v>39</v>
      </c>
    </row>
    <row r="9" spans="1:15" x14ac:dyDescent="0.25">
      <c r="A9" s="4">
        <v>42676</v>
      </c>
      <c r="B9" s="5">
        <v>3206</v>
      </c>
      <c r="C9" s="5">
        <v>1706148</v>
      </c>
      <c r="D9" s="5">
        <v>27.28</v>
      </c>
      <c r="E9" s="5">
        <v>3274.15</v>
      </c>
      <c r="F9" s="5">
        <v>1031</v>
      </c>
      <c r="G9" s="5">
        <v>0.32</v>
      </c>
      <c r="H9" s="5">
        <v>2059</v>
      </c>
      <c r="I9" s="5">
        <v>0.64</v>
      </c>
      <c r="J9" s="5">
        <v>116</v>
      </c>
      <c r="K9" s="5">
        <v>0.04</v>
      </c>
      <c r="L9" s="5">
        <v>247</v>
      </c>
      <c r="M9" s="5">
        <v>521</v>
      </c>
      <c r="N9" s="5">
        <v>325</v>
      </c>
      <c r="O9" s="5">
        <v>57</v>
      </c>
    </row>
    <row r="10" spans="1:15" x14ac:dyDescent="0.25">
      <c r="A10" s="4">
        <v>42677</v>
      </c>
      <c r="B10" s="5">
        <v>3236</v>
      </c>
      <c r="C10" s="5">
        <v>1764314</v>
      </c>
      <c r="D10" s="5">
        <v>30.13</v>
      </c>
      <c r="E10" s="5">
        <v>3202.46</v>
      </c>
      <c r="F10" s="5">
        <v>1246</v>
      </c>
      <c r="G10" s="5">
        <v>0.39</v>
      </c>
      <c r="H10" s="5">
        <v>1859</v>
      </c>
      <c r="I10" s="5">
        <v>0.56999999999999995</v>
      </c>
      <c r="J10" s="5">
        <v>131</v>
      </c>
      <c r="K10" s="5">
        <v>0.04</v>
      </c>
      <c r="L10" s="5">
        <v>246</v>
      </c>
      <c r="M10" s="5">
        <v>501</v>
      </c>
      <c r="N10" s="5">
        <v>330</v>
      </c>
      <c r="O10" s="5">
        <v>57</v>
      </c>
    </row>
    <row r="11" spans="1:15" x14ac:dyDescent="0.25">
      <c r="A11" s="4">
        <v>42678</v>
      </c>
      <c r="B11" s="5">
        <v>0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5">
        <v>319</v>
      </c>
      <c r="M11" s="5">
        <v>371</v>
      </c>
      <c r="N11" s="5">
        <v>246</v>
      </c>
      <c r="O11" s="5">
        <v>75</v>
      </c>
    </row>
    <row r="12" spans="1:15" x14ac:dyDescent="0.25">
      <c r="A12" s="4">
        <v>42681</v>
      </c>
      <c r="B12" s="5">
        <v>3189</v>
      </c>
      <c r="C12" s="5">
        <v>1627589</v>
      </c>
      <c r="D12" s="5">
        <v>27.38</v>
      </c>
      <c r="E12" s="5">
        <v>3203.53</v>
      </c>
      <c r="F12" s="5">
        <v>2128</v>
      </c>
      <c r="G12" s="5">
        <v>0.67</v>
      </c>
      <c r="H12" s="5">
        <v>929</v>
      </c>
      <c r="I12" s="5">
        <v>0.28999999999999998</v>
      </c>
      <c r="J12" s="5">
        <v>132</v>
      </c>
      <c r="K12" s="5">
        <v>0.04</v>
      </c>
      <c r="L12" s="5">
        <v>254</v>
      </c>
      <c r="M12" s="5">
        <v>409</v>
      </c>
      <c r="N12" s="5">
        <v>239</v>
      </c>
      <c r="O12" s="5">
        <v>58</v>
      </c>
    </row>
    <row r="13" spans="1:15" x14ac:dyDescent="0.25">
      <c r="A13" s="4">
        <v>42682</v>
      </c>
      <c r="B13" s="5">
        <v>3175</v>
      </c>
      <c r="C13" s="5">
        <v>1575263</v>
      </c>
      <c r="D13" s="5">
        <v>32.83</v>
      </c>
      <c r="E13" s="5">
        <v>3142.77</v>
      </c>
      <c r="F13" s="5">
        <v>1394</v>
      </c>
      <c r="G13" s="5">
        <v>0.44</v>
      </c>
      <c r="H13" s="5">
        <v>1647</v>
      </c>
      <c r="I13" s="5">
        <v>0.52</v>
      </c>
      <c r="J13" s="5">
        <v>134</v>
      </c>
      <c r="K13" s="5">
        <v>0.04</v>
      </c>
      <c r="L13" s="5">
        <v>248</v>
      </c>
      <c r="M13" s="5">
        <v>352</v>
      </c>
      <c r="N13" s="5">
        <v>241</v>
      </c>
      <c r="O13" s="5">
        <v>66</v>
      </c>
    </row>
    <row r="14" spans="1:15" x14ac:dyDescent="0.25">
      <c r="A14" s="4">
        <v>42683</v>
      </c>
      <c r="B14" s="5">
        <v>3002</v>
      </c>
      <c r="C14" s="5">
        <v>3030632</v>
      </c>
      <c r="D14" s="5">
        <v>45.76</v>
      </c>
      <c r="E14" s="5">
        <v>5465.9</v>
      </c>
      <c r="F14" s="5">
        <v>609</v>
      </c>
      <c r="G14" s="5">
        <v>0.2</v>
      </c>
      <c r="H14" s="5">
        <v>2287</v>
      </c>
      <c r="I14" s="5">
        <v>0.76</v>
      </c>
      <c r="J14" s="5">
        <v>106</v>
      </c>
      <c r="K14" s="5">
        <v>0.04</v>
      </c>
      <c r="L14" s="5">
        <v>349</v>
      </c>
      <c r="M14" s="5">
        <v>233</v>
      </c>
      <c r="N14" s="5">
        <v>105</v>
      </c>
      <c r="O14" s="5">
        <v>214</v>
      </c>
    </row>
    <row r="15" spans="1:15" x14ac:dyDescent="0.25">
      <c r="A15" s="4">
        <v>42684</v>
      </c>
      <c r="B15" s="5">
        <v>3003</v>
      </c>
      <c r="C15" s="5">
        <v>1946262</v>
      </c>
      <c r="D15" s="5">
        <v>28.26</v>
      </c>
      <c r="E15" s="5">
        <v>3737.42</v>
      </c>
      <c r="F15" s="5">
        <v>2094</v>
      </c>
      <c r="G15" s="5">
        <v>0.7</v>
      </c>
      <c r="H15" s="5">
        <v>768</v>
      </c>
      <c r="I15" s="5">
        <v>0.26</v>
      </c>
      <c r="J15" s="5">
        <v>141</v>
      </c>
      <c r="K15" s="5">
        <v>0.05</v>
      </c>
      <c r="L15" s="5">
        <v>235</v>
      </c>
      <c r="M15" s="5">
        <v>315</v>
      </c>
      <c r="N15" s="5">
        <v>132</v>
      </c>
      <c r="O15" s="5">
        <v>36</v>
      </c>
    </row>
    <row r="16" spans="1:15" x14ac:dyDescent="0.25">
      <c r="A16" s="4">
        <v>42685</v>
      </c>
      <c r="B16" s="5">
        <v>2966</v>
      </c>
      <c r="C16" s="5">
        <v>1788966</v>
      </c>
      <c r="D16" s="5">
        <v>25.07</v>
      </c>
      <c r="E16" s="5">
        <v>3461.19</v>
      </c>
      <c r="F16" s="5">
        <v>475</v>
      </c>
      <c r="G16" s="5">
        <v>0.16</v>
      </c>
      <c r="H16" s="5">
        <v>2329</v>
      </c>
      <c r="I16" s="5">
        <v>0.79</v>
      </c>
      <c r="J16" s="5">
        <v>162</v>
      </c>
      <c r="K16" s="5">
        <v>0.05</v>
      </c>
      <c r="L16" s="5">
        <v>348</v>
      </c>
      <c r="M16" s="5">
        <v>203</v>
      </c>
      <c r="N16" s="5">
        <v>87</v>
      </c>
      <c r="O16" s="5">
        <v>48</v>
      </c>
    </row>
    <row r="17" spans="1:15" x14ac:dyDescent="0.25">
      <c r="A17" s="4">
        <v>42689</v>
      </c>
      <c r="B17" s="5">
        <v>2993</v>
      </c>
      <c r="C17" s="5">
        <v>1953341</v>
      </c>
      <c r="D17" s="5">
        <v>37.08</v>
      </c>
      <c r="E17" s="5">
        <v>6529.98</v>
      </c>
      <c r="F17" s="5">
        <v>414</v>
      </c>
      <c r="G17" s="5">
        <v>0.14000000000000001</v>
      </c>
      <c r="H17" s="5">
        <v>2455</v>
      </c>
      <c r="I17" s="5">
        <v>0.82</v>
      </c>
      <c r="J17" s="5">
        <v>124</v>
      </c>
      <c r="K17" s="5">
        <v>0.04</v>
      </c>
      <c r="L17" s="5">
        <v>517</v>
      </c>
      <c r="M17" s="5">
        <v>162</v>
      </c>
      <c r="N17" s="5">
        <v>84</v>
      </c>
      <c r="O17" s="5">
        <v>119</v>
      </c>
    </row>
    <row r="18" spans="1:15" x14ac:dyDescent="0.25">
      <c r="A18" s="4">
        <v>42690</v>
      </c>
      <c r="B18" s="5">
        <v>2901</v>
      </c>
      <c r="C18" s="5">
        <v>1599304</v>
      </c>
      <c r="D18" s="5">
        <v>25.98</v>
      </c>
      <c r="E18" s="5">
        <v>4302.99</v>
      </c>
      <c r="F18" s="5">
        <v>1123</v>
      </c>
      <c r="G18" s="5">
        <v>0.39</v>
      </c>
      <c r="H18" s="5">
        <v>1609</v>
      </c>
      <c r="I18" s="5">
        <v>0.55000000000000004</v>
      </c>
      <c r="J18" s="5">
        <v>169</v>
      </c>
      <c r="K18" s="5">
        <v>0.06</v>
      </c>
      <c r="L18" s="5">
        <v>359</v>
      </c>
      <c r="M18" s="5">
        <v>161</v>
      </c>
      <c r="N18" s="5">
        <v>46</v>
      </c>
      <c r="O18" s="5">
        <v>90</v>
      </c>
    </row>
    <row r="19" spans="1:15" x14ac:dyDescent="0.25">
      <c r="A19" s="4">
        <v>42691</v>
      </c>
      <c r="B19" s="5">
        <v>2936</v>
      </c>
      <c r="C19" s="5">
        <v>1335662</v>
      </c>
      <c r="D19" s="5">
        <v>17.850000000000001</v>
      </c>
      <c r="E19" s="5">
        <v>2660.23</v>
      </c>
      <c r="F19" s="5">
        <v>963</v>
      </c>
      <c r="G19" s="5">
        <v>0.33</v>
      </c>
      <c r="H19" s="5">
        <v>1809</v>
      </c>
      <c r="I19" s="5">
        <v>0.62</v>
      </c>
      <c r="J19" s="5">
        <v>164</v>
      </c>
      <c r="K19" s="5">
        <v>0.06</v>
      </c>
      <c r="L19" s="5">
        <v>400</v>
      </c>
      <c r="M19" s="5">
        <v>150</v>
      </c>
      <c r="N19" s="5">
        <v>58</v>
      </c>
      <c r="O19" s="5">
        <v>96</v>
      </c>
    </row>
    <row r="20" spans="1:15" x14ac:dyDescent="0.25">
      <c r="A20" s="4">
        <v>42692</v>
      </c>
      <c r="B20" s="5">
        <v>2909</v>
      </c>
      <c r="C20" s="5">
        <v>1355670</v>
      </c>
      <c r="D20" s="5">
        <v>18.3</v>
      </c>
      <c r="E20" s="5">
        <v>2412</v>
      </c>
      <c r="F20" s="5">
        <v>1382</v>
      </c>
      <c r="G20" s="5">
        <v>0.48</v>
      </c>
      <c r="H20" s="5">
        <v>1353</v>
      </c>
      <c r="I20" s="5">
        <v>0.47</v>
      </c>
      <c r="J20" s="5">
        <v>174</v>
      </c>
      <c r="K20" s="5">
        <v>0.06</v>
      </c>
      <c r="L20" s="5">
        <v>314</v>
      </c>
      <c r="M20" s="5">
        <v>197</v>
      </c>
      <c r="N20" s="5">
        <v>52</v>
      </c>
      <c r="O20" s="5">
        <v>93</v>
      </c>
    </row>
    <row r="21" spans="1:15" x14ac:dyDescent="0.25">
      <c r="A21" s="4">
        <v>42695</v>
      </c>
      <c r="B21" s="5">
        <v>2948</v>
      </c>
      <c r="C21" s="5">
        <v>1410679</v>
      </c>
      <c r="D21" s="5">
        <v>20.420000000000002</v>
      </c>
      <c r="E21" s="5">
        <v>2548.58</v>
      </c>
      <c r="F21" s="5">
        <v>457</v>
      </c>
      <c r="G21" s="5">
        <v>0.16</v>
      </c>
      <c r="H21" s="5">
        <v>2326</v>
      </c>
      <c r="I21" s="5">
        <v>0.79</v>
      </c>
      <c r="J21" s="5">
        <v>165</v>
      </c>
      <c r="K21" s="5">
        <v>0.06</v>
      </c>
      <c r="L21" s="5">
        <v>389</v>
      </c>
      <c r="M21" s="5">
        <v>119</v>
      </c>
      <c r="N21" s="5">
        <v>51</v>
      </c>
      <c r="O21" s="5">
        <v>175</v>
      </c>
    </row>
    <row r="22" spans="1:15" x14ac:dyDescent="0.25">
      <c r="A22" s="4">
        <v>42696</v>
      </c>
      <c r="B22" s="5">
        <v>2914</v>
      </c>
      <c r="C22" s="5">
        <v>1252022</v>
      </c>
      <c r="D22" s="5">
        <v>19.48</v>
      </c>
      <c r="E22" s="5">
        <v>2306.61</v>
      </c>
      <c r="F22" s="5">
        <v>1523</v>
      </c>
      <c r="G22" s="5">
        <v>0.52</v>
      </c>
      <c r="H22" s="5">
        <v>1189</v>
      </c>
      <c r="I22" s="5">
        <v>0.41</v>
      </c>
      <c r="J22" s="5">
        <v>202</v>
      </c>
      <c r="K22" s="5">
        <v>7.0000000000000007E-2</v>
      </c>
      <c r="L22" s="5">
        <v>268</v>
      </c>
      <c r="M22" s="5">
        <v>139</v>
      </c>
      <c r="N22" s="5">
        <v>62</v>
      </c>
      <c r="O22" s="5">
        <v>144</v>
      </c>
    </row>
    <row r="23" spans="1:15" x14ac:dyDescent="0.25">
      <c r="A23" s="4">
        <v>42697</v>
      </c>
      <c r="B23" s="5">
        <v>2919</v>
      </c>
      <c r="C23" s="5">
        <v>1337761</v>
      </c>
      <c r="D23" s="5">
        <v>20.7</v>
      </c>
      <c r="E23" s="5">
        <v>2499.34</v>
      </c>
      <c r="F23" s="5">
        <v>2006</v>
      </c>
      <c r="G23" s="5">
        <v>0.69</v>
      </c>
      <c r="H23" s="5">
        <v>729</v>
      </c>
      <c r="I23" s="5">
        <v>0.25</v>
      </c>
      <c r="J23" s="5">
        <v>184</v>
      </c>
      <c r="K23" s="5">
        <v>0.06</v>
      </c>
      <c r="L23" s="5">
        <v>210</v>
      </c>
      <c r="M23" s="5">
        <v>290</v>
      </c>
      <c r="N23" s="5">
        <v>62</v>
      </c>
      <c r="O23" s="5">
        <v>77</v>
      </c>
    </row>
    <row r="24" spans="1:15" x14ac:dyDescent="0.25">
      <c r="A24" s="4">
        <v>42698</v>
      </c>
      <c r="B24" s="5">
        <v>2888</v>
      </c>
      <c r="C24" s="5">
        <v>1367082</v>
      </c>
      <c r="D24" s="5">
        <v>20.61</v>
      </c>
      <c r="E24" s="5">
        <v>2481</v>
      </c>
      <c r="F24" s="5">
        <v>1415</v>
      </c>
      <c r="G24" s="5">
        <v>0.49</v>
      </c>
      <c r="H24" s="5">
        <v>1286</v>
      </c>
      <c r="I24" s="5">
        <v>0.45</v>
      </c>
      <c r="J24" s="5">
        <v>187</v>
      </c>
      <c r="K24" s="5">
        <v>0.06</v>
      </c>
      <c r="L24" s="5">
        <v>196</v>
      </c>
      <c r="M24" s="5">
        <v>239</v>
      </c>
      <c r="N24" s="5">
        <v>59</v>
      </c>
      <c r="O24" s="5">
        <v>49</v>
      </c>
    </row>
    <row r="25" spans="1:15" x14ac:dyDescent="0.25">
      <c r="A25" s="4">
        <v>42699</v>
      </c>
      <c r="B25" s="5">
        <v>2963</v>
      </c>
      <c r="C25" s="5">
        <v>1445924</v>
      </c>
      <c r="D25" s="5">
        <v>23.6</v>
      </c>
      <c r="E25" s="5">
        <v>2608.36</v>
      </c>
      <c r="F25" s="5">
        <v>2162</v>
      </c>
      <c r="G25" s="5">
        <v>0.73</v>
      </c>
      <c r="H25" s="5">
        <v>624</v>
      </c>
      <c r="I25" s="5">
        <v>0.21</v>
      </c>
      <c r="J25" s="5">
        <v>177</v>
      </c>
      <c r="K25" s="5">
        <v>0.06</v>
      </c>
      <c r="L25" s="5">
        <v>190</v>
      </c>
      <c r="M25" s="5">
        <v>367</v>
      </c>
      <c r="N25" s="5">
        <v>80</v>
      </c>
      <c r="O25" s="5">
        <v>44</v>
      </c>
    </row>
    <row r="26" spans="1:15" x14ac:dyDescent="0.25">
      <c r="A26" s="4">
        <v>42702</v>
      </c>
      <c r="B26" s="5">
        <v>2922</v>
      </c>
      <c r="C26" s="5">
        <v>1341532</v>
      </c>
      <c r="D26" s="5">
        <v>21.49</v>
      </c>
      <c r="E26" s="5">
        <v>3011.6</v>
      </c>
      <c r="F26" s="5">
        <v>1751</v>
      </c>
      <c r="G26" s="5">
        <v>0.6</v>
      </c>
      <c r="H26" s="5">
        <v>989</v>
      </c>
      <c r="I26" s="5">
        <v>0.34</v>
      </c>
      <c r="J26" s="5">
        <v>182</v>
      </c>
      <c r="K26" s="5">
        <v>0.06</v>
      </c>
      <c r="L26" s="5">
        <v>186</v>
      </c>
      <c r="M26" s="5">
        <v>335</v>
      </c>
      <c r="N26" s="5">
        <v>81</v>
      </c>
      <c r="O26" s="5">
        <v>29</v>
      </c>
    </row>
    <row r="27" spans="1:15" x14ac:dyDescent="0.25">
      <c r="A27" s="4">
        <v>42703</v>
      </c>
      <c r="B27" s="5">
        <v>2961</v>
      </c>
      <c r="C27" s="5">
        <v>1371339</v>
      </c>
      <c r="D27" s="5">
        <v>22.12</v>
      </c>
      <c r="E27" s="5">
        <v>2875.88</v>
      </c>
      <c r="F27" s="5">
        <v>1655</v>
      </c>
      <c r="G27" s="5">
        <v>0.56000000000000005</v>
      </c>
      <c r="H27" s="5">
        <v>1102</v>
      </c>
      <c r="I27" s="5">
        <v>0.37</v>
      </c>
      <c r="J27" s="5">
        <v>204</v>
      </c>
      <c r="K27" s="5">
        <v>7.0000000000000007E-2</v>
      </c>
      <c r="L27" s="5">
        <v>204</v>
      </c>
      <c r="M27" s="5">
        <v>270</v>
      </c>
      <c r="N27" s="5">
        <v>80</v>
      </c>
      <c r="O27" s="5">
        <v>31</v>
      </c>
    </row>
    <row r="28" spans="1:15" x14ac:dyDescent="0.25">
      <c r="A28" s="4">
        <v>42704</v>
      </c>
      <c r="B28" s="5">
        <v>2953</v>
      </c>
      <c r="C28" s="5">
        <v>1403073</v>
      </c>
      <c r="D28" s="5">
        <v>23.38</v>
      </c>
      <c r="E28" s="5">
        <v>2590.67</v>
      </c>
      <c r="F28" s="5">
        <v>1855</v>
      </c>
      <c r="G28" s="5">
        <v>0.63</v>
      </c>
      <c r="H28" s="5">
        <v>886</v>
      </c>
      <c r="I28" s="5">
        <v>0.3</v>
      </c>
      <c r="J28" s="5">
        <v>212</v>
      </c>
      <c r="K28" s="5">
        <v>7.0000000000000007E-2</v>
      </c>
      <c r="L28" s="5">
        <v>183</v>
      </c>
      <c r="M28" s="5">
        <v>329</v>
      </c>
      <c r="N28" s="5">
        <v>81</v>
      </c>
      <c r="O28" s="5">
        <v>25</v>
      </c>
    </row>
    <row r="31" spans="1:15" x14ac:dyDescent="0.25">
      <c r="C31" t="s">
        <v>3221</v>
      </c>
      <c r="D31" t="s">
        <v>3222</v>
      </c>
    </row>
    <row r="32" spans="1:15" x14ac:dyDescent="0.25">
      <c r="C32" t="s">
        <v>3223</v>
      </c>
      <c r="D32" t="s">
        <v>3224</v>
      </c>
    </row>
    <row r="33" spans="3:4" x14ac:dyDescent="0.25">
      <c r="C33" t="s">
        <v>3225</v>
      </c>
      <c r="D33" t="s">
        <v>3222</v>
      </c>
    </row>
    <row r="34" spans="3:4" x14ac:dyDescent="0.25">
      <c r="C34" t="s">
        <v>3226</v>
      </c>
      <c r="D34" t="s">
        <v>3227</v>
      </c>
    </row>
    <row r="35" spans="3:4" x14ac:dyDescent="0.25">
      <c r="C35" t="s">
        <v>3228</v>
      </c>
    </row>
    <row r="36" spans="3:4" x14ac:dyDescent="0.25">
      <c r="C36" t="s">
        <v>3229</v>
      </c>
    </row>
    <row r="37" spans="3:4" x14ac:dyDescent="0.25">
      <c r="C37" t="s">
        <v>3230</v>
      </c>
    </row>
    <row r="38" spans="3:4" x14ac:dyDescent="0.25">
      <c r="C38" t="s">
        <v>3231</v>
      </c>
    </row>
    <row r="39" spans="3:4" x14ac:dyDescent="0.25">
      <c r="C39" t="s">
        <v>3232</v>
      </c>
    </row>
    <row r="40" spans="3:4" x14ac:dyDescent="0.25">
      <c r="C40" t="s">
        <v>3233</v>
      </c>
    </row>
    <row r="41" spans="3:4" x14ac:dyDescent="0.25">
      <c r="C41" t="s">
        <v>3234</v>
      </c>
    </row>
    <row r="42" spans="3:4" x14ac:dyDescent="0.25">
      <c r="C42" t="s">
        <v>3235</v>
      </c>
    </row>
    <row r="43" spans="3:4" x14ac:dyDescent="0.25">
      <c r="C43" t="s">
        <v>3236</v>
      </c>
    </row>
  </sheetData>
  <mergeCells count="2">
    <mergeCell ref="A4:D5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pane ySplit="2" topLeftCell="A75" activePane="bottomLeft" state="frozen"/>
      <selection pane="bottomLeft" activeCell="D83" sqref="D83"/>
    </sheetView>
  </sheetViews>
  <sheetFormatPr defaultRowHeight="15" x14ac:dyDescent="0.25"/>
  <cols>
    <col min="1" max="1" width="18.140625" bestFit="1" customWidth="1"/>
    <col min="2" max="2" width="14.5703125" bestFit="1" customWidth="1"/>
    <col min="3" max="3" width="42.85546875" bestFit="1" customWidth="1"/>
    <col min="4" max="4" width="37.42578125" bestFit="1" customWidth="1"/>
    <col min="5" max="5" width="23.5703125" bestFit="1" customWidth="1"/>
    <col min="6" max="6" width="24.7109375" bestFit="1" customWidth="1"/>
    <col min="7" max="7" width="29.42578125" bestFit="1" customWidth="1"/>
    <col min="8" max="8" width="30.28515625" bestFit="1" customWidth="1"/>
  </cols>
  <sheetData>
    <row r="1" spans="1:8" ht="26.25" x14ac:dyDescent="0.4">
      <c r="A1" s="33" t="s">
        <v>3220</v>
      </c>
      <c r="B1" s="33"/>
    </row>
    <row r="3" spans="1:8" s="2" customFormat="1" x14ac:dyDescent="0.25"/>
    <row r="4" spans="1:8" s="2" customFormat="1" x14ac:dyDescent="0.25">
      <c r="A4" s="32" t="s">
        <v>94</v>
      </c>
      <c r="B4" s="32"/>
      <c r="C4" s="32"/>
      <c r="D4" s="32"/>
    </row>
    <row r="5" spans="1:8" s="2" customFormat="1" x14ac:dyDescent="0.25">
      <c r="A5" s="32"/>
      <c r="B5" s="32"/>
      <c r="C5" s="32"/>
      <c r="D5" s="32"/>
    </row>
    <row r="7" spans="1:8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</row>
    <row r="8" spans="1:8" x14ac:dyDescent="0.25">
      <c r="A8" s="2">
        <v>500252</v>
      </c>
      <c r="B8" s="2" t="s">
        <v>24</v>
      </c>
      <c r="C8" s="2">
        <v>1294</v>
      </c>
      <c r="D8" s="2">
        <v>24.09</v>
      </c>
      <c r="E8" s="2">
        <v>24.09</v>
      </c>
      <c r="F8" s="2">
        <v>0</v>
      </c>
      <c r="G8" s="2">
        <v>0</v>
      </c>
      <c r="H8" s="2">
        <v>24.09</v>
      </c>
    </row>
    <row r="9" spans="1:8" x14ac:dyDescent="0.25">
      <c r="A9" s="2">
        <v>520057</v>
      </c>
      <c r="B9" s="2" t="s">
        <v>25</v>
      </c>
      <c r="C9" s="2">
        <v>14441</v>
      </c>
      <c r="D9" s="2">
        <v>4.84</v>
      </c>
      <c r="E9" s="2">
        <v>4.84</v>
      </c>
      <c r="F9" s="2">
        <v>0</v>
      </c>
      <c r="G9" s="2">
        <v>0</v>
      </c>
      <c r="H9" s="2">
        <v>4.84</v>
      </c>
    </row>
    <row r="10" spans="1:8" x14ac:dyDescent="0.25">
      <c r="A10" s="2">
        <v>524715</v>
      </c>
      <c r="B10" s="2" t="s">
        <v>26</v>
      </c>
      <c r="C10" s="2">
        <v>800</v>
      </c>
      <c r="D10" s="2">
        <v>4.26</v>
      </c>
      <c r="E10" s="2">
        <v>4.26</v>
      </c>
      <c r="F10" s="2">
        <v>0</v>
      </c>
      <c r="G10" s="2">
        <v>0</v>
      </c>
      <c r="H10" s="2">
        <v>4.26</v>
      </c>
    </row>
    <row r="11" spans="1:8" x14ac:dyDescent="0.25">
      <c r="A11" s="2">
        <v>515030</v>
      </c>
      <c r="B11" s="2" t="s">
        <v>27</v>
      </c>
      <c r="C11" s="2">
        <v>4187</v>
      </c>
      <c r="D11" s="2">
        <v>3.31</v>
      </c>
      <c r="E11" s="2">
        <v>3.31</v>
      </c>
      <c r="F11" s="2">
        <v>0</v>
      </c>
      <c r="G11" s="2">
        <v>0</v>
      </c>
      <c r="H11" s="2">
        <v>3.31</v>
      </c>
    </row>
    <row r="12" spans="1:8" x14ac:dyDescent="0.25">
      <c r="A12" s="2">
        <v>505192</v>
      </c>
      <c r="B12" s="2" t="s">
        <v>28</v>
      </c>
      <c r="C12" s="2">
        <v>400</v>
      </c>
      <c r="D12" s="2">
        <v>2.44</v>
      </c>
      <c r="E12" s="2">
        <v>2.44</v>
      </c>
      <c r="F12" s="2">
        <v>0</v>
      </c>
      <c r="G12" s="2">
        <v>0</v>
      </c>
      <c r="H12" s="2">
        <v>2.44</v>
      </c>
    </row>
    <row r="13" spans="1:8" x14ac:dyDescent="0.25">
      <c r="A13" s="2">
        <v>532174</v>
      </c>
      <c r="B13" s="2" t="s">
        <v>29</v>
      </c>
      <c r="C13" s="2">
        <v>1400</v>
      </c>
      <c r="D13" s="2">
        <v>1.81</v>
      </c>
      <c r="E13" s="2">
        <v>1.81</v>
      </c>
      <c r="F13" s="2">
        <v>0</v>
      </c>
      <c r="G13" s="2">
        <v>0</v>
      </c>
      <c r="H13" s="2">
        <v>1.81</v>
      </c>
    </row>
    <row r="14" spans="1:8" x14ac:dyDescent="0.25">
      <c r="A14" s="2">
        <v>508869</v>
      </c>
      <c r="B14" s="2" t="s">
        <v>30</v>
      </c>
      <c r="C14" s="2">
        <v>200</v>
      </c>
      <c r="D14" s="2">
        <v>1.33</v>
      </c>
      <c r="E14" s="2">
        <v>1.33</v>
      </c>
      <c r="F14" s="2">
        <v>0</v>
      </c>
      <c r="G14" s="2">
        <v>0</v>
      </c>
      <c r="H14" s="2">
        <v>1.33</v>
      </c>
    </row>
    <row r="15" spans="1:8" x14ac:dyDescent="0.25">
      <c r="A15" s="2">
        <v>509243</v>
      </c>
      <c r="B15" s="2" t="s">
        <v>31</v>
      </c>
      <c r="C15" s="2">
        <v>95</v>
      </c>
      <c r="D15" s="2">
        <v>1.3</v>
      </c>
      <c r="E15" s="2">
        <v>1.3</v>
      </c>
      <c r="F15" s="2">
        <v>0</v>
      </c>
      <c r="G15" s="2">
        <v>0</v>
      </c>
      <c r="H15" s="2">
        <v>1.3</v>
      </c>
    </row>
    <row r="16" spans="1:8" x14ac:dyDescent="0.25">
      <c r="A16" s="2">
        <v>500290</v>
      </c>
      <c r="B16" s="2" t="s">
        <v>32</v>
      </c>
      <c r="C16" s="2">
        <v>6</v>
      </c>
      <c r="D16" s="2">
        <v>1.1499999999999999</v>
      </c>
      <c r="E16" s="2">
        <v>1.1499999999999999</v>
      </c>
      <c r="F16" s="2">
        <v>0</v>
      </c>
      <c r="G16" s="2">
        <v>0</v>
      </c>
      <c r="H16" s="2">
        <v>1.1499999999999999</v>
      </c>
    </row>
    <row r="17" spans="1:8" x14ac:dyDescent="0.25">
      <c r="A17" s="2">
        <v>509820</v>
      </c>
      <c r="B17" s="2" t="s">
        <v>33</v>
      </c>
      <c r="C17" s="2">
        <v>785</v>
      </c>
      <c r="D17" s="2">
        <v>1.1000000000000001</v>
      </c>
      <c r="E17" s="2">
        <v>1.1000000000000001</v>
      </c>
      <c r="F17" s="2">
        <v>0</v>
      </c>
      <c r="G17" s="2">
        <v>0</v>
      </c>
      <c r="H17" s="2">
        <v>1.1000000000000001</v>
      </c>
    </row>
    <row r="18" spans="1:8" x14ac:dyDescent="0.25">
      <c r="A18" s="2">
        <v>522073</v>
      </c>
      <c r="B18" s="2" t="s">
        <v>34</v>
      </c>
      <c r="C18" s="2">
        <v>800</v>
      </c>
      <c r="D18" s="2">
        <v>1.07</v>
      </c>
      <c r="E18" s="2">
        <v>1.07</v>
      </c>
      <c r="F18" s="2">
        <v>0</v>
      </c>
      <c r="G18" s="2">
        <v>0</v>
      </c>
      <c r="H18" s="2">
        <v>1.07</v>
      </c>
    </row>
    <row r="19" spans="1:8" x14ac:dyDescent="0.25">
      <c r="A19" s="2">
        <v>526371</v>
      </c>
      <c r="B19" s="2" t="s">
        <v>35</v>
      </c>
      <c r="C19" s="2">
        <v>2000</v>
      </c>
      <c r="D19" s="2">
        <v>1.02</v>
      </c>
      <c r="E19" s="2">
        <v>1.02</v>
      </c>
      <c r="F19" s="2">
        <v>0</v>
      </c>
      <c r="G19" s="2">
        <v>0</v>
      </c>
      <c r="H19" s="2">
        <v>1.02</v>
      </c>
    </row>
    <row r="20" spans="1:8" x14ac:dyDescent="0.25">
      <c r="A20" s="2">
        <v>532300</v>
      </c>
      <c r="B20" s="2" t="s">
        <v>36</v>
      </c>
      <c r="C20" s="2">
        <v>200</v>
      </c>
      <c r="D20" s="2">
        <v>1</v>
      </c>
      <c r="E20" s="2">
        <v>1</v>
      </c>
      <c r="F20" s="2">
        <v>0</v>
      </c>
      <c r="G20" s="2">
        <v>0</v>
      </c>
      <c r="H20" s="2">
        <v>1</v>
      </c>
    </row>
    <row r="21" spans="1:8" x14ac:dyDescent="0.25">
      <c r="A21" s="2">
        <v>533200</v>
      </c>
      <c r="B21" s="2" t="s">
        <v>37</v>
      </c>
      <c r="C21" s="2">
        <v>500</v>
      </c>
      <c r="D21" s="2">
        <v>0.72</v>
      </c>
      <c r="E21" s="2">
        <v>0.72</v>
      </c>
      <c r="F21" s="2">
        <v>0</v>
      </c>
      <c r="G21" s="2">
        <v>0</v>
      </c>
      <c r="H21" s="2">
        <v>0.72</v>
      </c>
    </row>
    <row r="22" spans="1:8" x14ac:dyDescent="0.25">
      <c r="A22" s="2">
        <v>532276</v>
      </c>
      <c r="B22" s="2" t="s">
        <v>38</v>
      </c>
      <c r="C22" s="2">
        <v>1400</v>
      </c>
      <c r="D22" s="2">
        <v>0.67</v>
      </c>
      <c r="E22" s="2">
        <v>0.67</v>
      </c>
      <c r="F22" s="2">
        <v>0</v>
      </c>
      <c r="G22" s="2">
        <v>0</v>
      </c>
      <c r="H22" s="2">
        <v>0.67</v>
      </c>
    </row>
    <row r="23" spans="1:8" x14ac:dyDescent="0.25">
      <c r="A23" s="2">
        <v>521064</v>
      </c>
      <c r="B23" s="2" t="s">
        <v>39</v>
      </c>
      <c r="C23" s="2">
        <v>2000</v>
      </c>
      <c r="D23" s="2">
        <v>0.61</v>
      </c>
      <c r="E23" s="2">
        <v>0.61</v>
      </c>
      <c r="F23" s="2">
        <v>0</v>
      </c>
      <c r="G23" s="2">
        <v>0</v>
      </c>
      <c r="H23" s="2">
        <v>0.61</v>
      </c>
    </row>
    <row r="24" spans="1:8" x14ac:dyDescent="0.25">
      <c r="A24" s="2">
        <v>522259</v>
      </c>
      <c r="B24" s="2" t="s">
        <v>40</v>
      </c>
      <c r="C24" s="2">
        <v>640</v>
      </c>
      <c r="D24" s="2">
        <v>0.59</v>
      </c>
      <c r="E24" s="2">
        <v>0.59</v>
      </c>
      <c r="F24" s="2">
        <v>0</v>
      </c>
      <c r="G24" s="2">
        <v>0</v>
      </c>
      <c r="H24" s="2">
        <v>0.59</v>
      </c>
    </row>
    <row r="25" spans="1:8" x14ac:dyDescent="0.25">
      <c r="A25" s="2">
        <v>512070</v>
      </c>
      <c r="B25" s="2" t="s">
        <v>41</v>
      </c>
      <c r="C25" s="2">
        <v>300</v>
      </c>
      <c r="D25" s="2">
        <v>0.56000000000000005</v>
      </c>
      <c r="E25" s="2">
        <v>0.56000000000000005</v>
      </c>
      <c r="F25" s="2">
        <v>0</v>
      </c>
      <c r="G25" s="2">
        <v>0</v>
      </c>
      <c r="H25" s="2">
        <v>0.56000000000000005</v>
      </c>
    </row>
    <row r="26" spans="1:8" x14ac:dyDescent="0.25">
      <c r="A26" s="2">
        <v>532875</v>
      </c>
      <c r="B26" s="2" t="s">
        <v>42</v>
      </c>
      <c r="C26" s="2">
        <v>3000</v>
      </c>
      <c r="D26" s="2">
        <v>0.53</v>
      </c>
      <c r="E26" s="2">
        <v>0.53</v>
      </c>
      <c r="F26" s="2">
        <v>0</v>
      </c>
      <c r="G26" s="2">
        <v>0</v>
      </c>
      <c r="H26" s="2">
        <v>0.53</v>
      </c>
    </row>
    <row r="27" spans="1:8" x14ac:dyDescent="0.25">
      <c r="A27" s="2">
        <v>532181</v>
      </c>
      <c r="B27" s="2" t="s">
        <v>43</v>
      </c>
      <c r="C27" s="2">
        <v>545</v>
      </c>
      <c r="D27" s="2">
        <v>0.44</v>
      </c>
      <c r="E27" s="2">
        <v>0.44</v>
      </c>
      <c r="F27" s="2">
        <v>0</v>
      </c>
      <c r="G27" s="2">
        <v>0</v>
      </c>
      <c r="H27" s="2">
        <v>0.44</v>
      </c>
    </row>
    <row r="28" spans="1:8" x14ac:dyDescent="0.25">
      <c r="A28" s="2">
        <v>532930</v>
      </c>
      <c r="B28" s="2" t="s">
        <v>44</v>
      </c>
      <c r="C28" s="2">
        <v>350</v>
      </c>
      <c r="D28" s="2">
        <v>0.41</v>
      </c>
      <c r="E28" s="2">
        <v>0.41</v>
      </c>
      <c r="F28" s="2">
        <v>0</v>
      </c>
      <c r="G28" s="2">
        <v>0</v>
      </c>
      <c r="H28" s="2">
        <v>0.41</v>
      </c>
    </row>
    <row r="29" spans="1:8" x14ac:dyDescent="0.25">
      <c r="A29" s="2">
        <v>500940</v>
      </c>
      <c r="B29" s="2" t="s">
        <v>45</v>
      </c>
      <c r="C29" s="2">
        <v>164</v>
      </c>
      <c r="D29" s="2">
        <v>0.36</v>
      </c>
      <c r="E29" s="2">
        <v>0</v>
      </c>
      <c r="F29" s="2">
        <v>0.36</v>
      </c>
      <c r="G29" s="2">
        <v>0</v>
      </c>
      <c r="H29" s="2">
        <v>0.36</v>
      </c>
    </row>
    <row r="30" spans="1:8" x14ac:dyDescent="0.25">
      <c r="A30" s="2">
        <v>532430</v>
      </c>
      <c r="B30" s="2" t="s">
        <v>46</v>
      </c>
      <c r="C30" s="2">
        <v>100</v>
      </c>
      <c r="D30" s="2">
        <v>0.33</v>
      </c>
      <c r="E30" s="2">
        <v>0.33</v>
      </c>
      <c r="F30" s="2">
        <v>0</v>
      </c>
      <c r="G30" s="2">
        <v>0</v>
      </c>
      <c r="H30" s="2">
        <v>0.33</v>
      </c>
    </row>
    <row r="31" spans="1:8" x14ac:dyDescent="0.25">
      <c r="A31" s="2">
        <v>532947</v>
      </c>
      <c r="B31" s="2" t="s">
        <v>47</v>
      </c>
      <c r="C31" s="2">
        <v>350</v>
      </c>
      <c r="D31" s="2">
        <v>0.33</v>
      </c>
      <c r="E31" s="2">
        <v>0.33</v>
      </c>
      <c r="F31" s="2">
        <v>0</v>
      </c>
      <c r="G31" s="2">
        <v>0</v>
      </c>
      <c r="H31" s="2">
        <v>0.33</v>
      </c>
    </row>
    <row r="32" spans="1:8" x14ac:dyDescent="0.25">
      <c r="A32" s="2">
        <v>500038</v>
      </c>
      <c r="B32" s="2" t="s">
        <v>48</v>
      </c>
      <c r="C32" s="2">
        <v>625</v>
      </c>
      <c r="D32" s="2">
        <v>0.31</v>
      </c>
      <c r="E32" s="2">
        <v>0.31</v>
      </c>
      <c r="F32" s="2">
        <v>0</v>
      </c>
      <c r="G32" s="2">
        <v>0</v>
      </c>
      <c r="H32" s="2">
        <v>0.31</v>
      </c>
    </row>
    <row r="33" spans="1:8" x14ac:dyDescent="0.25">
      <c r="A33" s="2">
        <v>500510</v>
      </c>
      <c r="B33" s="2" t="s">
        <v>49</v>
      </c>
      <c r="C33" s="2">
        <v>30</v>
      </c>
      <c r="D33" s="2">
        <v>0.3</v>
      </c>
      <c r="E33" s="2">
        <v>0.3</v>
      </c>
      <c r="F33" s="2">
        <v>0</v>
      </c>
      <c r="G33" s="2">
        <v>0</v>
      </c>
      <c r="H33" s="2">
        <v>0.3</v>
      </c>
    </row>
    <row r="34" spans="1:8" x14ac:dyDescent="0.25">
      <c r="A34" s="2">
        <v>500390</v>
      </c>
      <c r="B34" s="2" t="s">
        <v>50</v>
      </c>
      <c r="C34" s="2">
        <v>100</v>
      </c>
      <c r="D34" s="2">
        <v>0.28999999999999998</v>
      </c>
      <c r="E34" s="2">
        <v>0.28999999999999998</v>
      </c>
      <c r="F34" s="2">
        <v>0</v>
      </c>
      <c r="G34" s="2">
        <v>0</v>
      </c>
      <c r="H34" s="2">
        <v>0.28999999999999998</v>
      </c>
    </row>
    <row r="35" spans="1:8" x14ac:dyDescent="0.25">
      <c r="A35" s="2">
        <v>532966</v>
      </c>
      <c r="B35" s="2" t="s">
        <v>51</v>
      </c>
      <c r="C35" s="2">
        <v>500</v>
      </c>
      <c r="D35" s="2">
        <v>0.28000000000000003</v>
      </c>
      <c r="E35" s="2">
        <v>0.28000000000000003</v>
      </c>
      <c r="F35" s="2">
        <v>0</v>
      </c>
      <c r="G35" s="2">
        <v>0</v>
      </c>
      <c r="H35" s="2">
        <v>0.28000000000000003</v>
      </c>
    </row>
    <row r="36" spans="1:8" x14ac:dyDescent="0.25">
      <c r="A36" s="2">
        <v>500304</v>
      </c>
      <c r="B36" s="2" t="s">
        <v>52</v>
      </c>
      <c r="C36" s="2">
        <v>761</v>
      </c>
      <c r="D36" s="2">
        <v>0.28000000000000003</v>
      </c>
      <c r="E36" s="2">
        <v>0.28000000000000003</v>
      </c>
      <c r="F36" s="2">
        <v>0</v>
      </c>
      <c r="G36" s="2">
        <v>0</v>
      </c>
      <c r="H36" s="2">
        <v>0.28000000000000003</v>
      </c>
    </row>
    <row r="37" spans="1:8" x14ac:dyDescent="0.25">
      <c r="A37" s="2">
        <v>500877</v>
      </c>
      <c r="B37" s="2" t="s">
        <v>53</v>
      </c>
      <c r="C37" s="2">
        <v>300</v>
      </c>
      <c r="D37" s="2">
        <v>0.27</v>
      </c>
      <c r="E37" s="2">
        <v>0.27</v>
      </c>
      <c r="F37" s="2">
        <v>0</v>
      </c>
      <c r="G37" s="2">
        <v>0</v>
      </c>
      <c r="H37" s="2">
        <v>0.27</v>
      </c>
    </row>
    <row r="38" spans="1:8" x14ac:dyDescent="0.25">
      <c r="A38" s="2">
        <v>532670</v>
      </c>
      <c r="B38" s="2" t="s">
        <v>54</v>
      </c>
      <c r="C38" s="2">
        <v>600</v>
      </c>
      <c r="D38" s="2">
        <v>0.22</v>
      </c>
      <c r="E38" s="2">
        <v>0.22</v>
      </c>
      <c r="F38" s="2">
        <v>0</v>
      </c>
      <c r="G38" s="2">
        <v>0</v>
      </c>
      <c r="H38" s="2">
        <v>0.22</v>
      </c>
    </row>
    <row r="39" spans="1:8" x14ac:dyDescent="0.25">
      <c r="A39" s="2">
        <v>500400</v>
      </c>
      <c r="B39" s="2" t="s">
        <v>55</v>
      </c>
      <c r="C39" s="2">
        <v>500</v>
      </c>
      <c r="D39" s="2">
        <v>0.21</v>
      </c>
      <c r="E39" s="2">
        <v>0.21</v>
      </c>
      <c r="F39" s="2">
        <v>0</v>
      </c>
      <c r="G39" s="2">
        <v>0</v>
      </c>
      <c r="H39" s="2">
        <v>0.21</v>
      </c>
    </row>
    <row r="40" spans="1:8" x14ac:dyDescent="0.25">
      <c r="A40" s="2">
        <v>532832</v>
      </c>
      <c r="B40" s="2" t="s">
        <v>56</v>
      </c>
      <c r="C40" s="2">
        <v>600</v>
      </c>
      <c r="D40" s="2">
        <v>0.2</v>
      </c>
      <c r="E40" s="2">
        <v>0.2</v>
      </c>
      <c r="F40" s="2">
        <v>0</v>
      </c>
      <c r="G40" s="2">
        <v>0</v>
      </c>
      <c r="H40" s="2">
        <v>0.2</v>
      </c>
    </row>
    <row r="41" spans="1:8" x14ac:dyDescent="0.25">
      <c r="A41" s="2">
        <v>532868</v>
      </c>
      <c r="B41" s="2" t="s">
        <v>57</v>
      </c>
      <c r="C41" s="2">
        <v>250</v>
      </c>
      <c r="D41" s="2">
        <v>0.2</v>
      </c>
      <c r="E41" s="2">
        <v>0.2</v>
      </c>
      <c r="F41" s="2">
        <v>0</v>
      </c>
      <c r="G41" s="2">
        <v>0</v>
      </c>
      <c r="H41" s="2">
        <v>0.2</v>
      </c>
    </row>
    <row r="42" spans="1:8" x14ac:dyDescent="0.25">
      <c r="A42" s="2">
        <v>515055</v>
      </c>
      <c r="B42" s="2" t="s">
        <v>58</v>
      </c>
      <c r="C42" s="2">
        <v>400</v>
      </c>
      <c r="D42" s="2">
        <v>0.18</v>
      </c>
      <c r="E42" s="2">
        <v>0.18</v>
      </c>
      <c r="F42" s="2">
        <v>0</v>
      </c>
      <c r="G42" s="2">
        <v>0</v>
      </c>
      <c r="H42" s="2">
        <v>0.18</v>
      </c>
    </row>
    <row r="43" spans="1:8" x14ac:dyDescent="0.25">
      <c r="A43" s="2">
        <v>500470</v>
      </c>
      <c r="B43" s="2" t="s">
        <v>59</v>
      </c>
      <c r="C43" s="2">
        <v>50</v>
      </c>
      <c r="D43" s="2">
        <v>0.16</v>
      </c>
      <c r="E43" s="2">
        <v>0.16</v>
      </c>
      <c r="F43" s="2">
        <v>0</v>
      </c>
      <c r="G43" s="2">
        <v>0</v>
      </c>
      <c r="H43" s="2">
        <v>0.16</v>
      </c>
    </row>
    <row r="44" spans="1:8" x14ac:dyDescent="0.25">
      <c r="A44" s="2">
        <v>500366</v>
      </c>
      <c r="B44" s="2" t="s">
        <v>60</v>
      </c>
      <c r="C44" s="2">
        <v>200</v>
      </c>
      <c r="D44" s="2">
        <v>0.16</v>
      </c>
      <c r="E44" s="2">
        <v>0.16</v>
      </c>
      <c r="F44" s="2">
        <v>0</v>
      </c>
      <c r="G44" s="2">
        <v>0</v>
      </c>
      <c r="H44" s="2">
        <v>0.16</v>
      </c>
    </row>
    <row r="45" spans="1:8" x14ac:dyDescent="0.25">
      <c r="A45" s="2">
        <v>532312</v>
      </c>
      <c r="B45" s="2" t="s">
        <v>61</v>
      </c>
      <c r="C45" s="2">
        <v>200</v>
      </c>
      <c r="D45" s="2">
        <v>0.16</v>
      </c>
      <c r="E45" s="2">
        <v>0.16</v>
      </c>
      <c r="F45" s="2">
        <v>0</v>
      </c>
      <c r="G45" s="2">
        <v>0</v>
      </c>
      <c r="H45" s="2">
        <v>0.16</v>
      </c>
    </row>
    <row r="46" spans="1:8" x14ac:dyDescent="0.25">
      <c r="A46" s="2">
        <v>500440</v>
      </c>
      <c r="B46" s="2" t="s">
        <v>62</v>
      </c>
      <c r="C46" s="2">
        <v>188</v>
      </c>
      <c r="D46" s="2">
        <v>0.15</v>
      </c>
      <c r="E46" s="2">
        <v>0.15</v>
      </c>
      <c r="F46" s="2">
        <v>0</v>
      </c>
      <c r="G46" s="2">
        <v>0</v>
      </c>
      <c r="H46" s="2">
        <v>0.15</v>
      </c>
    </row>
    <row r="47" spans="1:8" x14ac:dyDescent="0.25">
      <c r="A47" s="2">
        <v>540025</v>
      </c>
      <c r="B47" s="2" t="s">
        <v>63</v>
      </c>
      <c r="C47" s="2">
        <v>12</v>
      </c>
      <c r="D47" s="2">
        <v>0.13</v>
      </c>
      <c r="E47" s="2">
        <v>0.13</v>
      </c>
      <c r="F47" s="2">
        <v>0</v>
      </c>
      <c r="G47" s="2">
        <v>0</v>
      </c>
      <c r="H47" s="2">
        <v>0.13</v>
      </c>
    </row>
    <row r="48" spans="1:8" x14ac:dyDescent="0.25">
      <c r="A48" s="2">
        <v>532809</v>
      </c>
      <c r="B48" s="2" t="s">
        <v>64</v>
      </c>
      <c r="C48" s="2">
        <v>600</v>
      </c>
      <c r="D48" s="2">
        <v>0.12</v>
      </c>
      <c r="E48" s="2">
        <v>0.12</v>
      </c>
      <c r="F48" s="2">
        <v>0</v>
      </c>
      <c r="G48" s="2">
        <v>0</v>
      </c>
      <c r="H48" s="2">
        <v>0.12</v>
      </c>
    </row>
    <row r="49" spans="1:8" x14ac:dyDescent="0.25">
      <c r="A49" s="2">
        <v>507880</v>
      </c>
      <c r="B49" s="2" t="s">
        <v>65</v>
      </c>
      <c r="C49" s="2">
        <v>250</v>
      </c>
      <c r="D49" s="2">
        <v>0.12</v>
      </c>
      <c r="E49" s="2">
        <v>0.12</v>
      </c>
      <c r="F49" s="2">
        <v>0</v>
      </c>
      <c r="G49" s="2">
        <v>0</v>
      </c>
      <c r="H49" s="2">
        <v>0.12</v>
      </c>
    </row>
    <row r="50" spans="1:8" x14ac:dyDescent="0.25">
      <c r="A50" s="2">
        <v>520008</v>
      </c>
      <c r="B50" s="2" t="s">
        <v>66</v>
      </c>
      <c r="C50" s="2">
        <v>400</v>
      </c>
      <c r="D50" s="2">
        <v>0.1</v>
      </c>
      <c r="E50" s="2">
        <v>0.1</v>
      </c>
      <c r="F50" s="2">
        <v>0</v>
      </c>
      <c r="G50" s="2">
        <v>0</v>
      </c>
      <c r="H50" s="2">
        <v>0.1</v>
      </c>
    </row>
    <row r="51" spans="1:8" x14ac:dyDescent="0.25">
      <c r="A51" s="2">
        <v>524230</v>
      </c>
      <c r="B51" s="2" t="s">
        <v>67</v>
      </c>
      <c r="C51" s="2">
        <v>200</v>
      </c>
      <c r="D51" s="2">
        <v>0.08</v>
      </c>
      <c r="E51" s="2">
        <v>0.08</v>
      </c>
      <c r="F51" s="2">
        <v>0</v>
      </c>
      <c r="G51" s="2">
        <v>0</v>
      </c>
      <c r="H51" s="2">
        <v>0.08</v>
      </c>
    </row>
    <row r="52" spans="1:8" x14ac:dyDescent="0.25">
      <c r="A52" s="2">
        <v>526235</v>
      </c>
      <c r="B52" s="2" t="s">
        <v>68</v>
      </c>
      <c r="C52" s="2">
        <v>500</v>
      </c>
      <c r="D52" s="2">
        <v>0.08</v>
      </c>
      <c r="E52" s="2">
        <v>0.08</v>
      </c>
      <c r="F52" s="2">
        <v>0</v>
      </c>
      <c r="G52" s="2">
        <v>0</v>
      </c>
      <c r="H52" s="2">
        <v>0.08</v>
      </c>
    </row>
    <row r="53" spans="1:8" x14ac:dyDescent="0.25">
      <c r="A53" s="2">
        <v>532400</v>
      </c>
      <c r="B53" s="2" t="s">
        <v>69</v>
      </c>
      <c r="C53" s="2">
        <v>150</v>
      </c>
      <c r="D53" s="2">
        <v>0.08</v>
      </c>
      <c r="E53" s="2">
        <v>0.08</v>
      </c>
      <c r="F53" s="2">
        <v>0</v>
      </c>
      <c r="G53" s="2">
        <v>0</v>
      </c>
      <c r="H53" s="2">
        <v>0.08</v>
      </c>
    </row>
    <row r="54" spans="1:8" x14ac:dyDescent="0.25">
      <c r="A54" s="2">
        <v>590003</v>
      </c>
      <c r="B54" s="2" t="s">
        <v>70</v>
      </c>
      <c r="C54" s="2">
        <v>125</v>
      </c>
      <c r="D54" s="2">
        <v>0.06</v>
      </c>
      <c r="E54" s="2">
        <v>0.06</v>
      </c>
      <c r="F54" s="2">
        <v>0</v>
      </c>
      <c r="G54" s="2">
        <v>0</v>
      </c>
      <c r="H54" s="2">
        <v>0.06</v>
      </c>
    </row>
    <row r="55" spans="1:8" x14ac:dyDescent="0.25">
      <c r="A55" s="2">
        <v>500186</v>
      </c>
      <c r="B55" s="2" t="s">
        <v>71</v>
      </c>
      <c r="C55" s="2">
        <v>100</v>
      </c>
      <c r="D55" s="2">
        <v>0.06</v>
      </c>
      <c r="E55" s="2">
        <v>0.06</v>
      </c>
      <c r="F55" s="2">
        <v>0</v>
      </c>
      <c r="G55" s="2">
        <v>0</v>
      </c>
      <c r="H55" s="2">
        <v>0.06</v>
      </c>
    </row>
    <row r="56" spans="1:8" x14ac:dyDescent="0.25">
      <c r="A56" s="2">
        <v>500125</v>
      </c>
      <c r="B56" s="2" t="s">
        <v>72</v>
      </c>
      <c r="C56" s="2">
        <v>50</v>
      </c>
      <c r="D56" s="2">
        <v>0.05</v>
      </c>
      <c r="E56" s="2">
        <v>0.05</v>
      </c>
      <c r="F56" s="2">
        <v>0</v>
      </c>
      <c r="G56" s="2">
        <v>0</v>
      </c>
      <c r="H56" s="2">
        <v>0.05</v>
      </c>
    </row>
    <row r="57" spans="1:8" x14ac:dyDescent="0.25">
      <c r="A57" s="2">
        <v>500209</v>
      </c>
      <c r="B57" s="2" t="s">
        <v>73</v>
      </c>
      <c r="C57" s="2">
        <v>20</v>
      </c>
      <c r="D57" s="2">
        <v>0.04</v>
      </c>
      <c r="E57" s="2">
        <v>0.04</v>
      </c>
      <c r="F57" s="2">
        <v>0</v>
      </c>
      <c r="G57" s="2">
        <v>0</v>
      </c>
      <c r="H57" s="2">
        <v>0.04</v>
      </c>
    </row>
    <row r="58" spans="1:8" x14ac:dyDescent="0.25">
      <c r="A58" s="2">
        <v>500233</v>
      </c>
      <c r="B58" s="2" t="s">
        <v>74</v>
      </c>
      <c r="C58" s="2">
        <v>20</v>
      </c>
      <c r="D58" s="2">
        <v>0.04</v>
      </c>
      <c r="E58" s="2">
        <v>0.04</v>
      </c>
      <c r="F58" s="2">
        <v>0</v>
      </c>
      <c r="G58" s="2">
        <v>0</v>
      </c>
      <c r="H58" s="2">
        <v>0.04</v>
      </c>
    </row>
    <row r="59" spans="1:8" x14ac:dyDescent="0.25">
      <c r="A59" s="2">
        <v>532873</v>
      </c>
      <c r="B59" s="2" t="s">
        <v>75</v>
      </c>
      <c r="C59" s="2">
        <v>100</v>
      </c>
      <c r="D59" s="2">
        <v>0.04</v>
      </c>
      <c r="E59" s="2">
        <v>0.04</v>
      </c>
      <c r="F59" s="2">
        <v>0</v>
      </c>
      <c r="G59" s="2">
        <v>0</v>
      </c>
      <c r="H59" s="2">
        <v>0.04</v>
      </c>
    </row>
    <row r="60" spans="1:8" x14ac:dyDescent="0.25">
      <c r="A60" s="2">
        <v>533151</v>
      </c>
      <c r="B60" s="2" t="s">
        <v>76</v>
      </c>
      <c r="C60" s="2">
        <v>20</v>
      </c>
      <c r="D60" s="2">
        <v>0.04</v>
      </c>
      <c r="E60" s="2">
        <v>0.04</v>
      </c>
      <c r="F60" s="2">
        <v>0</v>
      </c>
      <c r="G60" s="2">
        <v>0</v>
      </c>
      <c r="H60" s="2">
        <v>0.04</v>
      </c>
    </row>
    <row r="61" spans="1:8" x14ac:dyDescent="0.25">
      <c r="A61" s="2">
        <v>500104</v>
      </c>
      <c r="B61" s="2" t="s">
        <v>77</v>
      </c>
      <c r="C61" s="2">
        <v>60</v>
      </c>
      <c r="D61" s="2">
        <v>0.03</v>
      </c>
      <c r="E61" s="2">
        <v>0.03</v>
      </c>
      <c r="F61" s="2">
        <v>0</v>
      </c>
      <c r="G61" s="2">
        <v>0</v>
      </c>
      <c r="H61" s="2">
        <v>0.03</v>
      </c>
    </row>
    <row r="62" spans="1:8" x14ac:dyDescent="0.25">
      <c r="A62" s="2">
        <v>514162</v>
      </c>
      <c r="B62" s="2" t="s">
        <v>78</v>
      </c>
      <c r="C62" s="2">
        <v>50</v>
      </c>
      <c r="D62" s="2">
        <v>0.02</v>
      </c>
      <c r="E62" s="2">
        <v>0.02</v>
      </c>
      <c r="F62" s="2">
        <v>0</v>
      </c>
      <c r="G62" s="2">
        <v>0</v>
      </c>
      <c r="H62" s="2">
        <v>0.02</v>
      </c>
    </row>
    <row r="63" spans="1:8" x14ac:dyDescent="0.25">
      <c r="A63" s="2">
        <v>532522</v>
      </c>
      <c r="B63" s="2" t="s">
        <v>79</v>
      </c>
      <c r="C63" s="2">
        <v>85</v>
      </c>
      <c r="D63" s="2">
        <v>0.02</v>
      </c>
      <c r="E63" s="2">
        <v>0.02</v>
      </c>
      <c r="F63" s="2">
        <v>0</v>
      </c>
      <c r="G63" s="2">
        <v>0</v>
      </c>
      <c r="H63" s="2">
        <v>0.02</v>
      </c>
    </row>
    <row r="64" spans="1:8" x14ac:dyDescent="0.25">
      <c r="A64" s="2">
        <v>500875</v>
      </c>
      <c r="B64" s="2" t="s">
        <v>80</v>
      </c>
      <c r="C64" s="2">
        <v>33</v>
      </c>
      <c r="D64" s="2">
        <v>0.02</v>
      </c>
      <c r="E64" s="2">
        <v>0.02</v>
      </c>
      <c r="F64" s="2">
        <v>0</v>
      </c>
      <c r="G64" s="2">
        <v>0</v>
      </c>
      <c r="H64" s="2">
        <v>0.02</v>
      </c>
    </row>
    <row r="65" spans="1:8" x14ac:dyDescent="0.25">
      <c r="A65" s="2">
        <v>500477</v>
      </c>
      <c r="B65" s="2" t="s">
        <v>81</v>
      </c>
      <c r="C65" s="2">
        <v>10</v>
      </c>
      <c r="D65" s="2">
        <v>0.01</v>
      </c>
      <c r="E65" s="2">
        <v>0.01</v>
      </c>
      <c r="F65" s="2">
        <v>0</v>
      </c>
      <c r="G65" s="2">
        <v>0</v>
      </c>
      <c r="H65" s="2">
        <v>0.01</v>
      </c>
    </row>
    <row r="66" spans="1:8" x14ac:dyDescent="0.25">
      <c r="A66" s="2">
        <v>500124</v>
      </c>
      <c r="B66" s="2" t="s">
        <v>82</v>
      </c>
      <c r="C66" s="2">
        <v>2</v>
      </c>
      <c r="D66" s="2">
        <v>0.01</v>
      </c>
      <c r="E66" s="2">
        <v>0.01</v>
      </c>
      <c r="F66" s="2">
        <v>0</v>
      </c>
      <c r="G66" s="2">
        <v>0</v>
      </c>
      <c r="H66" s="2">
        <v>0.01</v>
      </c>
    </row>
    <row r="67" spans="1:8" x14ac:dyDescent="0.25">
      <c r="A67" s="2">
        <v>517271</v>
      </c>
      <c r="B67" s="2" t="s">
        <v>83</v>
      </c>
      <c r="C67" s="2">
        <v>3</v>
      </c>
      <c r="D67" s="2">
        <v>0.01</v>
      </c>
      <c r="E67" s="2">
        <v>0.01</v>
      </c>
      <c r="F67" s="2">
        <v>0</v>
      </c>
      <c r="G67" s="2">
        <v>0</v>
      </c>
      <c r="H67" s="2">
        <v>0.01</v>
      </c>
    </row>
    <row r="68" spans="1:8" x14ac:dyDescent="0.25">
      <c r="A68" s="2">
        <v>517518</v>
      </c>
      <c r="B68" s="2" t="s">
        <v>84</v>
      </c>
      <c r="C68" s="2">
        <v>5</v>
      </c>
      <c r="D68" s="2">
        <v>0.01</v>
      </c>
      <c r="E68" s="2">
        <v>0.01</v>
      </c>
      <c r="F68" s="2">
        <v>0</v>
      </c>
      <c r="G68" s="2">
        <v>0</v>
      </c>
      <c r="H68" s="2">
        <v>0.01</v>
      </c>
    </row>
    <row r="69" spans="1:8" x14ac:dyDescent="0.25">
      <c r="A69" s="2">
        <v>500295</v>
      </c>
      <c r="B69" s="2" t="s">
        <v>85</v>
      </c>
      <c r="C69" s="2">
        <v>5</v>
      </c>
      <c r="D69" s="2">
        <v>0.01</v>
      </c>
      <c r="E69" s="2">
        <v>0.01</v>
      </c>
      <c r="F69" s="2">
        <v>0</v>
      </c>
      <c r="G69" s="2">
        <v>0</v>
      </c>
      <c r="H69" s="2">
        <v>0.01</v>
      </c>
    </row>
    <row r="70" spans="1:8" x14ac:dyDescent="0.25">
      <c r="A70" s="2">
        <v>500325</v>
      </c>
      <c r="B70" s="2" t="s">
        <v>86</v>
      </c>
      <c r="C70" s="2">
        <v>1</v>
      </c>
      <c r="D70" s="2">
        <v>0.01</v>
      </c>
      <c r="E70" s="2">
        <v>0.01</v>
      </c>
      <c r="F70" s="2">
        <v>0</v>
      </c>
      <c r="G70" s="2">
        <v>0</v>
      </c>
      <c r="H70" s="2">
        <v>0.01</v>
      </c>
    </row>
    <row r="71" spans="1:8" x14ac:dyDescent="0.25">
      <c r="A71" s="2">
        <v>533122</v>
      </c>
      <c r="B71" s="2" t="s">
        <v>87</v>
      </c>
      <c r="C71" s="2">
        <v>6</v>
      </c>
      <c r="D71" s="2">
        <v>0.01</v>
      </c>
      <c r="E71" s="2">
        <v>0.01</v>
      </c>
      <c r="F71" s="2">
        <v>0</v>
      </c>
      <c r="G71" s="2">
        <v>0</v>
      </c>
      <c r="H71" s="2">
        <v>0.01</v>
      </c>
    </row>
    <row r="72" spans="1:8" x14ac:dyDescent="0.25">
      <c r="A72" s="2">
        <v>532822</v>
      </c>
      <c r="B72" s="2" t="s">
        <v>88</v>
      </c>
      <c r="C72" s="2">
        <v>2</v>
      </c>
      <c r="D72" s="2">
        <v>0.01</v>
      </c>
      <c r="E72" s="2">
        <v>0.01</v>
      </c>
      <c r="F72" s="2">
        <v>0</v>
      </c>
      <c r="G72" s="2">
        <v>0</v>
      </c>
      <c r="H72" s="2">
        <v>0.01</v>
      </c>
    </row>
    <row r="73" spans="1:8" x14ac:dyDescent="0.25">
      <c r="A73" s="2">
        <v>523385</v>
      </c>
      <c r="B73" s="2" t="s">
        <v>89</v>
      </c>
      <c r="C73" s="2">
        <v>1</v>
      </c>
      <c r="D73" s="2">
        <v>0.01</v>
      </c>
      <c r="E73" s="2">
        <v>0.01</v>
      </c>
      <c r="F73" s="2">
        <v>0</v>
      </c>
      <c r="G73" s="2">
        <v>0</v>
      </c>
      <c r="H73" s="2">
        <v>0.01</v>
      </c>
    </row>
    <row r="74" spans="1:8" x14ac:dyDescent="0.25">
      <c r="A74" s="2">
        <v>539436</v>
      </c>
      <c r="B74" s="2" t="s">
        <v>90</v>
      </c>
      <c r="C74" s="2">
        <v>3</v>
      </c>
      <c r="D74" s="2">
        <v>0.01</v>
      </c>
      <c r="E74" s="2">
        <v>0.01</v>
      </c>
      <c r="F74" s="2">
        <v>0</v>
      </c>
      <c r="G74" s="2">
        <v>0</v>
      </c>
      <c r="H74" s="2">
        <v>0.01</v>
      </c>
    </row>
    <row r="75" spans="1:8" x14ac:dyDescent="0.25">
      <c r="A75" s="2">
        <v>532497</v>
      </c>
      <c r="B75" s="2" t="s">
        <v>91</v>
      </c>
      <c r="C75" s="2">
        <v>5</v>
      </c>
      <c r="D75" s="2">
        <v>0.01</v>
      </c>
      <c r="E75" s="2">
        <v>0.01</v>
      </c>
      <c r="F75" s="2">
        <v>0</v>
      </c>
      <c r="G75" s="2">
        <v>0</v>
      </c>
      <c r="H75" s="2">
        <v>0.01</v>
      </c>
    </row>
    <row r="76" spans="1:8" x14ac:dyDescent="0.25">
      <c r="A76" s="2">
        <v>532660</v>
      </c>
      <c r="B76" s="2" t="s">
        <v>92</v>
      </c>
      <c r="C76" s="2">
        <v>25</v>
      </c>
      <c r="D76" s="2">
        <v>0.01</v>
      </c>
      <c r="E76" s="2">
        <v>0</v>
      </c>
      <c r="F76" s="2">
        <v>0.01</v>
      </c>
      <c r="G76" s="2">
        <v>0</v>
      </c>
      <c r="H76" s="2">
        <v>0.01</v>
      </c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95</v>
      </c>
      <c r="B78" s="11">
        <f xml:space="preserve"> COUNTA(A8:A76)</f>
        <v>69</v>
      </c>
      <c r="C78" s="11" t="s">
        <v>3273</v>
      </c>
      <c r="D78" s="2"/>
      <c r="E78" s="2"/>
      <c r="F78" s="2"/>
      <c r="G78" s="2"/>
      <c r="H78" s="2"/>
    </row>
    <row r="79" spans="1:8" ht="45" x14ac:dyDescent="0.25">
      <c r="A79" s="1" t="s">
        <v>96</v>
      </c>
      <c r="B79" s="11">
        <f>COUNTIF(B8:B76,"A*")+COUNTIF(B8:B76,"E*")+COUNTIF(B8:B76,"I*")+COUNTIF(B8:B76,"O*")+COUNTIF(B8:B76,"U*")</f>
        <v>15</v>
      </c>
      <c r="C79" s="11" t="s">
        <v>3274</v>
      </c>
    </row>
    <row r="80" spans="1:8" x14ac:dyDescent="0.25">
      <c r="A80" t="s">
        <v>3237</v>
      </c>
      <c r="B80" s="11"/>
      <c r="C80" s="11">
        <f>SUM(C8:C76)</f>
        <v>44104</v>
      </c>
      <c r="D80" s="11">
        <f>SUM(D8:D76)</f>
        <v>58.889999999999972</v>
      </c>
      <c r="E80" s="11" t="s">
        <v>3275</v>
      </c>
      <c r="F80" s="3"/>
      <c r="G80" s="3">
        <f t="shared" ref="G80:H80" si="0">SUM(G8:G76)</f>
        <v>0</v>
      </c>
      <c r="H80" s="3">
        <f t="shared" si="0"/>
        <v>58.889999999999972</v>
      </c>
    </row>
    <row r="81" spans="1:8" ht="30" x14ac:dyDescent="0.25">
      <c r="A81" s="1" t="s">
        <v>97</v>
      </c>
      <c r="B81" s="11">
        <f>MAX(C8:C76)</f>
        <v>14441</v>
      </c>
      <c r="C81" s="11" t="s">
        <v>3276</v>
      </c>
      <c r="E81" s="3"/>
      <c r="F81" s="3"/>
      <c r="G81" s="3">
        <f t="shared" ref="G81:H81" si="1">MAX(G8:G76)</f>
        <v>0</v>
      </c>
      <c r="H81" s="3">
        <f t="shared" si="1"/>
        <v>24.09</v>
      </c>
    </row>
    <row r="82" spans="1:8" ht="30" x14ac:dyDescent="0.25">
      <c r="A82" s="1" t="s">
        <v>98</v>
      </c>
      <c r="B82" s="11">
        <f>MIN(C8:C76)</f>
        <v>1</v>
      </c>
      <c r="C82" s="11" t="s">
        <v>3277</v>
      </c>
      <c r="D82" s="3"/>
      <c r="E82" s="3"/>
      <c r="F82" s="3"/>
      <c r="G82" s="3">
        <f t="shared" ref="G82:H82" si="2">MIN(G8:G76)</f>
        <v>0</v>
      </c>
      <c r="H82" s="3">
        <f t="shared" si="2"/>
        <v>0.01</v>
      </c>
    </row>
    <row r="83" spans="1:8" ht="45" x14ac:dyDescent="0.25">
      <c r="A83" s="1" t="s">
        <v>99</v>
      </c>
      <c r="B83" s="11">
        <f>SUMPRODUCT(C8:C76,D8:D76)</f>
        <v>132929.03999999992</v>
      </c>
      <c r="C83" s="11" t="s">
        <v>3278</v>
      </c>
    </row>
    <row r="84" spans="1:8" x14ac:dyDescent="0.25">
      <c r="A84" t="s">
        <v>100</v>
      </c>
      <c r="B84" s="12">
        <f>AVERAGE(D8:D76)</f>
        <v>0.8534782608695648</v>
      </c>
      <c r="C84" s="11" t="s">
        <v>3279</v>
      </c>
      <c r="D84" s="8"/>
      <c r="E84" s="8"/>
      <c r="F84" s="8"/>
      <c r="G84" s="8">
        <f t="shared" ref="G84:H84" si="3">AVERAGE(G8:G76)</f>
        <v>0</v>
      </c>
      <c r="H84" s="8">
        <f t="shared" si="3"/>
        <v>0.8534782608695648</v>
      </c>
    </row>
  </sheetData>
  <mergeCells count="2">
    <mergeCell ref="A4:D5"/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51" workbookViewId="0">
      <selection activeCell="E63" sqref="E63"/>
    </sheetView>
  </sheetViews>
  <sheetFormatPr defaultRowHeight="15" x14ac:dyDescent="0.25"/>
  <cols>
    <col min="1" max="1" width="15.28515625" bestFit="1" customWidth="1"/>
    <col min="2" max="2" width="43.85546875" bestFit="1" customWidth="1"/>
    <col min="3" max="3" width="34" bestFit="1" customWidth="1"/>
    <col min="4" max="4" width="20" bestFit="1" customWidth="1"/>
    <col min="5" max="5" width="40.7109375" bestFit="1" customWidth="1"/>
    <col min="6" max="6" width="14.140625" bestFit="1" customWidth="1"/>
    <col min="7" max="8" width="5" bestFit="1" customWidth="1"/>
    <col min="9" max="9" width="12.5703125" bestFit="1" customWidth="1"/>
    <col min="10" max="10" width="15" bestFit="1" customWidth="1"/>
    <col min="11" max="11" width="19.28515625" bestFit="1" customWidth="1"/>
  </cols>
  <sheetData>
    <row r="1" spans="1:11" s="3" customFormat="1" ht="26.25" x14ac:dyDescent="0.4">
      <c r="A1" s="33" t="s">
        <v>3220</v>
      </c>
      <c r="B1" s="33"/>
    </row>
    <row r="2" spans="1:11" s="3" customFormat="1" x14ac:dyDescent="0.25"/>
    <row r="4" spans="1:11" x14ac:dyDescent="0.25">
      <c r="A4" s="32" t="s">
        <v>3190</v>
      </c>
      <c r="B4" s="32"/>
      <c r="C4" s="32"/>
      <c r="D4" s="32"/>
    </row>
    <row r="5" spans="1:11" x14ac:dyDescent="0.25">
      <c r="A5" s="32"/>
      <c r="B5" s="32"/>
      <c r="C5" s="32"/>
      <c r="D5" s="32"/>
    </row>
    <row r="7" spans="1:11" x14ac:dyDescent="0.25">
      <c r="A7" s="3" t="s">
        <v>3064</v>
      </c>
      <c r="B7" s="3" t="s">
        <v>3065</v>
      </c>
      <c r="C7" s="3" t="s">
        <v>3066</v>
      </c>
      <c r="D7" s="3" t="s">
        <v>3067</v>
      </c>
      <c r="E7" s="3" t="s">
        <v>3068</v>
      </c>
      <c r="F7" s="3" t="s">
        <v>3069</v>
      </c>
      <c r="G7" s="3" t="s">
        <v>3070</v>
      </c>
      <c r="H7" s="3" t="s">
        <v>3071</v>
      </c>
      <c r="I7" s="3" t="s">
        <v>3072</v>
      </c>
      <c r="J7" s="3" t="s">
        <v>3073</v>
      </c>
      <c r="K7" s="3" t="s">
        <v>3074</v>
      </c>
    </row>
    <row r="8" spans="1:11" x14ac:dyDescent="0.25">
      <c r="A8" s="3" t="s">
        <v>3075</v>
      </c>
      <c r="B8" s="3" t="s">
        <v>3076</v>
      </c>
      <c r="C8" s="3" t="s">
        <v>3077</v>
      </c>
      <c r="D8" s="3">
        <v>1877871730</v>
      </c>
      <c r="E8" s="3">
        <v>12604.28</v>
      </c>
      <c r="F8" s="3">
        <v>0.42</v>
      </c>
      <c r="G8" s="3">
        <v>0.93</v>
      </c>
      <c r="H8" s="3">
        <v>0.37</v>
      </c>
      <c r="I8" s="3">
        <v>1.92</v>
      </c>
      <c r="J8" s="3">
        <v>-11.55</v>
      </c>
      <c r="K8" s="3">
        <v>0.03</v>
      </c>
    </row>
    <row r="9" spans="1:11" x14ac:dyDescent="0.25">
      <c r="A9" s="3" t="s">
        <v>3078</v>
      </c>
      <c r="B9" s="3" t="s">
        <v>3079</v>
      </c>
      <c r="C9" s="3" t="s">
        <v>3080</v>
      </c>
      <c r="D9" s="3">
        <v>4141903522</v>
      </c>
      <c r="E9" s="3">
        <v>23596.22</v>
      </c>
      <c r="F9" s="3">
        <v>0.78</v>
      </c>
      <c r="G9" s="3">
        <v>1.52</v>
      </c>
      <c r="H9" s="3">
        <v>0.28999999999999998</v>
      </c>
      <c r="I9" s="3">
        <v>2.5</v>
      </c>
      <c r="J9" s="3">
        <v>-8.9700000000000006</v>
      </c>
      <c r="K9" s="3">
        <v>0.03</v>
      </c>
    </row>
    <row r="10" spans="1:11" x14ac:dyDescent="0.25">
      <c r="A10" s="3" t="s">
        <v>3081</v>
      </c>
      <c r="B10" s="3" t="s">
        <v>3082</v>
      </c>
      <c r="C10" s="3" t="s">
        <v>3077</v>
      </c>
      <c r="D10" s="3">
        <v>3971290458</v>
      </c>
      <c r="E10" s="3">
        <v>16324.39</v>
      </c>
      <c r="F10" s="3">
        <v>0.54</v>
      </c>
      <c r="G10" s="3">
        <v>1.02</v>
      </c>
      <c r="H10" s="3">
        <v>0.35</v>
      </c>
      <c r="I10" s="3">
        <v>2.5499999999999998</v>
      </c>
      <c r="J10" s="3">
        <v>-12.24</v>
      </c>
      <c r="K10" s="3">
        <v>0.04</v>
      </c>
    </row>
    <row r="11" spans="1:11" x14ac:dyDescent="0.25">
      <c r="A11" s="3" t="s">
        <v>3083</v>
      </c>
      <c r="B11" s="3" t="s">
        <v>3084</v>
      </c>
      <c r="C11" s="3" t="s">
        <v>3085</v>
      </c>
      <c r="D11" s="3">
        <v>959197790</v>
      </c>
      <c r="E11" s="3">
        <v>43725.32</v>
      </c>
      <c r="F11" s="3">
        <v>1.44</v>
      </c>
      <c r="G11" s="3">
        <v>0.75</v>
      </c>
      <c r="H11" s="3">
        <v>0.2</v>
      </c>
      <c r="I11" s="3">
        <v>2.73</v>
      </c>
      <c r="J11" s="3">
        <v>-9.84</v>
      </c>
      <c r="K11" s="3">
        <v>0.02</v>
      </c>
    </row>
    <row r="12" spans="1:11" x14ac:dyDescent="0.25">
      <c r="A12" s="3" t="s">
        <v>3086</v>
      </c>
      <c r="B12" s="3" t="s">
        <v>3087</v>
      </c>
      <c r="C12" s="3" t="s">
        <v>3088</v>
      </c>
      <c r="D12" s="3">
        <v>585169586</v>
      </c>
      <c r="E12" s="3">
        <v>19940.71</v>
      </c>
      <c r="F12" s="3">
        <v>0.66</v>
      </c>
      <c r="G12" s="3">
        <v>1.28</v>
      </c>
      <c r="H12" s="3">
        <v>0.3</v>
      </c>
      <c r="I12" s="3">
        <v>2.78</v>
      </c>
      <c r="J12" s="3">
        <v>-9.44</v>
      </c>
      <c r="K12" s="3">
        <v>0.03</v>
      </c>
    </row>
    <row r="13" spans="1:11" x14ac:dyDescent="0.25">
      <c r="A13" s="3" t="s">
        <v>3089</v>
      </c>
      <c r="B13" s="3" t="s">
        <v>3090</v>
      </c>
      <c r="C13" s="3" t="s">
        <v>3091</v>
      </c>
      <c r="D13" s="3">
        <v>4781660676</v>
      </c>
      <c r="E13" s="3">
        <v>79756.55</v>
      </c>
      <c r="F13" s="3">
        <v>2.63</v>
      </c>
      <c r="G13" s="3">
        <v>1.27</v>
      </c>
      <c r="H13" s="3">
        <v>0.37</v>
      </c>
      <c r="I13" s="3">
        <v>1.76</v>
      </c>
      <c r="J13" s="3">
        <v>-3.66</v>
      </c>
      <c r="K13" s="3">
        <v>0.03</v>
      </c>
    </row>
    <row r="14" spans="1:11" x14ac:dyDescent="0.25">
      <c r="A14" s="3" t="s">
        <v>3092</v>
      </c>
      <c r="B14" s="3" t="s">
        <v>3093</v>
      </c>
      <c r="C14" s="3" t="s">
        <v>3094</v>
      </c>
      <c r="D14" s="3">
        <v>2893670200</v>
      </c>
      <c r="E14" s="3">
        <v>36518.71</v>
      </c>
      <c r="F14" s="3">
        <v>1.21</v>
      </c>
      <c r="G14" s="3">
        <v>0.9</v>
      </c>
      <c r="H14" s="3">
        <v>0.35</v>
      </c>
      <c r="I14" s="3">
        <v>1.6</v>
      </c>
      <c r="J14" s="3">
        <v>-5.13</v>
      </c>
      <c r="K14" s="3">
        <v>0.04</v>
      </c>
    </row>
    <row r="15" spans="1:11" x14ac:dyDescent="0.25">
      <c r="A15" s="3" t="s">
        <v>3095</v>
      </c>
      <c r="B15" s="3" t="s">
        <v>3096</v>
      </c>
      <c r="C15" s="3" t="s">
        <v>3091</v>
      </c>
      <c r="D15" s="3">
        <v>4608319196</v>
      </c>
      <c r="E15" s="3">
        <v>15507.34</v>
      </c>
      <c r="F15" s="3">
        <v>0.51</v>
      </c>
      <c r="G15" s="3">
        <v>1.59</v>
      </c>
      <c r="H15" s="3">
        <v>0.27</v>
      </c>
      <c r="I15" s="3">
        <v>3.85</v>
      </c>
      <c r="J15" s="3">
        <v>5.46</v>
      </c>
      <c r="K15" s="3">
        <v>0.04</v>
      </c>
    </row>
    <row r="16" spans="1:11" x14ac:dyDescent="0.25">
      <c r="A16" s="3" t="s">
        <v>3097</v>
      </c>
      <c r="B16" s="3" t="s">
        <v>3098</v>
      </c>
      <c r="C16" s="3" t="s">
        <v>3099</v>
      </c>
      <c r="D16" s="3">
        <v>4895200000</v>
      </c>
      <c r="E16" s="3">
        <v>11786.54</v>
      </c>
      <c r="F16" s="3">
        <v>0.39</v>
      </c>
      <c r="G16" s="3">
        <v>1.48</v>
      </c>
      <c r="H16" s="3">
        <v>0.28000000000000003</v>
      </c>
      <c r="I16" s="3">
        <v>2.2000000000000002</v>
      </c>
      <c r="J16" s="3">
        <v>-6.37</v>
      </c>
      <c r="K16" s="3">
        <v>0.04</v>
      </c>
    </row>
    <row r="17" spans="1:11" x14ac:dyDescent="0.25">
      <c r="A17" s="3" t="s">
        <v>3100</v>
      </c>
      <c r="B17" s="3" t="s">
        <v>3101</v>
      </c>
      <c r="C17" s="3" t="s">
        <v>3102</v>
      </c>
      <c r="D17" s="3">
        <v>14461684960</v>
      </c>
      <c r="E17" s="3">
        <v>33525.370000000003</v>
      </c>
      <c r="F17" s="3">
        <v>1.1100000000000001</v>
      </c>
      <c r="G17" s="3">
        <v>0.72</v>
      </c>
      <c r="H17" s="3">
        <v>0.15</v>
      </c>
      <c r="I17" s="3">
        <v>1.35</v>
      </c>
      <c r="J17" s="3">
        <v>-3.78</v>
      </c>
      <c r="K17" s="3">
        <v>0.02</v>
      </c>
    </row>
    <row r="18" spans="1:11" x14ac:dyDescent="0.25">
      <c r="A18" s="3" t="s">
        <v>3103</v>
      </c>
      <c r="B18" s="3" t="s">
        <v>3104</v>
      </c>
      <c r="C18" s="3" t="s">
        <v>3105</v>
      </c>
      <c r="D18" s="3">
        <v>19987000510</v>
      </c>
      <c r="E18" s="3">
        <v>42819.35</v>
      </c>
      <c r="F18" s="3">
        <v>1.41</v>
      </c>
      <c r="G18" s="3">
        <v>0.68</v>
      </c>
      <c r="H18" s="3">
        <v>0.14000000000000001</v>
      </c>
      <c r="I18" s="3">
        <v>2.09</v>
      </c>
      <c r="J18" s="3">
        <v>1.85</v>
      </c>
      <c r="K18" s="3">
        <v>0.03</v>
      </c>
    </row>
    <row r="19" spans="1:11" x14ac:dyDescent="0.25">
      <c r="A19" s="3" t="s">
        <v>3106</v>
      </c>
      <c r="B19" s="3" t="s">
        <v>3107</v>
      </c>
      <c r="C19" s="3" t="s">
        <v>3108</v>
      </c>
      <c r="D19" s="3">
        <v>18966670690</v>
      </c>
      <c r="E19" s="3">
        <v>19938.900000000001</v>
      </c>
      <c r="F19" s="3">
        <v>0.66</v>
      </c>
      <c r="G19" s="3">
        <v>0.59</v>
      </c>
      <c r="H19" s="3">
        <v>7.0000000000000007E-2</v>
      </c>
      <c r="I19" s="3">
        <v>2.74</v>
      </c>
      <c r="J19" s="3">
        <v>8.0399999999999991</v>
      </c>
      <c r="K19" s="3">
        <v>0.03</v>
      </c>
    </row>
    <row r="20" spans="1:11" x14ac:dyDescent="0.25">
      <c r="A20" s="3" t="s">
        <v>3109</v>
      </c>
      <c r="B20" s="3" t="s">
        <v>3110</v>
      </c>
      <c r="C20" s="3" t="s">
        <v>3111</v>
      </c>
      <c r="D20" s="3">
        <v>313989000</v>
      </c>
      <c r="E20" s="3">
        <v>18689.73</v>
      </c>
      <c r="F20" s="3">
        <v>0.62</v>
      </c>
      <c r="G20" s="3">
        <v>0.89</v>
      </c>
      <c r="H20" s="3">
        <v>0.26</v>
      </c>
      <c r="I20" s="3">
        <v>2.16</v>
      </c>
      <c r="J20" s="3">
        <v>-6.17</v>
      </c>
      <c r="K20" s="3">
        <v>0.04</v>
      </c>
    </row>
    <row r="21" spans="1:11" x14ac:dyDescent="0.25">
      <c r="A21" s="3" t="s">
        <v>3112</v>
      </c>
      <c r="B21" s="3" t="s">
        <v>3113</v>
      </c>
      <c r="C21" s="3" t="s">
        <v>3088</v>
      </c>
      <c r="D21" s="3">
        <v>1608431328</v>
      </c>
      <c r="E21" s="3">
        <v>28707.119999999999</v>
      </c>
      <c r="F21" s="3">
        <v>0.95</v>
      </c>
      <c r="G21" s="3">
        <v>0.61</v>
      </c>
      <c r="H21" s="3">
        <v>0.14000000000000001</v>
      </c>
      <c r="I21" s="3">
        <v>2.14</v>
      </c>
      <c r="J21" s="3">
        <v>-2.1</v>
      </c>
      <c r="K21" s="3">
        <v>0.04</v>
      </c>
    </row>
    <row r="22" spans="1:11" x14ac:dyDescent="0.25">
      <c r="A22" s="3" t="s">
        <v>3114</v>
      </c>
      <c r="B22" s="3" t="s">
        <v>3115</v>
      </c>
      <c r="C22" s="3" t="s">
        <v>3116</v>
      </c>
      <c r="D22" s="3">
        <v>63163644000</v>
      </c>
      <c r="E22" s="3">
        <v>38984.6</v>
      </c>
      <c r="F22" s="3">
        <v>1.29</v>
      </c>
      <c r="G22" s="3">
        <v>0.78</v>
      </c>
      <c r="H22" s="3">
        <v>0.2</v>
      </c>
      <c r="I22" s="3">
        <v>1.84</v>
      </c>
      <c r="J22" s="3">
        <v>-5.16</v>
      </c>
      <c r="K22" s="3">
        <v>0.04</v>
      </c>
    </row>
    <row r="23" spans="1:11" x14ac:dyDescent="0.25">
      <c r="A23" s="3" t="s">
        <v>82</v>
      </c>
      <c r="B23" s="3" t="s">
        <v>3117</v>
      </c>
      <c r="C23" s="3" t="s">
        <v>3088</v>
      </c>
      <c r="D23" s="3">
        <v>853941445</v>
      </c>
      <c r="E23" s="3">
        <v>39857.49</v>
      </c>
      <c r="F23" s="3">
        <v>1.32</v>
      </c>
      <c r="G23" s="3">
        <v>0.67</v>
      </c>
      <c r="H23" s="3">
        <v>0.14000000000000001</v>
      </c>
      <c r="I23" s="3">
        <v>2.02</v>
      </c>
      <c r="J23" s="3">
        <v>-3.85</v>
      </c>
      <c r="K23" s="3">
        <v>0.03</v>
      </c>
    </row>
    <row r="24" spans="1:11" x14ac:dyDescent="0.25">
      <c r="A24" s="3" t="s">
        <v>3118</v>
      </c>
      <c r="B24" s="3" t="s">
        <v>3119</v>
      </c>
      <c r="C24" s="3" t="s">
        <v>3120</v>
      </c>
      <c r="D24" s="3">
        <v>272035830</v>
      </c>
      <c r="E24" s="3">
        <v>28818.67</v>
      </c>
      <c r="F24" s="3">
        <v>0.95</v>
      </c>
      <c r="G24" s="3">
        <v>1.04</v>
      </c>
      <c r="H24" s="3">
        <v>0.25</v>
      </c>
      <c r="I24" s="3">
        <v>3.45</v>
      </c>
      <c r="J24" s="3">
        <v>-9.98</v>
      </c>
      <c r="K24" s="3">
        <v>0.03</v>
      </c>
    </row>
    <row r="25" spans="1:11" x14ac:dyDescent="0.25">
      <c r="A25" s="3" t="s">
        <v>3121</v>
      </c>
      <c r="B25" s="3" t="s">
        <v>3122</v>
      </c>
      <c r="C25" s="3" t="s">
        <v>3123</v>
      </c>
      <c r="D25" s="3">
        <v>12684774000</v>
      </c>
      <c r="E25" s="3">
        <v>19935.07</v>
      </c>
      <c r="F25" s="3">
        <v>0.66</v>
      </c>
      <c r="G25" s="3">
        <v>0.96</v>
      </c>
      <c r="H25" s="3">
        <v>0.25</v>
      </c>
      <c r="I25" s="3">
        <v>1.69</v>
      </c>
      <c r="J25" s="3">
        <v>-1.66</v>
      </c>
      <c r="K25" s="3">
        <v>0.03</v>
      </c>
    </row>
    <row r="26" spans="1:11" x14ac:dyDescent="0.25">
      <c r="A26" s="3" t="s">
        <v>3124</v>
      </c>
      <c r="B26" s="3" t="s">
        <v>3125</v>
      </c>
      <c r="C26" s="3" t="s">
        <v>3077</v>
      </c>
      <c r="D26" s="3">
        <v>933568120</v>
      </c>
      <c r="E26" s="3">
        <v>28030.71</v>
      </c>
      <c r="F26" s="3">
        <v>0.93</v>
      </c>
      <c r="G26" s="3">
        <v>0.91</v>
      </c>
      <c r="H26" s="3">
        <v>0.31</v>
      </c>
      <c r="I26" s="3">
        <v>2.64</v>
      </c>
      <c r="J26" s="3">
        <v>-10.32</v>
      </c>
      <c r="K26" s="3">
        <v>0.03</v>
      </c>
    </row>
    <row r="27" spans="1:11" x14ac:dyDescent="0.25">
      <c r="A27" s="3" t="s">
        <v>3126</v>
      </c>
      <c r="B27" s="3" t="s">
        <v>3127</v>
      </c>
      <c r="C27" s="3" t="s">
        <v>3128</v>
      </c>
      <c r="D27" s="3">
        <v>2822247668</v>
      </c>
      <c r="E27" s="3">
        <v>45370.45</v>
      </c>
      <c r="F27" s="3">
        <v>1.5</v>
      </c>
      <c r="G27" s="3">
        <v>0.68</v>
      </c>
      <c r="H27" s="3">
        <v>0.18</v>
      </c>
      <c r="I27" s="3">
        <v>1.85</v>
      </c>
      <c r="J27" s="3">
        <v>4.7</v>
      </c>
      <c r="K27" s="3">
        <v>0.03</v>
      </c>
    </row>
    <row r="28" spans="1:11" x14ac:dyDescent="0.25">
      <c r="A28" s="3" t="s">
        <v>3129</v>
      </c>
      <c r="B28" s="3" t="s">
        <v>3130</v>
      </c>
      <c r="C28" s="3" t="s">
        <v>3091</v>
      </c>
      <c r="D28" s="3">
        <v>5098540634</v>
      </c>
      <c r="E28" s="3">
        <v>241590.27</v>
      </c>
      <c r="F28" s="3">
        <v>7.98</v>
      </c>
      <c r="G28" s="3">
        <v>0.76</v>
      </c>
      <c r="H28" s="3">
        <v>0.53</v>
      </c>
      <c r="I28" s="3">
        <v>1.1299999999999999</v>
      </c>
      <c r="J28" s="3">
        <v>-4.28</v>
      </c>
      <c r="K28" s="3">
        <v>0.03</v>
      </c>
    </row>
    <row r="29" spans="1:11" x14ac:dyDescent="0.25">
      <c r="A29" s="3" t="s">
        <v>3131</v>
      </c>
      <c r="B29" s="3" t="s">
        <v>3132</v>
      </c>
      <c r="C29" s="3" t="s">
        <v>3094</v>
      </c>
      <c r="D29" s="3">
        <v>399382928</v>
      </c>
      <c r="E29" s="3">
        <v>40462.92</v>
      </c>
      <c r="F29" s="3">
        <v>1.34</v>
      </c>
      <c r="G29" s="3">
        <v>1.01</v>
      </c>
      <c r="H29" s="3">
        <v>0.36</v>
      </c>
      <c r="I29" s="3">
        <v>2.16</v>
      </c>
      <c r="J29" s="3">
        <v>-5.55</v>
      </c>
      <c r="K29" s="3">
        <v>0.02</v>
      </c>
    </row>
    <row r="30" spans="1:11" x14ac:dyDescent="0.25">
      <c r="A30" s="3" t="s">
        <v>62</v>
      </c>
      <c r="B30" s="3" t="s">
        <v>3133</v>
      </c>
      <c r="C30" s="3" t="s">
        <v>3134</v>
      </c>
      <c r="D30" s="3">
        <v>2065997334</v>
      </c>
      <c r="E30" s="3">
        <v>22512.14</v>
      </c>
      <c r="F30" s="3">
        <v>0.74</v>
      </c>
      <c r="G30" s="3">
        <v>1.88</v>
      </c>
      <c r="H30" s="3">
        <v>0.38</v>
      </c>
      <c r="I30" s="3">
        <v>3.6</v>
      </c>
      <c r="J30" s="3">
        <v>17.36</v>
      </c>
      <c r="K30" s="3">
        <v>0.03</v>
      </c>
    </row>
    <row r="31" spans="1:11" x14ac:dyDescent="0.25">
      <c r="A31" s="3" t="s">
        <v>3135</v>
      </c>
      <c r="B31" s="3" t="s">
        <v>3136</v>
      </c>
      <c r="C31" s="3" t="s">
        <v>3137</v>
      </c>
      <c r="D31" s="3">
        <v>2164274684</v>
      </c>
      <c r="E31" s="3">
        <v>60279.38</v>
      </c>
      <c r="F31" s="3">
        <v>1.99</v>
      </c>
      <c r="G31" s="3">
        <v>0.59</v>
      </c>
      <c r="H31" s="3">
        <v>0.18</v>
      </c>
      <c r="I31" s="3">
        <v>1.18</v>
      </c>
      <c r="J31" s="3">
        <v>0.57999999999999996</v>
      </c>
      <c r="K31" s="3">
        <v>0.02</v>
      </c>
    </row>
    <row r="32" spans="1:11" x14ac:dyDescent="0.25">
      <c r="A32" s="3" t="s">
        <v>3138</v>
      </c>
      <c r="B32" s="3" t="s">
        <v>3139</v>
      </c>
      <c r="C32" s="3" t="s">
        <v>3140</v>
      </c>
      <c r="D32" s="3">
        <v>3169084920</v>
      </c>
      <c r="E32" s="3">
        <v>200143.56</v>
      </c>
      <c r="F32" s="3">
        <v>6.61</v>
      </c>
      <c r="G32" s="3">
        <v>1.08</v>
      </c>
      <c r="H32" s="3">
        <v>0.44</v>
      </c>
      <c r="I32" s="3">
        <v>1.89</v>
      </c>
      <c r="J32" s="3">
        <v>-8.3000000000000007</v>
      </c>
      <c r="K32" s="3">
        <v>0.02</v>
      </c>
    </row>
    <row r="33" spans="1:11" x14ac:dyDescent="0.25">
      <c r="A33" s="3" t="s">
        <v>80</v>
      </c>
      <c r="B33" s="3" t="s">
        <v>3141</v>
      </c>
      <c r="C33" s="3" t="s">
        <v>3142</v>
      </c>
      <c r="D33" s="3">
        <v>12115054002</v>
      </c>
      <c r="E33" s="3">
        <v>197172.5</v>
      </c>
      <c r="F33" s="3">
        <v>6.51</v>
      </c>
      <c r="G33" s="3">
        <v>0.96</v>
      </c>
      <c r="H33" s="3">
        <v>0.3</v>
      </c>
      <c r="I33" s="3">
        <v>1.91</v>
      </c>
      <c r="J33" s="3">
        <v>-3.79</v>
      </c>
      <c r="K33" s="3">
        <v>0.03</v>
      </c>
    </row>
    <row r="34" spans="1:11" x14ac:dyDescent="0.25">
      <c r="A34" s="3" t="s">
        <v>29</v>
      </c>
      <c r="B34" s="3" t="s">
        <v>3143</v>
      </c>
      <c r="C34" s="3" t="s">
        <v>3091</v>
      </c>
      <c r="D34" s="3">
        <v>11639284770</v>
      </c>
      <c r="E34" s="3">
        <v>154540.6</v>
      </c>
      <c r="F34" s="3">
        <v>5.0999999999999996</v>
      </c>
      <c r="G34" s="3">
        <v>1.65</v>
      </c>
      <c r="H34" s="3">
        <v>0.47</v>
      </c>
      <c r="I34" s="3">
        <v>2.16</v>
      </c>
      <c r="J34" s="3">
        <v>-4.1500000000000004</v>
      </c>
      <c r="K34" s="3">
        <v>0.03</v>
      </c>
    </row>
    <row r="35" spans="1:11" x14ac:dyDescent="0.25">
      <c r="A35" s="3" t="s">
        <v>88</v>
      </c>
      <c r="B35" s="3" t="s">
        <v>3144</v>
      </c>
      <c r="C35" s="3" t="s">
        <v>3105</v>
      </c>
      <c r="D35" s="3">
        <v>36011323270</v>
      </c>
      <c r="E35" s="3">
        <v>9761.77</v>
      </c>
      <c r="F35" s="3">
        <v>0.32</v>
      </c>
      <c r="G35" s="3">
        <v>0.75</v>
      </c>
      <c r="H35" s="3">
        <v>0.09</v>
      </c>
      <c r="I35" s="3">
        <v>2.1800000000000002</v>
      </c>
      <c r="J35" s="3">
        <v>0.85</v>
      </c>
      <c r="K35" s="3">
        <v>0.05</v>
      </c>
    </row>
    <row r="36" spans="1:11" x14ac:dyDescent="0.25">
      <c r="A36" s="3" t="s">
        <v>3145</v>
      </c>
      <c r="B36" s="3" t="s">
        <v>3146</v>
      </c>
      <c r="C36" s="3" t="s">
        <v>3091</v>
      </c>
      <c r="D36" s="3">
        <v>5970823230</v>
      </c>
      <c r="E36" s="3">
        <v>54500.84</v>
      </c>
      <c r="F36" s="3">
        <v>1.8</v>
      </c>
      <c r="G36" s="3">
        <v>1.03</v>
      </c>
      <c r="H36" s="3">
        <v>0.43</v>
      </c>
      <c r="I36" s="3">
        <v>2.36</v>
      </c>
      <c r="J36" s="3">
        <v>-9.07</v>
      </c>
      <c r="K36" s="3">
        <v>0.03</v>
      </c>
    </row>
    <row r="37" spans="1:11" x14ac:dyDescent="0.25">
      <c r="A37" s="3" t="s">
        <v>73</v>
      </c>
      <c r="B37" s="3" t="s">
        <v>3147</v>
      </c>
      <c r="C37" s="3" t="s">
        <v>3128</v>
      </c>
      <c r="D37" s="3">
        <v>11484723320</v>
      </c>
      <c r="E37" s="3">
        <v>194948.24</v>
      </c>
      <c r="F37" s="3">
        <v>6.44</v>
      </c>
      <c r="G37" s="3">
        <v>0.79</v>
      </c>
      <c r="H37" s="3">
        <v>0.25</v>
      </c>
      <c r="I37" s="3">
        <v>1.6</v>
      </c>
      <c r="J37" s="3">
        <v>-2.65</v>
      </c>
      <c r="K37" s="3">
        <v>0.02</v>
      </c>
    </row>
    <row r="38" spans="1:11" x14ac:dyDescent="0.25">
      <c r="A38" s="3" t="s">
        <v>3148</v>
      </c>
      <c r="B38" s="3" t="s">
        <v>3149</v>
      </c>
      <c r="C38" s="3" t="s">
        <v>3091</v>
      </c>
      <c r="D38" s="3">
        <v>9189657405</v>
      </c>
      <c r="E38" s="3">
        <v>90250.25</v>
      </c>
      <c r="F38" s="3">
        <v>2.98</v>
      </c>
      <c r="G38" s="3">
        <v>0.87</v>
      </c>
      <c r="H38" s="3">
        <v>0.39</v>
      </c>
      <c r="I38" s="3">
        <v>1.39</v>
      </c>
      <c r="J38" s="3">
        <v>-7.83</v>
      </c>
      <c r="K38" s="3">
        <v>0.03</v>
      </c>
    </row>
    <row r="39" spans="1:11" x14ac:dyDescent="0.25">
      <c r="A39" s="3" t="s">
        <v>49</v>
      </c>
      <c r="B39" s="3" t="s">
        <v>3150</v>
      </c>
      <c r="C39" s="3" t="s">
        <v>3151</v>
      </c>
      <c r="D39" s="3">
        <v>1864306832</v>
      </c>
      <c r="E39" s="3">
        <v>113426.29</v>
      </c>
      <c r="F39" s="3">
        <v>3.75</v>
      </c>
      <c r="G39" s="3">
        <v>1.34</v>
      </c>
      <c r="H39" s="3">
        <v>0.44</v>
      </c>
      <c r="I39" s="3">
        <v>1.2</v>
      </c>
      <c r="J39" s="3">
        <v>-6.27</v>
      </c>
      <c r="K39" s="3">
        <v>0.03</v>
      </c>
    </row>
    <row r="40" spans="1:11" x14ac:dyDescent="0.25">
      <c r="A40" s="3" t="s">
        <v>3152</v>
      </c>
      <c r="B40" s="3" t="s">
        <v>3153</v>
      </c>
      <c r="C40" s="3" t="s">
        <v>3088</v>
      </c>
      <c r="D40" s="3">
        <v>902486034</v>
      </c>
      <c r="E40" s="3">
        <v>35989.81</v>
      </c>
      <c r="F40" s="3">
        <v>1.19</v>
      </c>
      <c r="G40" s="3">
        <v>0.77</v>
      </c>
      <c r="H40" s="3">
        <v>0.13</v>
      </c>
      <c r="I40" s="3">
        <v>2.4900000000000002</v>
      </c>
      <c r="J40" s="3">
        <v>-0.88</v>
      </c>
      <c r="K40" s="3">
        <v>0.03</v>
      </c>
    </row>
    <row r="41" spans="1:11" x14ac:dyDescent="0.25">
      <c r="A41" s="3" t="s">
        <v>3154</v>
      </c>
      <c r="B41" s="3" t="s">
        <v>3155</v>
      </c>
      <c r="C41" s="3" t="s">
        <v>3120</v>
      </c>
      <c r="D41" s="3">
        <v>3105461920</v>
      </c>
      <c r="E41" s="3">
        <v>55204.24</v>
      </c>
      <c r="F41" s="3">
        <v>1.82</v>
      </c>
      <c r="G41" s="3">
        <v>0.94</v>
      </c>
      <c r="H41" s="3">
        <v>0.3</v>
      </c>
      <c r="I41" s="3">
        <v>2.12</v>
      </c>
      <c r="J41" s="3">
        <v>-10.02</v>
      </c>
      <c r="K41" s="3">
        <v>0.03</v>
      </c>
    </row>
    <row r="42" spans="1:11" x14ac:dyDescent="0.25">
      <c r="A42" s="3" t="s">
        <v>3156</v>
      </c>
      <c r="B42" s="3" t="s">
        <v>3157</v>
      </c>
      <c r="C42" s="3" t="s">
        <v>3120</v>
      </c>
      <c r="D42" s="3">
        <v>1510400300</v>
      </c>
      <c r="E42" s="3">
        <v>69993.16</v>
      </c>
      <c r="F42" s="3">
        <v>2.31</v>
      </c>
      <c r="G42" s="3">
        <v>1.19</v>
      </c>
      <c r="H42" s="3">
        <v>0.39</v>
      </c>
      <c r="I42" s="3">
        <v>2.5099999999999998</v>
      </c>
      <c r="J42" s="3">
        <v>-10.69</v>
      </c>
      <c r="K42" s="3">
        <v>0.02</v>
      </c>
    </row>
    <row r="43" spans="1:11" x14ac:dyDescent="0.25">
      <c r="A43" s="3" t="s">
        <v>3158</v>
      </c>
      <c r="B43" s="3" t="s">
        <v>3159</v>
      </c>
      <c r="C43" s="3" t="s">
        <v>3160</v>
      </c>
      <c r="D43" s="3">
        <v>82454644000</v>
      </c>
      <c r="E43" s="3">
        <v>40357.43</v>
      </c>
      <c r="F43" s="3">
        <v>1.33</v>
      </c>
      <c r="G43" s="3">
        <v>0.84</v>
      </c>
      <c r="H43" s="3">
        <v>0.25</v>
      </c>
      <c r="I43" s="3">
        <v>1.91</v>
      </c>
      <c r="J43" s="3">
        <v>8.01</v>
      </c>
      <c r="K43" s="3">
        <v>0.03</v>
      </c>
    </row>
    <row r="44" spans="1:11" x14ac:dyDescent="0.25">
      <c r="A44" s="3" t="s">
        <v>3161</v>
      </c>
      <c r="B44" s="3" t="s">
        <v>3162</v>
      </c>
      <c r="C44" s="3" t="s">
        <v>3163</v>
      </c>
      <c r="D44" s="3">
        <v>42777450600</v>
      </c>
      <c r="E44" s="3">
        <v>51905.3</v>
      </c>
      <c r="F44" s="3">
        <v>1.71</v>
      </c>
      <c r="G44" s="3">
        <v>0.94</v>
      </c>
      <c r="H44" s="3">
        <v>0.22</v>
      </c>
      <c r="I44" s="3">
        <v>1.55</v>
      </c>
      <c r="J44" s="3">
        <v>-0.1</v>
      </c>
      <c r="K44" s="3">
        <v>0.03</v>
      </c>
    </row>
    <row r="45" spans="1:11" x14ac:dyDescent="0.25">
      <c r="A45" s="3" t="s">
        <v>3164</v>
      </c>
      <c r="B45" s="3" t="s">
        <v>3165</v>
      </c>
      <c r="C45" s="3" t="s">
        <v>3160</v>
      </c>
      <c r="D45" s="3">
        <v>52315896480</v>
      </c>
      <c r="E45" s="3">
        <v>42165.57</v>
      </c>
      <c r="F45" s="3">
        <v>1.39</v>
      </c>
      <c r="G45" s="3">
        <v>0.74</v>
      </c>
      <c r="H45" s="3">
        <v>0.23</v>
      </c>
      <c r="I45" s="3">
        <v>1.81</v>
      </c>
      <c r="J45" s="3">
        <v>9.6300000000000008</v>
      </c>
      <c r="K45" s="3">
        <v>0.03</v>
      </c>
    </row>
    <row r="46" spans="1:11" x14ac:dyDescent="0.25">
      <c r="A46" s="3" t="s">
        <v>86</v>
      </c>
      <c r="B46" s="3" t="s">
        <v>3166</v>
      </c>
      <c r="C46" s="3" t="s">
        <v>3102</v>
      </c>
      <c r="D46" s="3">
        <v>32433750390</v>
      </c>
      <c r="E46" s="3">
        <v>163766.28</v>
      </c>
      <c r="F46" s="3">
        <v>5.41</v>
      </c>
      <c r="G46" s="3">
        <v>0.86</v>
      </c>
      <c r="H46" s="3">
        <v>0.35</v>
      </c>
      <c r="I46" s="3">
        <v>1.05</v>
      </c>
      <c r="J46" s="3">
        <v>-5.82</v>
      </c>
      <c r="K46" s="3">
        <v>0.02</v>
      </c>
    </row>
    <row r="47" spans="1:11" x14ac:dyDescent="0.25">
      <c r="A47" s="3" t="s">
        <v>3167</v>
      </c>
      <c r="B47" s="3" t="s">
        <v>3168</v>
      </c>
      <c r="C47" s="3" t="s">
        <v>3091</v>
      </c>
      <c r="D47" s="3">
        <v>7762777042</v>
      </c>
      <c r="E47" s="3">
        <v>80220.539999999994</v>
      </c>
      <c r="F47" s="3">
        <v>2.65</v>
      </c>
      <c r="G47" s="3">
        <v>1.6</v>
      </c>
      <c r="H47" s="3">
        <v>0.4</v>
      </c>
      <c r="I47" s="3">
        <v>2.93</v>
      </c>
      <c r="J47" s="3">
        <v>0.28999999999999998</v>
      </c>
      <c r="K47" s="3">
        <v>0.02</v>
      </c>
    </row>
    <row r="48" spans="1:11" x14ac:dyDescent="0.25">
      <c r="A48" s="3" t="s">
        <v>26</v>
      </c>
      <c r="B48" s="3" t="s">
        <v>3169</v>
      </c>
      <c r="C48" s="3" t="s">
        <v>3088</v>
      </c>
      <c r="D48" s="3">
        <v>2406753959</v>
      </c>
      <c r="E48" s="3">
        <v>76874.13</v>
      </c>
      <c r="F48" s="3">
        <v>2.54</v>
      </c>
      <c r="G48" s="3">
        <v>0.69</v>
      </c>
      <c r="H48" s="3">
        <v>0.15</v>
      </c>
      <c r="I48" s="3">
        <v>2.68</v>
      </c>
      <c r="J48" s="3">
        <v>-5.12</v>
      </c>
      <c r="K48" s="3">
        <v>0.02</v>
      </c>
    </row>
    <row r="49" spans="1:11" x14ac:dyDescent="0.25">
      <c r="A49" s="3" t="s">
        <v>3170</v>
      </c>
      <c r="B49" s="3" t="s">
        <v>3171</v>
      </c>
      <c r="C49" s="3" t="s">
        <v>3128</v>
      </c>
      <c r="D49" s="3">
        <v>1970427941</v>
      </c>
      <c r="E49" s="3">
        <v>121089.4</v>
      </c>
      <c r="F49" s="3">
        <v>4</v>
      </c>
      <c r="G49" s="3">
        <v>0.72</v>
      </c>
      <c r="H49" s="3">
        <v>0.23</v>
      </c>
      <c r="I49" s="3">
        <v>2.1</v>
      </c>
      <c r="J49" s="3">
        <v>-4.8099999999999996</v>
      </c>
      <c r="K49" s="3">
        <v>0.03</v>
      </c>
    </row>
    <row r="50" spans="1:11" x14ac:dyDescent="0.25">
      <c r="A50" s="3" t="s">
        <v>3172</v>
      </c>
      <c r="B50" s="3" t="s">
        <v>3173</v>
      </c>
      <c r="C50" s="3" t="s">
        <v>3120</v>
      </c>
      <c r="D50" s="3">
        <v>1016953408</v>
      </c>
      <c r="E50" s="3">
        <v>15147.52</v>
      </c>
      <c r="F50" s="3">
        <v>0.5</v>
      </c>
      <c r="G50" s="3">
        <v>1.56</v>
      </c>
      <c r="H50" s="3">
        <v>0.37</v>
      </c>
      <c r="I50" s="3">
        <v>3.11</v>
      </c>
      <c r="J50" s="3">
        <v>-13.86</v>
      </c>
      <c r="K50" s="3">
        <v>0.05</v>
      </c>
    </row>
    <row r="51" spans="1:11" x14ac:dyDescent="0.25">
      <c r="A51" s="3" t="s">
        <v>3174</v>
      </c>
      <c r="B51" s="3" t="s">
        <v>3175</v>
      </c>
      <c r="C51" s="3" t="s">
        <v>3120</v>
      </c>
      <c r="D51" s="3">
        <v>5774407204</v>
      </c>
      <c r="E51" s="3">
        <v>88848.21</v>
      </c>
      <c r="F51" s="3">
        <v>2.93</v>
      </c>
      <c r="G51" s="3">
        <v>1.83</v>
      </c>
      <c r="H51" s="3">
        <v>0.46</v>
      </c>
      <c r="I51" s="3">
        <v>3.18</v>
      </c>
      <c r="J51" s="3">
        <v>-13.66</v>
      </c>
      <c r="K51" s="3">
        <v>0.03</v>
      </c>
    </row>
    <row r="52" spans="1:11" x14ac:dyDescent="0.25">
      <c r="A52" s="3" t="s">
        <v>55</v>
      </c>
      <c r="B52" s="3" t="s">
        <v>3176</v>
      </c>
      <c r="C52" s="3" t="s">
        <v>3160</v>
      </c>
      <c r="D52" s="3">
        <v>2704629398</v>
      </c>
      <c r="E52" s="3">
        <v>13418.61</v>
      </c>
      <c r="F52" s="3">
        <v>0.44</v>
      </c>
      <c r="G52" s="3">
        <v>1.0900000000000001</v>
      </c>
      <c r="H52" s="3">
        <v>0.33</v>
      </c>
      <c r="I52" s="3">
        <v>2.14</v>
      </c>
      <c r="J52" s="3">
        <v>-5.19</v>
      </c>
      <c r="K52" s="3">
        <v>0.05</v>
      </c>
    </row>
    <row r="53" spans="1:11" x14ac:dyDescent="0.25">
      <c r="A53" s="3" t="s">
        <v>59</v>
      </c>
      <c r="B53" s="3" t="s">
        <v>3177</v>
      </c>
      <c r="C53" s="3" t="s">
        <v>3178</v>
      </c>
      <c r="D53" s="3">
        <v>9712154390</v>
      </c>
      <c r="E53" s="3">
        <v>27814.1</v>
      </c>
      <c r="F53" s="3">
        <v>0.92</v>
      </c>
      <c r="G53" s="3">
        <v>1.6</v>
      </c>
      <c r="H53" s="3">
        <v>0.34</v>
      </c>
      <c r="I53" s="3">
        <v>3.32</v>
      </c>
      <c r="J53" s="3">
        <v>2.56</v>
      </c>
      <c r="K53" s="3">
        <v>0.03</v>
      </c>
    </row>
    <row r="54" spans="1:11" x14ac:dyDescent="0.25">
      <c r="A54" s="3" t="s">
        <v>3179</v>
      </c>
      <c r="B54" s="3" t="s">
        <v>3180</v>
      </c>
      <c r="C54" s="3" t="s">
        <v>3128</v>
      </c>
      <c r="D54" s="3">
        <v>4862065345</v>
      </c>
      <c r="E54" s="3">
        <v>30196.15</v>
      </c>
      <c r="F54" s="3">
        <v>1</v>
      </c>
      <c r="G54" s="3">
        <v>0.97</v>
      </c>
      <c r="H54" s="3">
        <v>0.27</v>
      </c>
      <c r="I54" s="3">
        <v>2.16</v>
      </c>
      <c r="J54" s="3">
        <v>10.35</v>
      </c>
      <c r="K54" s="3">
        <v>0.04</v>
      </c>
    </row>
    <row r="55" spans="1:11" x14ac:dyDescent="0.25">
      <c r="A55" s="3" t="s">
        <v>3181</v>
      </c>
      <c r="B55" s="3" t="s">
        <v>3182</v>
      </c>
      <c r="C55" s="3" t="s">
        <v>3077</v>
      </c>
      <c r="D55" s="3">
        <v>2744534390</v>
      </c>
      <c r="E55" s="3">
        <v>37581.21</v>
      </c>
      <c r="F55" s="3">
        <v>1.24</v>
      </c>
      <c r="G55" s="3">
        <v>1.06</v>
      </c>
      <c r="H55" s="3">
        <v>0.38</v>
      </c>
      <c r="I55" s="3">
        <v>2.6</v>
      </c>
      <c r="J55" s="3">
        <v>-9.1</v>
      </c>
      <c r="K55" s="3">
        <v>0.02</v>
      </c>
    </row>
    <row r="56" spans="1:11" x14ac:dyDescent="0.25">
      <c r="A56" s="3" t="s">
        <v>3183</v>
      </c>
      <c r="B56" s="3" t="s">
        <v>3184</v>
      </c>
      <c r="C56" s="3" t="s">
        <v>3128</v>
      </c>
      <c r="D56" s="3">
        <v>4941709020</v>
      </c>
      <c r="E56" s="3">
        <v>29888.69</v>
      </c>
      <c r="F56" s="3">
        <v>0.99</v>
      </c>
      <c r="G56" s="3">
        <v>0.53</v>
      </c>
      <c r="H56" s="3">
        <v>0.17</v>
      </c>
      <c r="I56" s="3">
        <v>1.2</v>
      </c>
      <c r="J56" s="3">
        <v>0.18</v>
      </c>
      <c r="K56" s="3">
        <v>0.03</v>
      </c>
    </row>
    <row r="57" spans="1:11" x14ac:dyDescent="0.25">
      <c r="A57" s="3" t="s">
        <v>3185</v>
      </c>
      <c r="B57" s="3" t="s">
        <v>3186</v>
      </c>
      <c r="C57" s="3" t="s">
        <v>3091</v>
      </c>
      <c r="D57" s="3">
        <v>4225676430</v>
      </c>
      <c r="E57" s="3">
        <v>38690.42</v>
      </c>
      <c r="F57" s="3">
        <v>1.28</v>
      </c>
      <c r="G57" s="3">
        <v>1.44</v>
      </c>
      <c r="H57" s="3">
        <v>0.44</v>
      </c>
      <c r="I57" s="3">
        <v>2.89</v>
      </c>
      <c r="J57" s="3">
        <v>-7.3</v>
      </c>
      <c r="K57" s="3">
        <v>0.04</v>
      </c>
    </row>
    <row r="58" spans="1:11" x14ac:dyDescent="0.25">
      <c r="A58" s="3" t="s">
        <v>3187</v>
      </c>
      <c r="B58" s="3" t="s">
        <v>3188</v>
      </c>
      <c r="C58" s="3" t="s">
        <v>3189</v>
      </c>
      <c r="D58" s="3">
        <v>960448720</v>
      </c>
      <c r="E58" s="3">
        <v>24944.82</v>
      </c>
      <c r="F58" s="3">
        <v>0.82</v>
      </c>
      <c r="G58" s="3">
        <v>1.0900000000000001</v>
      </c>
      <c r="H58" s="3">
        <v>0.28000000000000003</v>
      </c>
      <c r="I58" s="3">
        <v>2.72</v>
      </c>
      <c r="J58" s="3">
        <v>-12.11</v>
      </c>
      <c r="K58" s="3">
        <v>0.03</v>
      </c>
    </row>
    <row r="61" spans="1:11" ht="45" x14ac:dyDescent="0.25">
      <c r="A61" s="1" t="s">
        <v>3191</v>
      </c>
      <c r="B61" s="11">
        <f>SUMIF(C8:C58,C48,D8:D58)</f>
        <v>6356782352</v>
      </c>
      <c r="C61" s="11" t="s">
        <v>3280</v>
      </c>
    </row>
    <row r="62" spans="1:11" ht="45" x14ac:dyDescent="0.25">
      <c r="A62" s="1" t="s">
        <v>3192</v>
      </c>
      <c r="B62" s="11">
        <f>SUMIFS(F8:F58,C8:C58,C38)</f>
        <v>24.93</v>
      </c>
      <c r="C62" s="11" t="s">
        <v>3281</v>
      </c>
    </row>
    <row r="63" spans="1:11" ht="45" x14ac:dyDescent="0.25">
      <c r="A63" s="1" t="s">
        <v>3193</v>
      </c>
      <c r="B63" s="13">
        <f>AVERAGE(K8:K58)</f>
        <v>3.078431372549021E-2</v>
      </c>
      <c r="C63" s="13" t="s">
        <v>3282</v>
      </c>
    </row>
    <row r="64" spans="1:11" ht="45" x14ac:dyDescent="0.25">
      <c r="A64" s="1" t="s">
        <v>3283</v>
      </c>
      <c r="B64" s="13">
        <f>AVERAGEIF(C8:C58,C43,K8:K58)</f>
        <v>3.6666666666666667E-2</v>
      </c>
      <c r="C64" s="13" t="s">
        <v>3284</v>
      </c>
    </row>
  </sheetData>
  <mergeCells count="2">
    <mergeCell ref="A4:D5"/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8"/>
  <sheetViews>
    <sheetView workbookViewId="0">
      <selection activeCell="J11" sqref="J11"/>
    </sheetView>
  </sheetViews>
  <sheetFormatPr defaultRowHeight="15" x14ac:dyDescent="0.25"/>
  <cols>
    <col min="1" max="1" width="85.85546875" bestFit="1" customWidth="1"/>
  </cols>
  <sheetData>
    <row r="1" spans="1:8" s="3" customFormat="1" ht="26.25" x14ac:dyDescent="0.4">
      <c r="A1" s="33" t="s">
        <v>3220</v>
      </c>
      <c r="B1" s="33"/>
    </row>
    <row r="2" spans="1:8" s="3" customFormat="1" x14ac:dyDescent="0.25"/>
    <row r="4" spans="1:8" x14ac:dyDescent="0.25">
      <c r="A4" s="34" t="s">
        <v>3063</v>
      </c>
    </row>
    <row r="5" spans="1:8" x14ac:dyDescent="0.25">
      <c r="A5" s="34"/>
    </row>
    <row r="7" spans="1:8" x14ac:dyDescent="0.25">
      <c r="A7" t="s">
        <v>101</v>
      </c>
      <c r="B7" t="s">
        <v>3285</v>
      </c>
      <c r="C7" t="s">
        <v>3286</v>
      </c>
      <c r="D7" t="s">
        <v>3287</v>
      </c>
      <c r="E7" t="s">
        <v>3288</v>
      </c>
      <c r="F7" t="s">
        <v>3289</v>
      </c>
      <c r="G7" t="s">
        <v>3290</v>
      </c>
      <c r="H7" t="s">
        <v>3291</v>
      </c>
    </row>
    <row r="8" spans="1:8" x14ac:dyDescent="0.25">
      <c r="A8" t="s">
        <v>102</v>
      </c>
      <c r="B8">
        <v>1122016</v>
      </c>
      <c r="C8">
        <v>513179</v>
      </c>
      <c r="D8">
        <v>4294</v>
      </c>
      <c r="E8">
        <v>76294</v>
      </c>
      <c r="F8">
        <v>4294</v>
      </c>
      <c r="G8">
        <v>76294</v>
      </c>
      <c r="H8">
        <v>100</v>
      </c>
    </row>
    <row r="9" spans="1:8" x14ac:dyDescent="0.25">
      <c r="A9" t="s">
        <v>103</v>
      </c>
      <c r="B9">
        <v>1122016</v>
      </c>
      <c r="C9">
        <v>513216</v>
      </c>
      <c r="D9">
        <v>9110</v>
      </c>
      <c r="E9">
        <v>257813</v>
      </c>
      <c r="F9">
        <v>18726</v>
      </c>
      <c r="G9">
        <v>535476</v>
      </c>
      <c r="H9">
        <v>48.65</v>
      </c>
    </row>
    <row r="10" spans="1:8" x14ac:dyDescent="0.25">
      <c r="A10" t="s">
        <v>104</v>
      </c>
      <c r="B10">
        <v>1122016</v>
      </c>
      <c r="C10">
        <v>513228</v>
      </c>
      <c r="D10">
        <v>11927</v>
      </c>
      <c r="E10">
        <v>515843</v>
      </c>
      <c r="F10">
        <v>31414</v>
      </c>
      <c r="G10">
        <v>1373331</v>
      </c>
      <c r="H10">
        <v>37.97</v>
      </c>
    </row>
    <row r="11" spans="1:8" x14ac:dyDescent="0.25">
      <c r="A11" t="s">
        <v>105</v>
      </c>
      <c r="B11">
        <v>1122016</v>
      </c>
      <c r="C11">
        <v>513250</v>
      </c>
      <c r="D11">
        <v>45141</v>
      </c>
      <c r="E11">
        <v>520928</v>
      </c>
      <c r="F11">
        <v>121097</v>
      </c>
      <c r="G11">
        <v>1410730</v>
      </c>
      <c r="H11">
        <v>37.28</v>
      </c>
    </row>
    <row r="12" spans="1:8" x14ac:dyDescent="0.25">
      <c r="A12" t="s">
        <v>106</v>
      </c>
      <c r="B12">
        <v>1122016</v>
      </c>
      <c r="C12">
        <v>513252</v>
      </c>
      <c r="D12">
        <v>650</v>
      </c>
      <c r="E12">
        <v>156033</v>
      </c>
      <c r="F12">
        <v>650</v>
      </c>
      <c r="G12">
        <v>156033</v>
      </c>
      <c r="H12">
        <v>100</v>
      </c>
    </row>
    <row r="13" spans="1:8" x14ac:dyDescent="0.25">
      <c r="A13" t="s">
        <v>107</v>
      </c>
      <c r="B13">
        <v>1122016</v>
      </c>
      <c r="C13">
        <v>513262</v>
      </c>
      <c r="D13">
        <v>12064</v>
      </c>
      <c r="E13">
        <v>7623845</v>
      </c>
      <c r="F13">
        <v>76169</v>
      </c>
      <c r="G13">
        <v>46952159</v>
      </c>
      <c r="H13">
        <v>15.84</v>
      </c>
    </row>
    <row r="14" spans="1:8" x14ac:dyDescent="0.25">
      <c r="A14" t="s">
        <v>108</v>
      </c>
      <c r="B14">
        <v>1122016</v>
      </c>
      <c r="C14">
        <v>513269</v>
      </c>
      <c r="D14">
        <v>16384</v>
      </c>
      <c r="E14">
        <v>783975</v>
      </c>
      <c r="F14">
        <v>31307</v>
      </c>
      <c r="G14">
        <v>1519936</v>
      </c>
      <c r="H14">
        <v>52.33</v>
      </c>
    </row>
    <row r="15" spans="1:8" x14ac:dyDescent="0.25">
      <c r="A15" t="s">
        <v>109</v>
      </c>
      <c r="B15">
        <v>1122016</v>
      </c>
      <c r="C15">
        <v>513295</v>
      </c>
      <c r="D15">
        <v>11</v>
      </c>
      <c r="E15">
        <v>30</v>
      </c>
      <c r="F15">
        <v>11</v>
      </c>
      <c r="G15">
        <v>29</v>
      </c>
      <c r="H15">
        <v>100</v>
      </c>
    </row>
    <row r="16" spans="1:8" x14ac:dyDescent="0.25">
      <c r="A16" t="s">
        <v>110</v>
      </c>
      <c r="B16">
        <v>1122016</v>
      </c>
      <c r="C16">
        <v>513303</v>
      </c>
      <c r="D16">
        <v>2600</v>
      </c>
      <c r="E16">
        <v>17888</v>
      </c>
      <c r="F16">
        <v>2600</v>
      </c>
      <c r="G16">
        <v>17753</v>
      </c>
      <c r="H16">
        <v>100</v>
      </c>
    </row>
    <row r="17" spans="1:8" x14ac:dyDescent="0.25">
      <c r="A17" t="s">
        <v>111</v>
      </c>
      <c r="B17">
        <v>1122016</v>
      </c>
      <c r="C17">
        <v>513309</v>
      </c>
      <c r="D17">
        <v>3909</v>
      </c>
      <c r="E17">
        <v>16331</v>
      </c>
      <c r="F17">
        <v>3909</v>
      </c>
      <c r="G17">
        <v>16331</v>
      </c>
      <c r="H17">
        <v>100</v>
      </c>
    </row>
    <row r="18" spans="1:8" x14ac:dyDescent="0.25">
      <c r="A18" t="s">
        <v>112</v>
      </c>
      <c r="B18">
        <v>1122016</v>
      </c>
      <c r="C18">
        <v>513335</v>
      </c>
      <c r="D18">
        <v>35902</v>
      </c>
      <c r="E18">
        <v>2321065</v>
      </c>
      <c r="F18">
        <v>82978</v>
      </c>
      <c r="G18">
        <v>5500488</v>
      </c>
      <c r="H18">
        <v>43.27</v>
      </c>
    </row>
    <row r="19" spans="1:8" x14ac:dyDescent="0.25">
      <c r="A19" t="s">
        <v>113</v>
      </c>
      <c r="B19">
        <v>1122016</v>
      </c>
      <c r="C19">
        <v>513337</v>
      </c>
      <c r="D19">
        <v>20</v>
      </c>
      <c r="E19">
        <v>430</v>
      </c>
      <c r="F19">
        <v>20</v>
      </c>
      <c r="G19">
        <v>430</v>
      </c>
      <c r="H19">
        <v>100</v>
      </c>
    </row>
    <row r="20" spans="1:8" x14ac:dyDescent="0.25">
      <c r="A20" t="s">
        <v>114</v>
      </c>
      <c r="B20">
        <v>1122016</v>
      </c>
      <c r="C20">
        <v>513349</v>
      </c>
      <c r="D20">
        <v>22011</v>
      </c>
      <c r="E20">
        <v>3325863</v>
      </c>
      <c r="F20">
        <v>77721</v>
      </c>
      <c r="G20">
        <v>11846884</v>
      </c>
      <c r="H20">
        <v>28.32</v>
      </c>
    </row>
    <row r="21" spans="1:8" x14ac:dyDescent="0.25">
      <c r="A21" t="s">
        <v>115</v>
      </c>
      <c r="B21">
        <v>1122016</v>
      </c>
      <c r="C21">
        <v>513353</v>
      </c>
      <c r="D21">
        <v>828</v>
      </c>
      <c r="E21">
        <v>83132</v>
      </c>
      <c r="F21">
        <v>1020</v>
      </c>
      <c r="G21">
        <v>104906</v>
      </c>
      <c r="H21">
        <v>81.180000000000007</v>
      </c>
    </row>
    <row r="22" spans="1:8" x14ac:dyDescent="0.25">
      <c r="A22" t="s">
        <v>116</v>
      </c>
      <c r="B22">
        <v>1122016</v>
      </c>
      <c r="C22">
        <v>513361</v>
      </c>
      <c r="D22">
        <v>6943</v>
      </c>
      <c r="E22">
        <v>27217</v>
      </c>
      <c r="F22">
        <v>7044</v>
      </c>
      <c r="G22">
        <v>27682</v>
      </c>
      <c r="H22">
        <v>98.57</v>
      </c>
    </row>
    <row r="23" spans="1:8" x14ac:dyDescent="0.25">
      <c r="A23" t="s">
        <v>117</v>
      </c>
      <c r="B23">
        <v>1122016</v>
      </c>
      <c r="C23">
        <v>513369</v>
      </c>
      <c r="D23">
        <v>3910</v>
      </c>
      <c r="E23">
        <v>195174</v>
      </c>
      <c r="F23">
        <v>3910</v>
      </c>
      <c r="G23">
        <v>195174</v>
      </c>
      <c r="H23">
        <v>100</v>
      </c>
    </row>
    <row r="24" spans="1:8" x14ac:dyDescent="0.25">
      <c r="A24" t="s">
        <v>118</v>
      </c>
      <c r="B24">
        <v>1122016</v>
      </c>
      <c r="C24">
        <v>513375</v>
      </c>
      <c r="D24">
        <v>5155</v>
      </c>
      <c r="E24">
        <v>1354219</v>
      </c>
      <c r="F24">
        <v>7910</v>
      </c>
      <c r="G24">
        <v>2100980</v>
      </c>
      <c r="H24">
        <v>65.17</v>
      </c>
    </row>
    <row r="25" spans="1:8" x14ac:dyDescent="0.25">
      <c r="A25" t="s">
        <v>119</v>
      </c>
      <c r="B25">
        <v>1122016</v>
      </c>
      <c r="C25">
        <v>513377</v>
      </c>
      <c r="D25">
        <v>297710</v>
      </c>
      <c r="E25">
        <v>15540462</v>
      </c>
      <c r="F25">
        <v>1774957</v>
      </c>
      <c r="G25">
        <v>91691702</v>
      </c>
      <c r="H25">
        <v>16.77</v>
      </c>
    </row>
    <row r="26" spans="1:8" x14ac:dyDescent="0.25">
      <c r="A26" t="s">
        <v>120</v>
      </c>
      <c r="B26">
        <v>1122016</v>
      </c>
      <c r="C26">
        <v>513397</v>
      </c>
      <c r="D26">
        <v>200</v>
      </c>
      <c r="E26">
        <v>6030</v>
      </c>
      <c r="F26">
        <v>200</v>
      </c>
      <c r="G26">
        <v>6036</v>
      </c>
      <c r="H26">
        <v>100</v>
      </c>
    </row>
    <row r="27" spans="1:8" x14ac:dyDescent="0.25">
      <c r="A27" t="s">
        <v>121</v>
      </c>
      <c r="B27">
        <v>1122016</v>
      </c>
      <c r="C27">
        <v>513405</v>
      </c>
      <c r="D27">
        <v>5950</v>
      </c>
      <c r="E27">
        <v>3158</v>
      </c>
      <c r="F27">
        <v>5950</v>
      </c>
      <c r="G27">
        <v>3158</v>
      </c>
      <c r="H27">
        <v>100</v>
      </c>
    </row>
    <row r="28" spans="1:8" x14ac:dyDescent="0.25">
      <c r="A28" t="s">
        <v>122</v>
      </c>
      <c r="B28">
        <v>1122016</v>
      </c>
      <c r="C28">
        <v>513414</v>
      </c>
      <c r="D28">
        <v>25262</v>
      </c>
      <c r="E28">
        <v>65429</v>
      </c>
      <c r="F28">
        <v>33375</v>
      </c>
      <c r="G28">
        <v>86834</v>
      </c>
      <c r="H28">
        <v>75.69</v>
      </c>
    </row>
    <row r="29" spans="1:8" x14ac:dyDescent="0.25">
      <c r="A29" t="s">
        <v>123</v>
      </c>
      <c r="B29">
        <v>1122016</v>
      </c>
      <c r="C29">
        <v>513418</v>
      </c>
      <c r="D29">
        <v>10399</v>
      </c>
      <c r="E29">
        <v>46900</v>
      </c>
      <c r="F29">
        <v>10399</v>
      </c>
      <c r="G29">
        <v>46899</v>
      </c>
      <c r="H29">
        <v>100</v>
      </c>
    </row>
    <row r="30" spans="1:8" x14ac:dyDescent="0.25">
      <c r="A30" t="s">
        <v>124</v>
      </c>
      <c r="B30">
        <v>1122016</v>
      </c>
      <c r="C30">
        <v>513428</v>
      </c>
      <c r="D30">
        <v>1755</v>
      </c>
      <c r="E30">
        <v>171030</v>
      </c>
      <c r="F30">
        <v>1755</v>
      </c>
      <c r="G30">
        <v>171030</v>
      </c>
      <c r="H30">
        <v>100</v>
      </c>
    </row>
    <row r="31" spans="1:8" x14ac:dyDescent="0.25">
      <c r="A31" t="s">
        <v>125</v>
      </c>
      <c r="B31">
        <v>1122016</v>
      </c>
      <c r="C31">
        <v>513434</v>
      </c>
      <c r="D31">
        <v>9355</v>
      </c>
      <c r="E31">
        <v>3043182</v>
      </c>
      <c r="F31">
        <v>60353</v>
      </c>
      <c r="G31">
        <v>19777849</v>
      </c>
      <c r="H31">
        <v>15.5</v>
      </c>
    </row>
    <row r="32" spans="1:8" x14ac:dyDescent="0.25">
      <c r="A32" t="s">
        <v>126</v>
      </c>
      <c r="B32">
        <v>1122016</v>
      </c>
      <c r="C32">
        <v>513436</v>
      </c>
      <c r="D32">
        <v>330</v>
      </c>
      <c r="E32">
        <v>4125</v>
      </c>
      <c r="F32">
        <v>340</v>
      </c>
      <c r="G32">
        <v>4120</v>
      </c>
      <c r="H32">
        <v>97.06</v>
      </c>
    </row>
    <row r="33" spans="1:8" x14ac:dyDescent="0.25">
      <c r="A33" t="s">
        <v>127</v>
      </c>
      <c r="B33">
        <v>1122016</v>
      </c>
      <c r="C33">
        <v>513446</v>
      </c>
      <c r="D33">
        <v>7947</v>
      </c>
      <c r="E33">
        <v>176424</v>
      </c>
      <c r="F33">
        <v>11782</v>
      </c>
      <c r="G33">
        <v>263861</v>
      </c>
      <c r="H33">
        <v>67.45</v>
      </c>
    </row>
    <row r="34" spans="1:8" x14ac:dyDescent="0.25">
      <c r="A34" t="s">
        <v>128</v>
      </c>
      <c r="B34">
        <v>1122016</v>
      </c>
      <c r="C34">
        <v>513452</v>
      </c>
      <c r="D34">
        <v>283</v>
      </c>
      <c r="E34">
        <v>1409</v>
      </c>
      <c r="F34">
        <v>283</v>
      </c>
      <c r="G34">
        <v>1409</v>
      </c>
      <c r="H34">
        <v>100</v>
      </c>
    </row>
    <row r="35" spans="1:8" x14ac:dyDescent="0.25">
      <c r="A35" t="s">
        <v>129</v>
      </c>
      <c r="B35">
        <v>1122016</v>
      </c>
      <c r="C35">
        <v>513472</v>
      </c>
      <c r="D35">
        <v>100</v>
      </c>
      <c r="E35">
        <v>11810</v>
      </c>
      <c r="F35">
        <v>100</v>
      </c>
      <c r="G35">
        <v>11810</v>
      </c>
      <c r="H35">
        <v>100</v>
      </c>
    </row>
    <row r="36" spans="1:8" x14ac:dyDescent="0.25">
      <c r="A36" t="s">
        <v>130</v>
      </c>
      <c r="B36">
        <v>1122016</v>
      </c>
      <c r="C36">
        <v>513502</v>
      </c>
      <c r="D36">
        <v>2299</v>
      </c>
      <c r="E36">
        <v>598</v>
      </c>
      <c r="F36">
        <v>2299</v>
      </c>
      <c r="G36">
        <v>597</v>
      </c>
      <c r="H36">
        <v>100</v>
      </c>
    </row>
    <row r="37" spans="1:8" x14ac:dyDescent="0.25">
      <c r="A37" t="s">
        <v>131</v>
      </c>
      <c r="B37">
        <v>1122016</v>
      </c>
      <c r="C37">
        <v>513509</v>
      </c>
      <c r="D37">
        <v>21</v>
      </c>
      <c r="E37">
        <v>5624</v>
      </c>
      <c r="F37">
        <v>21</v>
      </c>
      <c r="G37">
        <v>5624</v>
      </c>
      <c r="H37">
        <v>100</v>
      </c>
    </row>
    <row r="38" spans="1:8" x14ac:dyDescent="0.25">
      <c r="A38" t="s">
        <v>132</v>
      </c>
      <c r="B38">
        <v>1122016</v>
      </c>
      <c r="C38">
        <v>513511</v>
      </c>
      <c r="D38">
        <v>380</v>
      </c>
      <c r="E38">
        <v>8645</v>
      </c>
      <c r="F38">
        <v>380</v>
      </c>
      <c r="G38">
        <v>8660</v>
      </c>
      <c r="H38">
        <v>100</v>
      </c>
    </row>
    <row r="39" spans="1:8" x14ac:dyDescent="0.25">
      <c r="A39" t="s">
        <v>133</v>
      </c>
      <c r="B39">
        <v>1122016</v>
      </c>
      <c r="C39">
        <v>513515</v>
      </c>
      <c r="D39">
        <v>650</v>
      </c>
      <c r="E39">
        <v>3965</v>
      </c>
      <c r="F39">
        <v>1150</v>
      </c>
      <c r="G39">
        <v>6866</v>
      </c>
      <c r="H39">
        <v>56.52</v>
      </c>
    </row>
    <row r="40" spans="1:8" x14ac:dyDescent="0.25">
      <c r="A40" t="s">
        <v>134</v>
      </c>
      <c r="B40">
        <v>1122016</v>
      </c>
      <c r="C40">
        <v>513517</v>
      </c>
      <c r="D40">
        <v>717</v>
      </c>
      <c r="E40">
        <v>45387</v>
      </c>
      <c r="F40">
        <v>985</v>
      </c>
      <c r="G40">
        <v>64126</v>
      </c>
      <c r="H40">
        <v>72.790000000000006</v>
      </c>
    </row>
    <row r="41" spans="1:8" x14ac:dyDescent="0.25">
      <c r="A41" t="s">
        <v>135</v>
      </c>
      <c r="B41">
        <v>1122016</v>
      </c>
      <c r="C41">
        <v>513519</v>
      </c>
      <c r="D41">
        <v>5510</v>
      </c>
      <c r="E41">
        <v>290377</v>
      </c>
      <c r="F41">
        <v>10218</v>
      </c>
      <c r="G41">
        <v>548156</v>
      </c>
      <c r="H41">
        <v>53.92</v>
      </c>
    </row>
    <row r="42" spans="1:8" x14ac:dyDescent="0.25">
      <c r="A42" t="s">
        <v>136</v>
      </c>
      <c r="B42">
        <v>1122016</v>
      </c>
      <c r="C42">
        <v>513528</v>
      </c>
      <c r="D42">
        <v>2050</v>
      </c>
      <c r="E42">
        <v>5187</v>
      </c>
      <c r="F42">
        <v>2050</v>
      </c>
      <c r="G42">
        <v>5186</v>
      </c>
      <c r="H42">
        <v>100</v>
      </c>
    </row>
    <row r="43" spans="1:8" x14ac:dyDescent="0.25">
      <c r="A43" t="s">
        <v>137</v>
      </c>
      <c r="B43">
        <v>1122016</v>
      </c>
      <c r="C43">
        <v>513534</v>
      </c>
      <c r="D43">
        <v>115</v>
      </c>
      <c r="E43">
        <v>4370</v>
      </c>
      <c r="F43">
        <v>130</v>
      </c>
      <c r="G43">
        <v>4977</v>
      </c>
      <c r="H43">
        <v>88.46</v>
      </c>
    </row>
    <row r="44" spans="1:8" x14ac:dyDescent="0.25">
      <c r="A44" t="s">
        <v>138</v>
      </c>
      <c r="B44">
        <v>1122016</v>
      </c>
      <c r="C44">
        <v>513536</v>
      </c>
      <c r="D44">
        <v>250</v>
      </c>
      <c r="E44">
        <v>10000</v>
      </c>
      <c r="F44">
        <v>250</v>
      </c>
      <c r="G44">
        <v>10300</v>
      </c>
      <c r="H44">
        <v>100</v>
      </c>
    </row>
    <row r="45" spans="1:8" x14ac:dyDescent="0.25">
      <c r="A45" t="s">
        <v>139</v>
      </c>
      <c r="B45">
        <v>1122016</v>
      </c>
      <c r="C45">
        <v>513544</v>
      </c>
      <c r="D45">
        <v>42</v>
      </c>
      <c r="E45">
        <v>159</v>
      </c>
      <c r="F45">
        <v>42</v>
      </c>
      <c r="G45">
        <v>159</v>
      </c>
      <c r="H45">
        <v>100</v>
      </c>
    </row>
    <row r="46" spans="1:8" x14ac:dyDescent="0.25">
      <c r="A46" t="s">
        <v>140</v>
      </c>
      <c r="B46">
        <v>1122016</v>
      </c>
      <c r="C46">
        <v>513554</v>
      </c>
      <c r="D46">
        <v>19557</v>
      </c>
      <c r="E46">
        <v>3617068</v>
      </c>
      <c r="F46">
        <v>64064</v>
      </c>
      <c r="G46">
        <v>11821469</v>
      </c>
      <c r="H46">
        <v>30.53</v>
      </c>
    </row>
    <row r="47" spans="1:8" x14ac:dyDescent="0.25">
      <c r="A47" t="s">
        <v>141</v>
      </c>
      <c r="B47">
        <v>1122016</v>
      </c>
      <c r="C47">
        <v>513558</v>
      </c>
      <c r="D47">
        <v>1</v>
      </c>
      <c r="E47">
        <v>11</v>
      </c>
      <c r="F47">
        <v>1</v>
      </c>
      <c r="G47">
        <v>10</v>
      </c>
      <c r="H47">
        <v>100</v>
      </c>
    </row>
    <row r="48" spans="1:8" x14ac:dyDescent="0.25">
      <c r="A48" t="s">
        <v>142</v>
      </c>
      <c r="B48">
        <v>1122016</v>
      </c>
      <c r="C48">
        <v>513566</v>
      </c>
      <c r="D48">
        <v>217</v>
      </c>
      <c r="E48">
        <v>2847</v>
      </c>
      <c r="F48">
        <v>217</v>
      </c>
      <c r="G48">
        <v>2847</v>
      </c>
      <c r="H48">
        <v>100</v>
      </c>
    </row>
    <row r="49" spans="1:8" x14ac:dyDescent="0.25">
      <c r="A49" t="s">
        <v>143</v>
      </c>
      <c r="B49">
        <v>1122016</v>
      </c>
      <c r="C49">
        <v>513583</v>
      </c>
      <c r="D49">
        <v>10598</v>
      </c>
      <c r="E49">
        <v>20462</v>
      </c>
      <c r="F49">
        <v>10598</v>
      </c>
      <c r="G49">
        <v>20462</v>
      </c>
      <c r="H49">
        <v>100</v>
      </c>
    </row>
    <row r="50" spans="1:8" x14ac:dyDescent="0.25">
      <c r="A50" t="s">
        <v>144</v>
      </c>
      <c r="B50">
        <v>1122016</v>
      </c>
      <c r="C50">
        <v>513597</v>
      </c>
      <c r="D50">
        <v>192</v>
      </c>
      <c r="E50">
        <v>884</v>
      </c>
      <c r="F50">
        <v>192</v>
      </c>
      <c r="G50">
        <v>898</v>
      </c>
      <c r="H50">
        <v>100</v>
      </c>
    </row>
    <row r="51" spans="1:8" x14ac:dyDescent="0.25">
      <c r="A51" t="s">
        <v>145</v>
      </c>
      <c r="B51">
        <v>1122016</v>
      </c>
      <c r="C51">
        <v>513599</v>
      </c>
      <c r="D51">
        <v>98669</v>
      </c>
      <c r="E51">
        <v>5974408</v>
      </c>
      <c r="F51">
        <v>392894</v>
      </c>
      <c r="G51">
        <v>24106530</v>
      </c>
      <c r="H51">
        <v>25.11</v>
      </c>
    </row>
    <row r="52" spans="1:8" x14ac:dyDescent="0.25">
      <c r="A52" t="s">
        <v>146</v>
      </c>
      <c r="B52">
        <v>1122016</v>
      </c>
      <c r="C52">
        <v>513605</v>
      </c>
      <c r="D52">
        <v>9338</v>
      </c>
      <c r="E52">
        <v>2567017</v>
      </c>
      <c r="F52">
        <v>28206</v>
      </c>
      <c r="G52">
        <v>7830802</v>
      </c>
      <c r="H52">
        <v>33.11</v>
      </c>
    </row>
    <row r="53" spans="1:8" x14ac:dyDescent="0.25">
      <c r="A53" t="s">
        <v>147</v>
      </c>
      <c r="B53">
        <v>1122016</v>
      </c>
      <c r="C53">
        <v>513642</v>
      </c>
      <c r="D53">
        <v>1150</v>
      </c>
      <c r="E53">
        <v>11845</v>
      </c>
      <c r="F53">
        <v>1150</v>
      </c>
      <c r="G53">
        <v>11845</v>
      </c>
      <c r="H53">
        <v>100</v>
      </c>
    </row>
    <row r="54" spans="1:8" x14ac:dyDescent="0.25">
      <c r="A54" t="s">
        <v>148</v>
      </c>
      <c r="B54">
        <v>1122016</v>
      </c>
      <c r="C54">
        <v>513683</v>
      </c>
      <c r="D54">
        <v>7986</v>
      </c>
      <c r="E54">
        <v>618117</v>
      </c>
      <c r="F54">
        <v>10249</v>
      </c>
      <c r="G54">
        <v>796519</v>
      </c>
      <c r="H54">
        <v>77.92</v>
      </c>
    </row>
    <row r="55" spans="1:8" x14ac:dyDescent="0.25">
      <c r="A55" t="s">
        <v>149</v>
      </c>
      <c r="B55">
        <v>1122016</v>
      </c>
      <c r="C55">
        <v>513687</v>
      </c>
      <c r="D55">
        <v>500</v>
      </c>
      <c r="E55">
        <v>9850</v>
      </c>
      <c r="F55">
        <v>500</v>
      </c>
      <c r="G55">
        <v>9850</v>
      </c>
      <c r="H55">
        <v>100</v>
      </c>
    </row>
    <row r="56" spans="1:8" x14ac:dyDescent="0.25">
      <c r="A56" t="s">
        <v>150</v>
      </c>
      <c r="B56">
        <v>1122016</v>
      </c>
      <c r="C56">
        <v>513691</v>
      </c>
      <c r="D56">
        <v>7696</v>
      </c>
      <c r="E56">
        <v>175084</v>
      </c>
      <c r="F56">
        <v>13944</v>
      </c>
      <c r="G56">
        <v>318673</v>
      </c>
      <c r="H56">
        <v>55.19</v>
      </c>
    </row>
    <row r="57" spans="1:8" x14ac:dyDescent="0.25">
      <c r="A57" t="s">
        <v>151</v>
      </c>
      <c r="B57">
        <v>1122016</v>
      </c>
      <c r="C57">
        <v>513699</v>
      </c>
      <c r="D57">
        <v>66</v>
      </c>
      <c r="E57">
        <v>3234</v>
      </c>
      <c r="F57">
        <v>66</v>
      </c>
      <c r="G57">
        <v>3210</v>
      </c>
      <c r="H57">
        <v>100</v>
      </c>
    </row>
    <row r="58" spans="1:8" x14ac:dyDescent="0.25">
      <c r="A58" t="s">
        <v>152</v>
      </c>
      <c r="B58">
        <v>1122016</v>
      </c>
      <c r="C58">
        <v>513709</v>
      </c>
      <c r="D58">
        <v>3356</v>
      </c>
      <c r="E58">
        <v>285260</v>
      </c>
      <c r="F58">
        <v>3537</v>
      </c>
      <c r="G58">
        <v>301218</v>
      </c>
      <c r="H58">
        <v>94.88</v>
      </c>
    </row>
    <row r="59" spans="1:8" x14ac:dyDescent="0.25">
      <c r="A59" t="s">
        <v>153</v>
      </c>
      <c r="B59">
        <v>1122016</v>
      </c>
      <c r="C59">
        <v>513713</v>
      </c>
      <c r="D59">
        <v>3635</v>
      </c>
      <c r="E59">
        <v>114685</v>
      </c>
      <c r="F59">
        <v>8046</v>
      </c>
      <c r="G59">
        <v>257692</v>
      </c>
      <c r="H59">
        <v>45.18</v>
      </c>
    </row>
    <row r="60" spans="1:8" x14ac:dyDescent="0.25">
      <c r="A60" t="s">
        <v>154</v>
      </c>
      <c r="B60">
        <v>1122016</v>
      </c>
      <c r="C60">
        <v>513729</v>
      </c>
      <c r="D60">
        <v>10216</v>
      </c>
      <c r="E60">
        <v>724826</v>
      </c>
      <c r="F60">
        <v>17050</v>
      </c>
      <c r="G60">
        <v>1213362</v>
      </c>
      <c r="H60">
        <v>59.92</v>
      </c>
    </row>
    <row r="61" spans="1:8" x14ac:dyDescent="0.25">
      <c r="A61" t="s">
        <v>155</v>
      </c>
      <c r="B61">
        <v>1122016</v>
      </c>
      <c r="C61">
        <v>514010</v>
      </c>
      <c r="D61">
        <v>9131</v>
      </c>
      <c r="E61">
        <v>130117</v>
      </c>
      <c r="F61">
        <v>9366</v>
      </c>
      <c r="G61">
        <v>126383</v>
      </c>
      <c r="H61">
        <v>97.49</v>
      </c>
    </row>
    <row r="62" spans="1:8" x14ac:dyDescent="0.25">
      <c r="A62" t="s">
        <v>156</v>
      </c>
      <c r="B62">
        <v>1122016</v>
      </c>
      <c r="C62">
        <v>514028</v>
      </c>
      <c r="D62">
        <v>800</v>
      </c>
      <c r="E62">
        <v>8440</v>
      </c>
      <c r="F62">
        <v>800</v>
      </c>
      <c r="G62">
        <v>8440</v>
      </c>
      <c r="H62">
        <v>100</v>
      </c>
    </row>
    <row r="63" spans="1:8" x14ac:dyDescent="0.25">
      <c r="A63" t="s">
        <v>157</v>
      </c>
      <c r="B63">
        <v>1122016</v>
      </c>
      <c r="C63">
        <v>514030</v>
      </c>
      <c r="D63">
        <v>210</v>
      </c>
      <c r="E63">
        <v>20370</v>
      </c>
      <c r="F63">
        <v>341</v>
      </c>
      <c r="G63">
        <v>33391</v>
      </c>
      <c r="H63">
        <v>61.58</v>
      </c>
    </row>
    <row r="64" spans="1:8" x14ac:dyDescent="0.25">
      <c r="A64" t="s">
        <v>158</v>
      </c>
      <c r="B64">
        <v>1122016</v>
      </c>
      <c r="C64">
        <v>514034</v>
      </c>
      <c r="D64">
        <v>2715</v>
      </c>
      <c r="E64">
        <v>553860</v>
      </c>
      <c r="F64">
        <v>5194</v>
      </c>
      <c r="G64">
        <v>1061426</v>
      </c>
      <c r="H64">
        <v>52.27</v>
      </c>
    </row>
    <row r="65" spans="1:8" x14ac:dyDescent="0.25">
      <c r="A65" t="s">
        <v>159</v>
      </c>
      <c r="B65">
        <v>1122016</v>
      </c>
      <c r="C65">
        <v>514036</v>
      </c>
      <c r="D65">
        <v>10</v>
      </c>
      <c r="E65">
        <v>5901</v>
      </c>
      <c r="F65">
        <v>10</v>
      </c>
      <c r="G65">
        <v>5900</v>
      </c>
      <c r="H65">
        <v>100</v>
      </c>
    </row>
    <row r="66" spans="1:8" x14ac:dyDescent="0.25">
      <c r="A66" t="s">
        <v>160</v>
      </c>
      <c r="B66">
        <v>1122016</v>
      </c>
      <c r="C66">
        <v>514043</v>
      </c>
      <c r="D66">
        <v>4591</v>
      </c>
      <c r="E66">
        <v>1286858</v>
      </c>
      <c r="F66">
        <v>10015</v>
      </c>
      <c r="G66">
        <v>2810227</v>
      </c>
      <c r="H66">
        <v>45.84</v>
      </c>
    </row>
    <row r="67" spans="1:8" x14ac:dyDescent="0.25">
      <c r="A67" t="s">
        <v>161</v>
      </c>
      <c r="B67">
        <v>1122016</v>
      </c>
      <c r="C67">
        <v>514045</v>
      </c>
      <c r="D67">
        <v>988</v>
      </c>
      <c r="E67">
        <v>70346</v>
      </c>
      <c r="F67">
        <v>1126</v>
      </c>
      <c r="G67">
        <v>80178</v>
      </c>
      <c r="H67">
        <v>87.74</v>
      </c>
    </row>
    <row r="68" spans="1:8" x14ac:dyDescent="0.25">
      <c r="A68" t="s">
        <v>162</v>
      </c>
      <c r="B68">
        <v>1122016</v>
      </c>
      <c r="C68">
        <v>514087</v>
      </c>
      <c r="D68">
        <v>4114</v>
      </c>
      <c r="E68">
        <v>302379</v>
      </c>
      <c r="F68">
        <v>4114</v>
      </c>
      <c r="G68">
        <v>307085</v>
      </c>
      <c r="H68">
        <v>100</v>
      </c>
    </row>
    <row r="69" spans="1:8" x14ac:dyDescent="0.25">
      <c r="A69" t="s">
        <v>163</v>
      </c>
      <c r="B69">
        <v>1122016</v>
      </c>
      <c r="C69">
        <v>514113</v>
      </c>
      <c r="D69">
        <v>300</v>
      </c>
      <c r="E69">
        <v>1074</v>
      </c>
      <c r="F69">
        <v>300</v>
      </c>
      <c r="G69">
        <v>1074</v>
      </c>
      <c r="H69">
        <v>100</v>
      </c>
    </row>
    <row r="70" spans="1:8" x14ac:dyDescent="0.25">
      <c r="A70" t="s">
        <v>164</v>
      </c>
      <c r="B70">
        <v>1122016</v>
      </c>
      <c r="C70">
        <v>514116</v>
      </c>
      <c r="D70">
        <v>2250</v>
      </c>
      <c r="E70">
        <v>9320</v>
      </c>
      <c r="F70">
        <v>2250</v>
      </c>
      <c r="G70">
        <v>9320</v>
      </c>
      <c r="H70">
        <v>100</v>
      </c>
    </row>
    <row r="71" spans="1:8" x14ac:dyDescent="0.25">
      <c r="A71" t="s">
        <v>165</v>
      </c>
      <c r="B71">
        <v>1122016</v>
      </c>
      <c r="C71">
        <v>514128</v>
      </c>
      <c r="D71">
        <v>200</v>
      </c>
      <c r="E71">
        <v>2760</v>
      </c>
      <c r="F71">
        <v>200</v>
      </c>
      <c r="G71">
        <v>2760</v>
      </c>
      <c r="H71">
        <v>100</v>
      </c>
    </row>
    <row r="72" spans="1:8" x14ac:dyDescent="0.25">
      <c r="A72" t="s">
        <v>166</v>
      </c>
      <c r="B72">
        <v>1122016</v>
      </c>
      <c r="C72">
        <v>514138</v>
      </c>
      <c r="D72">
        <v>7959</v>
      </c>
      <c r="E72">
        <v>1382877</v>
      </c>
      <c r="F72">
        <v>15985</v>
      </c>
      <c r="G72">
        <v>2705235</v>
      </c>
      <c r="H72">
        <v>49.79</v>
      </c>
    </row>
    <row r="73" spans="1:8" x14ac:dyDescent="0.25">
      <c r="A73" t="s">
        <v>167</v>
      </c>
      <c r="B73">
        <v>1122016</v>
      </c>
      <c r="C73">
        <v>514142</v>
      </c>
      <c r="D73">
        <v>2109</v>
      </c>
      <c r="E73">
        <v>94905</v>
      </c>
      <c r="F73">
        <v>3710</v>
      </c>
      <c r="G73">
        <v>167134</v>
      </c>
      <c r="H73">
        <v>56.85</v>
      </c>
    </row>
    <row r="74" spans="1:8" x14ac:dyDescent="0.25">
      <c r="A74" t="s">
        <v>168</v>
      </c>
      <c r="B74">
        <v>1122016</v>
      </c>
      <c r="C74">
        <v>514162</v>
      </c>
      <c r="D74">
        <v>219583</v>
      </c>
      <c r="E74">
        <v>15480602</v>
      </c>
      <c r="F74">
        <v>712260</v>
      </c>
      <c r="G74">
        <v>50045081</v>
      </c>
      <c r="H74">
        <v>30.83</v>
      </c>
    </row>
    <row r="75" spans="1:8" x14ac:dyDescent="0.25">
      <c r="A75" t="s">
        <v>169</v>
      </c>
      <c r="B75">
        <v>1122016</v>
      </c>
      <c r="C75">
        <v>514165</v>
      </c>
      <c r="D75">
        <v>122344</v>
      </c>
      <c r="E75">
        <v>2208310</v>
      </c>
      <c r="F75">
        <v>145552</v>
      </c>
      <c r="G75">
        <v>2603499</v>
      </c>
      <c r="H75">
        <v>84.06</v>
      </c>
    </row>
    <row r="76" spans="1:8" x14ac:dyDescent="0.25">
      <c r="A76" t="s">
        <v>170</v>
      </c>
      <c r="B76">
        <v>1122016</v>
      </c>
      <c r="C76">
        <v>514167</v>
      </c>
      <c r="D76">
        <v>5331</v>
      </c>
      <c r="E76">
        <v>958248</v>
      </c>
      <c r="F76">
        <v>9092</v>
      </c>
      <c r="G76">
        <v>1649733</v>
      </c>
      <c r="H76">
        <v>58.63</v>
      </c>
    </row>
    <row r="77" spans="1:8" x14ac:dyDescent="0.25">
      <c r="A77" t="s">
        <v>171</v>
      </c>
      <c r="B77">
        <v>1122016</v>
      </c>
      <c r="C77">
        <v>514171</v>
      </c>
      <c r="D77">
        <v>300</v>
      </c>
      <c r="E77">
        <v>2605</v>
      </c>
      <c r="F77">
        <v>300</v>
      </c>
      <c r="G77">
        <v>2605</v>
      </c>
      <c r="H77">
        <v>100</v>
      </c>
    </row>
    <row r="78" spans="1:8" x14ac:dyDescent="0.25">
      <c r="A78" t="s">
        <v>172</v>
      </c>
      <c r="B78">
        <v>1122016</v>
      </c>
      <c r="C78">
        <v>514175</v>
      </c>
      <c r="D78">
        <v>44121</v>
      </c>
      <c r="E78">
        <v>3569389</v>
      </c>
      <c r="F78">
        <v>130091</v>
      </c>
      <c r="G78">
        <v>10401378</v>
      </c>
      <c r="H78">
        <v>33.92</v>
      </c>
    </row>
    <row r="79" spans="1:8" x14ac:dyDescent="0.25">
      <c r="A79" t="s">
        <v>173</v>
      </c>
      <c r="B79">
        <v>1122016</v>
      </c>
      <c r="C79">
        <v>514183</v>
      </c>
      <c r="D79">
        <v>13569</v>
      </c>
      <c r="E79">
        <v>336512</v>
      </c>
      <c r="F79">
        <v>15167</v>
      </c>
      <c r="G79">
        <v>385786</v>
      </c>
      <c r="H79">
        <v>89.46</v>
      </c>
    </row>
    <row r="80" spans="1:8" x14ac:dyDescent="0.25">
      <c r="A80" t="s">
        <v>174</v>
      </c>
      <c r="B80">
        <v>1122016</v>
      </c>
      <c r="C80">
        <v>514211</v>
      </c>
      <c r="D80">
        <v>163846</v>
      </c>
      <c r="E80">
        <v>6217956</v>
      </c>
      <c r="F80">
        <v>380579</v>
      </c>
      <c r="G80">
        <v>14532687</v>
      </c>
      <c r="H80">
        <v>43.05</v>
      </c>
    </row>
    <row r="81" spans="1:8" x14ac:dyDescent="0.25">
      <c r="A81" t="s">
        <v>175</v>
      </c>
      <c r="B81">
        <v>1122016</v>
      </c>
      <c r="C81">
        <v>514215</v>
      </c>
      <c r="D81">
        <v>2468</v>
      </c>
      <c r="E81">
        <v>247171</v>
      </c>
      <c r="F81">
        <v>2468</v>
      </c>
      <c r="G81">
        <v>247170</v>
      </c>
      <c r="H81">
        <v>100</v>
      </c>
    </row>
    <row r="82" spans="1:8" x14ac:dyDescent="0.25">
      <c r="A82" t="s">
        <v>176</v>
      </c>
      <c r="B82">
        <v>1122016</v>
      </c>
      <c r="C82">
        <v>514221</v>
      </c>
      <c r="D82">
        <v>96039</v>
      </c>
      <c r="E82">
        <v>16327</v>
      </c>
      <c r="F82">
        <v>96365</v>
      </c>
      <c r="G82">
        <v>16797</v>
      </c>
      <c r="H82">
        <v>99.66</v>
      </c>
    </row>
    <row r="83" spans="1:8" x14ac:dyDescent="0.25">
      <c r="A83" t="s">
        <v>177</v>
      </c>
      <c r="B83">
        <v>1122016</v>
      </c>
      <c r="C83">
        <v>514234</v>
      </c>
      <c r="D83">
        <v>3211</v>
      </c>
      <c r="E83">
        <v>830205</v>
      </c>
      <c r="F83">
        <v>4200</v>
      </c>
      <c r="G83">
        <v>1089694</v>
      </c>
      <c r="H83">
        <v>76.45</v>
      </c>
    </row>
    <row r="84" spans="1:8" x14ac:dyDescent="0.25">
      <c r="A84" t="s">
        <v>178</v>
      </c>
      <c r="B84">
        <v>1122016</v>
      </c>
      <c r="C84">
        <v>514266</v>
      </c>
      <c r="D84">
        <v>16166</v>
      </c>
      <c r="E84">
        <v>2332566</v>
      </c>
      <c r="F84">
        <v>16166</v>
      </c>
      <c r="G84">
        <v>2332566</v>
      </c>
      <c r="H84">
        <v>100</v>
      </c>
    </row>
    <row r="85" spans="1:8" x14ac:dyDescent="0.25">
      <c r="A85" t="s">
        <v>179</v>
      </c>
      <c r="B85">
        <v>1122016</v>
      </c>
      <c r="C85">
        <v>514274</v>
      </c>
      <c r="D85">
        <v>351</v>
      </c>
      <c r="E85">
        <v>29783</v>
      </c>
      <c r="F85">
        <v>692</v>
      </c>
      <c r="G85">
        <v>58772</v>
      </c>
      <c r="H85">
        <v>50.72</v>
      </c>
    </row>
    <row r="86" spans="1:8" x14ac:dyDescent="0.25">
      <c r="A86" t="s">
        <v>180</v>
      </c>
      <c r="B86">
        <v>1122016</v>
      </c>
      <c r="C86">
        <v>514286</v>
      </c>
      <c r="D86">
        <v>16298</v>
      </c>
      <c r="E86">
        <v>240396</v>
      </c>
      <c r="F86">
        <v>24138</v>
      </c>
      <c r="G86">
        <v>362908</v>
      </c>
      <c r="H86">
        <v>67.52</v>
      </c>
    </row>
    <row r="87" spans="1:8" x14ac:dyDescent="0.25">
      <c r="A87" t="s">
        <v>181</v>
      </c>
      <c r="B87">
        <v>1122016</v>
      </c>
      <c r="C87">
        <v>514296</v>
      </c>
      <c r="D87">
        <v>1000</v>
      </c>
      <c r="E87">
        <v>2980</v>
      </c>
      <c r="F87">
        <v>1000</v>
      </c>
      <c r="G87">
        <v>2980</v>
      </c>
      <c r="H87">
        <v>100</v>
      </c>
    </row>
    <row r="88" spans="1:8" x14ac:dyDescent="0.25">
      <c r="A88" t="s">
        <v>182</v>
      </c>
      <c r="B88">
        <v>1122016</v>
      </c>
      <c r="C88">
        <v>514300</v>
      </c>
      <c r="D88">
        <v>7693</v>
      </c>
      <c r="E88">
        <v>401190</v>
      </c>
      <c r="F88">
        <v>10869</v>
      </c>
      <c r="G88">
        <v>575691</v>
      </c>
      <c r="H88">
        <v>70.78</v>
      </c>
    </row>
    <row r="89" spans="1:8" x14ac:dyDescent="0.25">
      <c r="A89" t="s">
        <v>183</v>
      </c>
      <c r="B89">
        <v>1122016</v>
      </c>
      <c r="C89">
        <v>514302</v>
      </c>
      <c r="D89">
        <v>500</v>
      </c>
      <c r="E89">
        <v>14275</v>
      </c>
      <c r="F89">
        <v>500</v>
      </c>
      <c r="G89">
        <v>14276</v>
      </c>
      <c r="H89">
        <v>100</v>
      </c>
    </row>
    <row r="90" spans="1:8" x14ac:dyDescent="0.25">
      <c r="A90" t="s">
        <v>184</v>
      </c>
      <c r="B90">
        <v>1122016</v>
      </c>
      <c r="C90">
        <v>514312</v>
      </c>
      <c r="D90">
        <v>5</v>
      </c>
      <c r="E90">
        <v>28</v>
      </c>
      <c r="F90">
        <v>5</v>
      </c>
      <c r="G90">
        <v>28</v>
      </c>
      <c r="H90">
        <v>100</v>
      </c>
    </row>
    <row r="91" spans="1:8" x14ac:dyDescent="0.25">
      <c r="A91" t="s">
        <v>185</v>
      </c>
      <c r="B91">
        <v>1122016</v>
      </c>
      <c r="C91">
        <v>514316</v>
      </c>
      <c r="D91">
        <v>1000</v>
      </c>
      <c r="E91">
        <v>36000</v>
      </c>
      <c r="F91">
        <v>1000</v>
      </c>
      <c r="G91">
        <v>36000</v>
      </c>
      <c r="H91">
        <v>100</v>
      </c>
    </row>
    <row r="92" spans="1:8" x14ac:dyDescent="0.25">
      <c r="A92" t="s">
        <v>186</v>
      </c>
      <c r="B92">
        <v>1122016</v>
      </c>
      <c r="C92">
        <v>514322</v>
      </c>
      <c r="D92">
        <v>3870</v>
      </c>
      <c r="E92">
        <v>281930</v>
      </c>
      <c r="F92">
        <v>4120</v>
      </c>
      <c r="G92">
        <v>303490</v>
      </c>
      <c r="H92">
        <v>93.93</v>
      </c>
    </row>
    <row r="93" spans="1:8" x14ac:dyDescent="0.25">
      <c r="A93" t="s">
        <v>187</v>
      </c>
      <c r="B93">
        <v>1122016</v>
      </c>
      <c r="C93">
        <v>514326</v>
      </c>
      <c r="D93">
        <v>634</v>
      </c>
      <c r="E93">
        <v>6784</v>
      </c>
      <c r="F93">
        <v>785</v>
      </c>
      <c r="G93">
        <v>7933</v>
      </c>
      <c r="H93">
        <v>80.760000000000005</v>
      </c>
    </row>
    <row r="94" spans="1:8" x14ac:dyDescent="0.25">
      <c r="A94" t="s">
        <v>188</v>
      </c>
      <c r="B94">
        <v>1122016</v>
      </c>
      <c r="C94">
        <v>514330</v>
      </c>
      <c r="D94">
        <v>200</v>
      </c>
      <c r="E94">
        <v>1268</v>
      </c>
      <c r="F94">
        <v>200</v>
      </c>
      <c r="G94">
        <v>1268</v>
      </c>
      <c r="H94">
        <v>100</v>
      </c>
    </row>
    <row r="95" spans="1:8" x14ac:dyDescent="0.25">
      <c r="A95" t="s">
        <v>189</v>
      </c>
      <c r="B95">
        <v>1122016</v>
      </c>
      <c r="C95">
        <v>514332</v>
      </c>
      <c r="D95">
        <v>5</v>
      </c>
      <c r="E95">
        <v>280</v>
      </c>
      <c r="F95">
        <v>10</v>
      </c>
      <c r="G95">
        <v>525</v>
      </c>
      <c r="H95">
        <v>50</v>
      </c>
    </row>
    <row r="96" spans="1:8" x14ac:dyDescent="0.25">
      <c r="A96" t="s">
        <v>190</v>
      </c>
      <c r="B96">
        <v>1122016</v>
      </c>
      <c r="C96">
        <v>514348</v>
      </c>
      <c r="D96">
        <v>3323</v>
      </c>
      <c r="E96">
        <v>6314</v>
      </c>
      <c r="F96">
        <v>3323</v>
      </c>
      <c r="G96">
        <v>6322</v>
      </c>
      <c r="H96">
        <v>100</v>
      </c>
    </row>
    <row r="97" spans="1:8" x14ac:dyDescent="0.25">
      <c r="A97" t="s">
        <v>191</v>
      </c>
      <c r="B97">
        <v>1122016</v>
      </c>
      <c r="C97">
        <v>514354</v>
      </c>
      <c r="D97">
        <v>826</v>
      </c>
      <c r="E97">
        <v>32864</v>
      </c>
      <c r="F97">
        <v>826</v>
      </c>
      <c r="G97">
        <v>32864</v>
      </c>
      <c r="H97">
        <v>100</v>
      </c>
    </row>
    <row r="98" spans="1:8" x14ac:dyDescent="0.25">
      <c r="A98" t="s">
        <v>192</v>
      </c>
      <c r="B98">
        <v>1122016</v>
      </c>
      <c r="C98">
        <v>514358</v>
      </c>
      <c r="D98">
        <v>3200</v>
      </c>
      <c r="E98">
        <v>5024</v>
      </c>
      <c r="F98">
        <v>3200</v>
      </c>
      <c r="G98">
        <v>5024</v>
      </c>
      <c r="H98">
        <v>100</v>
      </c>
    </row>
    <row r="99" spans="1:8" x14ac:dyDescent="0.25">
      <c r="A99" t="s">
        <v>193</v>
      </c>
      <c r="B99">
        <v>1122016</v>
      </c>
      <c r="C99">
        <v>514366</v>
      </c>
      <c r="D99">
        <v>16094</v>
      </c>
      <c r="E99">
        <v>32349</v>
      </c>
      <c r="F99">
        <v>16094</v>
      </c>
      <c r="G99">
        <v>32949</v>
      </c>
      <c r="H99">
        <v>100</v>
      </c>
    </row>
    <row r="100" spans="1:8" x14ac:dyDescent="0.25">
      <c r="A100" t="s">
        <v>194</v>
      </c>
      <c r="B100">
        <v>1122016</v>
      </c>
      <c r="C100">
        <v>514394</v>
      </c>
      <c r="D100">
        <v>1</v>
      </c>
      <c r="E100">
        <v>50</v>
      </c>
      <c r="F100">
        <v>1</v>
      </c>
      <c r="G100">
        <v>49</v>
      </c>
      <c r="H100">
        <v>100</v>
      </c>
    </row>
    <row r="101" spans="1:8" x14ac:dyDescent="0.25">
      <c r="A101" t="s">
        <v>195</v>
      </c>
      <c r="B101">
        <v>1122016</v>
      </c>
      <c r="C101">
        <v>514400</v>
      </c>
      <c r="D101">
        <v>2035</v>
      </c>
      <c r="E101">
        <v>19231</v>
      </c>
      <c r="F101">
        <v>2035</v>
      </c>
      <c r="G101">
        <v>19230</v>
      </c>
      <c r="H101">
        <v>100</v>
      </c>
    </row>
    <row r="102" spans="1:8" x14ac:dyDescent="0.25">
      <c r="A102" t="s">
        <v>196</v>
      </c>
      <c r="B102">
        <v>1122016</v>
      </c>
      <c r="C102">
        <v>514412</v>
      </c>
      <c r="D102">
        <v>1</v>
      </c>
      <c r="E102">
        <v>61</v>
      </c>
      <c r="F102">
        <v>1</v>
      </c>
      <c r="G102">
        <v>60</v>
      </c>
      <c r="H102">
        <v>100</v>
      </c>
    </row>
    <row r="103" spans="1:8" x14ac:dyDescent="0.25">
      <c r="A103" t="s">
        <v>197</v>
      </c>
      <c r="B103">
        <v>1122016</v>
      </c>
      <c r="C103">
        <v>514418</v>
      </c>
      <c r="D103">
        <v>6440</v>
      </c>
      <c r="E103">
        <v>229586</v>
      </c>
      <c r="F103">
        <v>8654</v>
      </c>
      <c r="G103">
        <v>311030</v>
      </c>
      <c r="H103">
        <v>74.42</v>
      </c>
    </row>
    <row r="104" spans="1:8" x14ac:dyDescent="0.25">
      <c r="A104" t="s">
        <v>198</v>
      </c>
      <c r="B104">
        <v>1122016</v>
      </c>
      <c r="C104">
        <v>514428</v>
      </c>
      <c r="D104">
        <v>4710</v>
      </c>
      <c r="E104">
        <v>276713</v>
      </c>
      <c r="F104">
        <v>5210</v>
      </c>
      <c r="G104">
        <v>307999</v>
      </c>
      <c r="H104">
        <v>90.4</v>
      </c>
    </row>
    <row r="105" spans="1:8" x14ac:dyDescent="0.25">
      <c r="A105" t="s">
        <v>199</v>
      </c>
      <c r="B105">
        <v>1122016</v>
      </c>
      <c r="C105">
        <v>514442</v>
      </c>
      <c r="D105">
        <v>2550</v>
      </c>
      <c r="E105">
        <v>63451</v>
      </c>
      <c r="F105">
        <v>2550</v>
      </c>
      <c r="G105">
        <v>63451</v>
      </c>
      <c r="H105">
        <v>100</v>
      </c>
    </row>
    <row r="106" spans="1:8" x14ac:dyDescent="0.25">
      <c r="A106" t="s">
        <v>200</v>
      </c>
      <c r="B106">
        <v>1122016</v>
      </c>
      <c r="C106">
        <v>514448</v>
      </c>
      <c r="D106">
        <v>550</v>
      </c>
      <c r="E106">
        <v>54340</v>
      </c>
      <c r="F106">
        <v>1150</v>
      </c>
      <c r="G106">
        <v>114929</v>
      </c>
      <c r="H106">
        <v>47.83</v>
      </c>
    </row>
    <row r="107" spans="1:8" x14ac:dyDescent="0.25">
      <c r="A107" t="s">
        <v>201</v>
      </c>
      <c r="B107">
        <v>1122016</v>
      </c>
      <c r="C107">
        <v>514450</v>
      </c>
      <c r="D107">
        <v>470</v>
      </c>
      <c r="E107">
        <v>19482</v>
      </c>
      <c r="F107">
        <v>470</v>
      </c>
      <c r="G107">
        <v>19500</v>
      </c>
      <c r="H107">
        <v>100</v>
      </c>
    </row>
    <row r="108" spans="1:8" x14ac:dyDescent="0.25">
      <c r="A108" t="s">
        <v>202</v>
      </c>
      <c r="B108">
        <v>1122016</v>
      </c>
      <c r="C108">
        <v>514460</v>
      </c>
      <c r="D108">
        <v>200</v>
      </c>
      <c r="E108">
        <v>500</v>
      </c>
      <c r="F108">
        <v>200</v>
      </c>
      <c r="G108">
        <v>500</v>
      </c>
      <c r="H108">
        <v>100</v>
      </c>
    </row>
    <row r="109" spans="1:8" x14ac:dyDescent="0.25">
      <c r="A109" t="s">
        <v>203</v>
      </c>
      <c r="B109">
        <v>1122016</v>
      </c>
      <c r="C109">
        <v>514470</v>
      </c>
      <c r="D109">
        <v>1936</v>
      </c>
      <c r="E109">
        <v>122356</v>
      </c>
      <c r="F109">
        <v>3084</v>
      </c>
      <c r="G109">
        <v>193835</v>
      </c>
      <c r="H109">
        <v>62.78</v>
      </c>
    </row>
    <row r="110" spans="1:8" x14ac:dyDescent="0.25">
      <c r="A110" t="s">
        <v>204</v>
      </c>
      <c r="B110">
        <v>1122016</v>
      </c>
      <c r="C110">
        <v>515018</v>
      </c>
      <c r="D110">
        <v>7322</v>
      </c>
      <c r="E110">
        <v>59176</v>
      </c>
      <c r="F110">
        <v>7322</v>
      </c>
      <c r="G110">
        <v>59176</v>
      </c>
      <c r="H110">
        <v>100</v>
      </c>
    </row>
    <row r="111" spans="1:8" x14ac:dyDescent="0.25">
      <c r="A111" t="s">
        <v>205</v>
      </c>
      <c r="B111">
        <v>1122016</v>
      </c>
      <c r="C111">
        <v>515030</v>
      </c>
      <c r="D111">
        <v>1058</v>
      </c>
      <c r="E111">
        <v>183140</v>
      </c>
      <c r="F111">
        <v>5418</v>
      </c>
      <c r="G111">
        <v>945217</v>
      </c>
      <c r="H111">
        <v>19.53</v>
      </c>
    </row>
    <row r="112" spans="1:8" x14ac:dyDescent="0.25">
      <c r="A112" t="s">
        <v>206</v>
      </c>
      <c r="B112">
        <v>1122016</v>
      </c>
      <c r="C112">
        <v>515037</v>
      </c>
      <c r="D112">
        <v>8166</v>
      </c>
      <c r="E112">
        <v>247022</v>
      </c>
      <c r="F112">
        <v>11772</v>
      </c>
      <c r="G112">
        <v>358779</v>
      </c>
      <c r="H112">
        <v>69.37</v>
      </c>
    </row>
    <row r="113" spans="1:8" x14ac:dyDescent="0.25">
      <c r="A113" t="s">
        <v>207</v>
      </c>
      <c r="B113">
        <v>1122016</v>
      </c>
      <c r="C113">
        <v>515043</v>
      </c>
      <c r="D113">
        <v>90638</v>
      </c>
      <c r="E113">
        <v>4006200</v>
      </c>
      <c r="F113">
        <v>120423</v>
      </c>
      <c r="G113">
        <v>5310406</v>
      </c>
      <c r="H113">
        <v>75.27</v>
      </c>
    </row>
    <row r="114" spans="1:8" x14ac:dyDescent="0.25">
      <c r="A114" t="s">
        <v>208</v>
      </c>
      <c r="B114">
        <v>1122016</v>
      </c>
      <c r="C114">
        <v>515055</v>
      </c>
      <c r="D114">
        <v>51306</v>
      </c>
      <c r="E114">
        <v>2077893</v>
      </c>
      <c r="F114">
        <v>104760</v>
      </c>
      <c r="G114">
        <v>4253120</v>
      </c>
      <c r="H114">
        <v>48.97</v>
      </c>
    </row>
    <row r="115" spans="1:8" x14ac:dyDescent="0.25">
      <c r="A115" t="s">
        <v>209</v>
      </c>
      <c r="B115">
        <v>1122016</v>
      </c>
      <c r="C115">
        <v>515059</v>
      </c>
      <c r="D115">
        <v>5621</v>
      </c>
      <c r="E115">
        <v>92466</v>
      </c>
      <c r="F115">
        <v>5920</v>
      </c>
      <c r="G115">
        <v>97384</v>
      </c>
      <c r="H115">
        <v>94.95</v>
      </c>
    </row>
    <row r="116" spans="1:8" x14ac:dyDescent="0.25">
      <c r="A116" t="s">
        <v>210</v>
      </c>
      <c r="B116">
        <v>1122016</v>
      </c>
      <c r="C116">
        <v>515085</v>
      </c>
      <c r="D116">
        <v>55</v>
      </c>
      <c r="E116">
        <v>267</v>
      </c>
      <c r="F116">
        <v>115</v>
      </c>
      <c r="G116">
        <v>551</v>
      </c>
      <c r="H116">
        <v>47.83</v>
      </c>
    </row>
    <row r="117" spans="1:8" x14ac:dyDescent="0.25">
      <c r="A117" t="s">
        <v>211</v>
      </c>
      <c r="B117">
        <v>1122016</v>
      </c>
      <c r="C117">
        <v>515099</v>
      </c>
      <c r="D117">
        <v>100</v>
      </c>
      <c r="E117">
        <v>799</v>
      </c>
      <c r="F117">
        <v>100</v>
      </c>
      <c r="G117">
        <v>799</v>
      </c>
      <c r="H117">
        <v>100</v>
      </c>
    </row>
    <row r="118" spans="1:8" x14ac:dyDescent="0.25">
      <c r="A118" t="s">
        <v>212</v>
      </c>
      <c r="B118">
        <v>1122016</v>
      </c>
      <c r="C118">
        <v>515127</v>
      </c>
      <c r="D118">
        <v>100</v>
      </c>
      <c r="E118">
        <v>654</v>
      </c>
      <c r="F118">
        <v>100</v>
      </c>
      <c r="G118">
        <v>654</v>
      </c>
      <c r="H118">
        <v>100</v>
      </c>
    </row>
    <row r="119" spans="1:8" x14ac:dyDescent="0.25">
      <c r="A119" t="s">
        <v>213</v>
      </c>
      <c r="B119">
        <v>1122016</v>
      </c>
      <c r="C119">
        <v>515145</v>
      </c>
      <c r="D119">
        <v>200</v>
      </c>
      <c r="E119">
        <v>20200</v>
      </c>
      <c r="F119">
        <v>200</v>
      </c>
      <c r="G119">
        <v>20200</v>
      </c>
      <c r="H119">
        <v>100</v>
      </c>
    </row>
    <row r="120" spans="1:8" x14ac:dyDescent="0.25">
      <c r="A120" t="s">
        <v>214</v>
      </c>
      <c r="B120">
        <v>1122016</v>
      </c>
      <c r="C120">
        <v>515147</v>
      </c>
      <c r="D120">
        <v>23556</v>
      </c>
      <c r="E120">
        <v>737303</v>
      </c>
      <c r="F120">
        <v>26167</v>
      </c>
      <c r="G120">
        <v>824273</v>
      </c>
      <c r="H120">
        <v>90.02</v>
      </c>
    </row>
    <row r="121" spans="1:8" x14ac:dyDescent="0.25">
      <c r="A121" t="s">
        <v>215</v>
      </c>
      <c r="B121">
        <v>1122016</v>
      </c>
      <c r="C121">
        <v>516003</v>
      </c>
      <c r="D121">
        <v>53016</v>
      </c>
      <c r="E121">
        <v>7279097</v>
      </c>
      <c r="F121">
        <v>58016</v>
      </c>
      <c r="G121">
        <v>7965596</v>
      </c>
      <c r="H121">
        <v>91.38</v>
      </c>
    </row>
    <row r="122" spans="1:8" x14ac:dyDescent="0.25">
      <c r="A122" t="s">
        <v>216</v>
      </c>
      <c r="B122">
        <v>1122016</v>
      </c>
      <c r="C122">
        <v>516007</v>
      </c>
      <c r="D122">
        <v>3044</v>
      </c>
      <c r="E122">
        <v>88733</v>
      </c>
      <c r="F122">
        <v>4219</v>
      </c>
      <c r="G122">
        <v>123101</v>
      </c>
      <c r="H122">
        <v>72.150000000000006</v>
      </c>
    </row>
    <row r="123" spans="1:8" x14ac:dyDescent="0.25">
      <c r="A123" t="s">
        <v>217</v>
      </c>
      <c r="B123">
        <v>1122016</v>
      </c>
      <c r="C123">
        <v>516016</v>
      </c>
      <c r="D123">
        <v>8050</v>
      </c>
      <c r="E123">
        <v>817075</v>
      </c>
      <c r="F123">
        <v>13018</v>
      </c>
      <c r="G123">
        <v>1360897</v>
      </c>
      <c r="H123">
        <v>61.84</v>
      </c>
    </row>
    <row r="124" spans="1:8" x14ac:dyDescent="0.25">
      <c r="A124" t="s">
        <v>218</v>
      </c>
      <c r="B124">
        <v>1122016</v>
      </c>
      <c r="C124">
        <v>516022</v>
      </c>
      <c r="D124">
        <v>37906</v>
      </c>
      <c r="E124">
        <v>7279848</v>
      </c>
      <c r="F124">
        <v>109306</v>
      </c>
      <c r="G124">
        <v>21421914</v>
      </c>
      <c r="H124">
        <v>34.68</v>
      </c>
    </row>
    <row r="125" spans="1:8" x14ac:dyDescent="0.25">
      <c r="A125" t="s">
        <v>219</v>
      </c>
      <c r="B125">
        <v>1122016</v>
      </c>
      <c r="C125">
        <v>516030</v>
      </c>
      <c r="D125">
        <v>26516</v>
      </c>
      <c r="E125">
        <v>503804</v>
      </c>
      <c r="F125">
        <v>30261</v>
      </c>
      <c r="G125">
        <v>575281</v>
      </c>
      <c r="H125">
        <v>87.62</v>
      </c>
    </row>
    <row r="126" spans="1:8" x14ac:dyDescent="0.25">
      <c r="A126" t="s">
        <v>220</v>
      </c>
      <c r="B126">
        <v>1122016</v>
      </c>
      <c r="C126">
        <v>516064</v>
      </c>
      <c r="D126">
        <v>2281</v>
      </c>
      <c r="E126">
        <v>1097846</v>
      </c>
      <c r="F126">
        <v>2855</v>
      </c>
      <c r="G126">
        <v>1366502</v>
      </c>
      <c r="H126">
        <v>79.89</v>
      </c>
    </row>
    <row r="127" spans="1:8" x14ac:dyDescent="0.25">
      <c r="A127" t="s">
        <v>221</v>
      </c>
      <c r="B127">
        <v>1122016</v>
      </c>
      <c r="C127">
        <v>516072</v>
      </c>
      <c r="D127">
        <v>1191</v>
      </c>
      <c r="E127">
        <v>303705</v>
      </c>
      <c r="F127">
        <v>3011</v>
      </c>
      <c r="G127">
        <v>764638</v>
      </c>
      <c r="H127">
        <v>39.549999999999997</v>
      </c>
    </row>
    <row r="128" spans="1:8" x14ac:dyDescent="0.25">
      <c r="A128" t="s">
        <v>222</v>
      </c>
      <c r="B128">
        <v>1122016</v>
      </c>
      <c r="C128">
        <v>516078</v>
      </c>
      <c r="D128">
        <v>2000</v>
      </c>
      <c r="E128">
        <v>19280</v>
      </c>
      <c r="F128">
        <v>2000</v>
      </c>
      <c r="G128">
        <v>19280</v>
      </c>
      <c r="H128">
        <v>100</v>
      </c>
    </row>
    <row r="129" spans="1:8" x14ac:dyDescent="0.25">
      <c r="A129" t="s">
        <v>223</v>
      </c>
      <c r="B129">
        <v>1122016</v>
      </c>
      <c r="C129">
        <v>516082</v>
      </c>
      <c r="D129">
        <v>24096</v>
      </c>
      <c r="E129">
        <v>5414372</v>
      </c>
      <c r="F129">
        <v>31192</v>
      </c>
      <c r="G129">
        <v>7064387</v>
      </c>
      <c r="H129">
        <v>77.25</v>
      </c>
    </row>
    <row r="130" spans="1:8" x14ac:dyDescent="0.25">
      <c r="A130" t="s">
        <v>224</v>
      </c>
      <c r="B130">
        <v>1122016</v>
      </c>
      <c r="C130">
        <v>516086</v>
      </c>
      <c r="D130">
        <v>100</v>
      </c>
      <c r="E130">
        <v>898</v>
      </c>
      <c r="F130">
        <v>100</v>
      </c>
      <c r="G130">
        <v>898</v>
      </c>
      <c r="H130">
        <v>100</v>
      </c>
    </row>
    <row r="131" spans="1:8" x14ac:dyDescent="0.25">
      <c r="A131" t="s">
        <v>225</v>
      </c>
      <c r="B131">
        <v>1122016</v>
      </c>
      <c r="C131">
        <v>516092</v>
      </c>
      <c r="D131">
        <v>3560</v>
      </c>
      <c r="E131">
        <v>45533</v>
      </c>
      <c r="F131">
        <v>5724</v>
      </c>
      <c r="G131">
        <v>76945</v>
      </c>
      <c r="H131">
        <v>62.19</v>
      </c>
    </row>
    <row r="132" spans="1:8" x14ac:dyDescent="0.25">
      <c r="A132" t="s">
        <v>226</v>
      </c>
      <c r="B132">
        <v>1122016</v>
      </c>
      <c r="C132">
        <v>516096</v>
      </c>
      <c r="D132">
        <v>2755</v>
      </c>
      <c r="E132">
        <v>260895</v>
      </c>
      <c r="F132">
        <v>2755</v>
      </c>
      <c r="G132">
        <v>260895</v>
      </c>
      <c r="H132">
        <v>100</v>
      </c>
    </row>
    <row r="133" spans="1:8" x14ac:dyDescent="0.25">
      <c r="A133" t="s">
        <v>227</v>
      </c>
      <c r="B133">
        <v>1122016</v>
      </c>
      <c r="C133">
        <v>516098</v>
      </c>
      <c r="D133">
        <v>193</v>
      </c>
      <c r="E133">
        <v>1992</v>
      </c>
      <c r="F133">
        <v>193</v>
      </c>
      <c r="G133">
        <v>1991</v>
      </c>
      <c r="H133">
        <v>100</v>
      </c>
    </row>
    <row r="134" spans="1:8" x14ac:dyDescent="0.25">
      <c r="A134" t="s">
        <v>228</v>
      </c>
      <c r="B134">
        <v>1122016</v>
      </c>
      <c r="C134">
        <v>516106</v>
      </c>
      <c r="D134">
        <v>629</v>
      </c>
      <c r="E134">
        <v>6326</v>
      </c>
      <c r="F134">
        <v>629</v>
      </c>
      <c r="G134">
        <v>6326</v>
      </c>
      <c r="H134">
        <v>100</v>
      </c>
    </row>
    <row r="135" spans="1:8" x14ac:dyDescent="0.25">
      <c r="A135" t="s">
        <v>229</v>
      </c>
      <c r="B135">
        <v>1122016</v>
      </c>
      <c r="C135">
        <v>516108</v>
      </c>
      <c r="D135">
        <v>1176</v>
      </c>
      <c r="E135">
        <v>150544</v>
      </c>
      <c r="F135">
        <v>1176</v>
      </c>
      <c r="G135">
        <v>150544</v>
      </c>
      <c r="H135">
        <v>100</v>
      </c>
    </row>
    <row r="136" spans="1:8" x14ac:dyDescent="0.25">
      <c r="A136" t="s">
        <v>230</v>
      </c>
      <c r="B136">
        <v>1122016</v>
      </c>
      <c r="C136">
        <v>517015</v>
      </c>
      <c r="D136">
        <v>794</v>
      </c>
      <c r="E136">
        <v>493392</v>
      </c>
      <c r="F136">
        <v>2135</v>
      </c>
      <c r="G136">
        <v>1346754</v>
      </c>
      <c r="H136">
        <v>37.19</v>
      </c>
    </row>
    <row r="137" spans="1:8" x14ac:dyDescent="0.25">
      <c r="A137" t="s">
        <v>231</v>
      </c>
      <c r="B137">
        <v>1122016</v>
      </c>
      <c r="C137">
        <v>517035</v>
      </c>
      <c r="D137">
        <v>1875</v>
      </c>
      <c r="E137">
        <v>83250</v>
      </c>
      <c r="F137">
        <v>1875</v>
      </c>
      <c r="G137">
        <v>79480</v>
      </c>
      <c r="H137">
        <v>100</v>
      </c>
    </row>
    <row r="138" spans="1:8" x14ac:dyDescent="0.25">
      <c r="A138" t="s">
        <v>232</v>
      </c>
      <c r="B138">
        <v>1122016</v>
      </c>
      <c r="C138">
        <v>517041</v>
      </c>
      <c r="D138">
        <v>269</v>
      </c>
      <c r="E138">
        <v>78037</v>
      </c>
      <c r="F138">
        <v>448</v>
      </c>
      <c r="G138">
        <v>130527</v>
      </c>
      <c r="H138">
        <v>60.04</v>
      </c>
    </row>
    <row r="139" spans="1:8" x14ac:dyDescent="0.25">
      <c r="A139" t="s">
        <v>233</v>
      </c>
      <c r="B139">
        <v>1122016</v>
      </c>
      <c r="C139">
        <v>517059</v>
      </c>
      <c r="D139">
        <v>8062</v>
      </c>
      <c r="E139">
        <v>1457207</v>
      </c>
      <c r="F139">
        <v>9899</v>
      </c>
      <c r="G139">
        <v>1800332</v>
      </c>
      <c r="H139">
        <v>81.44</v>
      </c>
    </row>
    <row r="140" spans="1:8" x14ac:dyDescent="0.25">
      <c r="A140" t="s">
        <v>234</v>
      </c>
      <c r="B140">
        <v>1122016</v>
      </c>
      <c r="C140">
        <v>517063</v>
      </c>
      <c r="D140">
        <v>1010</v>
      </c>
      <c r="E140">
        <v>43683</v>
      </c>
      <c r="F140">
        <v>1410</v>
      </c>
      <c r="G140">
        <v>61181</v>
      </c>
      <c r="H140">
        <v>71.63</v>
      </c>
    </row>
    <row r="141" spans="1:8" x14ac:dyDescent="0.25">
      <c r="A141" t="s">
        <v>235</v>
      </c>
      <c r="B141">
        <v>1122016</v>
      </c>
      <c r="C141">
        <v>517080</v>
      </c>
      <c r="D141">
        <v>32320</v>
      </c>
      <c r="E141">
        <v>1283104</v>
      </c>
      <c r="F141">
        <v>75343</v>
      </c>
      <c r="G141">
        <v>3048726</v>
      </c>
      <c r="H141">
        <v>42.9</v>
      </c>
    </row>
    <row r="142" spans="1:8" x14ac:dyDescent="0.25">
      <c r="A142" t="s">
        <v>236</v>
      </c>
      <c r="B142">
        <v>1122016</v>
      </c>
      <c r="C142">
        <v>517096</v>
      </c>
      <c r="D142">
        <v>2988</v>
      </c>
      <c r="E142">
        <v>66106</v>
      </c>
      <c r="F142">
        <v>2988</v>
      </c>
      <c r="G142">
        <v>66106</v>
      </c>
      <c r="H142">
        <v>100</v>
      </c>
    </row>
    <row r="143" spans="1:8" x14ac:dyDescent="0.25">
      <c r="A143" t="s">
        <v>237</v>
      </c>
      <c r="B143">
        <v>1122016</v>
      </c>
      <c r="C143">
        <v>517119</v>
      </c>
      <c r="D143">
        <v>420</v>
      </c>
      <c r="E143">
        <v>10395</v>
      </c>
      <c r="F143">
        <v>465</v>
      </c>
      <c r="G143">
        <v>11784</v>
      </c>
      <c r="H143">
        <v>90.32</v>
      </c>
    </row>
    <row r="144" spans="1:8" x14ac:dyDescent="0.25">
      <c r="A144" t="s">
        <v>238</v>
      </c>
      <c r="B144">
        <v>1122016</v>
      </c>
      <c r="C144">
        <v>517140</v>
      </c>
      <c r="D144">
        <v>31495</v>
      </c>
      <c r="E144">
        <v>217631</v>
      </c>
      <c r="F144">
        <v>49582</v>
      </c>
      <c r="G144">
        <v>344318</v>
      </c>
      <c r="H144">
        <v>63.52</v>
      </c>
    </row>
    <row r="145" spans="1:8" x14ac:dyDescent="0.25">
      <c r="A145" t="s">
        <v>239</v>
      </c>
      <c r="B145">
        <v>1122016</v>
      </c>
      <c r="C145">
        <v>517146</v>
      </c>
      <c r="D145">
        <v>29149</v>
      </c>
      <c r="E145">
        <v>416540</v>
      </c>
      <c r="F145">
        <v>65396</v>
      </c>
      <c r="G145">
        <v>939085</v>
      </c>
      <c r="H145">
        <v>44.57</v>
      </c>
    </row>
    <row r="146" spans="1:8" x14ac:dyDescent="0.25">
      <c r="A146" t="s">
        <v>240</v>
      </c>
      <c r="B146">
        <v>1122016</v>
      </c>
      <c r="C146">
        <v>517164</v>
      </c>
      <c r="D146">
        <v>536</v>
      </c>
      <c r="E146">
        <v>1040</v>
      </c>
      <c r="F146">
        <v>536</v>
      </c>
      <c r="G146">
        <v>1039</v>
      </c>
      <c r="H146">
        <v>100</v>
      </c>
    </row>
    <row r="147" spans="1:8" x14ac:dyDescent="0.25">
      <c r="A147" t="s">
        <v>241</v>
      </c>
      <c r="B147">
        <v>1122016</v>
      </c>
      <c r="C147">
        <v>517166</v>
      </c>
      <c r="D147">
        <v>181656</v>
      </c>
      <c r="E147">
        <v>3269808</v>
      </c>
      <c r="F147">
        <v>329962</v>
      </c>
      <c r="G147">
        <v>5782291</v>
      </c>
      <c r="H147">
        <v>55.05</v>
      </c>
    </row>
    <row r="148" spans="1:8" x14ac:dyDescent="0.25">
      <c r="A148" t="s">
        <v>242</v>
      </c>
      <c r="B148">
        <v>1122016</v>
      </c>
      <c r="C148">
        <v>517168</v>
      </c>
      <c r="D148">
        <v>6393</v>
      </c>
      <c r="E148">
        <v>1060599</v>
      </c>
      <c r="F148">
        <v>22512</v>
      </c>
      <c r="G148">
        <v>3798388</v>
      </c>
      <c r="H148">
        <v>28.4</v>
      </c>
    </row>
    <row r="149" spans="1:8" x14ac:dyDescent="0.25">
      <c r="A149" t="s">
        <v>243</v>
      </c>
      <c r="B149">
        <v>1122016</v>
      </c>
      <c r="C149">
        <v>517174</v>
      </c>
      <c r="D149">
        <v>1</v>
      </c>
      <c r="E149">
        <v>8500</v>
      </c>
      <c r="F149">
        <v>1</v>
      </c>
      <c r="G149">
        <v>8500</v>
      </c>
      <c r="H149">
        <v>100</v>
      </c>
    </row>
    <row r="150" spans="1:8" x14ac:dyDescent="0.25">
      <c r="A150" t="s">
        <v>244</v>
      </c>
      <c r="B150">
        <v>1122016</v>
      </c>
      <c r="C150">
        <v>517206</v>
      </c>
      <c r="D150">
        <v>2189</v>
      </c>
      <c r="E150">
        <v>1706545</v>
      </c>
      <c r="F150">
        <v>2973</v>
      </c>
      <c r="G150">
        <v>2349226</v>
      </c>
      <c r="H150">
        <v>73.63</v>
      </c>
    </row>
    <row r="151" spans="1:8" x14ac:dyDescent="0.25">
      <c r="A151" t="s">
        <v>245</v>
      </c>
      <c r="B151">
        <v>1122016</v>
      </c>
      <c r="C151">
        <v>517214</v>
      </c>
      <c r="D151">
        <v>2250</v>
      </c>
      <c r="E151">
        <v>35100</v>
      </c>
      <c r="F151">
        <v>15950</v>
      </c>
      <c r="G151">
        <v>250046</v>
      </c>
      <c r="H151">
        <v>14.11</v>
      </c>
    </row>
    <row r="152" spans="1:8" x14ac:dyDescent="0.25">
      <c r="A152" t="s">
        <v>246</v>
      </c>
      <c r="B152">
        <v>1122016</v>
      </c>
      <c r="C152">
        <v>517224</v>
      </c>
      <c r="D152">
        <v>17467</v>
      </c>
      <c r="E152">
        <v>32838</v>
      </c>
      <c r="F152">
        <v>17867</v>
      </c>
      <c r="G152">
        <v>33790</v>
      </c>
      <c r="H152">
        <v>97.76</v>
      </c>
    </row>
    <row r="153" spans="1:8" x14ac:dyDescent="0.25">
      <c r="A153" t="s">
        <v>247</v>
      </c>
      <c r="B153">
        <v>1122016</v>
      </c>
      <c r="C153">
        <v>517228</v>
      </c>
      <c r="D153">
        <v>3075</v>
      </c>
      <c r="E153">
        <v>59348</v>
      </c>
      <c r="F153">
        <v>3867</v>
      </c>
      <c r="G153">
        <v>73774</v>
      </c>
      <c r="H153">
        <v>79.52</v>
      </c>
    </row>
    <row r="154" spans="1:8" x14ac:dyDescent="0.25">
      <c r="A154" t="s">
        <v>248</v>
      </c>
      <c r="B154">
        <v>1122016</v>
      </c>
      <c r="C154">
        <v>517230</v>
      </c>
      <c r="D154">
        <v>1227</v>
      </c>
      <c r="E154">
        <v>13375</v>
      </c>
      <c r="F154">
        <v>1352</v>
      </c>
      <c r="G154">
        <v>14345</v>
      </c>
      <c r="H154">
        <v>90.75</v>
      </c>
    </row>
    <row r="155" spans="1:8" x14ac:dyDescent="0.25">
      <c r="A155" t="s">
        <v>249</v>
      </c>
      <c r="B155">
        <v>1122016</v>
      </c>
      <c r="C155">
        <v>517236</v>
      </c>
      <c r="D155">
        <v>350</v>
      </c>
      <c r="E155">
        <v>1348</v>
      </c>
      <c r="F155">
        <v>350</v>
      </c>
      <c r="G155">
        <v>1347</v>
      </c>
      <c r="H155">
        <v>100</v>
      </c>
    </row>
    <row r="156" spans="1:8" x14ac:dyDescent="0.25">
      <c r="A156" t="s">
        <v>250</v>
      </c>
      <c r="B156">
        <v>1122016</v>
      </c>
      <c r="C156">
        <v>517238</v>
      </c>
      <c r="D156">
        <v>100</v>
      </c>
      <c r="E156">
        <v>4715</v>
      </c>
      <c r="F156">
        <v>100</v>
      </c>
      <c r="G156">
        <v>4715</v>
      </c>
      <c r="H156">
        <v>100</v>
      </c>
    </row>
    <row r="157" spans="1:8" x14ac:dyDescent="0.25">
      <c r="A157" t="s">
        <v>251</v>
      </c>
      <c r="B157">
        <v>1122016</v>
      </c>
      <c r="C157">
        <v>517246</v>
      </c>
      <c r="D157">
        <v>1</v>
      </c>
      <c r="E157">
        <v>7</v>
      </c>
      <c r="F157">
        <v>1</v>
      </c>
      <c r="G157">
        <v>7</v>
      </c>
      <c r="H157">
        <v>100</v>
      </c>
    </row>
    <row r="158" spans="1:8" x14ac:dyDescent="0.25">
      <c r="A158" t="s">
        <v>252</v>
      </c>
      <c r="B158">
        <v>1122016</v>
      </c>
      <c r="C158">
        <v>517271</v>
      </c>
      <c r="D158">
        <v>25757</v>
      </c>
      <c r="E158">
        <v>983918</v>
      </c>
      <c r="F158">
        <v>58775</v>
      </c>
      <c r="G158">
        <v>2265221</v>
      </c>
      <c r="H158">
        <v>43.82</v>
      </c>
    </row>
    <row r="159" spans="1:8" x14ac:dyDescent="0.25">
      <c r="A159" t="s">
        <v>253</v>
      </c>
      <c r="B159">
        <v>1122016</v>
      </c>
      <c r="C159">
        <v>517296</v>
      </c>
      <c r="D159">
        <v>595</v>
      </c>
      <c r="E159">
        <v>86394</v>
      </c>
      <c r="F159">
        <v>607</v>
      </c>
      <c r="G159">
        <v>89030</v>
      </c>
      <c r="H159">
        <v>98.02</v>
      </c>
    </row>
    <row r="160" spans="1:8" x14ac:dyDescent="0.25">
      <c r="A160" t="s">
        <v>254</v>
      </c>
      <c r="B160">
        <v>1122016</v>
      </c>
      <c r="C160">
        <v>517300</v>
      </c>
      <c r="D160">
        <v>6797</v>
      </c>
      <c r="E160">
        <v>668825</v>
      </c>
      <c r="F160">
        <v>13434</v>
      </c>
      <c r="G160">
        <v>1347060</v>
      </c>
      <c r="H160">
        <v>50.6</v>
      </c>
    </row>
    <row r="161" spans="1:8" x14ac:dyDescent="0.25">
      <c r="A161" t="s">
        <v>255</v>
      </c>
      <c r="B161">
        <v>1122016</v>
      </c>
      <c r="C161">
        <v>517330</v>
      </c>
      <c r="D161">
        <v>29655</v>
      </c>
      <c r="E161">
        <v>4259941</v>
      </c>
      <c r="F161">
        <v>50521</v>
      </c>
      <c r="G161">
        <v>7329815</v>
      </c>
      <c r="H161">
        <v>58.7</v>
      </c>
    </row>
    <row r="162" spans="1:8" x14ac:dyDescent="0.25">
      <c r="A162" t="s">
        <v>256</v>
      </c>
      <c r="B162">
        <v>1122016</v>
      </c>
      <c r="C162">
        <v>517334</v>
      </c>
      <c r="D162">
        <v>28296</v>
      </c>
      <c r="E162">
        <v>8802886</v>
      </c>
      <c r="F162">
        <v>110352</v>
      </c>
      <c r="G162">
        <v>34540736</v>
      </c>
      <c r="H162">
        <v>25.64</v>
      </c>
    </row>
    <row r="163" spans="1:8" x14ac:dyDescent="0.25">
      <c r="A163" t="s">
        <v>257</v>
      </c>
      <c r="B163">
        <v>1122016</v>
      </c>
      <c r="C163">
        <v>517344</v>
      </c>
      <c r="D163">
        <v>1771</v>
      </c>
      <c r="E163">
        <v>138581</v>
      </c>
      <c r="F163">
        <v>5650</v>
      </c>
      <c r="G163">
        <v>441903</v>
      </c>
      <c r="H163">
        <v>31.35</v>
      </c>
    </row>
    <row r="164" spans="1:8" x14ac:dyDescent="0.25">
      <c r="A164" t="s">
        <v>258</v>
      </c>
      <c r="B164">
        <v>1122016</v>
      </c>
      <c r="C164">
        <v>517354</v>
      </c>
      <c r="D164">
        <v>30323</v>
      </c>
      <c r="E164">
        <v>10174883</v>
      </c>
      <c r="F164">
        <v>84747</v>
      </c>
      <c r="G164">
        <v>28796127</v>
      </c>
      <c r="H164">
        <v>35.78</v>
      </c>
    </row>
    <row r="165" spans="1:8" x14ac:dyDescent="0.25">
      <c r="A165" t="s">
        <v>259</v>
      </c>
      <c r="B165">
        <v>1122016</v>
      </c>
      <c r="C165">
        <v>517356</v>
      </c>
      <c r="D165">
        <v>7946</v>
      </c>
      <c r="E165">
        <v>46485</v>
      </c>
      <c r="F165">
        <v>9566</v>
      </c>
      <c r="G165">
        <v>56335</v>
      </c>
      <c r="H165">
        <v>83.07</v>
      </c>
    </row>
    <row r="166" spans="1:8" x14ac:dyDescent="0.25">
      <c r="A166" t="s">
        <v>260</v>
      </c>
      <c r="B166">
        <v>1122016</v>
      </c>
      <c r="C166">
        <v>517370</v>
      </c>
      <c r="D166">
        <v>1121</v>
      </c>
      <c r="E166">
        <v>31985</v>
      </c>
      <c r="F166">
        <v>1121</v>
      </c>
      <c r="G166">
        <v>31985</v>
      </c>
      <c r="H166">
        <v>100</v>
      </c>
    </row>
    <row r="167" spans="1:8" x14ac:dyDescent="0.25">
      <c r="A167" t="s">
        <v>261</v>
      </c>
      <c r="B167">
        <v>1122016</v>
      </c>
      <c r="C167">
        <v>517372</v>
      </c>
      <c r="D167">
        <v>1</v>
      </c>
      <c r="E167">
        <v>65</v>
      </c>
      <c r="F167">
        <v>1</v>
      </c>
      <c r="G167">
        <v>64</v>
      </c>
      <c r="H167">
        <v>100</v>
      </c>
    </row>
    <row r="168" spans="1:8" x14ac:dyDescent="0.25">
      <c r="A168" t="s">
        <v>262</v>
      </c>
      <c r="B168">
        <v>1122016</v>
      </c>
      <c r="C168">
        <v>517380</v>
      </c>
      <c r="D168">
        <v>1017</v>
      </c>
      <c r="E168">
        <v>733105</v>
      </c>
      <c r="F168">
        <v>2518</v>
      </c>
      <c r="G168">
        <v>1826813</v>
      </c>
      <c r="H168">
        <v>40.39</v>
      </c>
    </row>
    <row r="169" spans="1:8" x14ac:dyDescent="0.25">
      <c r="A169" t="s">
        <v>263</v>
      </c>
      <c r="B169">
        <v>1122016</v>
      </c>
      <c r="C169">
        <v>517385</v>
      </c>
      <c r="D169">
        <v>974</v>
      </c>
      <c r="E169">
        <v>1176739</v>
      </c>
      <c r="F169">
        <v>1300</v>
      </c>
      <c r="G169">
        <v>1574946</v>
      </c>
      <c r="H169">
        <v>74.92</v>
      </c>
    </row>
    <row r="170" spans="1:8" x14ac:dyDescent="0.25">
      <c r="A170" t="s">
        <v>264</v>
      </c>
      <c r="B170">
        <v>1122016</v>
      </c>
      <c r="C170">
        <v>517393</v>
      </c>
      <c r="D170">
        <v>15900</v>
      </c>
      <c r="E170">
        <v>28779</v>
      </c>
      <c r="F170">
        <v>15900</v>
      </c>
      <c r="G170">
        <v>30064</v>
      </c>
      <c r="H170">
        <v>100</v>
      </c>
    </row>
    <row r="171" spans="1:8" x14ac:dyDescent="0.25">
      <c r="A171" t="s">
        <v>265</v>
      </c>
      <c r="B171">
        <v>1122016</v>
      </c>
      <c r="C171">
        <v>517399</v>
      </c>
      <c r="D171">
        <v>300</v>
      </c>
      <c r="E171">
        <v>2252</v>
      </c>
      <c r="F171">
        <v>300</v>
      </c>
      <c r="G171">
        <v>2252</v>
      </c>
      <c r="H171">
        <v>100</v>
      </c>
    </row>
    <row r="172" spans="1:8" x14ac:dyDescent="0.25">
      <c r="A172" t="s">
        <v>266</v>
      </c>
      <c r="B172">
        <v>1122016</v>
      </c>
      <c r="C172">
        <v>517403</v>
      </c>
      <c r="D172">
        <v>25</v>
      </c>
      <c r="E172">
        <v>63</v>
      </c>
      <c r="F172">
        <v>25</v>
      </c>
      <c r="G172">
        <v>63</v>
      </c>
      <c r="H172">
        <v>100</v>
      </c>
    </row>
    <row r="173" spans="1:8" x14ac:dyDescent="0.25">
      <c r="A173" t="s">
        <v>267</v>
      </c>
      <c r="B173">
        <v>1122016</v>
      </c>
      <c r="C173">
        <v>517411</v>
      </c>
      <c r="D173">
        <v>4962</v>
      </c>
      <c r="E173">
        <v>145139</v>
      </c>
      <c r="F173">
        <v>13248</v>
      </c>
      <c r="G173">
        <v>383929</v>
      </c>
      <c r="H173">
        <v>37.450000000000003</v>
      </c>
    </row>
    <row r="174" spans="1:8" x14ac:dyDescent="0.25">
      <c r="A174" t="s">
        <v>268</v>
      </c>
      <c r="B174">
        <v>1122016</v>
      </c>
      <c r="C174">
        <v>517415</v>
      </c>
      <c r="D174">
        <v>200</v>
      </c>
      <c r="E174">
        <v>594</v>
      </c>
      <c r="F174">
        <v>200</v>
      </c>
      <c r="G174">
        <v>594</v>
      </c>
      <c r="H174">
        <v>100</v>
      </c>
    </row>
    <row r="175" spans="1:8" x14ac:dyDescent="0.25">
      <c r="A175" t="s">
        <v>269</v>
      </c>
      <c r="B175">
        <v>1122016</v>
      </c>
      <c r="C175">
        <v>517417</v>
      </c>
      <c r="D175">
        <v>355</v>
      </c>
      <c r="E175">
        <v>66758</v>
      </c>
      <c r="F175">
        <v>456</v>
      </c>
      <c r="G175">
        <v>85658</v>
      </c>
      <c r="H175">
        <v>77.849999999999994</v>
      </c>
    </row>
    <row r="176" spans="1:8" x14ac:dyDescent="0.25">
      <c r="A176" t="s">
        <v>270</v>
      </c>
      <c r="B176">
        <v>1122016</v>
      </c>
      <c r="C176">
        <v>517421</v>
      </c>
      <c r="D176">
        <v>3552</v>
      </c>
      <c r="E176">
        <v>704007</v>
      </c>
      <c r="F176">
        <v>11353</v>
      </c>
      <c r="G176">
        <v>2316142</v>
      </c>
      <c r="H176">
        <v>31.29</v>
      </c>
    </row>
    <row r="177" spans="1:8" x14ac:dyDescent="0.25">
      <c r="A177" t="s">
        <v>271</v>
      </c>
      <c r="B177">
        <v>1122016</v>
      </c>
      <c r="C177">
        <v>517429</v>
      </c>
      <c r="D177">
        <v>100</v>
      </c>
      <c r="E177">
        <v>3365</v>
      </c>
      <c r="F177">
        <v>100</v>
      </c>
      <c r="G177">
        <v>3365</v>
      </c>
      <c r="H177">
        <v>100</v>
      </c>
    </row>
    <row r="178" spans="1:8" x14ac:dyDescent="0.25">
      <c r="A178" t="s">
        <v>272</v>
      </c>
      <c r="B178">
        <v>1122016</v>
      </c>
      <c r="C178">
        <v>517437</v>
      </c>
      <c r="D178">
        <v>177</v>
      </c>
      <c r="E178">
        <v>25180</v>
      </c>
      <c r="F178">
        <v>177</v>
      </c>
      <c r="G178">
        <v>25180</v>
      </c>
      <c r="H178">
        <v>100</v>
      </c>
    </row>
    <row r="179" spans="1:8" x14ac:dyDescent="0.25">
      <c r="A179" t="s">
        <v>273</v>
      </c>
      <c r="B179">
        <v>1122016</v>
      </c>
      <c r="C179">
        <v>517447</v>
      </c>
      <c r="D179">
        <v>101885</v>
      </c>
      <c r="E179">
        <v>9225687</v>
      </c>
      <c r="F179">
        <v>394746</v>
      </c>
      <c r="G179">
        <v>37476387</v>
      </c>
      <c r="H179">
        <v>25.81</v>
      </c>
    </row>
    <row r="180" spans="1:8" x14ac:dyDescent="0.25">
      <c r="A180" t="s">
        <v>274</v>
      </c>
      <c r="B180">
        <v>1122016</v>
      </c>
      <c r="C180">
        <v>517449</v>
      </c>
      <c r="D180">
        <v>2233</v>
      </c>
      <c r="E180">
        <v>325907</v>
      </c>
      <c r="F180">
        <v>2693</v>
      </c>
      <c r="G180">
        <v>400976</v>
      </c>
      <c r="H180">
        <v>82.92</v>
      </c>
    </row>
    <row r="181" spans="1:8" x14ac:dyDescent="0.25">
      <c r="A181" t="s">
        <v>275</v>
      </c>
      <c r="B181">
        <v>1122016</v>
      </c>
      <c r="C181">
        <v>517467</v>
      </c>
      <c r="D181">
        <v>28470</v>
      </c>
      <c r="E181">
        <v>425627</v>
      </c>
      <c r="F181">
        <v>37460</v>
      </c>
      <c r="G181">
        <v>564200</v>
      </c>
      <c r="H181">
        <v>76</v>
      </c>
    </row>
    <row r="182" spans="1:8" x14ac:dyDescent="0.25">
      <c r="A182" t="s">
        <v>276</v>
      </c>
      <c r="B182">
        <v>1122016</v>
      </c>
      <c r="C182">
        <v>517477</v>
      </c>
      <c r="D182">
        <v>1648</v>
      </c>
      <c r="E182">
        <v>153100</v>
      </c>
      <c r="F182">
        <v>2624</v>
      </c>
      <c r="G182">
        <v>245807</v>
      </c>
      <c r="H182">
        <v>62.8</v>
      </c>
    </row>
    <row r="183" spans="1:8" x14ac:dyDescent="0.25">
      <c r="A183" t="s">
        <v>277</v>
      </c>
      <c r="B183">
        <v>1122016</v>
      </c>
      <c r="C183">
        <v>517481</v>
      </c>
      <c r="D183">
        <v>3316</v>
      </c>
      <c r="E183">
        <v>106776</v>
      </c>
      <c r="F183">
        <v>8316</v>
      </c>
      <c r="G183">
        <v>264981</v>
      </c>
      <c r="H183">
        <v>39.869999999999997</v>
      </c>
    </row>
    <row r="184" spans="1:8" x14ac:dyDescent="0.25">
      <c r="A184" t="s">
        <v>278</v>
      </c>
      <c r="B184">
        <v>1122016</v>
      </c>
      <c r="C184">
        <v>517494</v>
      </c>
      <c r="D184">
        <v>50</v>
      </c>
      <c r="E184">
        <v>300</v>
      </c>
      <c r="F184">
        <v>50</v>
      </c>
      <c r="G184">
        <v>300</v>
      </c>
      <c r="H184">
        <v>100</v>
      </c>
    </row>
    <row r="185" spans="1:8" x14ac:dyDescent="0.25">
      <c r="A185" t="s">
        <v>279</v>
      </c>
      <c r="B185">
        <v>1122016</v>
      </c>
      <c r="C185">
        <v>517498</v>
      </c>
      <c r="D185">
        <v>2244</v>
      </c>
      <c r="E185">
        <v>95258</v>
      </c>
      <c r="F185">
        <v>3704</v>
      </c>
      <c r="G185">
        <v>157138</v>
      </c>
      <c r="H185">
        <v>60.58</v>
      </c>
    </row>
    <row r="186" spans="1:8" x14ac:dyDescent="0.25">
      <c r="A186" t="s">
        <v>280</v>
      </c>
      <c r="B186">
        <v>1122016</v>
      </c>
      <c r="C186">
        <v>517500</v>
      </c>
      <c r="D186">
        <v>3960</v>
      </c>
      <c r="E186">
        <v>216414</v>
      </c>
      <c r="F186">
        <v>4097</v>
      </c>
      <c r="G186">
        <v>223450</v>
      </c>
      <c r="H186">
        <v>96.66</v>
      </c>
    </row>
    <row r="187" spans="1:8" x14ac:dyDescent="0.25">
      <c r="A187" t="s">
        <v>281</v>
      </c>
      <c r="B187">
        <v>1122016</v>
      </c>
      <c r="C187">
        <v>517506</v>
      </c>
      <c r="D187">
        <v>109</v>
      </c>
      <c r="E187">
        <v>575766</v>
      </c>
      <c r="F187">
        <v>291</v>
      </c>
      <c r="G187">
        <v>1538553</v>
      </c>
      <c r="H187">
        <v>37.46</v>
      </c>
    </row>
    <row r="188" spans="1:8" x14ac:dyDescent="0.25">
      <c r="A188" t="s">
        <v>282</v>
      </c>
      <c r="B188">
        <v>1122016</v>
      </c>
      <c r="C188">
        <v>517514</v>
      </c>
      <c r="D188">
        <v>2778</v>
      </c>
      <c r="E188">
        <v>49310</v>
      </c>
      <c r="F188">
        <v>2943</v>
      </c>
      <c r="G188">
        <v>52772</v>
      </c>
      <c r="H188">
        <v>94.39</v>
      </c>
    </row>
    <row r="189" spans="1:8" x14ac:dyDescent="0.25">
      <c r="A189" t="s">
        <v>283</v>
      </c>
      <c r="B189">
        <v>1122016</v>
      </c>
      <c r="C189">
        <v>517518</v>
      </c>
      <c r="D189">
        <v>17308</v>
      </c>
      <c r="E189">
        <v>4512196</v>
      </c>
      <c r="F189">
        <v>58167</v>
      </c>
      <c r="G189">
        <v>15193079</v>
      </c>
      <c r="H189">
        <v>29.76</v>
      </c>
    </row>
    <row r="190" spans="1:8" x14ac:dyDescent="0.25">
      <c r="A190" t="s">
        <v>284</v>
      </c>
      <c r="B190">
        <v>1122016</v>
      </c>
      <c r="C190">
        <v>517522</v>
      </c>
      <c r="D190">
        <v>2468</v>
      </c>
      <c r="E190">
        <v>1695393</v>
      </c>
      <c r="F190">
        <v>3088</v>
      </c>
      <c r="G190">
        <v>2124467</v>
      </c>
      <c r="H190">
        <v>79.92</v>
      </c>
    </row>
    <row r="191" spans="1:8" x14ac:dyDescent="0.25">
      <c r="A191" t="s">
        <v>285</v>
      </c>
      <c r="B191">
        <v>1122016</v>
      </c>
      <c r="C191">
        <v>517530</v>
      </c>
      <c r="D191">
        <v>2328</v>
      </c>
      <c r="E191">
        <v>11873</v>
      </c>
      <c r="F191">
        <v>2328</v>
      </c>
      <c r="G191">
        <v>11846</v>
      </c>
      <c r="H191">
        <v>100</v>
      </c>
    </row>
    <row r="192" spans="1:8" x14ac:dyDescent="0.25">
      <c r="A192" t="s">
        <v>286</v>
      </c>
      <c r="B192">
        <v>1122016</v>
      </c>
      <c r="C192">
        <v>517536</v>
      </c>
      <c r="D192">
        <v>4401</v>
      </c>
      <c r="E192">
        <v>262520</v>
      </c>
      <c r="F192">
        <v>5480</v>
      </c>
      <c r="G192">
        <v>327094</v>
      </c>
      <c r="H192">
        <v>80.31</v>
      </c>
    </row>
    <row r="193" spans="1:8" x14ac:dyDescent="0.25">
      <c r="A193" t="s">
        <v>287</v>
      </c>
      <c r="B193">
        <v>1122016</v>
      </c>
      <c r="C193">
        <v>517544</v>
      </c>
      <c r="D193">
        <v>1350</v>
      </c>
      <c r="E193">
        <v>726503</v>
      </c>
      <c r="F193">
        <v>2348</v>
      </c>
      <c r="G193">
        <v>1259513</v>
      </c>
      <c r="H193">
        <v>57.5</v>
      </c>
    </row>
    <row r="194" spans="1:8" x14ac:dyDescent="0.25">
      <c r="A194" t="s">
        <v>288</v>
      </c>
      <c r="B194">
        <v>1122016</v>
      </c>
      <c r="C194">
        <v>517546</v>
      </c>
      <c r="D194">
        <v>800</v>
      </c>
      <c r="E194">
        <v>18800</v>
      </c>
      <c r="F194">
        <v>800</v>
      </c>
      <c r="G194">
        <v>18550</v>
      </c>
      <c r="H194">
        <v>100</v>
      </c>
    </row>
    <row r="195" spans="1:8" x14ac:dyDescent="0.25">
      <c r="A195" t="s">
        <v>289</v>
      </c>
      <c r="B195">
        <v>1122016</v>
      </c>
      <c r="C195">
        <v>517548</v>
      </c>
      <c r="D195">
        <v>5115</v>
      </c>
      <c r="E195">
        <v>251914</v>
      </c>
      <c r="F195">
        <v>10767</v>
      </c>
      <c r="G195">
        <v>533053</v>
      </c>
      <c r="H195">
        <v>47.51</v>
      </c>
    </row>
    <row r="196" spans="1:8" x14ac:dyDescent="0.25">
      <c r="A196" t="s">
        <v>290</v>
      </c>
      <c r="B196">
        <v>1122016</v>
      </c>
      <c r="C196">
        <v>517554</v>
      </c>
      <c r="D196">
        <v>4701</v>
      </c>
      <c r="E196">
        <v>69998</v>
      </c>
      <c r="F196">
        <v>7256</v>
      </c>
      <c r="G196">
        <v>108190</v>
      </c>
      <c r="H196">
        <v>64.790000000000006</v>
      </c>
    </row>
    <row r="197" spans="1:8" x14ac:dyDescent="0.25">
      <c r="A197" t="s">
        <v>291</v>
      </c>
      <c r="B197">
        <v>1122016</v>
      </c>
      <c r="C197">
        <v>517556</v>
      </c>
      <c r="D197">
        <v>28860</v>
      </c>
      <c r="E197">
        <v>149495</v>
      </c>
      <c r="F197">
        <v>30560</v>
      </c>
      <c r="G197">
        <v>156506</v>
      </c>
      <c r="H197">
        <v>94.44</v>
      </c>
    </row>
    <row r="198" spans="1:8" x14ac:dyDescent="0.25">
      <c r="A198" t="s">
        <v>292</v>
      </c>
      <c r="B198">
        <v>1122016</v>
      </c>
      <c r="C198">
        <v>517562</v>
      </c>
      <c r="D198">
        <v>9955</v>
      </c>
      <c r="E198">
        <v>1006949</v>
      </c>
      <c r="F198">
        <v>20066</v>
      </c>
      <c r="G198">
        <v>2047800</v>
      </c>
      <c r="H198">
        <v>49.61</v>
      </c>
    </row>
    <row r="199" spans="1:8" x14ac:dyDescent="0.25">
      <c r="A199" t="s">
        <v>293</v>
      </c>
      <c r="B199">
        <v>1122016</v>
      </c>
      <c r="C199">
        <v>517564</v>
      </c>
      <c r="D199">
        <v>1492</v>
      </c>
      <c r="E199">
        <v>1368</v>
      </c>
      <c r="F199">
        <v>1492</v>
      </c>
      <c r="G199">
        <v>1368</v>
      </c>
      <c r="H199">
        <v>100</v>
      </c>
    </row>
    <row r="200" spans="1:8" x14ac:dyDescent="0.25">
      <c r="A200" t="s">
        <v>294</v>
      </c>
      <c r="B200">
        <v>1122016</v>
      </c>
      <c r="C200">
        <v>517569</v>
      </c>
      <c r="D200">
        <v>7542</v>
      </c>
      <c r="E200">
        <v>948030</v>
      </c>
      <c r="F200">
        <v>17572</v>
      </c>
      <c r="G200">
        <v>2220736</v>
      </c>
      <c r="H200">
        <v>42.92</v>
      </c>
    </row>
    <row r="201" spans="1:8" x14ac:dyDescent="0.25">
      <c r="A201" t="s">
        <v>295</v>
      </c>
      <c r="B201">
        <v>1122016</v>
      </c>
      <c r="C201">
        <v>517571</v>
      </c>
      <c r="D201">
        <v>2450</v>
      </c>
      <c r="E201">
        <v>214253</v>
      </c>
      <c r="F201">
        <v>2450</v>
      </c>
      <c r="G201">
        <v>212900</v>
      </c>
      <c r="H201">
        <v>100</v>
      </c>
    </row>
    <row r="202" spans="1:8" x14ac:dyDescent="0.25">
      <c r="A202" t="s">
        <v>296</v>
      </c>
      <c r="B202">
        <v>1122016</v>
      </c>
      <c r="C202">
        <v>518011</v>
      </c>
      <c r="D202">
        <v>1514</v>
      </c>
      <c r="E202">
        <v>202519</v>
      </c>
      <c r="F202">
        <v>1514</v>
      </c>
      <c r="G202">
        <v>202519</v>
      </c>
      <c r="H202">
        <v>100</v>
      </c>
    </row>
    <row r="203" spans="1:8" x14ac:dyDescent="0.25">
      <c r="A203" t="s">
        <v>297</v>
      </c>
      <c r="B203">
        <v>1122016</v>
      </c>
      <c r="C203">
        <v>518029</v>
      </c>
      <c r="D203">
        <v>4470</v>
      </c>
      <c r="E203">
        <v>115103</v>
      </c>
      <c r="F203">
        <v>5136</v>
      </c>
      <c r="G203">
        <v>132688</v>
      </c>
      <c r="H203">
        <v>87.03</v>
      </c>
    </row>
    <row r="204" spans="1:8" x14ac:dyDescent="0.25">
      <c r="A204" t="s">
        <v>298</v>
      </c>
      <c r="B204">
        <v>1122016</v>
      </c>
      <c r="C204">
        <v>518075</v>
      </c>
      <c r="D204">
        <v>200573</v>
      </c>
      <c r="E204">
        <v>3018624</v>
      </c>
      <c r="F204">
        <v>200616</v>
      </c>
      <c r="G204">
        <v>3019263</v>
      </c>
      <c r="H204">
        <v>99.98</v>
      </c>
    </row>
    <row r="205" spans="1:8" x14ac:dyDescent="0.25">
      <c r="A205" t="s">
        <v>299</v>
      </c>
      <c r="B205">
        <v>1122016</v>
      </c>
      <c r="C205">
        <v>518091</v>
      </c>
      <c r="D205">
        <v>848</v>
      </c>
      <c r="E205">
        <v>120332</v>
      </c>
      <c r="F205">
        <v>1860</v>
      </c>
      <c r="G205">
        <v>266792</v>
      </c>
      <c r="H205">
        <v>45.59</v>
      </c>
    </row>
    <row r="206" spans="1:8" x14ac:dyDescent="0.25">
      <c r="A206" t="s">
        <v>300</v>
      </c>
      <c r="B206">
        <v>1122016</v>
      </c>
      <c r="C206">
        <v>519003</v>
      </c>
      <c r="D206">
        <v>62</v>
      </c>
      <c r="E206">
        <v>6944</v>
      </c>
      <c r="F206">
        <v>62</v>
      </c>
      <c r="G206">
        <v>6944</v>
      </c>
      <c r="H206">
        <v>100</v>
      </c>
    </row>
    <row r="207" spans="1:8" x14ac:dyDescent="0.25">
      <c r="A207" t="s">
        <v>301</v>
      </c>
      <c r="B207">
        <v>1122016</v>
      </c>
      <c r="C207">
        <v>519031</v>
      </c>
      <c r="D207">
        <v>1</v>
      </c>
      <c r="E207">
        <v>80</v>
      </c>
      <c r="F207">
        <v>2</v>
      </c>
      <c r="G207">
        <v>167</v>
      </c>
      <c r="H207">
        <v>50</v>
      </c>
    </row>
    <row r="208" spans="1:8" x14ac:dyDescent="0.25">
      <c r="A208" t="s">
        <v>302</v>
      </c>
      <c r="B208">
        <v>1122016</v>
      </c>
      <c r="C208">
        <v>519091</v>
      </c>
      <c r="D208">
        <v>267</v>
      </c>
      <c r="E208">
        <v>952483</v>
      </c>
      <c r="F208">
        <v>388</v>
      </c>
      <c r="G208">
        <v>1377049</v>
      </c>
      <c r="H208">
        <v>68.81</v>
      </c>
    </row>
    <row r="209" spans="1:8" x14ac:dyDescent="0.25">
      <c r="A209" t="s">
        <v>303</v>
      </c>
      <c r="B209">
        <v>1122016</v>
      </c>
      <c r="C209">
        <v>519105</v>
      </c>
      <c r="D209">
        <v>12470</v>
      </c>
      <c r="E209">
        <v>405275</v>
      </c>
      <c r="F209">
        <v>17967</v>
      </c>
      <c r="G209">
        <v>584901</v>
      </c>
      <c r="H209">
        <v>69.41</v>
      </c>
    </row>
    <row r="210" spans="1:8" x14ac:dyDescent="0.25">
      <c r="A210" t="s">
        <v>304</v>
      </c>
      <c r="B210">
        <v>1122016</v>
      </c>
      <c r="C210">
        <v>519126</v>
      </c>
      <c r="D210">
        <v>745</v>
      </c>
      <c r="E210">
        <v>87537</v>
      </c>
      <c r="F210">
        <v>745</v>
      </c>
      <c r="G210">
        <v>87537</v>
      </c>
      <c r="H210">
        <v>100</v>
      </c>
    </row>
    <row r="211" spans="1:8" x14ac:dyDescent="0.25">
      <c r="A211" t="s">
        <v>305</v>
      </c>
      <c r="B211">
        <v>1122016</v>
      </c>
      <c r="C211">
        <v>519136</v>
      </c>
      <c r="D211">
        <v>4867</v>
      </c>
      <c r="E211">
        <v>438761</v>
      </c>
      <c r="F211">
        <v>6500</v>
      </c>
      <c r="G211">
        <v>593370</v>
      </c>
      <c r="H211">
        <v>74.88</v>
      </c>
    </row>
    <row r="212" spans="1:8" x14ac:dyDescent="0.25">
      <c r="A212" t="s">
        <v>306</v>
      </c>
      <c r="B212">
        <v>1122016</v>
      </c>
      <c r="C212">
        <v>519152</v>
      </c>
      <c r="D212">
        <v>4</v>
      </c>
      <c r="E212">
        <v>2007</v>
      </c>
      <c r="F212">
        <v>4</v>
      </c>
      <c r="G212">
        <v>2007</v>
      </c>
      <c r="H212">
        <v>100</v>
      </c>
    </row>
    <row r="213" spans="1:8" x14ac:dyDescent="0.25">
      <c r="A213" t="s">
        <v>307</v>
      </c>
      <c r="B213">
        <v>1122016</v>
      </c>
      <c r="C213">
        <v>519156</v>
      </c>
      <c r="D213">
        <v>857</v>
      </c>
      <c r="E213">
        <v>451125</v>
      </c>
      <c r="F213">
        <v>1700</v>
      </c>
      <c r="G213">
        <v>901709</v>
      </c>
      <c r="H213">
        <v>50.41</v>
      </c>
    </row>
    <row r="214" spans="1:8" x14ac:dyDescent="0.25">
      <c r="A214" t="s">
        <v>308</v>
      </c>
      <c r="B214">
        <v>1122016</v>
      </c>
      <c r="C214">
        <v>519183</v>
      </c>
      <c r="D214">
        <v>10312</v>
      </c>
      <c r="E214">
        <v>1622594</v>
      </c>
      <c r="F214">
        <v>59462</v>
      </c>
      <c r="G214">
        <v>9456125</v>
      </c>
      <c r="H214">
        <v>17.34</v>
      </c>
    </row>
    <row r="215" spans="1:8" x14ac:dyDescent="0.25">
      <c r="A215" t="s">
        <v>309</v>
      </c>
      <c r="B215">
        <v>1122016</v>
      </c>
      <c r="C215">
        <v>519216</v>
      </c>
      <c r="D215">
        <v>2786</v>
      </c>
      <c r="E215">
        <v>89849</v>
      </c>
      <c r="F215">
        <v>3255</v>
      </c>
      <c r="G215">
        <v>103561</v>
      </c>
      <c r="H215">
        <v>85.59</v>
      </c>
    </row>
    <row r="216" spans="1:8" x14ac:dyDescent="0.25">
      <c r="A216" t="s">
        <v>310</v>
      </c>
      <c r="B216">
        <v>1122016</v>
      </c>
      <c r="C216">
        <v>519248</v>
      </c>
      <c r="D216">
        <v>19603</v>
      </c>
      <c r="E216">
        <v>326390</v>
      </c>
      <c r="F216">
        <v>23704</v>
      </c>
      <c r="G216">
        <v>397442</v>
      </c>
      <c r="H216">
        <v>82.7</v>
      </c>
    </row>
    <row r="217" spans="1:8" x14ac:dyDescent="0.25">
      <c r="A217" t="s">
        <v>311</v>
      </c>
      <c r="B217">
        <v>1122016</v>
      </c>
      <c r="C217">
        <v>519260</v>
      </c>
      <c r="D217">
        <v>23589</v>
      </c>
      <c r="E217">
        <v>131863</v>
      </c>
      <c r="F217">
        <v>26536</v>
      </c>
      <c r="G217">
        <v>147982</v>
      </c>
      <c r="H217">
        <v>88.89</v>
      </c>
    </row>
    <row r="218" spans="1:8" x14ac:dyDescent="0.25">
      <c r="A218" t="s">
        <v>312</v>
      </c>
      <c r="B218">
        <v>1122016</v>
      </c>
      <c r="C218">
        <v>519262</v>
      </c>
      <c r="D218">
        <v>2459</v>
      </c>
      <c r="E218">
        <v>19896</v>
      </c>
      <c r="F218">
        <v>2459</v>
      </c>
      <c r="G218">
        <v>19896</v>
      </c>
      <c r="H218">
        <v>100</v>
      </c>
    </row>
    <row r="219" spans="1:8" x14ac:dyDescent="0.25">
      <c r="A219" t="s">
        <v>313</v>
      </c>
      <c r="B219">
        <v>1122016</v>
      </c>
      <c r="C219">
        <v>519285</v>
      </c>
      <c r="D219">
        <v>1700</v>
      </c>
      <c r="E219">
        <v>5343</v>
      </c>
      <c r="F219">
        <v>1700</v>
      </c>
      <c r="G219">
        <v>5343</v>
      </c>
      <c r="H219">
        <v>100</v>
      </c>
    </row>
    <row r="220" spans="1:8" x14ac:dyDescent="0.25">
      <c r="A220" t="s">
        <v>314</v>
      </c>
      <c r="B220">
        <v>1122016</v>
      </c>
      <c r="C220">
        <v>519287</v>
      </c>
      <c r="D220">
        <v>11489</v>
      </c>
      <c r="E220">
        <v>121209</v>
      </c>
      <c r="F220">
        <v>16868</v>
      </c>
      <c r="G220">
        <v>177634</v>
      </c>
      <c r="H220">
        <v>68.11</v>
      </c>
    </row>
    <row r="221" spans="1:8" x14ac:dyDescent="0.25">
      <c r="A221" t="s">
        <v>315</v>
      </c>
      <c r="B221">
        <v>1122016</v>
      </c>
      <c r="C221">
        <v>519295</v>
      </c>
      <c r="D221">
        <v>3954</v>
      </c>
      <c r="E221">
        <v>752177</v>
      </c>
      <c r="F221">
        <v>3954</v>
      </c>
      <c r="G221">
        <v>752177</v>
      </c>
      <c r="H221">
        <v>100</v>
      </c>
    </row>
    <row r="222" spans="1:8" x14ac:dyDescent="0.25">
      <c r="A222" t="s">
        <v>316</v>
      </c>
      <c r="B222">
        <v>1122016</v>
      </c>
      <c r="C222">
        <v>519307</v>
      </c>
      <c r="D222">
        <v>319147</v>
      </c>
      <c r="E222">
        <v>2214881</v>
      </c>
      <c r="F222">
        <v>442059</v>
      </c>
      <c r="G222">
        <v>3072528</v>
      </c>
      <c r="H222">
        <v>72.2</v>
      </c>
    </row>
    <row r="223" spans="1:8" x14ac:dyDescent="0.25">
      <c r="A223" t="s">
        <v>317</v>
      </c>
      <c r="B223">
        <v>1122016</v>
      </c>
      <c r="C223">
        <v>519359</v>
      </c>
      <c r="D223">
        <v>420</v>
      </c>
      <c r="E223">
        <v>9660</v>
      </c>
      <c r="F223">
        <v>421</v>
      </c>
      <c r="G223">
        <v>9684</v>
      </c>
      <c r="H223">
        <v>99.76</v>
      </c>
    </row>
    <row r="224" spans="1:8" x14ac:dyDescent="0.25">
      <c r="A224" t="s">
        <v>318</v>
      </c>
      <c r="B224">
        <v>1122016</v>
      </c>
      <c r="C224">
        <v>519367</v>
      </c>
      <c r="D224">
        <v>2085</v>
      </c>
      <c r="E224">
        <v>46183</v>
      </c>
      <c r="F224">
        <v>2085</v>
      </c>
      <c r="G224">
        <v>46182</v>
      </c>
      <c r="H224">
        <v>100</v>
      </c>
    </row>
    <row r="225" spans="1:8" x14ac:dyDescent="0.25">
      <c r="A225" t="s">
        <v>319</v>
      </c>
      <c r="B225">
        <v>1122016</v>
      </c>
      <c r="C225">
        <v>519373</v>
      </c>
      <c r="D225">
        <v>1351</v>
      </c>
      <c r="E225">
        <v>47218</v>
      </c>
      <c r="F225">
        <v>2226</v>
      </c>
      <c r="G225">
        <v>78761</v>
      </c>
      <c r="H225">
        <v>60.69</v>
      </c>
    </row>
    <row r="226" spans="1:8" x14ac:dyDescent="0.25">
      <c r="A226" t="s">
        <v>320</v>
      </c>
      <c r="B226">
        <v>1122016</v>
      </c>
      <c r="C226">
        <v>519383</v>
      </c>
      <c r="D226">
        <v>7752</v>
      </c>
      <c r="E226">
        <v>192012</v>
      </c>
      <c r="F226">
        <v>7752</v>
      </c>
      <c r="G226">
        <v>192012</v>
      </c>
      <c r="H226">
        <v>100</v>
      </c>
    </row>
    <row r="227" spans="1:8" x14ac:dyDescent="0.25">
      <c r="A227" t="s">
        <v>321</v>
      </c>
      <c r="B227">
        <v>1122016</v>
      </c>
      <c r="C227">
        <v>519415</v>
      </c>
      <c r="D227">
        <v>100</v>
      </c>
      <c r="E227">
        <v>2910</v>
      </c>
      <c r="F227">
        <v>100</v>
      </c>
      <c r="G227">
        <v>2910</v>
      </c>
      <c r="H227">
        <v>100</v>
      </c>
    </row>
    <row r="228" spans="1:8" x14ac:dyDescent="0.25">
      <c r="A228" t="s">
        <v>322</v>
      </c>
      <c r="B228">
        <v>1122016</v>
      </c>
      <c r="C228">
        <v>519421</v>
      </c>
      <c r="D228">
        <v>906</v>
      </c>
      <c r="E228">
        <v>532828</v>
      </c>
      <c r="F228">
        <v>906</v>
      </c>
      <c r="G228">
        <v>532828</v>
      </c>
      <c r="H228">
        <v>100</v>
      </c>
    </row>
    <row r="229" spans="1:8" x14ac:dyDescent="0.25">
      <c r="A229" t="s">
        <v>323</v>
      </c>
      <c r="B229">
        <v>1122016</v>
      </c>
      <c r="C229">
        <v>519457</v>
      </c>
      <c r="D229">
        <v>3292</v>
      </c>
      <c r="E229">
        <v>151277</v>
      </c>
      <c r="F229">
        <v>3292</v>
      </c>
      <c r="G229">
        <v>151277</v>
      </c>
      <c r="H229">
        <v>100</v>
      </c>
    </row>
    <row r="230" spans="1:8" x14ac:dyDescent="0.25">
      <c r="A230" t="s">
        <v>324</v>
      </c>
      <c r="B230">
        <v>1122016</v>
      </c>
      <c r="C230">
        <v>519463</v>
      </c>
      <c r="D230">
        <v>1</v>
      </c>
      <c r="E230">
        <v>29</v>
      </c>
      <c r="F230">
        <v>1</v>
      </c>
      <c r="G230">
        <v>28</v>
      </c>
      <c r="H230">
        <v>100</v>
      </c>
    </row>
    <row r="231" spans="1:8" x14ac:dyDescent="0.25">
      <c r="A231" t="s">
        <v>325</v>
      </c>
      <c r="B231">
        <v>1122016</v>
      </c>
      <c r="C231">
        <v>519475</v>
      </c>
      <c r="D231">
        <v>522</v>
      </c>
      <c r="E231">
        <v>59091</v>
      </c>
      <c r="F231">
        <v>700</v>
      </c>
      <c r="G231">
        <v>79254</v>
      </c>
      <c r="H231">
        <v>74.569999999999993</v>
      </c>
    </row>
    <row r="232" spans="1:8" x14ac:dyDescent="0.25">
      <c r="A232" t="s">
        <v>326</v>
      </c>
      <c r="B232">
        <v>1122016</v>
      </c>
      <c r="C232">
        <v>519479</v>
      </c>
      <c r="D232">
        <v>35</v>
      </c>
      <c r="E232">
        <v>240</v>
      </c>
      <c r="F232">
        <v>35</v>
      </c>
      <c r="G232">
        <v>239</v>
      </c>
      <c r="H232">
        <v>100</v>
      </c>
    </row>
    <row r="233" spans="1:8" x14ac:dyDescent="0.25">
      <c r="A233" t="s">
        <v>327</v>
      </c>
      <c r="B233">
        <v>1122016</v>
      </c>
      <c r="C233">
        <v>519483</v>
      </c>
      <c r="D233">
        <v>100</v>
      </c>
      <c r="E233">
        <v>1960</v>
      </c>
      <c r="F233">
        <v>101</v>
      </c>
      <c r="G233">
        <v>1849</v>
      </c>
      <c r="H233">
        <v>99.01</v>
      </c>
    </row>
    <row r="234" spans="1:8" x14ac:dyDescent="0.25">
      <c r="A234" t="s">
        <v>328</v>
      </c>
      <c r="B234">
        <v>1122016</v>
      </c>
      <c r="C234">
        <v>519491</v>
      </c>
      <c r="D234">
        <v>150</v>
      </c>
      <c r="E234">
        <v>4185</v>
      </c>
      <c r="F234">
        <v>297</v>
      </c>
      <c r="G234">
        <v>8235</v>
      </c>
      <c r="H234">
        <v>50.51</v>
      </c>
    </row>
    <row r="235" spans="1:8" x14ac:dyDescent="0.25">
      <c r="A235" t="s">
        <v>329</v>
      </c>
      <c r="B235">
        <v>1122016</v>
      </c>
      <c r="C235">
        <v>519494</v>
      </c>
      <c r="D235">
        <v>101</v>
      </c>
      <c r="E235">
        <v>3283</v>
      </c>
      <c r="F235">
        <v>101</v>
      </c>
      <c r="G235">
        <v>3309</v>
      </c>
      <c r="H235">
        <v>100</v>
      </c>
    </row>
    <row r="236" spans="1:8" x14ac:dyDescent="0.25">
      <c r="A236" t="s">
        <v>330</v>
      </c>
      <c r="B236">
        <v>1122016</v>
      </c>
      <c r="C236">
        <v>519500</v>
      </c>
      <c r="D236">
        <v>25</v>
      </c>
      <c r="E236">
        <v>49</v>
      </c>
      <c r="F236">
        <v>25</v>
      </c>
      <c r="G236">
        <v>49</v>
      </c>
      <c r="H236">
        <v>100</v>
      </c>
    </row>
    <row r="237" spans="1:8" x14ac:dyDescent="0.25">
      <c r="A237" t="s">
        <v>331</v>
      </c>
      <c r="B237">
        <v>1122016</v>
      </c>
      <c r="C237">
        <v>519532</v>
      </c>
      <c r="D237">
        <v>1280</v>
      </c>
      <c r="E237">
        <v>16640</v>
      </c>
      <c r="F237">
        <v>1280</v>
      </c>
      <c r="G237">
        <v>17666</v>
      </c>
      <c r="H237">
        <v>100</v>
      </c>
    </row>
    <row r="238" spans="1:8" x14ac:dyDescent="0.25">
      <c r="A238" t="s">
        <v>332</v>
      </c>
      <c r="B238">
        <v>1122016</v>
      </c>
      <c r="C238">
        <v>519552</v>
      </c>
      <c r="D238">
        <v>1244</v>
      </c>
      <c r="E238">
        <v>1098328</v>
      </c>
      <c r="F238">
        <v>3538</v>
      </c>
      <c r="G238">
        <v>3089238</v>
      </c>
      <c r="H238">
        <v>35.159999999999997</v>
      </c>
    </row>
    <row r="239" spans="1:8" x14ac:dyDescent="0.25">
      <c r="A239" t="s">
        <v>333</v>
      </c>
      <c r="B239">
        <v>1122016</v>
      </c>
      <c r="C239">
        <v>519560</v>
      </c>
      <c r="D239">
        <v>2216</v>
      </c>
      <c r="E239">
        <v>14449</v>
      </c>
      <c r="F239">
        <v>2216</v>
      </c>
      <c r="G239">
        <v>14315</v>
      </c>
      <c r="H239">
        <v>100</v>
      </c>
    </row>
    <row r="240" spans="1:8" x14ac:dyDescent="0.25">
      <c r="A240" t="s">
        <v>334</v>
      </c>
      <c r="B240">
        <v>1122016</v>
      </c>
      <c r="C240">
        <v>519566</v>
      </c>
      <c r="D240">
        <v>100</v>
      </c>
      <c r="E240">
        <v>3010</v>
      </c>
      <c r="F240">
        <v>100</v>
      </c>
      <c r="G240">
        <v>3010</v>
      </c>
      <c r="H240">
        <v>100</v>
      </c>
    </row>
    <row r="241" spans="1:8" x14ac:dyDescent="0.25">
      <c r="A241" t="s">
        <v>335</v>
      </c>
      <c r="B241">
        <v>1122016</v>
      </c>
      <c r="C241">
        <v>519570</v>
      </c>
      <c r="D241">
        <v>100235</v>
      </c>
      <c r="E241">
        <v>5898830</v>
      </c>
      <c r="F241">
        <v>353021</v>
      </c>
      <c r="G241">
        <v>20605968</v>
      </c>
      <c r="H241">
        <v>28.39</v>
      </c>
    </row>
    <row r="242" spans="1:8" x14ac:dyDescent="0.25">
      <c r="A242" t="s">
        <v>336</v>
      </c>
      <c r="B242">
        <v>1122016</v>
      </c>
      <c r="C242">
        <v>519588</v>
      </c>
      <c r="D242">
        <v>800</v>
      </c>
      <c r="E242">
        <v>1327120</v>
      </c>
      <c r="F242">
        <v>1026</v>
      </c>
      <c r="G242">
        <v>1711317</v>
      </c>
      <c r="H242">
        <v>77.97</v>
      </c>
    </row>
    <row r="243" spans="1:8" x14ac:dyDescent="0.25">
      <c r="A243" t="s">
        <v>337</v>
      </c>
      <c r="B243">
        <v>1122016</v>
      </c>
      <c r="C243">
        <v>519600</v>
      </c>
      <c r="D243">
        <v>7502</v>
      </c>
      <c r="E243">
        <v>2024790</v>
      </c>
      <c r="F243">
        <v>17289</v>
      </c>
      <c r="G243">
        <v>4585395</v>
      </c>
      <c r="H243">
        <v>43.39</v>
      </c>
    </row>
    <row r="244" spans="1:8" x14ac:dyDescent="0.25">
      <c r="A244" t="s">
        <v>338</v>
      </c>
      <c r="B244">
        <v>1122016</v>
      </c>
      <c r="C244">
        <v>519602</v>
      </c>
      <c r="D244">
        <v>7767</v>
      </c>
      <c r="E244">
        <v>882720</v>
      </c>
      <c r="F244">
        <v>18776</v>
      </c>
      <c r="G244">
        <v>2186635</v>
      </c>
      <c r="H244">
        <v>41.37</v>
      </c>
    </row>
    <row r="245" spans="1:8" x14ac:dyDescent="0.25">
      <c r="A245" t="s">
        <v>339</v>
      </c>
      <c r="B245">
        <v>1122016</v>
      </c>
      <c r="C245">
        <v>519604</v>
      </c>
      <c r="D245">
        <v>200</v>
      </c>
      <c r="E245">
        <v>2310</v>
      </c>
      <c r="F245">
        <v>200</v>
      </c>
      <c r="G245">
        <v>2310</v>
      </c>
      <c r="H245">
        <v>100</v>
      </c>
    </row>
    <row r="246" spans="1:8" x14ac:dyDescent="0.25">
      <c r="A246" t="s">
        <v>340</v>
      </c>
      <c r="B246">
        <v>1122016</v>
      </c>
      <c r="C246">
        <v>519612</v>
      </c>
      <c r="D246">
        <v>730</v>
      </c>
      <c r="E246">
        <v>7854</v>
      </c>
      <c r="F246">
        <v>730</v>
      </c>
      <c r="G246">
        <v>7854</v>
      </c>
      <c r="H246">
        <v>100</v>
      </c>
    </row>
    <row r="247" spans="1:8" x14ac:dyDescent="0.25">
      <c r="A247" t="s">
        <v>341</v>
      </c>
      <c r="B247">
        <v>1122016</v>
      </c>
      <c r="C247">
        <v>520008</v>
      </c>
      <c r="D247">
        <v>38660</v>
      </c>
      <c r="E247">
        <v>2311868</v>
      </c>
      <c r="F247">
        <v>77125</v>
      </c>
      <c r="G247">
        <v>4649743</v>
      </c>
      <c r="H247">
        <v>50.13</v>
      </c>
    </row>
    <row r="248" spans="1:8" x14ac:dyDescent="0.25">
      <c r="A248" t="s">
        <v>342</v>
      </c>
      <c r="B248">
        <v>1122016</v>
      </c>
      <c r="C248">
        <v>520021</v>
      </c>
      <c r="D248">
        <v>3330</v>
      </c>
      <c r="E248">
        <v>256077</v>
      </c>
      <c r="F248">
        <v>5711</v>
      </c>
      <c r="G248">
        <v>437765</v>
      </c>
      <c r="H248">
        <v>58.31</v>
      </c>
    </row>
    <row r="249" spans="1:8" x14ac:dyDescent="0.25">
      <c r="A249" t="s">
        <v>343</v>
      </c>
      <c r="B249">
        <v>1122016</v>
      </c>
      <c r="C249">
        <v>520043</v>
      </c>
      <c r="D249">
        <v>555</v>
      </c>
      <c r="E249">
        <v>107643</v>
      </c>
      <c r="F249">
        <v>1349</v>
      </c>
      <c r="G249">
        <v>264752</v>
      </c>
      <c r="H249">
        <v>41.14</v>
      </c>
    </row>
    <row r="250" spans="1:8" x14ac:dyDescent="0.25">
      <c r="A250" t="s">
        <v>344</v>
      </c>
      <c r="B250">
        <v>1122016</v>
      </c>
      <c r="C250">
        <v>520051</v>
      </c>
      <c r="D250">
        <v>12464</v>
      </c>
      <c r="E250">
        <v>2175592</v>
      </c>
      <c r="F250">
        <v>25658</v>
      </c>
      <c r="G250">
        <v>4527315</v>
      </c>
      <c r="H250">
        <v>48.58</v>
      </c>
    </row>
    <row r="251" spans="1:8" x14ac:dyDescent="0.25">
      <c r="A251" t="s">
        <v>345</v>
      </c>
      <c r="B251">
        <v>1122016</v>
      </c>
      <c r="C251">
        <v>520056</v>
      </c>
      <c r="D251">
        <v>32</v>
      </c>
      <c r="E251">
        <v>89116</v>
      </c>
      <c r="F251">
        <v>62</v>
      </c>
      <c r="G251">
        <v>173920</v>
      </c>
      <c r="H251">
        <v>51.61</v>
      </c>
    </row>
    <row r="252" spans="1:8" x14ac:dyDescent="0.25">
      <c r="A252" t="s">
        <v>346</v>
      </c>
      <c r="B252">
        <v>1122016</v>
      </c>
      <c r="C252">
        <v>520057</v>
      </c>
      <c r="D252">
        <v>84006</v>
      </c>
      <c r="E252">
        <v>4884949</v>
      </c>
      <c r="F252">
        <v>99344</v>
      </c>
      <c r="G252">
        <v>6014293</v>
      </c>
      <c r="H252">
        <v>84.56</v>
      </c>
    </row>
    <row r="253" spans="1:8" x14ac:dyDescent="0.25">
      <c r="A253" t="s">
        <v>347</v>
      </c>
      <c r="B253">
        <v>1122016</v>
      </c>
      <c r="C253">
        <v>520059</v>
      </c>
      <c r="D253">
        <v>2773</v>
      </c>
      <c r="E253">
        <v>250818</v>
      </c>
      <c r="F253">
        <v>4341</v>
      </c>
      <c r="G253">
        <v>398785</v>
      </c>
      <c r="H253">
        <v>63.88</v>
      </c>
    </row>
    <row r="254" spans="1:8" x14ac:dyDescent="0.25">
      <c r="A254" t="s">
        <v>348</v>
      </c>
      <c r="B254">
        <v>1122016</v>
      </c>
      <c r="C254">
        <v>520066</v>
      </c>
      <c r="D254">
        <v>11429</v>
      </c>
      <c r="E254">
        <v>3553277</v>
      </c>
      <c r="F254">
        <v>24998</v>
      </c>
      <c r="G254">
        <v>7708469</v>
      </c>
      <c r="H254">
        <v>45.72</v>
      </c>
    </row>
    <row r="255" spans="1:8" x14ac:dyDescent="0.25">
      <c r="A255" t="s">
        <v>349</v>
      </c>
      <c r="B255">
        <v>1122016</v>
      </c>
      <c r="C255">
        <v>520073</v>
      </c>
      <c r="D255">
        <v>415</v>
      </c>
      <c r="E255">
        <v>12222</v>
      </c>
      <c r="F255">
        <v>468</v>
      </c>
      <c r="G255">
        <v>13765</v>
      </c>
      <c r="H255">
        <v>88.68</v>
      </c>
    </row>
    <row r="256" spans="1:8" x14ac:dyDescent="0.25">
      <c r="A256" t="s">
        <v>350</v>
      </c>
      <c r="B256">
        <v>1122016</v>
      </c>
      <c r="C256">
        <v>520075</v>
      </c>
      <c r="D256">
        <v>4799</v>
      </c>
      <c r="E256">
        <v>889255</v>
      </c>
      <c r="F256">
        <v>6440</v>
      </c>
      <c r="G256">
        <v>1200239</v>
      </c>
      <c r="H256">
        <v>74.52</v>
      </c>
    </row>
    <row r="257" spans="1:8" x14ac:dyDescent="0.25">
      <c r="A257" t="s">
        <v>351</v>
      </c>
      <c r="B257">
        <v>1122016</v>
      </c>
      <c r="C257">
        <v>520077</v>
      </c>
      <c r="D257">
        <v>208690</v>
      </c>
      <c r="E257">
        <v>8305862</v>
      </c>
      <c r="F257">
        <v>864977</v>
      </c>
      <c r="G257">
        <v>34883245</v>
      </c>
      <c r="H257">
        <v>24.13</v>
      </c>
    </row>
    <row r="258" spans="1:8" x14ac:dyDescent="0.25">
      <c r="A258" t="s">
        <v>352</v>
      </c>
      <c r="B258">
        <v>1122016</v>
      </c>
      <c r="C258">
        <v>520086</v>
      </c>
      <c r="D258">
        <v>5022</v>
      </c>
      <c r="E258">
        <v>1042819</v>
      </c>
      <c r="F258">
        <v>11198</v>
      </c>
      <c r="G258">
        <v>2348060</v>
      </c>
      <c r="H258">
        <v>44.85</v>
      </c>
    </row>
    <row r="259" spans="1:8" x14ac:dyDescent="0.25">
      <c r="A259" t="s">
        <v>353</v>
      </c>
      <c r="B259">
        <v>1122016</v>
      </c>
      <c r="C259">
        <v>520111</v>
      </c>
      <c r="D259">
        <v>829</v>
      </c>
      <c r="E259">
        <v>467391</v>
      </c>
      <c r="F259">
        <v>1323</v>
      </c>
      <c r="G259">
        <v>748934</v>
      </c>
      <c r="H259">
        <v>62.66</v>
      </c>
    </row>
    <row r="260" spans="1:8" x14ac:dyDescent="0.25">
      <c r="A260" t="s">
        <v>354</v>
      </c>
      <c r="B260">
        <v>1122016</v>
      </c>
      <c r="C260">
        <v>520113</v>
      </c>
      <c r="D260">
        <v>84</v>
      </c>
      <c r="E260">
        <v>91136</v>
      </c>
      <c r="F260">
        <v>108</v>
      </c>
      <c r="G260">
        <v>116862</v>
      </c>
      <c r="H260">
        <v>77.78</v>
      </c>
    </row>
    <row r="261" spans="1:8" x14ac:dyDescent="0.25">
      <c r="A261" t="s">
        <v>355</v>
      </c>
      <c r="B261">
        <v>1122016</v>
      </c>
      <c r="C261">
        <v>520119</v>
      </c>
      <c r="D261">
        <v>515</v>
      </c>
      <c r="E261">
        <v>27038</v>
      </c>
      <c r="F261">
        <v>530</v>
      </c>
      <c r="G261">
        <v>27952</v>
      </c>
      <c r="H261">
        <v>97.17</v>
      </c>
    </row>
    <row r="262" spans="1:8" x14ac:dyDescent="0.25">
      <c r="A262" t="s">
        <v>356</v>
      </c>
      <c r="B262">
        <v>1122016</v>
      </c>
      <c r="C262">
        <v>520123</v>
      </c>
      <c r="D262">
        <v>664</v>
      </c>
      <c r="E262">
        <v>59760</v>
      </c>
      <c r="F262">
        <v>726</v>
      </c>
      <c r="G262">
        <v>65426</v>
      </c>
      <c r="H262">
        <v>91.46</v>
      </c>
    </row>
    <row r="263" spans="1:8" x14ac:dyDescent="0.25">
      <c r="A263" t="s">
        <v>357</v>
      </c>
      <c r="B263">
        <v>1122016</v>
      </c>
      <c r="C263">
        <v>520131</v>
      </c>
      <c r="D263">
        <v>400</v>
      </c>
      <c r="E263">
        <v>10580</v>
      </c>
      <c r="F263">
        <v>400</v>
      </c>
      <c r="G263">
        <v>10580</v>
      </c>
      <c r="H263">
        <v>100</v>
      </c>
    </row>
    <row r="264" spans="1:8" x14ac:dyDescent="0.25">
      <c r="A264" t="s">
        <v>358</v>
      </c>
      <c r="B264">
        <v>1122016</v>
      </c>
      <c r="C264">
        <v>520139</v>
      </c>
      <c r="D264">
        <v>3</v>
      </c>
      <c r="E264">
        <v>10</v>
      </c>
      <c r="F264">
        <v>3</v>
      </c>
      <c r="G264">
        <v>9</v>
      </c>
      <c r="H264">
        <v>100</v>
      </c>
    </row>
    <row r="265" spans="1:8" x14ac:dyDescent="0.25">
      <c r="A265" t="s">
        <v>359</v>
      </c>
      <c r="B265">
        <v>1122016</v>
      </c>
      <c r="C265">
        <v>520141</v>
      </c>
      <c r="D265">
        <v>115</v>
      </c>
      <c r="E265">
        <v>2220</v>
      </c>
      <c r="F265">
        <v>115</v>
      </c>
      <c r="G265">
        <v>2149</v>
      </c>
      <c r="H265">
        <v>100</v>
      </c>
    </row>
    <row r="266" spans="1:8" x14ac:dyDescent="0.25">
      <c r="A266" t="s">
        <v>360</v>
      </c>
      <c r="B266">
        <v>1122016</v>
      </c>
      <c r="C266">
        <v>520151</v>
      </c>
      <c r="D266">
        <v>5054</v>
      </c>
      <c r="E266">
        <v>1154839</v>
      </c>
      <c r="F266">
        <v>8425</v>
      </c>
      <c r="G266">
        <v>1940162</v>
      </c>
      <c r="H266">
        <v>59.99</v>
      </c>
    </row>
    <row r="267" spans="1:8" x14ac:dyDescent="0.25">
      <c r="A267" t="s">
        <v>361</v>
      </c>
      <c r="B267">
        <v>1122016</v>
      </c>
      <c r="C267">
        <v>520155</v>
      </c>
      <c r="D267">
        <v>3064</v>
      </c>
      <c r="E267">
        <v>295370</v>
      </c>
      <c r="F267">
        <v>3076</v>
      </c>
      <c r="G267">
        <v>296510</v>
      </c>
      <c r="H267">
        <v>99.61</v>
      </c>
    </row>
    <row r="268" spans="1:8" x14ac:dyDescent="0.25">
      <c r="A268" t="s">
        <v>362</v>
      </c>
      <c r="B268">
        <v>1122016</v>
      </c>
      <c r="C268">
        <v>521005</v>
      </c>
      <c r="D268">
        <v>4050</v>
      </c>
      <c r="E268">
        <v>93150</v>
      </c>
      <c r="F268">
        <v>4411</v>
      </c>
      <c r="G268">
        <v>100902</v>
      </c>
      <c r="H268">
        <v>91.82</v>
      </c>
    </row>
    <row r="269" spans="1:8" x14ac:dyDescent="0.25">
      <c r="A269" t="s">
        <v>363</v>
      </c>
      <c r="B269">
        <v>1122016</v>
      </c>
      <c r="C269">
        <v>521016</v>
      </c>
      <c r="D269">
        <v>13009</v>
      </c>
      <c r="E269">
        <v>2003386</v>
      </c>
      <c r="F269">
        <v>38118</v>
      </c>
      <c r="G269">
        <v>5898355</v>
      </c>
      <c r="H269">
        <v>34.130000000000003</v>
      </c>
    </row>
    <row r="270" spans="1:8" x14ac:dyDescent="0.25">
      <c r="A270" t="s">
        <v>364</v>
      </c>
      <c r="B270">
        <v>1122016</v>
      </c>
      <c r="C270">
        <v>521018</v>
      </c>
      <c r="D270">
        <v>4746</v>
      </c>
      <c r="E270">
        <v>143567</v>
      </c>
      <c r="F270">
        <v>6180</v>
      </c>
      <c r="G270">
        <v>187280</v>
      </c>
      <c r="H270">
        <v>76.8</v>
      </c>
    </row>
    <row r="271" spans="1:8" x14ac:dyDescent="0.25">
      <c r="A271" t="s">
        <v>365</v>
      </c>
      <c r="B271">
        <v>1122016</v>
      </c>
      <c r="C271">
        <v>521030</v>
      </c>
      <c r="D271">
        <v>105012</v>
      </c>
      <c r="E271">
        <v>51456</v>
      </c>
      <c r="F271">
        <v>105013</v>
      </c>
      <c r="G271">
        <v>51228</v>
      </c>
      <c r="H271">
        <v>100</v>
      </c>
    </row>
    <row r="272" spans="1:8" x14ac:dyDescent="0.25">
      <c r="A272" t="s">
        <v>366</v>
      </c>
      <c r="B272">
        <v>1122016</v>
      </c>
      <c r="C272">
        <v>521034</v>
      </c>
      <c r="D272">
        <v>5830</v>
      </c>
      <c r="E272">
        <v>56668</v>
      </c>
      <c r="F272">
        <v>6835</v>
      </c>
      <c r="G272">
        <v>66312</v>
      </c>
      <c r="H272">
        <v>85.3</v>
      </c>
    </row>
    <row r="273" spans="1:8" x14ac:dyDescent="0.25">
      <c r="A273" t="s">
        <v>367</v>
      </c>
      <c r="B273">
        <v>1122016</v>
      </c>
      <c r="C273">
        <v>521036</v>
      </c>
      <c r="D273">
        <v>200</v>
      </c>
      <c r="E273">
        <v>258</v>
      </c>
      <c r="F273">
        <v>200</v>
      </c>
      <c r="G273">
        <v>258</v>
      </c>
      <c r="H273">
        <v>100</v>
      </c>
    </row>
    <row r="274" spans="1:8" x14ac:dyDescent="0.25">
      <c r="A274" t="s">
        <v>368</v>
      </c>
      <c r="B274">
        <v>1122016</v>
      </c>
      <c r="C274">
        <v>521038</v>
      </c>
      <c r="D274">
        <v>100</v>
      </c>
      <c r="E274">
        <v>361</v>
      </c>
      <c r="F274">
        <v>100</v>
      </c>
      <c r="G274">
        <v>361</v>
      </c>
      <c r="H274">
        <v>100</v>
      </c>
    </row>
    <row r="275" spans="1:8" x14ac:dyDescent="0.25">
      <c r="A275" t="s">
        <v>369</v>
      </c>
      <c r="B275">
        <v>1122016</v>
      </c>
      <c r="C275">
        <v>521062</v>
      </c>
      <c r="D275">
        <v>7527</v>
      </c>
      <c r="E275">
        <v>21466</v>
      </c>
      <c r="F275">
        <v>7527</v>
      </c>
      <c r="G275">
        <v>21466</v>
      </c>
      <c r="H275">
        <v>100</v>
      </c>
    </row>
    <row r="276" spans="1:8" x14ac:dyDescent="0.25">
      <c r="A276" t="s">
        <v>370</v>
      </c>
      <c r="B276">
        <v>1122016</v>
      </c>
      <c r="C276">
        <v>521064</v>
      </c>
      <c r="D276">
        <v>74448</v>
      </c>
      <c r="E276">
        <v>4213757</v>
      </c>
      <c r="F276">
        <v>166230</v>
      </c>
      <c r="G276">
        <v>9519907</v>
      </c>
      <c r="H276">
        <v>44.79</v>
      </c>
    </row>
    <row r="277" spans="1:8" x14ac:dyDescent="0.25">
      <c r="A277" t="s">
        <v>371</v>
      </c>
      <c r="B277">
        <v>1122016</v>
      </c>
      <c r="C277">
        <v>521070</v>
      </c>
      <c r="D277">
        <v>551885</v>
      </c>
      <c r="E277">
        <v>1484571</v>
      </c>
      <c r="F277">
        <v>1017939</v>
      </c>
      <c r="G277">
        <v>2733028</v>
      </c>
      <c r="H277">
        <v>54.22</v>
      </c>
    </row>
    <row r="278" spans="1:8" x14ac:dyDescent="0.25">
      <c r="A278" t="s">
        <v>372</v>
      </c>
      <c r="B278">
        <v>1122016</v>
      </c>
      <c r="C278">
        <v>521082</v>
      </c>
      <c r="D278">
        <v>7700</v>
      </c>
      <c r="E278">
        <v>40194</v>
      </c>
      <c r="F278">
        <v>7750</v>
      </c>
      <c r="G278">
        <v>40354</v>
      </c>
      <c r="H278">
        <v>99.35</v>
      </c>
    </row>
    <row r="279" spans="1:8" x14ac:dyDescent="0.25">
      <c r="A279" t="s">
        <v>373</v>
      </c>
      <c r="B279">
        <v>1122016</v>
      </c>
      <c r="C279">
        <v>521097</v>
      </c>
      <c r="D279">
        <v>5632</v>
      </c>
      <c r="E279">
        <v>837760</v>
      </c>
      <c r="F279">
        <v>6975</v>
      </c>
      <c r="G279">
        <v>1042948</v>
      </c>
      <c r="H279">
        <v>80.75</v>
      </c>
    </row>
    <row r="280" spans="1:8" x14ac:dyDescent="0.25">
      <c r="A280" t="s">
        <v>374</v>
      </c>
      <c r="B280">
        <v>1122016</v>
      </c>
      <c r="C280">
        <v>521105</v>
      </c>
      <c r="D280">
        <v>570</v>
      </c>
      <c r="E280">
        <v>161908</v>
      </c>
      <c r="F280">
        <v>570</v>
      </c>
      <c r="G280">
        <v>161908</v>
      </c>
      <c r="H280">
        <v>100</v>
      </c>
    </row>
    <row r="281" spans="1:8" x14ac:dyDescent="0.25">
      <c r="A281" t="s">
        <v>375</v>
      </c>
      <c r="B281">
        <v>1122016</v>
      </c>
      <c r="C281">
        <v>521113</v>
      </c>
      <c r="D281">
        <v>901</v>
      </c>
      <c r="E281">
        <v>36851</v>
      </c>
      <c r="F281">
        <v>1101</v>
      </c>
      <c r="G281">
        <v>44458</v>
      </c>
      <c r="H281">
        <v>81.83</v>
      </c>
    </row>
    <row r="282" spans="1:8" x14ac:dyDescent="0.25">
      <c r="A282" t="s">
        <v>376</v>
      </c>
      <c r="B282">
        <v>1122016</v>
      </c>
      <c r="C282">
        <v>521127</v>
      </c>
      <c r="D282">
        <v>150</v>
      </c>
      <c r="E282">
        <v>1575</v>
      </c>
      <c r="F282">
        <v>150</v>
      </c>
      <c r="G282">
        <v>1575</v>
      </c>
      <c r="H282">
        <v>100</v>
      </c>
    </row>
    <row r="283" spans="1:8" x14ac:dyDescent="0.25">
      <c r="A283" t="s">
        <v>377</v>
      </c>
      <c r="B283">
        <v>1122016</v>
      </c>
      <c r="C283">
        <v>521141</v>
      </c>
      <c r="D283">
        <v>80</v>
      </c>
      <c r="E283">
        <v>428</v>
      </c>
      <c r="F283">
        <v>80</v>
      </c>
      <c r="G283">
        <v>428</v>
      </c>
      <c r="H283">
        <v>100</v>
      </c>
    </row>
    <row r="284" spans="1:8" x14ac:dyDescent="0.25">
      <c r="A284" t="s">
        <v>378</v>
      </c>
      <c r="B284">
        <v>1122016</v>
      </c>
      <c r="C284">
        <v>521149</v>
      </c>
      <c r="D284">
        <v>2671</v>
      </c>
      <c r="E284">
        <v>80130</v>
      </c>
      <c r="F284">
        <v>2971</v>
      </c>
      <c r="G284">
        <v>89965</v>
      </c>
      <c r="H284">
        <v>89.9</v>
      </c>
    </row>
    <row r="285" spans="1:8" x14ac:dyDescent="0.25">
      <c r="A285" t="s">
        <v>379</v>
      </c>
      <c r="B285">
        <v>1122016</v>
      </c>
      <c r="C285">
        <v>521151</v>
      </c>
      <c r="D285">
        <v>486</v>
      </c>
      <c r="E285">
        <v>15066</v>
      </c>
      <c r="F285">
        <v>486</v>
      </c>
      <c r="G285">
        <v>15066</v>
      </c>
      <c r="H285">
        <v>100</v>
      </c>
    </row>
    <row r="286" spans="1:8" x14ac:dyDescent="0.25">
      <c r="A286" t="s">
        <v>380</v>
      </c>
      <c r="B286">
        <v>1122016</v>
      </c>
      <c r="C286">
        <v>521161</v>
      </c>
      <c r="D286">
        <v>1</v>
      </c>
      <c r="E286">
        <v>32</v>
      </c>
      <c r="F286">
        <v>1</v>
      </c>
      <c r="G286">
        <v>31</v>
      </c>
      <c r="H286">
        <v>100</v>
      </c>
    </row>
    <row r="287" spans="1:8" x14ac:dyDescent="0.25">
      <c r="A287" t="s">
        <v>381</v>
      </c>
      <c r="B287">
        <v>1122016</v>
      </c>
      <c r="C287">
        <v>521176</v>
      </c>
      <c r="D287">
        <v>1000</v>
      </c>
      <c r="E287">
        <v>1130</v>
      </c>
      <c r="F287">
        <v>1000</v>
      </c>
      <c r="G287">
        <v>1130</v>
      </c>
      <c r="H287">
        <v>100</v>
      </c>
    </row>
    <row r="288" spans="1:8" x14ac:dyDescent="0.25">
      <c r="A288" t="s">
        <v>382</v>
      </c>
      <c r="B288">
        <v>1122016</v>
      </c>
      <c r="C288">
        <v>521180</v>
      </c>
      <c r="D288">
        <v>20013</v>
      </c>
      <c r="E288">
        <v>255366</v>
      </c>
      <c r="F288">
        <v>21958</v>
      </c>
      <c r="G288">
        <v>279489</v>
      </c>
      <c r="H288">
        <v>91.14</v>
      </c>
    </row>
    <row r="289" spans="1:8" x14ac:dyDescent="0.25">
      <c r="A289" t="s">
        <v>383</v>
      </c>
      <c r="B289">
        <v>1122016</v>
      </c>
      <c r="C289">
        <v>521188</v>
      </c>
      <c r="D289">
        <v>5</v>
      </c>
      <c r="E289">
        <v>33</v>
      </c>
      <c r="F289">
        <v>5</v>
      </c>
      <c r="G289">
        <v>32</v>
      </c>
      <c r="H289">
        <v>100</v>
      </c>
    </row>
    <row r="290" spans="1:8" x14ac:dyDescent="0.25">
      <c r="A290" t="s">
        <v>384</v>
      </c>
      <c r="B290">
        <v>1122016</v>
      </c>
      <c r="C290">
        <v>521194</v>
      </c>
      <c r="D290">
        <v>19275</v>
      </c>
      <c r="E290">
        <v>2116395</v>
      </c>
      <c r="F290">
        <v>21239</v>
      </c>
      <c r="G290">
        <v>2274336</v>
      </c>
      <c r="H290">
        <v>90.75</v>
      </c>
    </row>
    <row r="291" spans="1:8" x14ac:dyDescent="0.25">
      <c r="A291" t="s">
        <v>385</v>
      </c>
      <c r="B291">
        <v>1122016</v>
      </c>
      <c r="C291">
        <v>521200</v>
      </c>
      <c r="D291">
        <v>3076</v>
      </c>
      <c r="E291">
        <v>402341</v>
      </c>
      <c r="F291">
        <v>52702</v>
      </c>
      <c r="G291">
        <v>6841714</v>
      </c>
      <c r="H291">
        <v>5.84</v>
      </c>
    </row>
    <row r="292" spans="1:8" x14ac:dyDescent="0.25">
      <c r="A292" t="s">
        <v>386</v>
      </c>
      <c r="B292">
        <v>1122016</v>
      </c>
      <c r="C292">
        <v>521206</v>
      </c>
      <c r="D292">
        <v>1335</v>
      </c>
      <c r="E292">
        <v>13884</v>
      </c>
      <c r="F292">
        <v>2137</v>
      </c>
      <c r="G292">
        <v>22697</v>
      </c>
      <c r="H292">
        <v>62.47</v>
      </c>
    </row>
    <row r="293" spans="1:8" x14ac:dyDescent="0.25">
      <c r="A293" t="s">
        <v>387</v>
      </c>
      <c r="B293">
        <v>1122016</v>
      </c>
      <c r="C293">
        <v>521216</v>
      </c>
      <c r="D293">
        <v>4050</v>
      </c>
      <c r="E293">
        <v>56709</v>
      </c>
      <c r="F293">
        <v>4050</v>
      </c>
      <c r="G293">
        <v>56709</v>
      </c>
      <c r="H293">
        <v>100</v>
      </c>
    </row>
    <row r="294" spans="1:8" x14ac:dyDescent="0.25">
      <c r="A294" t="s">
        <v>388</v>
      </c>
      <c r="B294">
        <v>1122016</v>
      </c>
      <c r="C294">
        <v>521220</v>
      </c>
      <c r="D294">
        <v>50</v>
      </c>
      <c r="E294">
        <v>3735</v>
      </c>
      <c r="F294">
        <v>350</v>
      </c>
      <c r="G294">
        <v>25925</v>
      </c>
      <c r="H294">
        <v>14.29</v>
      </c>
    </row>
    <row r="295" spans="1:8" x14ac:dyDescent="0.25">
      <c r="A295" t="s">
        <v>389</v>
      </c>
      <c r="B295">
        <v>1122016</v>
      </c>
      <c r="C295">
        <v>521222</v>
      </c>
      <c r="D295">
        <v>100</v>
      </c>
      <c r="E295">
        <v>578</v>
      </c>
      <c r="F295">
        <v>100</v>
      </c>
      <c r="G295">
        <v>578</v>
      </c>
      <c r="H295">
        <v>100</v>
      </c>
    </row>
    <row r="296" spans="1:8" x14ac:dyDescent="0.25">
      <c r="A296" t="s">
        <v>390</v>
      </c>
      <c r="B296">
        <v>1122016</v>
      </c>
      <c r="C296">
        <v>521226</v>
      </c>
      <c r="D296">
        <v>1059</v>
      </c>
      <c r="E296">
        <v>9393</v>
      </c>
      <c r="F296">
        <v>1059</v>
      </c>
      <c r="G296">
        <v>9393</v>
      </c>
      <c r="H296">
        <v>100</v>
      </c>
    </row>
    <row r="297" spans="1:8" x14ac:dyDescent="0.25">
      <c r="A297" t="s">
        <v>391</v>
      </c>
      <c r="B297">
        <v>1122016</v>
      </c>
      <c r="C297">
        <v>521232</v>
      </c>
      <c r="D297">
        <v>100</v>
      </c>
      <c r="E297">
        <v>3050</v>
      </c>
      <c r="F297">
        <v>100</v>
      </c>
      <c r="G297">
        <v>3050</v>
      </c>
      <c r="H297">
        <v>100</v>
      </c>
    </row>
    <row r="298" spans="1:8" x14ac:dyDescent="0.25">
      <c r="A298" t="s">
        <v>392</v>
      </c>
      <c r="B298">
        <v>1122016</v>
      </c>
      <c r="C298">
        <v>521238</v>
      </c>
      <c r="D298">
        <v>1480</v>
      </c>
      <c r="E298">
        <v>40027</v>
      </c>
      <c r="F298">
        <v>1480</v>
      </c>
      <c r="G298">
        <v>40027</v>
      </c>
      <c r="H298">
        <v>100</v>
      </c>
    </row>
    <row r="299" spans="1:8" x14ac:dyDescent="0.25">
      <c r="A299" t="s">
        <v>393</v>
      </c>
      <c r="B299">
        <v>1122016</v>
      </c>
      <c r="C299">
        <v>521240</v>
      </c>
      <c r="D299">
        <v>1159</v>
      </c>
      <c r="E299">
        <v>139080</v>
      </c>
      <c r="F299">
        <v>1523</v>
      </c>
      <c r="G299">
        <v>183894</v>
      </c>
      <c r="H299">
        <v>76.099999999999994</v>
      </c>
    </row>
    <row r="300" spans="1:8" x14ac:dyDescent="0.25">
      <c r="A300" t="s">
        <v>394</v>
      </c>
      <c r="B300">
        <v>1122016</v>
      </c>
      <c r="C300">
        <v>521242</v>
      </c>
      <c r="D300">
        <v>25</v>
      </c>
      <c r="E300">
        <v>1402</v>
      </c>
      <c r="F300">
        <v>47</v>
      </c>
      <c r="G300">
        <v>2680</v>
      </c>
      <c r="H300">
        <v>53.19</v>
      </c>
    </row>
    <row r="301" spans="1:8" x14ac:dyDescent="0.25">
      <c r="A301" t="s">
        <v>395</v>
      </c>
      <c r="B301">
        <v>1122016</v>
      </c>
      <c r="C301">
        <v>521246</v>
      </c>
      <c r="D301">
        <v>3194</v>
      </c>
      <c r="E301">
        <v>761</v>
      </c>
      <c r="F301">
        <v>3194</v>
      </c>
      <c r="G301">
        <v>761</v>
      </c>
      <c r="H301">
        <v>100</v>
      </c>
    </row>
    <row r="302" spans="1:8" x14ac:dyDescent="0.25">
      <c r="A302" t="s">
        <v>396</v>
      </c>
      <c r="B302">
        <v>1122016</v>
      </c>
      <c r="C302">
        <v>521248</v>
      </c>
      <c r="D302">
        <v>1060</v>
      </c>
      <c r="E302">
        <v>419866</v>
      </c>
      <c r="F302">
        <v>4432</v>
      </c>
      <c r="G302">
        <v>1761477</v>
      </c>
      <c r="H302">
        <v>23.92</v>
      </c>
    </row>
    <row r="303" spans="1:8" x14ac:dyDescent="0.25">
      <c r="A303" t="s">
        <v>397</v>
      </c>
      <c r="B303">
        <v>1122016</v>
      </c>
      <c r="C303">
        <v>522001</v>
      </c>
      <c r="D303">
        <v>469</v>
      </c>
      <c r="E303">
        <v>4409</v>
      </c>
      <c r="F303">
        <v>469</v>
      </c>
      <c r="G303">
        <v>4402</v>
      </c>
      <c r="H303">
        <v>100</v>
      </c>
    </row>
    <row r="304" spans="1:8" x14ac:dyDescent="0.25">
      <c r="A304" t="s">
        <v>398</v>
      </c>
      <c r="B304">
        <v>1122016</v>
      </c>
      <c r="C304">
        <v>522004</v>
      </c>
      <c r="D304">
        <v>2812</v>
      </c>
      <c r="E304">
        <v>62849</v>
      </c>
      <c r="F304">
        <v>2838</v>
      </c>
      <c r="G304">
        <v>62535</v>
      </c>
      <c r="H304">
        <v>99.08</v>
      </c>
    </row>
    <row r="305" spans="1:8" x14ac:dyDescent="0.25">
      <c r="A305" t="s">
        <v>399</v>
      </c>
      <c r="B305">
        <v>1122016</v>
      </c>
      <c r="C305">
        <v>522005</v>
      </c>
      <c r="D305">
        <v>750</v>
      </c>
      <c r="E305">
        <v>36750</v>
      </c>
      <c r="F305">
        <v>851</v>
      </c>
      <c r="G305">
        <v>41726</v>
      </c>
      <c r="H305">
        <v>88.13</v>
      </c>
    </row>
    <row r="306" spans="1:8" x14ac:dyDescent="0.25">
      <c r="A306" t="s">
        <v>400</v>
      </c>
      <c r="B306">
        <v>1122016</v>
      </c>
      <c r="C306">
        <v>522014</v>
      </c>
      <c r="D306">
        <v>4173</v>
      </c>
      <c r="E306">
        <v>766977</v>
      </c>
      <c r="F306">
        <v>4173</v>
      </c>
      <c r="G306">
        <v>766977</v>
      </c>
      <c r="H306">
        <v>100</v>
      </c>
    </row>
    <row r="307" spans="1:8" x14ac:dyDescent="0.25">
      <c r="A307" t="s">
        <v>401</v>
      </c>
      <c r="B307">
        <v>1122016</v>
      </c>
      <c r="C307">
        <v>522017</v>
      </c>
      <c r="D307">
        <v>1821</v>
      </c>
      <c r="E307">
        <v>325140</v>
      </c>
      <c r="F307">
        <v>2482</v>
      </c>
      <c r="G307">
        <v>441047</v>
      </c>
      <c r="H307">
        <v>73.37</v>
      </c>
    </row>
    <row r="308" spans="1:8" x14ac:dyDescent="0.25">
      <c r="A308" t="s">
        <v>402</v>
      </c>
      <c r="B308">
        <v>1122016</v>
      </c>
      <c r="C308">
        <v>522029</v>
      </c>
      <c r="D308">
        <v>5970</v>
      </c>
      <c r="E308">
        <v>261188</v>
      </c>
      <c r="F308">
        <v>6916</v>
      </c>
      <c r="G308">
        <v>303881</v>
      </c>
      <c r="H308">
        <v>86.32</v>
      </c>
    </row>
    <row r="309" spans="1:8" x14ac:dyDescent="0.25">
      <c r="A309" t="s">
        <v>403</v>
      </c>
      <c r="B309">
        <v>1122016</v>
      </c>
      <c r="C309">
        <v>522034</v>
      </c>
      <c r="D309">
        <v>3103</v>
      </c>
      <c r="E309">
        <v>355604</v>
      </c>
      <c r="F309">
        <v>5869</v>
      </c>
      <c r="G309">
        <v>676795</v>
      </c>
      <c r="H309">
        <v>52.87</v>
      </c>
    </row>
    <row r="310" spans="1:8" x14ac:dyDescent="0.25">
      <c r="A310" t="s">
        <v>404</v>
      </c>
      <c r="B310">
        <v>1122016</v>
      </c>
      <c r="C310">
        <v>522064</v>
      </c>
      <c r="D310">
        <v>309</v>
      </c>
      <c r="E310">
        <v>469619</v>
      </c>
      <c r="F310">
        <v>484</v>
      </c>
      <c r="G310">
        <v>741179</v>
      </c>
      <c r="H310">
        <v>63.84</v>
      </c>
    </row>
    <row r="311" spans="1:8" x14ac:dyDescent="0.25">
      <c r="A311" t="s">
        <v>405</v>
      </c>
      <c r="B311">
        <v>1122016</v>
      </c>
      <c r="C311">
        <v>522073</v>
      </c>
      <c r="D311">
        <v>2650</v>
      </c>
      <c r="E311">
        <v>806130</v>
      </c>
      <c r="F311">
        <v>3257</v>
      </c>
      <c r="G311">
        <v>996299</v>
      </c>
      <c r="H311">
        <v>81.36</v>
      </c>
    </row>
    <row r="312" spans="1:8" x14ac:dyDescent="0.25">
      <c r="A312" t="s">
        <v>406</v>
      </c>
      <c r="B312">
        <v>1122016</v>
      </c>
      <c r="C312">
        <v>522074</v>
      </c>
      <c r="D312">
        <v>1131</v>
      </c>
      <c r="E312">
        <v>203694</v>
      </c>
      <c r="F312">
        <v>2053</v>
      </c>
      <c r="G312">
        <v>366954</v>
      </c>
      <c r="H312">
        <v>55.09</v>
      </c>
    </row>
    <row r="313" spans="1:8" x14ac:dyDescent="0.25">
      <c r="A313" t="s">
        <v>407</v>
      </c>
      <c r="B313">
        <v>1122016</v>
      </c>
      <c r="C313">
        <v>522085</v>
      </c>
      <c r="D313">
        <v>8628</v>
      </c>
      <c r="E313">
        <v>617334</v>
      </c>
      <c r="F313">
        <v>9119</v>
      </c>
      <c r="G313">
        <v>660354</v>
      </c>
      <c r="H313">
        <v>94.62</v>
      </c>
    </row>
    <row r="314" spans="1:8" x14ac:dyDescent="0.25">
      <c r="A314" t="s">
        <v>408</v>
      </c>
      <c r="B314">
        <v>1122016</v>
      </c>
      <c r="C314">
        <v>522101</v>
      </c>
      <c r="D314">
        <v>5141</v>
      </c>
      <c r="E314">
        <v>276843</v>
      </c>
      <c r="F314">
        <v>5737</v>
      </c>
      <c r="G314">
        <v>311545</v>
      </c>
      <c r="H314">
        <v>89.61</v>
      </c>
    </row>
    <row r="315" spans="1:8" x14ac:dyDescent="0.25">
      <c r="A315" t="s">
        <v>409</v>
      </c>
      <c r="B315">
        <v>1122016</v>
      </c>
      <c r="C315">
        <v>522105</v>
      </c>
      <c r="D315">
        <v>11275</v>
      </c>
      <c r="E315">
        <v>40590</v>
      </c>
      <c r="F315">
        <v>11275</v>
      </c>
      <c r="G315">
        <v>39506</v>
      </c>
      <c r="H315">
        <v>100</v>
      </c>
    </row>
    <row r="316" spans="1:8" x14ac:dyDescent="0.25">
      <c r="A316" t="s">
        <v>410</v>
      </c>
      <c r="B316">
        <v>1122016</v>
      </c>
      <c r="C316">
        <v>522108</v>
      </c>
      <c r="D316">
        <v>41</v>
      </c>
      <c r="E316">
        <v>15993</v>
      </c>
      <c r="F316">
        <v>41</v>
      </c>
      <c r="G316">
        <v>16390</v>
      </c>
      <c r="H316">
        <v>100</v>
      </c>
    </row>
    <row r="317" spans="1:8" x14ac:dyDescent="0.25">
      <c r="A317" t="s">
        <v>411</v>
      </c>
      <c r="B317">
        <v>1122016</v>
      </c>
      <c r="C317">
        <v>522113</v>
      </c>
      <c r="D317">
        <v>3372</v>
      </c>
      <c r="E317">
        <v>1856455</v>
      </c>
      <c r="F317">
        <v>4865</v>
      </c>
      <c r="G317">
        <v>2690679</v>
      </c>
      <c r="H317">
        <v>69.31</v>
      </c>
    </row>
    <row r="318" spans="1:8" x14ac:dyDescent="0.25">
      <c r="A318" t="s">
        <v>412</v>
      </c>
      <c r="B318">
        <v>1122016</v>
      </c>
      <c r="C318">
        <v>522122</v>
      </c>
      <c r="D318">
        <v>1807</v>
      </c>
      <c r="E318">
        <v>1042643</v>
      </c>
      <c r="F318">
        <v>1807</v>
      </c>
      <c r="G318">
        <v>1042643</v>
      </c>
      <c r="H318">
        <v>100</v>
      </c>
    </row>
    <row r="319" spans="1:8" x14ac:dyDescent="0.25">
      <c r="A319" t="s">
        <v>413</v>
      </c>
      <c r="B319">
        <v>1122016</v>
      </c>
      <c r="C319">
        <v>522134</v>
      </c>
      <c r="D319">
        <v>5315</v>
      </c>
      <c r="E319">
        <v>243162</v>
      </c>
      <c r="F319">
        <v>5315</v>
      </c>
      <c r="G319">
        <v>245141</v>
      </c>
      <c r="H319">
        <v>100</v>
      </c>
    </row>
    <row r="320" spans="1:8" x14ac:dyDescent="0.25">
      <c r="A320" t="s">
        <v>414</v>
      </c>
      <c r="B320">
        <v>1122016</v>
      </c>
      <c r="C320">
        <v>522152</v>
      </c>
      <c r="D320">
        <v>1837</v>
      </c>
      <c r="E320">
        <v>71276</v>
      </c>
      <c r="F320">
        <v>1945</v>
      </c>
      <c r="G320">
        <v>73788</v>
      </c>
      <c r="H320">
        <v>94.45</v>
      </c>
    </row>
    <row r="321" spans="1:8" x14ac:dyDescent="0.25">
      <c r="A321" t="s">
        <v>415</v>
      </c>
      <c r="B321">
        <v>1122016</v>
      </c>
      <c r="C321">
        <v>522163</v>
      </c>
      <c r="D321">
        <v>20270</v>
      </c>
      <c r="E321">
        <v>703369</v>
      </c>
      <c r="F321">
        <v>45593</v>
      </c>
      <c r="G321">
        <v>1591734</v>
      </c>
      <c r="H321">
        <v>44.46</v>
      </c>
    </row>
    <row r="322" spans="1:8" x14ac:dyDescent="0.25">
      <c r="A322" t="s">
        <v>416</v>
      </c>
      <c r="B322">
        <v>1122016</v>
      </c>
      <c r="C322">
        <v>522165</v>
      </c>
      <c r="D322">
        <v>11503</v>
      </c>
      <c r="E322">
        <v>652221</v>
      </c>
      <c r="F322">
        <v>16213</v>
      </c>
      <c r="G322">
        <v>940244</v>
      </c>
      <c r="H322">
        <v>70.95</v>
      </c>
    </row>
    <row r="323" spans="1:8" x14ac:dyDescent="0.25">
      <c r="A323" t="s">
        <v>417</v>
      </c>
      <c r="B323">
        <v>1122016</v>
      </c>
      <c r="C323">
        <v>522183</v>
      </c>
      <c r="D323">
        <v>689</v>
      </c>
      <c r="E323">
        <v>35139</v>
      </c>
      <c r="F323">
        <v>689</v>
      </c>
      <c r="G323">
        <v>34854</v>
      </c>
      <c r="H323">
        <v>100</v>
      </c>
    </row>
    <row r="324" spans="1:8" x14ac:dyDescent="0.25">
      <c r="A324" t="s">
        <v>418</v>
      </c>
      <c r="B324">
        <v>1122016</v>
      </c>
      <c r="C324">
        <v>522195</v>
      </c>
      <c r="D324">
        <v>57</v>
      </c>
      <c r="E324">
        <v>1881</v>
      </c>
      <c r="F324">
        <v>57</v>
      </c>
      <c r="G324">
        <v>1881</v>
      </c>
      <c r="H324">
        <v>100</v>
      </c>
    </row>
    <row r="325" spans="1:8" x14ac:dyDescent="0.25">
      <c r="A325" t="s">
        <v>419</v>
      </c>
      <c r="B325">
        <v>1122016</v>
      </c>
      <c r="C325">
        <v>522205</v>
      </c>
      <c r="D325">
        <v>13697</v>
      </c>
      <c r="E325">
        <v>1068366</v>
      </c>
      <c r="F325">
        <v>31406</v>
      </c>
      <c r="G325">
        <v>2436876</v>
      </c>
      <c r="H325">
        <v>43.61</v>
      </c>
    </row>
    <row r="326" spans="1:8" x14ac:dyDescent="0.25">
      <c r="A326" t="s">
        <v>420</v>
      </c>
      <c r="B326">
        <v>1122016</v>
      </c>
      <c r="C326">
        <v>522207</v>
      </c>
      <c r="D326">
        <v>888</v>
      </c>
      <c r="E326">
        <v>51504</v>
      </c>
      <c r="F326">
        <v>888</v>
      </c>
      <c r="G326">
        <v>51504</v>
      </c>
      <c r="H326">
        <v>100</v>
      </c>
    </row>
    <row r="327" spans="1:8" x14ac:dyDescent="0.25">
      <c r="A327" t="s">
        <v>421</v>
      </c>
      <c r="B327">
        <v>1122016</v>
      </c>
      <c r="C327">
        <v>522209</v>
      </c>
      <c r="D327">
        <v>10</v>
      </c>
      <c r="E327">
        <v>32</v>
      </c>
      <c r="F327">
        <v>10</v>
      </c>
      <c r="G327">
        <v>32</v>
      </c>
      <c r="H327">
        <v>100</v>
      </c>
    </row>
    <row r="328" spans="1:8" x14ac:dyDescent="0.25">
      <c r="A328" t="s">
        <v>422</v>
      </c>
      <c r="B328">
        <v>1122016</v>
      </c>
      <c r="C328">
        <v>522215</v>
      </c>
      <c r="D328">
        <v>8077</v>
      </c>
      <c r="E328">
        <v>1146531</v>
      </c>
      <c r="F328">
        <v>8381</v>
      </c>
      <c r="G328">
        <v>1181746</v>
      </c>
      <c r="H328">
        <v>96.37</v>
      </c>
    </row>
    <row r="329" spans="1:8" x14ac:dyDescent="0.25">
      <c r="A329" t="s">
        <v>423</v>
      </c>
      <c r="B329">
        <v>1122016</v>
      </c>
      <c r="C329">
        <v>522217</v>
      </c>
      <c r="D329">
        <v>505</v>
      </c>
      <c r="E329">
        <v>64893</v>
      </c>
      <c r="F329">
        <v>809</v>
      </c>
      <c r="G329">
        <v>103239</v>
      </c>
      <c r="H329">
        <v>62.42</v>
      </c>
    </row>
    <row r="330" spans="1:8" x14ac:dyDescent="0.25">
      <c r="A330" t="s">
        <v>424</v>
      </c>
      <c r="B330">
        <v>1122016</v>
      </c>
      <c r="C330">
        <v>522229</v>
      </c>
      <c r="D330">
        <v>24907</v>
      </c>
      <c r="E330">
        <v>1097154</v>
      </c>
      <c r="F330">
        <v>29685</v>
      </c>
      <c r="G330">
        <v>1287129</v>
      </c>
      <c r="H330">
        <v>83.9</v>
      </c>
    </row>
    <row r="331" spans="1:8" x14ac:dyDescent="0.25">
      <c r="A331" t="s">
        <v>425</v>
      </c>
      <c r="B331">
        <v>1122016</v>
      </c>
      <c r="C331">
        <v>522231</v>
      </c>
      <c r="D331">
        <v>331</v>
      </c>
      <c r="E331">
        <v>11950</v>
      </c>
      <c r="F331">
        <v>331</v>
      </c>
      <c r="G331">
        <v>11989</v>
      </c>
      <c r="H331">
        <v>100</v>
      </c>
    </row>
    <row r="332" spans="1:8" x14ac:dyDescent="0.25">
      <c r="A332" t="s">
        <v>426</v>
      </c>
      <c r="B332">
        <v>1122016</v>
      </c>
      <c r="C332">
        <v>522241</v>
      </c>
      <c r="D332">
        <v>65</v>
      </c>
      <c r="E332">
        <v>27674</v>
      </c>
      <c r="F332">
        <v>121</v>
      </c>
      <c r="G332">
        <v>51276</v>
      </c>
      <c r="H332">
        <v>53.72</v>
      </c>
    </row>
    <row r="333" spans="1:8" x14ac:dyDescent="0.25">
      <c r="A333" t="s">
        <v>427</v>
      </c>
      <c r="B333">
        <v>1122016</v>
      </c>
      <c r="C333">
        <v>522249</v>
      </c>
      <c r="D333">
        <v>337</v>
      </c>
      <c r="E333">
        <v>124792</v>
      </c>
      <c r="F333">
        <v>501</v>
      </c>
      <c r="G333">
        <v>184280</v>
      </c>
      <c r="H333">
        <v>67.27</v>
      </c>
    </row>
    <row r="334" spans="1:8" x14ac:dyDescent="0.25">
      <c r="A334" t="s">
        <v>428</v>
      </c>
      <c r="B334">
        <v>1122016</v>
      </c>
      <c r="C334">
        <v>522251</v>
      </c>
      <c r="D334">
        <v>7206</v>
      </c>
      <c r="E334">
        <v>286439</v>
      </c>
      <c r="F334">
        <v>8155</v>
      </c>
      <c r="G334">
        <v>323831</v>
      </c>
      <c r="H334">
        <v>88.36</v>
      </c>
    </row>
    <row r="335" spans="1:8" x14ac:dyDescent="0.25">
      <c r="A335" t="s">
        <v>429</v>
      </c>
      <c r="B335">
        <v>1122016</v>
      </c>
      <c r="C335">
        <v>522257</v>
      </c>
      <c r="D335">
        <v>16041</v>
      </c>
      <c r="E335">
        <v>290343</v>
      </c>
      <c r="F335">
        <v>17697</v>
      </c>
      <c r="G335">
        <v>319770</v>
      </c>
      <c r="H335">
        <v>90.64</v>
      </c>
    </row>
    <row r="336" spans="1:8" x14ac:dyDescent="0.25">
      <c r="A336" t="s">
        <v>430</v>
      </c>
      <c r="B336">
        <v>1122016</v>
      </c>
      <c r="C336">
        <v>522259</v>
      </c>
      <c r="D336">
        <v>6628</v>
      </c>
      <c r="E336">
        <v>735377</v>
      </c>
      <c r="F336">
        <v>9989</v>
      </c>
      <c r="G336">
        <v>1120126</v>
      </c>
      <c r="H336">
        <v>66.349999999999994</v>
      </c>
    </row>
    <row r="337" spans="1:8" x14ac:dyDescent="0.25">
      <c r="A337" t="s">
        <v>431</v>
      </c>
      <c r="B337">
        <v>1122016</v>
      </c>
      <c r="C337">
        <v>522261</v>
      </c>
      <c r="D337">
        <v>126840</v>
      </c>
      <c r="E337">
        <v>15334956</v>
      </c>
      <c r="F337">
        <v>567835</v>
      </c>
      <c r="G337">
        <v>68764534</v>
      </c>
      <c r="H337">
        <v>22.34</v>
      </c>
    </row>
    <row r="338" spans="1:8" x14ac:dyDescent="0.25">
      <c r="A338" t="s">
        <v>432</v>
      </c>
      <c r="B338">
        <v>1122016</v>
      </c>
      <c r="C338">
        <v>522263</v>
      </c>
      <c r="D338">
        <v>1377</v>
      </c>
      <c r="E338">
        <v>280358</v>
      </c>
      <c r="F338">
        <v>1388</v>
      </c>
      <c r="G338">
        <v>284701</v>
      </c>
      <c r="H338">
        <v>99.21</v>
      </c>
    </row>
    <row r="339" spans="1:8" x14ac:dyDescent="0.25">
      <c r="A339" t="s">
        <v>433</v>
      </c>
      <c r="B339">
        <v>1122016</v>
      </c>
      <c r="C339">
        <v>522267</v>
      </c>
      <c r="D339">
        <v>30</v>
      </c>
      <c r="E339">
        <v>1385</v>
      </c>
      <c r="F339">
        <v>30</v>
      </c>
      <c r="G339">
        <v>1384</v>
      </c>
      <c r="H339">
        <v>100</v>
      </c>
    </row>
    <row r="340" spans="1:8" x14ac:dyDescent="0.25">
      <c r="A340" t="s">
        <v>434</v>
      </c>
      <c r="B340">
        <v>1122016</v>
      </c>
      <c r="C340">
        <v>522275</v>
      </c>
      <c r="D340">
        <v>2913</v>
      </c>
      <c r="E340">
        <v>926480</v>
      </c>
      <c r="F340">
        <v>4216</v>
      </c>
      <c r="G340">
        <v>1361930</v>
      </c>
      <c r="H340">
        <v>69.09</v>
      </c>
    </row>
    <row r="341" spans="1:8" x14ac:dyDescent="0.25">
      <c r="A341" t="s">
        <v>435</v>
      </c>
      <c r="B341">
        <v>1122016</v>
      </c>
      <c r="C341">
        <v>522281</v>
      </c>
      <c r="D341">
        <v>2873</v>
      </c>
      <c r="E341">
        <v>191055</v>
      </c>
      <c r="F341">
        <v>3074</v>
      </c>
      <c r="G341">
        <v>204409</v>
      </c>
      <c r="H341">
        <v>93.46</v>
      </c>
    </row>
    <row r="342" spans="1:8" x14ac:dyDescent="0.25">
      <c r="A342" t="s">
        <v>436</v>
      </c>
      <c r="B342">
        <v>1122016</v>
      </c>
      <c r="C342">
        <v>522285</v>
      </c>
      <c r="D342">
        <v>12616</v>
      </c>
      <c r="E342">
        <v>91214</v>
      </c>
      <c r="F342">
        <v>15589</v>
      </c>
      <c r="G342">
        <v>113757</v>
      </c>
      <c r="H342">
        <v>80.930000000000007</v>
      </c>
    </row>
    <row r="343" spans="1:8" x14ac:dyDescent="0.25">
      <c r="A343" t="s">
        <v>437</v>
      </c>
      <c r="B343">
        <v>1122016</v>
      </c>
      <c r="C343">
        <v>522287</v>
      </c>
      <c r="D343">
        <v>4385</v>
      </c>
      <c r="E343">
        <v>1073668</v>
      </c>
      <c r="F343">
        <v>7151</v>
      </c>
      <c r="G343">
        <v>1750108</v>
      </c>
      <c r="H343">
        <v>61.32</v>
      </c>
    </row>
    <row r="344" spans="1:8" x14ac:dyDescent="0.25">
      <c r="A344" t="s">
        <v>438</v>
      </c>
      <c r="B344">
        <v>1122016</v>
      </c>
      <c r="C344">
        <v>522292</v>
      </c>
      <c r="D344">
        <v>3745</v>
      </c>
      <c r="E344">
        <v>5992</v>
      </c>
      <c r="F344">
        <v>3745</v>
      </c>
      <c r="G344">
        <v>6148</v>
      </c>
      <c r="H344">
        <v>100</v>
      </c>
    </row>
    <row r="345" spans="1:8" x14ac:dyDescent="0.25">
      <c r="A345" t="s">
        <v>439</v>
      </c>
      <c r="B345">
        <v>1122016</v>
      </c>
      <c r="C345">
        <v>522294</v>
      </c>
      <c r="D345">
        <v>13299</v>
      </c>
      <c r="E345">
        <v>329816</v>
      </c>
      <c r="F345">
        <v>13421</v>
      </c>
      <c r="G345">
        <v>347269</v>
      </c>
      <c r="H345">
        <v>99.09</v>
      </c>
    </row>
    <row r="346" spans="1:8" x14ac:dyDescent="0.25">
      <c r="A346" t="s">
        <v>440</v>
      </c>
      <c r="B346">
        <v>1122016</v>
      </c>
      <c r="C346">
        <v>522295</v>
      </c>
      <c r="D346">
        <v>2501</v>
      </c>
      <c r="E346">
        <v>596739</v>
      </c>
      <c r="F346">
        <v>3636</v>
      </c>
      <c r="G346">
        <v>845861</v>
      </c>
      <c r="H346">
        <v>68.78</v>
      </c>
    </row>
    <row r="347" spans="1:8" x14ac:dyDescent="0.25">
      <c r="A347" t="s">
        <v>441</v>
      </c>
      <c r="B347">
        <v>1122016</v>
      </c>
      <c r="C347">
        <v>523007</v>
      </c>
      <c r="D347">
        <v>1274</v>
      </c>
      <c r="E347">
        <v>76377</v>
      </c>
      <c r="F347">
        <v>1406</v>
      </c>
      <c r="G347">
        <v>83469</v>
      </c>
      <c r="H347">
        <v>90.61</v>
      </c>
    </row>
    <row r="348" spans="1:8" x14ac:dyDescent="0.25">
      <c r="A348" t="s">
        <v>442</v>
      </c>
      <c r="B348">
        <v>1122016</v>
      </c>
      <c r="C348">
        <v>523011</v>
      </c>
      <c r="D348">
        <v>1066</v>
      </c>
      <c r="E348">
        <v>34645</v>
      </c>
      <c r="F348">
        <v>1116</v>
      </c>
      <c r="G348">
        <v>36145</v>
      </c>
      <c r="H348">
        <v>95.52</v>
      </c>
    </row>
    <row r="349" spans="1:8" x14ac:dyDescent="0.25">
      <c r="A349" t="s">
        <v>443</v>
      </c>
      <c r="B349">
        <v>1122016</v>
      </c>
      <c r="C349">
        <v>523019</v>
      </c>
      <c r="D349">
        <v>7273</v>
      </c>
      <c r="E349">
        <v>182553</v>
      </c>
      <c r="F349">
        <v>10106</v>
      </c>
      <c r="G349">
        <v>242477</v>
      </c>
      <c r="H349">
        <v>71.97</v>
      </c>
    </row>
    <row r="350" spans="1:8" x14ac:dyDescent="0.25">
      <c r="A350" t="s">
        <v>444</v>
      </c>
      <c r="B350">
        <v>1122016</v>
      </c>
      <c r="C350">
        <v>523021</v>
      </c>
      <c r="D350">
        <v>4000</v>
      </c>
      <c r="E350">
        <v>110000</v>
      </c>
      <c r="F350">
        <v>4093</v>
      </c>
      <c r="G350">
        <v>115967</v>
      </c>
      <c r="H350">
        <v>97.73</v>
      </c>
    </row>
    <row r="351" spans="1:8" x14ac:dyDescent="0.25">
      <c r="A351" t="s">
        <v>445</v>
      </c>
      <c r="B351">
        <v>1122016</v>
      </c>
      <c r="C351">
        <v>523023</v>
      </c>
      <c r="D351">
        <v>875</v>
      </c>
      <c r="E351">
        <v>276500</v>
      </c>
      <c r="F351">
        <v>875</v>
      </c>
      <c r="G351">
        <v>259560</v>
      </c>
      <c r="H351">
        <v>100</v>
      </c>
    </row>
    <row r="352" spans="1:8" x14ac:dyDescent="0.25">
      <c r="A352" t="s">
        <v>446</v>
      </c>
      <c r="B352">
        <v>1122016</v>
      </c>
      <c r="C352">
        <v>523025</v>
      </c>
      <c r="D352">
        <v>11</v>
      </c>
      <c r="E352">
        <v>10450</v>
      </c>
      <c r="F352">
        <v>11</v>
      </c>
      <c r="G352">
        <v>10450</v>
      </c>
      <c r="H352">
        <v>100</v>
      </c>
    </row>
    <row r="353" spans="1:8" x14ac:dyDescent="0.25">
      <c r="A353" t="s">
        <v>447</v>
      </c>
      <c r="B353">
        <v>1122016</v>
      </c>
      <c r="C353">
        <v>523054</v>
      </c>
      <c r="D353">
        <v>23</v>
      </c>
      <c r="E353">
        <v>12506</v>
      </c>
      <c r="F353">
        <v>23</v>
      </c>
      <c r="G353">
        <v>12506</v>
      </c>
      <c r="H353">
        <v>100</v>
      </c>
    </row>
    <row r="354" spans="1:8" x14ac:dyDescent="0.25">
      <c r="A354" t="s">
        <v>448</v>
      </c>
      <c r="B354">
        <v>1122016</v>
      </c>
      <c r="C354">
        <v>523100</v>
      </c>
      <c r="D354">
        <v>3066</v>
      </c>
      <c r="E354">
        <v>50896</v>
      </c>
      <c r="F354">
        <v>3077</v>
      </c>
      <c r="G354">
        <v>49222</v>
      </c>
      <c r="H354">
        <v>99.64</v>
      </c>
    </row>
    <row r="355" spans="1:8" x14ac:dyDescent="0.25">
      <c r="A355" t="s">
        <v>449</v>
      </c>
      <c r="B355">
        <v>1122016</v>
      </c>
      <c r="C355">
        <v>523120</v>
      </c>
      <c r="D355">
        <v>9900</v>
      </c>
      <c r="E355">
        <v>245900</v>
      </c>
      <c r="F355">
        <v>9900</v>
      </c>
      <c r="G355">
        <v>245900</v>
      </c>
      <c r="H355">
        <v>100</v>
      </c>
    </row>
    <row r="356" spans="1:8" x14ac:dyDescent="0.25">
      <c r="A356" t="s">
        <v>450</v>
      </c>
      <c r="B356">
        <v>1122016</v>
      </c>
      <c r="C356">
        <v>523127</v>
      </c>
      <c r="D356">
        <v>1</v>
      </c>
      <c r="E356">
        <v>306</v>
      </c>
      <c r="F356">
        <v>1</v>
      </c>
      <c r="G356">
        <v>306</v>
      </c>
      <c r="H356">
        <v>100</v>
      </c>
    </row>
    <row r="357" spans="1:8" x14ac:dyDescent="0.25">
      <c r="A357" t="s">
        <v>451</v>
      </c>
      <c r="B357">
        <v>1122016</v>
      </c>
      <c r="C357">
        <v>523144</v>
      </c>
      <c r="D357">
        <v>1803</v>
      </c>
      <c r="E357">
        <v>38314</v>
      </c>
      <c r="F357">
        <v>1813</v>
      </c>
      <c r="G357">
        <v>39060</v>
      </c>
      <c r="H357">
        <v>99.45</v>
      </c>
    </row>
    <row r="358" spans="1:8" x14ac:dyDescent="0.25">
      <c r="A358" t="s">
        <v>452</v>
      </c>
      <c r="B358">
        <v>1122016</v>
      </c>
      <c r="C358">
        <v>523160</v>
      </c>
      <c r="D358">
        <v>200</v>
      </c>
      <c r="E358">
        <v>136076</v>
      </c>
      <c r="F358">
        <v>200</v>
      </c>
      <c r="G358">
        <v>136076</v>
      </c>
      <c r="H358">
        <v>100</v>
      </c>
    </row>
    <row r="359" spans="1:8" x14ac:dyDescent="0.25">
      <c r="A359" t="s">
        <v>453</v>
      </c>
      <c r="B359">
        <v>1122016</v>
      </c>
      <c r="C359">
        <v>523204</v>
      </c>
      <c r="D359">
        <v>202116</v>
      </c>
      <c r="E359">
        <v>49831700</v>
      </c>
      <c r="F359">
        <v>1217361</v>
      </c>
      <c r="G359">
        <v>305776413</v>
      </c>
      <c r="H359">
        <v>16.600000000000001</v>
      </c>
    </row>
    <row r="360" spans="1:8" x14ac:dyDescent="0.25">
      <c r="A360" t="s">
        <v>454</v>
      </c>
      <c r="B360">
        <v>1122016</v>
      </c>
      <c r="C360">
        <v>523207</v>
      </c>
      <c r="D360">
        <v>2537</v>
      </c>
      <c r="E360">
        <v>204229</v>
      </c>
      <c r="F360">
        <v>4188</v>
      </c>
      <c r="G360">
        <v>338666</v>
      </c>
      <c r="H360">
        <v>60.58</v>
      </c>
    </row>
    <row r="361" spans="1:8" x14ac:dyDescent="0.25">
      <c r="A361" t="s">
        <v>455</v>
      </c>
      <c r="B361">
        <v>1122016</v>
      </c>
      <c r="C361">
        <v>523218</v>
      </c>
      <c r="D361">
        <v>5</v>
      </c>
      <c r="E361">
        <v>16</v>
      </c>
      <c r="F361">
        <v>5</v>
      </c>
      <c r="G361">
        <v>15</v>
      </c>
      <c r="H361">
        <v>100</v>
      </c>
    </row>
    <row r="362" spans="1:8" x14ac:dyDescent="0.25">
      <c r="A362" t="s">
        <v>456</v>
      </c>
      <c r="B362">
        <v>1122016</v>
      </c>
      <c r="C362">
        <v>523229</v>
      </c>
      <c r="D362">
        <v>8176</v>
      </c>
      <c r="E362">
        <v>421473</v>
      </c>
      <c r="F362">
        <v>14866</v>
      </c>
      <c r="G362">
        <v>777860</v>
      </c>
      <c r="H362">
        <v>55</v>
      </c>
    </row>
    <row r="363" spans="1:8" x14ac:dyDescent="0.25">
      <c r="A363" t="s">
        <v>457</v>
      </c>
      <c r="B363">
        <v>1122016</v>
      </c>
      <c r="C363">
        <v>523232</v>
      </c>
      <c r="D363">
        <v>499</v>
      </c>
      <c r="E363">
        <v>8233</v>
      </c>
      <c r="F363">
        <v>499</v>
      </c>
      <c r="G363">
        <v>8233</v>
      </c>
      <c r="H363">
        <v>100</v>
      </c>
    </row>
    <row r="364" spans="1:8" x14ac:dyDescent="0.25">
      <c r="A364" t="s">
        <v>458</v>
      </c>
      <c r="B364">
        <v>1122016</v>
      </c>
      <c r="C364">
        <v>523236</v>
      </c>
      <c r="D364">
        <v>122435</v>
      </c>
      <c r="E364">
        <v>342818</v>
      </c>
      <c r="F364">
        <v>178605</v>
      </c>
      <c r="G364">
        <v>499661</v>
      </c>
      <c r="H364">
        <v>68.55</v>
      </c>
    </row>
    <row r="365" spans="1:8" x14ac:dyDescent="0.25">
      <c r="A365" t="s">
        <v>459</v>
      </c>
      <c r="B365">
        <v>1122016</v>
      </c>
      <c r="C365">
        <v>523248</v>
      </c>
      <c r="D365">
        <v>10273</v>
      </c>
      <c r="E365">
        <v>2022241</v>
      </c>
      <c r="F365">
        <v>18777</v>
      </c>
      <c r="G365">
        <v>3775867</v>
      </c>
      <c r="H365">
        <v>54.71</v>
      </c>
    </row>
    <row r="366" spans="1:8" x14ac:dyDescent="0.25">
      <c r="A366" t="s">
        <v>460</v>
      </c>
      <c r="B366">
        <v>1122016</v>
      </c>
      <c r="C366">
        <v>523260</v>
      </c>
      <c r="D366">
        <v>10202</v>
      </c>
      <c r="E366">
        <v>243828</v>
      </c>
      <c r="F366">
        <v>27155</v>
      </c>
      <c r="G366">
        <v>645849</v>
      </c>
      <c r="H366">
        <v>37.57</v>
      </c>
    </row>
    <row r="367" spans="1:8" x14ac:dyDescent="0.25">
      <c r="A367" t="s">
        <v>461</v>
      </c>
      <c r="B367">
        <v>1122016</v>
      </c>
      <c r="C367">
        <v>523261</v>
      </c>
      <c r="D367">
        <v>985</v>
      </c>
      <c r="E367">
        <v>453987</v>
      </c>
      <c r="F367">
        <v>1361</v>
      </c>
      <c r="G367">
        <v>626274</v>
      </c>
      <c r="H367">
        <v>72.37</v>
      </c>
    </row>
    <row r="368" spans="1:8" x14ac:dyDescent="0.25">
      <c r="A368" t="s">
        <v>462</v>
      </c>
      <c r="B368">
        <v>1122016</v>
      </c>
      <c r="C368">
        <v>523269</v>
      </c>
      <c r="D368">
        <v>1081</v>
      </c>
      <c r="E368">
        <v>53942</v>
      </c>
      <c r="F368">
        <v>1131</v>
      </c>
      <c r="G368">
        <v>56440</v>
      </c>
      <c r="H368">
        <v>95.58</v>
      </c>
    </row>
    <row r="369" spans="1:8" x14ac:dyDescent="0.25">
      <c r="A369" t="s">
        <v>463</v>
      </c>
      <c r="B369">
        <v>1122016</v>
      </c>
      <c r="C369">
        <v>523277</v>
      </c>
      <c r="D369">
        <v>57947</v>
      </c>
      <c r="E369">
        <v>41918</v>
      </c>
      <c r="F369">
        <v>57947</v>
      </c>
      <c r="G369">
        <v>41918</v>
      </c>
      <c r="H369">
        <v>100</v>
      </c>
    </row>
    <row r="370" spans="1:8" x14ac:dyDescent="0.25">
      <c r="A370" t="s">
        <v>464</v>
      </c>
      <c r="B370">
        <v>1122016</v>
      </c>
      <c r="C370">
        <v>523283</v>
      </c>
      <c r="D370">
        <v>1659</v>
      </c>
      <c r="E370">
        <v>232260</v>
      </c>
      <c r="F370">
        <v>1720</v>
      </c>
      <c r="G370">
        <v>242583</v>
      </c>
      <c r="H370">
        <v>96.45</v>
      </c>
    </row>
    <row r="371" spans="1:8" x14ac:dyDescent="0.25">
      <c r="A371" t="s">
        <v>465</v>
      </c>
      <c r="B371">
        <v>1122016</v>
      </c>
      <c r="C371">
        <v>523301</v>
      </c>
      <c r="D371">
        <v>2136</v>
      </c>
      <c r="E371">
        <v>1276794</v>
      </c>
      <c r="F371">
        <v>2465</v>
      </c>
      <c r="G371">
        <v>1474523</v>
      </c>
      <c r="H371">
        <v>86.65</v>
      </c>
    </row>
    <row r="372" spans="1:8" x14ac:dyDescent="0.25">
      <c r="A372" t="s">
        <v>466</v>
      </c>
      <c r="B372">
        <v>1122016</v>
      </c>
      <c r="C372">
        <v>523319</v>
      </c>
      <c r="D372">
        <v>12779</v>
      </c>
      <c r="E372">
        <v>12761749</v>
      </c>
      <c r="F372">
        <v>28499</v>
      </c>
      <c r="G372">
        <v>28511438</v>
      </c>
      <c r="H372">
        <v>44.84</v>
      </c>
    </row>
    <row r="373" spans="1:8" x14ac:dyDescent="0.25">
      <c r="A373" t="s">
        <v>467</v>
      </c>
      <c r="B373">
        <v>1122016</v>
      </c>
      <c r="C373">
        <v>523323</v>
      </c>
      <c r="D373">
        <v>3161</v>
      </c>
      <c r="E373">
        <v>3309750</v>
      </c>
      <c r="F373">
        <v>3161</v>
      </c>
      <c r="G373">
        <v>3309750</v>
      </c>
      <c r="H373">
        <v>100</v>
      </c>
    </row>
    <row r="374" spans="1:8" x14ac:dyDescent="0.25">
      <c r="A374" t="s">
        <v>468</v>
      </c>
      <c r="B374">
        <v>1122016</v>
      </c>
      <c r="C374">
        <v>523329</v>
      </c>
      <c r="D374">
        <v>872</v>
      </c>
      <c r="E374">
        <v>390308</v>
      </c>
      <c r="F374">
        <v>905</v>
      </c>
      <c r="G374">
        <v>409965</v>
      </c>
      <c r="H374">
        <v>96.35</v>
      </c>
    </row>
    <row r="375" spans="1:8" x14ac:dyDescent="0.25">
      <c r="A375" t="s">
        <v>469</v>
      </c>
      <c r="B375">
        <v>1122016</v>
      </c>
      <c r="C375">
        <v>523367</v>
      </c>
      <c r="D375">
        <v>6309</v>
      </c>
      <c r="E375">
        <v>1370946</v>
      </c>
      <c r="F375">
        <v>18794</v>
      </c>
      <c r="G375">
        <v>4107733</v>
      </c>
      <c r="H375">
        <v>33.57</v>
      </c>
    </row>
    <row r="376" spans="1:8" x14ac:dyDescent="0.25">
      <c r="A376" t="s">
        <v>470</v>
      </c>
      <c r="B376">
        <v>1122016</v>
      </c>
      <c r="C376">
        <v>523369</v>
      </c>
      <c r="D376">
        <v>14222</v>
      </c>
      <c r="E376">
        <v>3589633</v>
      </c>
      <c r="F376">
        <v>18754</v>
      </c>
      <c r="G376">
        <v>4724098</v>
      </c>
      <c r="H376">
        <v>75.83</v>
      </c>
    </row>
    <row r="377" spans="1:8" x14ac:dyDescent="0.25">
      <c r="A377" t="s">
        <v>471</v>
      </c>
      <c r="B377">
        <v>1122016</v>
      </c>
      <c r="C377">
        <v>523371</v>
      </c>
      <c r="D377">
        <v>5873</v>
      </c>
      <c r="E377">
        <v>269571</v>
      </c>
      <c r="F377">
        <v>21901</v>
      </c>
      <c r="G377">
        <v>1033732</v>
      </c>
      <c r="H377">
        <v>26.82</v>
      </c>
    </row>
    <row r="378" spans="1:8" x14ac:dyDescent="0.25">
      <c r="A378" t="s">
        <v>472</v>
      </c>
      <c r="B378">
        <v>1122016</v>
      </c>
      <c r="C378">
        <v>523384</v>
      </c>
      <c r="D378">
        <v>5</v>
      </c>
      <c r="E378">
        <v>86</v>
      </c>
      <c r="F378">
        <v>5</v>
      </c>
      <c r="G378">
        <v>86</v>
      </c>
      <c r="H378">
        <v>100</v>
      </c>
    </row>
    <row r="379" spans="1:8" x14ac:dyDescent="0.25">
      <c r="A379" t="s">
        <v>473</v>
      </c>
      <c r="B379">
        <v>1122016</v>
      </c>
      <c r="C379">
        <v>523385</v>
      </c>
      <c r="D379">
        <v>2436</v>
      </c>
      <c r="E379">
        <v>3405407</v>
      </c>
      <c r="F379">
        <v>8961</v>
      </c>
      <c r="G379">
        <v>12488848</v>
      </c>
      <c r="H379">
        <v>27.18</v>
      </c>
    </row>
    <row r="380" spans="1:8" x14ac:dyDescent="0.25">
      <c r="A380" t="s">
        <v>474</v>
      </c>
      <c r="B380">
        <v>1122016</v>
      </c>
      <c r="C380">
        <v>523387</v>
      </c>
      <c r="D380">
        <v>1010</v>
      </c>
      <c r="E380">
        <v>434</v>
      </c>
      <c r="F380">
        <v>1010</v>
      </c>
      <c r="G380">
        <v>434</v>
      </c>
      <c r="H380">
        <v>100</v>
      </c>
    </row>
    <row r="381" spans="1:8" x14ac:dyDescent="0.25">
      <c r="A381" t="s">
        <v>475</v>
      </c>
      <c r="B381">
        <v>1122016</v>
      </c>
      <c r="C381">
        <v>523391</v>
      </c>
      <c r="D381">
        <v>3091</v>
      </c>
      <c r="E381">
        <v>176187</v>
      </c>
      <c r="F381">
        <v>4110</v>
      </c>
      <c r="G381">
        <v>239512</v>
      </c>
      <c r="H381">
        <v>75.209999999999994</v>
      </c>
    </row>
    <row r="382" spans="1:8" x14ac:dyDescent="0.25">
      <c r="A382" t="s">
        <v>476</v>
      </c>
      <c r="B382">
        <v>1122016</v>
      </c>
      <c r="C382">
        <v>523395</v>
      </c>
      <c r="D382">
        <v>53</v>
      </c>
      <c r="E382">
        <v>598900</v>
      </c>
      <c r="F382">
        <v>67</v>
      </c>
      <c r="G382">
        <v>757444</v>
      </c>
      <c r="H382">
        <v>79.099999999999994</v>
      </c>
    </row>
    <row r="383" spans="1:8" x14ac:dyDescent="0.25">
      <c r="A383" t="s">
        <v>477</v>
      </c>
      <c r="B383">
        <v>1122016</v>
      </c>
      <c r="C383">
        <v>523398</v>
      </c>
      <c r="D383">
        <v>103</v>
      </c>
      <c r="E383">
        <v>143037</v>
      </c>
      <c r="F383">
        <v>247</v>
      </c>
      <c r="G383">
        <v>346213</v>
      </c>
      <c r="H383">
        <v>41.7</v>
      </c>
    </row>
    <row r="384" spans="1:8" x14ac:dyDescent="0.25">
      <c r="A384" t="s">
        <v>478</v>
      </c>
      <c r="B384">
        <v>1122016</v>
      </c>
      <c r="C384">
        <v>523405</v>
      </c>
      <c r="D384">
        <v>50204</v>
      </c>
      <c r="E384">
        <v>3391281</v>
      </c>
      <c r="F384">
        <v>165990</v>
      </c>
      <c r="G384">
        <v>11356327</v>
      </c>
      <c r="H384">
        <v>30.25</v>
      </c>
    </row>
    <row r="385" spans="1:8" x14ac:dyDescent="0.25">
      <c r="A385" t="s">
        <v>479</v>
      </c>
      <c r="B385">
        <v>1122016</v>
      </c>
      <c r="C385">
        <v>523411</v>
      </c>
      <c r="D385">
        <v>283</v>
      </c>
      <c r="E385">
        <v>78957</v>
      </c>
      <c r="F385">
        <v>283</v>
      </c>
      <c r="G385">
        <v>79207</v>
      </c>
      <c r="H385">
        <v>100</v>
      </c>
    </row>
    <row r="386" spans="1:8" x14ac:dyDescent="0.25">
      <c r="A386" t="s">
        <v>480</v>
      </c>
      <c r="B386">
        <v>1122016</v>
      </c>
      <c r="C386">
        <v>523445</v>
      </c>
      <c r="D386">
        <v>12943</v>
      </c>
      <c r="E386">
        <v>5074951</v>
      </c>
      <c r="F386">
        <v>70600</v>
      </c>
      <c r="G386">
        <v>28057435</v>
      </c>
      <c r="H386">
        <v>18.329999999999998</v>
      </c>
    </row>
    <row r="387" spans="1:8" x14ac:dyDescent="0.25">
      <c r="A387" t="s">
        <v>481</v>
      </c>
      <c r="B387">
        <v>1122016</v>
      </c>
      <c r="C387">
        <v>523449</v>
      </c>
      <c r="D387">
        <v>4778</v>
      </c>
      <c r="E387">
        <v>277363</v>
      </c>
      <c r="F387">
        <v>4878</v>
      </c>
      <c r="G387">
        <v>284165</v>
      </c>
      <c r="H387">
        <v>97.95</v>
      </c>
    </row>
    <row r="388" spans="1:8" x14ac:dyDescent="0.25">
      <c r="A388" t="s">
        <v>482</v>
      </c>
      <c r="B388">
        <v>1122016</v>
      </c>
      <c r="C388">
        <v>523457</v>
      </c>
      <c r="D388">
        <v>65</v>
      </c>
      <c r="E388">
        <v>23517</v>
      </c>
      <c r="F388">
        <v>116</v>
      </c>
      <c r="G388">
        <v>42152</v>
      </c>
      <c r="H388">
        <v>56.03</v>
      </c>
    </row>
    <row r="389" spans="1:8" x14ac:dyDescent="0.25">
      <c r="A389" t="s">
        <v>483</v>
      </c>
      <c r="B389">
        <v>1122016</v>
      </c>
      <c r="C389">
        <v>523465</v>
      </c>
      <c r="D389">
        <v>300</v>
      </c>
      <c r="E389">
        <v>6120</v>
      </c>
      <c r="F389">
        <v>300</v>
      </c>
      <c r="G389">
        <v>6120</v>
      </c>
      <c r="H389">
        <v>100</v>
      </c>
    </row>
    <row r="390" spans="1:8" x14ac:dyDescent="0.25">
      <c r="A390" t="s">
        <v>484</v>
      </c>
      <c r="B390">
        <v>1122016</v>
      </c>
      <c r="C390">
        <v>523467</v>
      </c>
      <c r="D390">
        <v>22000</v>
      </c>
      <c r="E390">
        <v>4180</v>
      </c>
      <c r="F390">
        <v>22000</v>
      </c>
      <c r="G390">
        <v>4180</v>
      </c>
      <c r="H390">
        <v>100</v>
      </c>
    </row>
    <row r="391" spans="1:8" x14ac:dyDescent="0.25">
      <c r="A391" t="s">
        <v>485</v>
      </c>
      <c r="B391">
        <v>1122016</v>
      </c>
      <c r="C391">
        <v>523475</v>
      </c>
      <c r="D391">
        <v>2584</v>
      </c>
      <c r="E391">
        <v>102585</v>
      </c>
      <c r="F391">
        <v>3239</v>
      </c>
      <c r="G391">
        <v>129495</v>
      </c>
      <c r="H391">
        <v>79.78</v>
      </c>
    </row>
    <row r="392" spans="1:8" x14ac:dyDescent="0.25">
      <c r="A392" t="s">
        <v>486</v>
      </c>
      <c r="B392">
        <v>1122016</v>
      </c>
      <c r="C392">
        <v>523483</v>
      </c>
      <c r="D392">
        <v>25</v>
      </c>
      <c r="E392">
        <v>3500</v>
      </c>
      <c r="F392">
        <v>25</v>
      </c>
      <c r="G392">
        <v>3500</v>
      </c>
      <c r="H392">
        <v>100</v>
      </c>
    </row>
    <row r="393" spans="1:8" x14ac:dyDescent="0.25">
      <c r="A393" t="s">
        <v>487</v>
      </c>
      <c r="B393">
        <v>1122016</v>
      </c>
      <c r="C393">
        <v>523489</v>
      </c>
      <c r="D393">
        <v>100</v>
      </c>
      <c r="E393">
        <v>1328</v>
      </c>
      <c r="F393">
        <v>100</v>
      </c>
      <c r="G393">
        <v>1328</v>
      </c>
      <c r="H393">
        <v>100</v>
      </c>
    </row>
    <row r="394" spans="1:8" x14ac:dyDescent="0.25">
      <c r="A394" t="s">
        <v>488</v>
      </c>
      <c r="B394">
        <v>1122016</v>
      </c>
      <c r="C394">
        <v>523523</v>
      </c>
      <c r="D394">
        <v>57894</v>
      </c>
      <c r="E394">
        <v>232733</v>
      </c>
      <c r="F394">
        <v>57894</v>
      </c>
      <c r="G394">
        <v>232733</v>
      </c>
      <c r="H394">
        <v>100</v>
      </c>
    </row>
    <row r="395" spans="1:8" x14ac:dyDescent="0.25">
      <c r="A395" t="s">
        <v>489</v>
      </c>
      <c r="B395">
        <v>1122016</v>
      </c>
      <c r="C395">
        <v>523537</v>
      </c>
      <c r="D395">
        <v>3961</v>
      </c>
      <c r="E395">
        <v>253504</v>
      </c>
      <c r="F395">
        <v>5278</v>
      </c>
      <c r="G395">
        <v>335568</v>
      </c>
      <c r="H395">
        <v>75.05</v>
      </c>
    </row>
    <row r="396" spans="1:8" x14ac:dyDescent="0.25">
      <c r="A396" t="s">
        <v>490</v>
      </c>
      <c r="B396">
        <v>1122016</v>
      </c>
      <c r="C396">
        <v>523539</v>
      </c>
      <c r="D396">
        <v>1167</v>
      </c>
      <c r="E396">
        <v>129596</v>
      </c>
      <c r="F396">
        <v>1449</v>
      </c>
      <c r="G396">
        <v>162701</v>
      </c>
      <c r="H396">
        <v>80.540000000000006</v>
      </c>
    </row>
    <row r="397" spans="1:8" x14ac:dyDescent="0.25">
      <c r="A397" t="s">
        <v>491</v>
      </c>
      <c r="B397">
        <v>1122016</v>
      </c>
      <c r="C397">
        <v>523550</v>
      </c>
      <c r="D397">
        <v>38</v>
      </c>
      <c r="E397">
        <v>532</v>
      </c>
      <c r="F397">
        <v>38</v>
      </c>
      <c r="G397">
        <v>542</v>
      </c>
      <c r="H397">
        <v>100</v>
      </c>
    </row>
    <row r="398" spans="1:8" x14ac:dyDescent="0.25">
      <c r="A398" t="s">
        <v>492</v>
      </c>
      <c r="B398">
        <v>1122016</v>
      </c>
      <c r="C398">
        <v>523566</v>
      </c>
      <c r="D398">
        <v>100</v>
      </c>
      <c r="E398">
        <v>2375</v>
      </c>
      <c r="F398">
        <v>100</v>
      </c>
      <c r="G398">
        <v>2375</v>
      </c>
      <c r="H398">
        <v>100</v>
      </c>
    </row>
    <row r="399" spans="1:8" x14ac:dyDescent="0.25">
      <c r="A399" t="s">
        <v>493</v>
      </c>
      <c r="B399">
        <v>1122016</v>
      </c>
      <c r="C399">
        <v>523574</v>
      </c>
      <c r="D399">
        <v>29374</v>
      </c>
      <c r="E399">
        <v>484671</v>
      </c>
      <c r="F399">
        <v>48137</v>
      </c>
      <c r="G399">
        <v>794952</v>
      </c>
      <c r="H399">
        <v>61.02</v>
      </c>
    </row>
    <row r="400" spans="1:8" x14ac:dyDescent="0.25">
      <c r="A400" t="s">
        <v>494</v>
      </c>
      <c r="B400">
        <v>1122016</v>
      </c>
      <c r="C400">
        <v>523586</v>
      </c>
      <c r="D400">
        <v>355</v>
      </c>
      <c r="E400">
        <v>46843</v>
      </c>
      <c r="F400">
        <v>360</v>
      </c>
      <c r="G400">
        <v>47700</v>
      </c>
      <c r="H400">
        <v>98.61</v>
      </c>
    </row>
    <row r="401" spans="1:8" x14ac:dyDescent="0.25">
      <c r="A401" t="s">
        <v>495</v>
      </c>
      <c r="B401">
        <v>1122016</v>
      </c>
      <c r="C401">
        <v>523592</v>
      </c>
      <c r="D401">
        <v>11949</v>
      </c>
      <c r="E401">
        <v>96907</v>
      </c>
      <c r="F401">
        <v>12409</v>
      </c>
      <c r="G401">
        <v>100769</v>
      </c>
      <c r="H401">
        <v>96.29</v>
      </c>
    </row>
    <row r="402" spans="1:8" x14ac:dyDescent="0.25">
      <c r="A402" t="s">
        <v>496</v>
      </c>
      <c r="B402">
        <v>1122016</v>
      </c>
      <c r="C402">
        <v>523594</v>
      </c>
      <c r="D402">
        <v>16850</v>
      </c>
      <c r="E402">
        <v>537515</v>
      </c>
      <c r="F402">
        <v>17450</v>
      </c>
      <c r="G402">
        <v>553650</v>
      </c>
      <c r="H402">
        <v>96.56</v>
      </c>
    </row>
    <row r="403" spans="1:8" x14ac:dyDescent="0.25">
      <c r="A403" t="s">
        <v>497</v>
      </c>
      <c r="B403">
        <v>1122016</v>
      </c>
      <c r="C403">
        <v>523598</v>
      </c>
      <c r="D403">
        <v>55954</v>
      </c>
      <c r="E403">
        <v>3323668</v>
      </c>
      <c r="F403">
        <v>148807</v>
      </c>
      <c r="G403">
        <v>8923592</v>
      </c>
      <c r="H403">
        <v>37.6</v>
      </c>
    </row>
    <row r="404" spans="1:8" x14ac:dyDescent="0.25">
      <c r="A404" t="s">
        <v>498</v>
      </c>
      <c r="B404">
        <v>1122016</v>
      </c>
      <c r="C404">
        <v>523606</v>
      </c>
      <c r="D404">
        <v>2505</v>
      </c>
      <c r="E404">
        <v>408441</v>
      </c>
      <c r="F404">
        <v>3070</v>
      </c>
      <c r="G404">
        <v>509872</v>
      </c>
      <c r="H404">
        <v>81.599999999999994</v>
      </c>
    </row>
    <row r="405" spans="1:8" x14ac:dyDescent="0.25">
      <c r="A405" t="s">
        <v>499</v>
      </c>
      <c r="B405">
        <v>1122016</v>
      </c>
      <c r="C405">
        <v>523610</v>
      </c>
      <c r="D405">
        <v>112494</v>
      </c>
      <c r="E405">
        <v>4122906</v>
      </c>
      <c r="F405">
        <v>469923</v>
      </c>
      <c r="G405">
        <v>16917873</v>
      </c>
      <c r="H405">
        <v>23.94</v>
      </c>
    </row>
    <row r="406" spans="1:8" x14ac:dyDescent="0.25">
      <c r="A406" t="s">
        <v>500</v>
      </c>
      <c r="B406">
        <v>1122016</v>
      </c>
      <c r="C406">
        <v>523618</v>
      </c>
      <c r="D406">
        <v>3838</v>
      </c>
      <c r="E406">
        <v>1605628</v>
      </c>
      <c r="F406">
        <v>17454</v>
      </c>
      <c r="G406">
        <v>7421814</v>
      </c>
      <c r="H406">
        <v>21.99</v>
      </c>
    </row>
    <row r="407" spans="1:8" x14ac:dyDescent="0.25">
      <c r="A407" t="s">
        <v>501</v>
      </c>
      <c r="B407">
        <v>1122016</v>
      </c>
      <c r="C407">
        <v>523620</v>
      </c>
      <c r="D407">
        <v>137</v>
      </c>
      <c r="E407">
        <v>3232</v>
      </c>
      <c r="F407">
        <v>137</v>
      </c>
      <c r="G407">
        <v>3232</v>
      </c>
      <c r="H407">
        <v>100</v>
      </c>
    </row>
    <row r="408" spans="1:8" x14ac:dyDescent="0.25">
      <c r="A408" t="s">
        <v>502</v>
      </c>
      <c r="B408">
        <v>1122016</v>
      </c>
      <c r="C408">
        <v>523628</v>
      </c>
      <c r="D408">
        <v>129</v>
      </c>
      <c r="E408">
        <v>122550</v>
      </c>
      <c r="F408">
        <v>148</v>
      </c>
      <c r="G408">
        <v>140030</v>
      </c>
      <c r="H408">
        <v>87.16</v>
      </c>
    </row>
    <row r="409" spans="1:8" x14ac:dyDescent="0.25">
      <c r="A409" t="s">
        <v>503</v>
      </c>
      <c r="B409">
        <v>1122016</v>
      </c>
      <c r="C409">
        <v>523630</v>
      </c>
      <c r="D409">
        <v>41954</v>
      </c>
      <c r="E409">
        <v>1369799</v>
      </c>
      <c r="F409">
        <v>151906</v>
      </c>
      <c r="G409">
        <v>5034060</v>
      </c>
      <c r="H409">
        <v>27.62</v>
      </c>
    </row>
    <row r="410" spans="1:8" x14ac:dyDescent="0.25">
      <c r="A410" t="s">
        <v>504</v>
      </c>
      <c r="B410">
        <v>1122016</v>
      </c>
      <c r="C410">
        <v>523638</v>
      </c>
      <c r="D410">
        <v>8348</v>
      </c>
      <c r="E410">
        <v>1875796</v>
      </c>
      <c r="F410">
        <v>8858</v>
      </c>
      <c r="G410">
        <v>1991083</v>
      </c>
      <c r="H410">
        <v>94.24</v>
      </c>
    </row>
    <row r="411" spans="1:8" x14ac:dyDescent="0.25">
      <c r="A411" t="s">
        <v>505</v>
      </c>
      <c r="B411">
        <v>1122016</v>
      </c>
      <c r="C411">
        <v>523642</v>
      </c>
      <c r="D411">
        <v>1556</v>
      </c>
      <c r="E411">
        <v>1313731</v>
      </c>
      <c r="F411">
        <v>13174</v>
      </c>
      <c r="G411">
        <v>11318523</v>
      </c>
      <c r="H411">
        <v>11.81</v>
      </c>
    </row>
    <row r="412" spans="1:8" x14ac:dyDescent="0.25">
      <c r="A412" t="s">
        <v>506</v>
      </c>
      <c r="B412">
        <v>1122016</v>
      </c>
      <c r="C412">
        <v>523648</v>
      </c>
      <c r="D412">
        <v>1079</v>
      </c>
      <c r="E412">
        <v>526714</v>
      </c>
      <c r="F412">
        <v>2258</v>
      </c>
      <c r="G412">
        <v>1108694</v>
      </c>
      <c r="H412">
        <v>47.79</v>
      </c>
    </row>
    <row r="413" spans="1:8" x14ac:dyDescent="0.25">
      <c r="A413" t="s">
        <v>507</v>
      </c>
      <c r="B413">
        <v>1122016</v>
      </c>
      <c r="C413">
        <v>523660</v>
      </c>
      <c r="D413">
        <v>24280</v>
      </c>
      <c r="E413">
        <v>2131784</v>
      </c>
      <c r="F413">
        <v>34876</v>
      </c>
      <c r="G413">
        <v>3084311</v>
      </c>
      <c r="H413">
        <v>69.62</v>
      </c>
    </row>
    <row r="414" spans="1:8" x14ac:dyDescent="0.25">
      <c r="A414" t="s">
        <v>508</v>
      </c>
      <c r="B414">
        <v>1122016</v>
      </c>
      <c r="C414">
        <v>523672</v>
      </c>
      <c r="D414">
        <v>5883</v>
      </c>
      <c r="E414">
        <v>617421</v>
      </c>
      <c r="F414">
        <v>9360</v>
      </c>
      <c r="G414">
        <v>993902</v>
      </c>
      <c r="H414">
        <v>62.85</v>
      </c>
    </row>
    <row r="415" spans="1:8" x14ac:dyDescent="0.25">
      <c r="A415" t="s">
        <v>509</v>
      </c>
      <c r="B415">
        <v>1122016</v>
      </c>
      <c r="C415">
        <v>523676</v>
      </c>
      <c r="D415">
        <v>488</v>
      </c>
      <c r="E415">
        <v>8389</v>
      </c>
      <c r="F415">
        <v>488</v>
      </c>
      <c r="G415">
        <v>8389</v>
      </c>
      <c r="H415">
        <v>100</v>
      </c>
    </row>
    <row r="416" spans="1:8" x14ac:dyDescent="0.25">
      <c r="A416" t="s">
        <v>510</v>
      </c>
      <c r="B416">
        <v>1122016</v>
      </c>
      <c r="C416">
        <v>523694</v>
      </c>
      <c r="D416">
        <v>284</v>
      </c>
      <c r="E416">
        <v>94317</v>
      </c>
      <c r="F416">
        <v>336</v>
      </c>
      <c r="G416">
        <v>111987</v>
      </c>
      <c r="H416">
        <v>84.52</v>
      </c>
    </row>
    <row r="417" spans="1:8" x14ac:dyDescent="0.25">
      <c r="A417" t="s">
        <v>511</v>
      </c>
      <c r="B417">
        <v>1122016</v>
      </c>
      <c r="C417">
        <v>523696</v>
      </c>
      <c r="D417">
        <v>9886</v>
      </c>
      <c r="E417">
        <v>791869</v>
      </c>
      <c r="F417">
        <v>11602</v>
      </c>
      <c r="G417">
        <v>917653</v>
      </c>
      <c r="H417">
        <v>85.21</v>
      </c>
    </row>
    <row r="418" spans="1:8" x14ac:dyDescent="0.25">
      <c r="A418" t="s">
        <v>512</v>
      </c>
      <c r="B418">
        <v>1122016</v>
      </c>
      <c r="C418">
        <v>523704</v>
      </c>
      <c r="D418">
        <v>6953</v>
      </c>
      <c r="E418">
        <v>984198</v>
      </c>
      <c r="F418">
        <v>19440</v>
      </c>
      <c r="G418">
        <v>2736646</v>
      </c>
      <c r="H418">
        <v>35.770000000000003</v>
      </c>
    </row>
    <row r="419" spans="1:8" x14ac:dyDescent="0.25">
      <c r="A419" t="s">
        <v>513</v>
      </c>
      <c r="B419">
        <v>1122016</v>
      </c>
      <c r="C419">
        <v>523708</v>
      </c>
      <c r="D419">
        <v>1847</v>
      </c>
      <c r="E419">
        <v>680275</v>
      </c>
      <c r="F419">
        <v>1847</v>
      </c>
      <c r="G419">
        <v>680275</v>
      </c>
      <c r="H419">
        <v>100</v>
      </c>
    </row>
    <row r="420" spans="1:8" x14ac:dyDescent="0.25">
      <c r="A420" t="s">
        <v>514</v>
      </c>
      <c r="B420">
        <v>1122016</v>
      </c>
      <c r="C420">
        <v>523710</v>
      </c>
      <c r="D420">
        <v>1382</v>
      </c>
      <c r="E420">
        <v>208958</v>
      </c>
      <c r="F420">
        <v>1382</v>
      </c>
      <c r="G420">
        <v>208958</v>
      </c>
      <c r="H420">
        <v>100</v>
      </c>
    </row>
    <row r="421" spans="1:8" x14ac:dyDescent="0.25">
      <c r="A421" t="s">
        <v>515</v>
      </c>
      <c r="B421">
        <v>1122016</v>
      </c>
      <c r="C421">
        <v>523716</v>
      </c>
      <c r="D421">
        <v>1866</v>
      </c>
      <c r="E421">
        <v>261240</v>
      </c>
      <c r="F421">
        <v>2257</v>
      </c>
      <c r="G421">
        <v>314868</v>
      </c>
      <c r="H421">
        <v>82.68</v>
      </c>
    </row>
    <row r="422" spans="1:8" x14ac:dyDescent="0.25">
      <c r="A422" t="s">
        <v>516</v>
      </c>
      <c r="B422">
        <v>1122016</v>
      </c>
      <c r="C422">
        <v>523722</v>
      </c>
      <c r="D422">
        <v>5500</v>
      </c>
      <c r="E422">
        <v>5720</v>
      </c>
      <c r="F422">
        <v>5500</v>
      </c>
      <c r="G422">
        <v>5745</v>
      </c>
      <c r="H422">
        <v>100</v>
      </c>
    </row>
    <row r="423" spans="1:8" x14ac:dyDescent="0.25">
      <c r="A423" t="s">
        <v>517</v>
      </c>
      <c r="B423">
        <v>1122016</v>
      </c>
      <c r="C423">
        <v>523724</v>
      </c>
      <c r="D423">
        <v>2654</v>
      </c>
      <c r="E423">
        <v>29725</v>
      </c>
      <c r="F423">
        <v>4066</v>
      </c>
      <c r="G423">
        <v>45629</v>
      </c>
      <c r="H423">
        <v>65.27</v>
      </c>
    </row>
    <row r="424" spans="1:8" x14ac:dyDescent="0.25">
      <c r="A424" t="s">
        <v>518</v>
      </c>
      <c r="B424">
        <v>1122016</v>
      </c>
      <c r="C424">
        <v>523732</v>
      </c>
      <c r="D424">
        <v>1499</v>
      </c>
      <c r="E424">
        <v>7300</v>
      </c>
      <c r="F424">
        <v>1499</v>
      </c>
      <c r="G424">
        <v>7300</v>
      </c>
      <c r="H424">
        <v>100</v>
      </c>
    </row>
    <row r="425" spans="1:8" x14ac:dyDescent="0.25">
      <c r="A425" t="s">
        <v>519</v>
      </c>
      <c r="B425">
        <v>1122016</v>
      </c>
      <c r="C425">
        <v>523736</v>
      </c>
      <c r="D425">
        <v>2191</v>
      </c>
      <c r="E425">
        <v>161915</v>
      </c>
      <c r="F425">
        <v>2894</v>
      </c>
      <c r="G425">
        <v>214448</v>
      </c>
      <c r="H425">
        <v>75.709999999999994</v>
      </c>
    </row>
    <row r="426" spans="1:8" x14ac:dyDescent="0.25">
      <c r="A426" t="s">
        <v>520</v>
      </c>
      <c r="B426">
        <v>1122016</v>
      </c>
      <c r="C426">
        <v>523754</v>
      </c>
      <c r="D426">
        <v>12823</v>
      </c>
      <c r="E426">
        <v>1809326</v>
      </c>
      <c r="F426">
        <v>14866</v>
      </c>
      <c r="G426">
        <v>2098515</v>
      </c>
      <c r="H426">
        <v>86.26</v>
      </c>
    </row>
    <row r="427" spans="1:8" x14ac:dyDescent="0.25">
      <c r="A427" t="s">
        <v>521</v>
      </c>
      <c r="B427">
        <v>1122016</v>
      </c>
      <c r="C427">
        <v>523756</v>
      </c>
      <c r="D427">
        <v>27824</v>
      </c>
      <c r="E427">
        <v>2171664</v>
      </c>
      <c r="F427">
        <v>97907</v>
      </c>
      <c r="G427">
        <v>7774666</v>
      </c>
      <c r="H427">
        <v>28.42</v>
      </c>
    </row>
    <row r="428" spans="1:8" x14ac:dyDescent="0.25">
      <c r="A428" t="s">
        <v>522</v>
      </c>
      <c r="B428">
        <v>1122016</v>
      </c>
      <c r="C428">
        <v>523768</v>
      </c>
      <c r="D428">
        <v>37038</v>
      </c>
      <c r="E428">
        <v>3198232</v>
      </c>
      <c r="F428">
        <v>57457</v>
      </c>
      <c r="G428">
        <v>5043562</v>
      </c>
      <c r="H428">
        <v>64.459999999999994</v>
      </c>
    </row>
    <row r="429" spans="1:8" x14ac:dyDescent="0.25">
      <c r="A429" t="s">
        <v>523</v>
      </c>
      <c r="B429">
        <v>1122016</v>
      </c>
      <c r="C429">
        <v>523792</v>
      </c>
      <c r="D429">
        <v>45</v>
      </c>
      <c r="E429">
        <v>14607</v>
      </c>
      <c r="F429">
        <v>96</v>
      </c>
      <c r="G429">
        <v>31383</v>
      </c>
      <c r="H429">
        <v>46.88</v>
      </c>
    </row>
    <row r="430" spans="1:8" x14ac:dyDescent="0.25">
      <c r="A430" t="s">
        <v>524</v>
      </c>
      <c r="B430">
        <v>1122016</v>
      </c>
      <c r="C430">
        <v>523796</v>
      </c>
      <c r="D430">
        <v>14885</v>
      </c>
      <c r="E430">
        <v>269419</v>
      </c>
      <c r="F430">
        <v>22505</v>
      </c>
      <c r="G430">
        <v>412172</v>
      </c>
      <c r="H430">
        <v>66.14</v>
      </c>
    </row>
    <row r="431" spans="1:8" x14ac:dyDescent="0.25">
      <c r="A431" t="s">
        <v>525</v>
      </c>
      <c r="B431">
        <v>1122016</v>
      </c>
      <c r="C431">
        <v>523810</v>
      </c>
      <c r="D431">
        <v>10000</v>
      </c>
      <c r="E431">
        <v>8380</v>
      </c>
      <c r="F431">
        <v>10000</v>
      </c>
      <c r="G431">
        <v>8380</v>
      </c>
      <c r="H431">
        <v>100</v>
      </c>
    </row>
    <row r="432" spans="1:8" x14ac:dyDescent="0.25">
      <c r="A432" t="s">
        <v>526</v>
      </c>
      <c r="B432">
        <v>1122016</v>
      </c>
      <c r="C432">
        <v>523820</v>
      </c>
      <c r="D432">
        <v>29724</v>
      </c>
      <c r="E432">
        <v>323695</v>
      </c>
      <c r="F432">
        <v>32750</v>
      </c>
      <c r="G432">
        <v>356236</v>
      </c>
      <c r="H432">
        <v>90.76</v>
      </c>
    </row>
    <row r="433" spans="1:8" x14ac:dyDescent="0.25">
      <c r="A433" t="s">
        <v>527</v>
      </c>
      <c r="B433">
        <v>1122016</v>
      </c>
      <c r="C433">
        <v>523828</v>
      </c>
      <c r="D433">
        <v>2107</v>
      </c>
      <c r="E433">
        <v>148017</v>
      </c>
      <c r="F433">
        <v>2940</v>
      </c>
      <c r="G433">
        <v>204740</v>
      </c>
      <c r="H433">
        <v>71.67</v>
      </c>
    </row>
    <row r="434" spans="1:8" x14ac:dyDescent="0.25">
      <c r="A434" t="s">
        <v>528</v>
      </c>
      <c r="B434">
        <v>1122016</v>
      </c>
      <c r="C434">
        <v>523836</v>
      </c>
      <c r="D434">
        <v>344</v>
      </c>
      <c r="E434">
        <v>5211</v>
      </c>
      <c r="F434">
        <v>344</v>
      </c>
      <c r="G434">
        <v>5211</v>
      </c>
      <c r="H434">
        <v>100</v>
      </c>
    </row>
    <row r="435" spans="1:8" x14ac:dyDescent="0.25">
      <c r="A435" t="s">
        <v>529</v>
      </c>
      <c r="B435">
        <v>1122016</v>
      </c>
      <c r="C435">
        <v>523840</v>
      </c>
      <c r="D435">
        <v>7287</v>
      </c>
      <c r="E435">
        <v>361071</v>
      </c>
      <c r="F435">
        <v>11077</v>
      </c>
      <c r="G435">
        <v>564998</v>
      </c>
      <c r="H435">
        <v>65.78</v>
      </c>
    </row>
    <row r="436" spans="1:8" x14ac:dyDescent="0.25">
      <c r="A436" t="s">
        <v>530</v>
      </c>
      <c r="B436">
        <v>1122016</v>
      </c>
      <c r="C436">
        <v>523842</v>
      </c>
      <c r="D436">
        <v>56450</v>
      </c>
      <c r="E436">
        <v>231445</v>
      </c>
      <c r="F436">
        <v>59100</v>
      </c>
      <c r="G436">
        <v>243699</v>
      </c>
      <c r="H436">
        <v>95.52</v>
      </c>
    </row>
    <row r="437" spans="1:8" x14ac:dyDescent="0.25">
      <c r="A437" t="s">
        <v>531</v>
      </c>
      <c r="B437">
        <v>1122016</v>
      </c>
      <c r="C437">
        <v>523850</v>
      </c>
      <c r="D437">
        <v>26759</v>
      </c>
      <c r="E437">
        <v>1519912</v>
      </c>
      <c r="F437">
        <v>30804</v>
      </c>
      <c r="G437">
        <v>1734634</v>
      </c>
      <c r="H437">
        <v>86.87</v>
      </c>
    </row>
    <row r="438" spans="1:8" x14ac:dyDescent="0.25">
      <c r="A438" t="s">
        <v>532</v>
      </c>
      <c r="B438">
        <v>1122016</v>
      </c>
      <c r="C438">
        <v>523874</v>
      </c>
      <c r="D438">
        <v>1500</v>
      </c>
      <c r="E438">
        <v>765</v>
      </c>
      <c r="F438">
        <v>1500</v>
      </c>
      <c r="G438">
        <v>765</v>
      </c>
      <c r="H438">
        <v>100</v>
      </c>
    </row>
    <row r="439" spans="1:8" x14ac:dyDescent="0.25">
      <c r="A439" t="s">
        <v>533</v>
      </c>
      <c r="B439">
        <v>1122016</v>
      </c>
      <c r="C439">
        <v>523878</v>
      </c>
      <c r="D439">
        <v>101</v>
      </c>
      <c r="E439">
        <v>368</v>
      </c>
      <c r="F439">
        <v>101</v>
      </c>
      <c r="G439">
        <v>367</v>
      </c>
      <c r="H439">
        <v>100</v>
      </c>
    </row>
    <row r="440" spans="1:8" x14ac:dyDescent="0.25">
      <c r="A440" t="s">
        <v>534</v>
      </c>
      <c r="B440">
        <v>1122016</v>
      </c>
      <c r="C440">
        <v>523890</v>
      </c>
      <c r="D440">
        <v>127</v>
      </c>
      <c r="E440">
        <v>8014</v>
      </c>
      <c r="F440">
        <v>140</v>
      </c>
      <c r="G440">
        <v>9019</v>
      </c>
      <c r="H440">
        <v>90.71</v>
      </c>
    </row>
    <row r="441" spans="1:8" x14ac:dyDescent="0.25">
      <c r="A441" t="s">
        <v>535</v>
      </c>
      <c r="B441">
        <v>1122016</v>
      </c>
      <c r="C441">
        <v>524000</v>
      </c>
      <c r="D441">
        <v>11122</v>
      </c>
      <c r="E441">
        <v>1142786</v>
      </c>
      <c r="F441">
        <v>16534</v>
      </c>
      <c r="G441">
        <v>1684577</v>
      </c>
      <c r="H441">
        <v>67.27</v>
      </c>
    </row>
    <row r="442" spans="1:8" x14ac:dyDescent="0.25">
      <c r="A442" t="s">
        <v>536</v>
      </c>
      <c r="B442">
        <v>1122016</v>
      </c>
      <c r="C442">
        <v>524013</v>
      </c>
      <c r="D442">
        <v>7200</v>
      </c>
      <c r="E442">
        <v>95760</v>
      </c>
      <c r="F442">
        <v>8500</v>
      </c>
      <c r="G442">
        <v>113211</v>
      </c>
      <c r="H442">
        <v>84.71</v>
      </c>
    </row>
    <row r="443" spans="1:8" x14ac:dyDescent="0.25">
      <c r="A443" t="s">
        <v>537</v>
      </c>
      <c r="B443">
        <v>1122016</v>
      </c>
      <c r="C443">
        <v>524019</v>
      </c>
      <c r="D443">
        <v>1753</v>
      </c>
      <c r="E443">
        <v>1603908</v>
      </c>
      <c r="F443">
        <v>2550</v>
      </c>
      <c r="G443">
        <v>2346158</v>
      </c>
      <c r="H443">
        <v>68.75</v>
      </c>
    </row>
    <row r="444" spans="1:8" x14ac:dyDescent="0.25">
      <c r="A444" t="s">
        <v>538</v>
      </c>
      <c r="B444">
        <v>1122016</v>
      </c>
      <c r="C444">
        <v>524037</v>
      </c>
      <c r="D444">
        <v>1249</v>
      </c>
      <c r="E444">
        <v>74254</v>
      </c>
      <c r="F444">
        <v>1441</v>
      </c>
      <c r="G444">
        <v>85200</v>
      </c>
      <c r="H444">
        <v>86.68</v>
      </c>
    </row>
    <row r="445" spans="1:8" x14ac:dyDescent="0.25">
      <c r="A445" t="s">
        <v>539</v>
      </c>
      <c r="B445">
        <v>1122016</v>
      </c>
      <c r="C445">
        <v>524051</v>
      </c>
      <c r="D445">
        <v>3126</v>
      </c>
      <c r="E445">
        <v>1112700</v>
      </c>
      <c r="F445">
        <v>4747</v>
      </c>
      <c r="G445">
        <v>1694797</v>
      </c>
      <c r="H445">
        <v>65.849999999999994</v>
      </c>
    </row>
    <row r="446" spans="1:8" x14ac:dyDescent="0.25">
      <c r="A446" t="s">
        <v>540</v>
      </c>
      <c r="B446">
        <v>1122016</v>
      </c>
      <c r="C446">
        <v>524075</v>
      </c>
      <c r="D446">
        <v>1345</v>
      </c>
      <c r="E446">
        <v>476601</v>
      </c>
      <c r="F446">
        <v>2426</v>
      </c>
      <c r="G446">
        <v>864662</v>
      </c>
      <c r="H446">
        <v>55.44</v>
      </c>
    </row>
    <row r="447" spans="1:8" x14ac:dyDescent="0.25">
      <c r="A447" t="s">
        <v>541</v>
      </c>
      <c r="B447">
        <v>1122016</v>
      </c>
      <c r="C447">
        <v>524084</v>
      </c>
      <c r="D447">
        <v>234</v>
      </c>
      <c r="E447">
        <v>531169</v>
      </c>
      <c r="F447">
        <v>396</v>
      </c>
      <c r="G447">
        <v>900048</v>
      </c>
      <c r="H447">
        <v>59.09</v>
      </c>
    </row>
    <row r="448" spans="1:8" x14ac:dyDescent="0.25">
      <c r="A448" t="s">
        <v>542</v>
      </c>
      <c r="B448">
        <v>1122016</v>
      </c>
      <c r="C448">
        <v>524091</v>
      </c>
      <c r="D448">
        <v>1619</v>
      </c>
      <c r="E448">
        <v>867865</v>
      </c>
      <c r="F448">
        <v>1932</v>
      </c>
      <c r="G448">
        <v>1040117</v>
      </c>
      <c r="H448">
        <v>83.8</v>
      </c>
    </row>
    <row r="449" spans="1:8" x14ac:dyDescent="0.25">
      <c r="A449" t="s">
        <v>543</v>
      </c>
      <c r="B449">
        <v>1122016</v>
      </c>
      <c r="C449">
        <v>524109</v>
      </c>
      <c r="D449">
        <v>1666</v>
      </c>
      <c r="E449">
        <v>186093</v>
      </c>
      <c r="F449">
        <v>2009</v>
      </c>
      <c r="G449">
        <v>225796</v>
      </c>
      <c r="H449">
        <v>82.93</v>
      </c>
    </row>
    <row r="450" spans="1:8" x14ac:dyDescent="0.25">
      <c r="A450" t="s">
        <v>544</v>
      </c>
      <c r="B450">
        <v>1122016</v>
      </c>
      <c r="C450">
        <v>524129</v>
      </c>
      <c r="D450">
        <v>3238</v>
      </c>
      <c r="E450">
        <v>198490</v>
      </c>
      <c r="F450">
        <v>4108</v>
      </c>
      <c r="G450">
        <v>254715</v>
      </c>
      <c r="H450">
        <v>78.819999999999993</v>
      </c>
    </row>
    <row r="451" spans="1:8" x14ac:dyDescent="0.25">
      <c r="A451" t="s">
        <v>545</v>
      </c>
      <c r="B451">
        <v>1122016</v>
      </c>
      <c r="C451">
        <v>524136</v>
      </c>
      <c r="D451">
        <v>1410</v>
      </c>
      <c r="E451">
        <v>100956</v>
      </c>
      <c r="F451">
        <v>1721</v>
      </c>
      <c r="G451">
        <v>128293</v>
      </c>
      <c r="H451">
        <v>81.93</v>
      </c>
    </row>
    <row r="452" spans="1:8" x14ac:dyDescent="0.25">
      <c r="A452" t="s">
        <v>546</v>
      </c>
      <c r="B452">
        <v>1122016</v>
      </c>
      <c r="C452">
        <v>524164</v>
      </c>
      <c r="D452">
        <v>8005</v>
      </c>
      <c r="E452">
        <v>802902</v>
      </c>
      <c r="F452">
        <v>27068</v>
      </c>
      <c r="G452">
        <v>2731106</v>
      </c>
      <c r="H452">
        <v>29.57</v>
      </c>
    </row>
    <row r="453" spans="1:8" x14ac:dyDescent="0.25">
      <c r="A453" t="s">
        <v>547</v>
      </c>
      <c r="B453">
        <v>1122016</v>
      </c>
      <c r="C453">
        <v>524174</v>
      </c>
      <c r="D453">
        <v>740</v>
      </c>
      <c r="E453">
        <v>28762</v>
      </c>
      <c r="F453">
        <v>740</v>
      </c>
      <c r="G453">
        <v>28762</v>
      </c>
      <c r="H453">
        <v>100</v>
      </c>
    </row>
    <row r="454" spans="1:8" x14ac:dyDescent="0.25">
      <c r="A454" t="s">
        <v>548</v>
      </c>
      <c r="B454">
        <v>1122016</v>
      </c>
      <c r="C454">
        <v>524200</v>
      </c>
      <c r="D454">
        <v>2268</v>
      </c>
      <c r="E454">
        <v>1361481</v>
      </c>
      <c r="F454">
        <v>3434</v>
      </c>
      <c r="G454">
        <v>2056797</v>
      </c>
      <c r="H454">
        <v>66.05</v>
      </c>
    </row>
    <row r="455" spans="1:8" x14ac:dyDescent="0.25">
      <c r="A455" t="s">
        <v>549</v>
      </c>
      <c r="B455">
        <v>1122016</v>
      </c>
      <c r="C455">
        <v>524202</v>
      </c>
      <c r="D455">
        <v>300</v>
      </c>
      <c r="E455">
        <v>21684</v>
      </c>
      <c r="F455">
        <v>300</v>
      </c>
      <c r="G455">
        <v>21684</v>
      </c>
      <c r="H455">
        <v>100</v>
      </c>
    </row>
    <row r="456" spans="1:8" x14ac:dyDescent="0.25">
      <c r="A456" t="s">
        <v>550</v>
      </c>
      <c r="B456">
        <v>1122016</v>
      </c>
      <c r="C456">
        <v>524204</v>
      </c>
      <c r="D456">
        <v>600</v>
      </c>
      <c r="E456">
        <v>11280</v>
      </c>
      <c r="F456">
        <v>600</v>
      </c>
      <c r="G456">
        <v>11280</v>
      </c>
      <c r="H456">
        <v>100</v>
      </c>
    </row>
    <row r="457" spans="1:8" x14ac:dyDescent="0.25">
      <c r="A457" t="s">
        <v>551</v>
      </c>
      <c r="B457">
        <v>1122016</v>
      </c>
      <c r="C457">
        <v>524208</v>
      </c>
      <c r="D457">
        <v>504</v>
      </c>
      <c r="E457">
        <v>362855</v>
      </c>
      <c r="F457">
        <v>1341</v>
      </c>
      <c r="G457">
        <v>969449</v>
      </c>
      <c r="H457">
        <v>37.58</v>
      </c>
    </row>
    <row r="458" spans="1:8" x14ac:dyDescent="0.25">
      <c r="A458" t="s">
        <v>552</v>
      </c>
      <c r="B458">
        <v>1122016</v>
      </c>
      <c r="C458">
        <v>524212</v>
      </c>
      <c r="D458">
        <v>1905</v>
      </c>
      <c r="E458">
        <v>83058</v>
      </c>
      <c r="F458">
        <v>1905</v>
      </c>
      <c r="G458">
        <v>83058</v>
      </c>
      <c r="H458">
        <v>100</v>
      </c>
    </row>
    <row r="459" spans="1:8" x14ac:dyDescent="0.25">
      <c r="A459" t="s">
        <v>553</v>
      </c>
      <c r="B459">
        <v>1122016</v>
      </c>
      <c r="C459">
        <v>524218</v>
      </c>
      <c r="D459">
        <v>3198</v>
      </c>
      <c r="E459">
        <v>99458</v>
      </c>
      <c r="F459">
        <v>3959</v>
      </c>
      <c r="G459">
        <v>125350</v>
      </c>
      <c r="H459">
        <v>80.78</v>
      </c>
    </row>
    <row r="460" spans="1:8" x14ac:dyDescent="0.25">
      <c r="A460" t="s">
        <v>554</v>
      </c>
      <c r="B460">
        <v>1122016</v>
      </c>
      <c r="C460">
        <v>524226</v>
      </c>
      <c r="D460">
        <v>3958</v>
      </c>
      <c r="E460">
        <v>338805</v>
      </c>
      <c r="F460">
        <v>6618</v>
      </c>
      <c r="G460">
        <v>568444</v>
      </c>
      <c r="H460">
        <v>59.81</v>
      </c>
    </row>
    <row r="461" spans="1:8" x14ac:dyDescent="0.25">
      <c r="A461" t="s">
        <v>555</v>
      </c>
      <c r="B461">
        <v>1122016</v>
      </c>
      <c r="C461">
        <v>524230</v>
      </c>
      <c r="D461">
        <v>191050</v>
      </c>
      <c r="E461">
        <v>9199058</v>
      </c>
      <c r="F461">
        <v>457972</v>
      </c>
      <c r="G461">
        <v>22140089</v>
      </c>
      <c r="H461">
        <v>41.72</v>
      </c>
    </row>
    <row r="462" spans="1:8" x14ac:dyDescent="0.25">
      <c r="A462" t="s">
        <v>556</v>
      </c>
      <c r="B462">
        <v>1122016</v>
      </c>
      <c r="C462">
        <v>524280</v>
      </c>
      <c r="D462">
        <v>82526</v>
      </c>
      <c r="E462">
        <v>4456404</v>
      </c>
      <c r="F462">
        <v>259939</v>
      </c>
      <c r="G462">
        <v>14240272</v>
      </c>
      <c r="H462">
        <v>31.75</v>
      </c>
    </row>
    <row r="463" spans="1:8" x14ac:dyDescent="0.25">
      <c r="A463" t="s">
        <v>557</v>
      </c>
      <c r="B463">
        <v>1122016</v>
      </c>
      <c r="C463">
        <v>524288</v>
      </c>
      <c r="D463">
        <v>4951</v>
      </c>
      <c r="E463">
        <v>348043</v>
      </c>
      <c r="F463">
        <v>4951</v>
      </c>
      <c r="G463">
        <v>348043</v>
      </c>
      <c r="H463">
        <v>100</v>
      </c>
    </row>
    <row r="464" spans="1:8" x14ac:dyDescent="0.25">
      <c r="A464" t="s">
        <v>558</v>
      </c>
      <c r="B464">
        <v>1122016</v>
      </c>
      <c r="C464">
        <v>524314</v>
      </c>
      <c r="D464">
        <v>35318</v>
      </c>
      <c r="E464">
        <v>363776</v>
      </c>
      <c r="F464">
        <v>35318</v>
      </c>
      <c r="G464">
        <v>363775</v>
      </c>
      <c r="H464">
        <v>100</v>
      </c>
    </row>
    <row r="465" spans="1:8" x14ac:dyDescent="0.25">
      <c r="A465" t="s">
        <v>559</v>
      </c>
      <c r="B465">
        <v>1122016</v>
      </c>
      <c r="C465">
        <v>524322</v>
      </c>
      <c r="D465">
        <v>550</v>
      </c>
      <c r="E465">
        <v>4070</v>
      </c>
      <c r="F465">
        <v>550</v>
      </c>
      <c r="G465">
        <v>4064</v>
      </c>
      <c r="H465">
        <v>100</v>
      </c>
    </row>
    <row r="466" spans="1:8" x14ac:dyDescent="0.25">
      <c r="A466" t="s">
        <v>560</v>
      </c>
      <c r="B466">
        <v>1122016</v>
      </c>
      <c r="C466">
        <v>524324</v>
      </c>
      <c r="D466">
        <v>500</v>
      </c>
      <c r="E466">
        <v>121845</v>
      </c>
      <c r="F466">
        <v>500</v>
      </c>
      <c r="G466">
        <v>121845</v>
      </c>
      <c r="H466">
        <v>100</v>
      </c>
    </row>
    <row r="467" spans="1:8" x14ac:dyDescent="0.25">
      <c r="A467" t="s">
        <v>561</v>
      </c>
      <c r="B467">
        <v>1122016</v>
      </c>
      <c r="C467">
        <v>524330</v>
      </c>
      <c r="D467">
        <v>2512</v>
      </c>
      <c r="E467">
        <v>1202118</v>
      </c>
      <c r="F467">
        <v>5904</v>
      </c>
      <c r="G467">
        <v>2831161</v>
      </c>
      <c r="H467">
        <v>42.55</v>
      </c>
    </row>
    <row r="468" spans="1:8" x14ac:dyDescent="0.25">
      <c r="A468" t="s">
        <v>562</v>
      </c>
      <c r="B468">
        <v>1122016</v>
      </c>
      <c r="C468">
        <v>524332</v>
      </c>
      <c r="D468">
        <v>315</v>
      </c>
      <c r="E468">
        <v>10803</v>
      </c>
      <c r="F468">
        <v>315</v>
      </c>
      <c r="G468">
        <v>10803</v>
      </c>
      <c r="H468">
        <v>100</v>
      </c>
    </row>
    <row r="469" spans="1:8" x14ac:dyDescent="0.25">
      <c r="A469" t="s">
        <v>563</v>
      </c>
      <c r="B469">
        <v>1122016</v>
      </c>
      <c r="C469">
        <v>524336</v>
      </c>
      <c r="D469">
        <v>4315</v>
      </c>
      <c r="E469">
        <v>386193</v>
      </c>
      <c r="F469">
        <v>5450</v>
      </c>
      <c r="G469">
        <v>492048</v>
      </c>
      <c r="H469">
        <v>79.17</v>
      </c>
    </row>
    <row r="470" spans="1:8" x14ac:dyDescent="0.25">
      <c r="A470" t="s">
        <v>564</v>
      </c>
      <c r="B470">
        <v>1122016</v>
      </c>
      <c r="C470">
        <v>524342</v>
      </c>
      <c r="D470">
        <v>159</v>
      </c>
      <c r="E470">
        <v>44354</v>
      </c>
      <c r="F470">
        <v>159</v>
      </c>
      <c r="G470">
        <v>43789</v>
      </c>
      <c r="H470">
        <v>100</v>
      </c>
    </row>
    <row r="471" spans="1:8" x14ac:dyDescent="0.25">
      <c r="A471" t="s">
        <v>565</v>
      </c>
      <c r="B471">
        <v>1122016</v>
      </c>
      <c r="C471">
        <v>524348</v>
      </c>
      <c r="D471">
        <v>400</v>
      </c>
      <c r="E471">
        <v>258440</v>
      </c>
      <c r="F471">
        <v>490</v>
      </c>
      <c r="G471">
        <v>315816</v>
      </c>
      <c r="H471">
        <v>81.63</v>
      </c>
    </row>
    <row r="472" spans="1:8" x14ac:dyDescent="0.25">
      <c r="A472" t="s">
        <v>566</v>
      </c>
      <c r="B472">
        <v>1122016</v>
      </c>
      <c r="C472">
        <v>524370</v>
      </c>
      <c r="D472">
        <v>36863</v>
      </c>
      <c r="E472">
        <v>4707406</v>
      </c>
      <c r="F472">
        <v>211303</v>
      </c>
      <c r="G472">
        <v>27119526</v>
      </c>
      <c r="H472">
        <v>17.45</v>
      </c>
    </row>
    <row r="473" spans="1:8" x14ac:dyDescent="0.25">
      <c r="A473" t="s">
        <v>567</v>
      </c>
      <c r="B473">
        <v>1122016</v>
      </c>
      <c r="C473">
        <v>524372</v>
      </c>
      <c r="D473">
        <v>159455</v>
      </c>
      <c r="E473">
        <v>4767705</v>
      </c>
      <c r="F473">
        <v>406884</v>
      </c>
      <c r="G473">
        <v>12402254</v>
      </c>
      <c r="H473">
        <v>39.19</v>
      </c>
    </row>
    <row r="474" spans="1:8" x14ac:dyDescent="0.25">
      <c r="A474" t="s">
        <v>568</v>
      </c>
      <c r="B474">
        <v>1122016</v>
      </c>
      <c r="C474">
        <v>524394</v>
      </c>
      <c r="D474">
        <v>8683</v>
      </c>
      <c r="E474">
        <v>864393</v>
      </c>
      <c r="F474">
        <v>15780</v>
      </c>
      <c r="G474">
        <v>1584037</v>
      </c>
      <c r="H474">
        <v>55.03</v>
      </c>
    </row>
    <row r="475" spans="1:8" x14ac:dyDescent="0.25">
      <c r="A475" t="s">
        <v>569</v>
      </c>
      <c r="B475">
        <v>1122016</v>
      </c>
      <c r="C475">
        <v>524396</v>
      </c>
      <c r="D475">
        <v>2867</v>
      </c>
      <c r="E475">
        <v>23393</v>
      </c>
      <c r="F475">
        <v>2867</v>
      </c>
      <c r="G475">
        <v>23393</v>
      </c>
      <c r="H475">
        <v>100</v>
      </c>
    </row>
    <row r="476" spans="1:8" x14ac:dyDescent="0.25">
      <c r="A476" t="s">
        <v>570</v>
      </c>
      <c r="B476">
        <v>1122016</v>
      </c>
      <c r="C476">
        <v>524400</v>
      </c>
      <c r="D476">
        <v>375</v>
      </c>
      <c r="E476">
        <v>5709</v>
      </c>
      <c r="F476">
        <v>375</v>
      </c>
      <c r="G476">
        <v>5709</v>
      </c>
      <c r="H476">
        <v>100</v>
      </c>
    </row>
    <row r="477" spans="1:8" x14ac:dyDescent="0.25">
      <c r="A477" t="s">
        <v>571</v>
      </c>
      <c r="B477">
        <v>1122016</v>
      </c>
      <c r="C477">
        <v>524404</v>
      </c>
      <c r="D477">
        <v>213199</v>
      </c>
      <c r="E477">
        <v>9593955</v>
      </c>
      <c r="F477">
        <v>832858</v>
      </c>
      <c r="G477">
        <v>38065343</v>
      </c>
      <c r="H477">
        <v>25.6</v>
      </c>
    </row>
    <row r="478" spans="1:8" x14ac:dyDescent="0.25">
      <c r="A478" t="s">
        <v>572</v>
      </c>
      <c r="B478">
        <v>1122016</v>
      </c>
      <c r="C478">
        <v>524412</v>
      </c>
      <c r="D478">
        <v>22680</v>
      </c>
      <c r="E478">
        <v>971838</v>
      </c>
      <c r="F478">
        <v>49486</v>
      </c>
      <c r="G478">
        <v>2124333</v>
      </c>
      <c r="H478">
        <v>45.83</v>
      </c>
    </row>
    <row r="479" spans="1:8" x14ac:dyDescent="0.25">
      <c r="A479" t="s">
        <v>573</v>
      </c>
      <c r="B479">
        <v>1122016</v>
      </c>
      <c r="C479">
        <v>524440</v>
      </c>
      <c r="D479">
        <v>7400</v>
      </c>
      <c r="E479">
        <v>214600</v>
      </c>
      <c r="F479">
        <v>7400</v>
      </c>
      <c r="G479">
        <v>208720</v>
      </c>
      <c r="H479">
        <v>100</v>
      </c>
    </row>
    <row r="480" spans="1:8" x14ac:dyDescent="0.25">
      <c r="A480" t="s">
        <v>574</v>
      </c>
      <c r="B480">
        <v>1122016</v>
      </c>
      <c r="C480">
        <v>524444</v>
      </c>
      <c r="D480">
        <v>31160</v>
      </c>
      <c r="E480">
        <v>780558</v>
      </c>
      <c r="F480">
        <v>81543</v>
      </c>
      <c r="G480">
        <v>2010720</v>
      </c>
      <c r="H480">
        <v>38.21</v>
      </c>
    </row>
    <row r="481" spans="1:8" x14ac:dyDescent="0.25">
      <c r="A481" t="s">
        <v>575</v>
      </c>
      <c r="B481">
        <v>1122016</v>
      </c>
      <c r="C481">
        <v>524470</v>
      </c>
      <c r="D481">
        <v>2062825</v>
      </c>
      <c r="E481">
        <v>4806383</v>
      </c>
      <c r="F481">
        <v>2703541</v>
      </c>
      <c r="G481">
        <v>6261152</v>
      </c>
      <c r="H481">
        <v>76.3</v>
      </c>
    </row>
    <row r="482" spans="1:8" x14ac:dyDescent="0.25">
      <c r="A482" t="s">
        <v>576</v>
      </c>
      <c r="B482">
        <v>1122016</v>
      </c>
      <c r="C482">
        <v>524480</v>
      </c>
      <c r="D482">
        <v>44</v>
      </c>
      <c r="E482">
        <v>15838</v>
      </c>
      <c r="F482">
        <v>51</v>
      </c>
      <c r="G482">
        <v>18251</v>
      </c>
      <c r="H482">
        <v>86.27</v>
      </c>
    </row>
    <row r="483" spans="1:8" x14ac:dyDescent="0.25">
      <c r="A483" t="s">
        <v>577</v>
      </c>
      <c r="B483">
        <v>1122016</v>
      </c>
      <c r="C483">
        <v>524494</v>
      </c>
      <c r="D483">
        <v>5975</v>
      </c>
      <c r="E483">
        <v>3415310</v>
      </c>
      <c r="F483">
        <v>16473</v>
      </c>
      <c r="G483">
        <v>9510124</v>
      </c>
      <c r="H483">
        <v>36.270000000000003</v>
      </c>
    </row>
    <row r="484" spans="1:8" x14ac:dyDescent="0.25">
      <c r="A484" t="s">
        <v>578</v>
      </c>
      <c r="B484">
        <v>1122016</v>
      </c>
      <c r="C484">
        <v>524500</v>
      </c>
      <c r="D484">
        <v>1876</v>
      </c>
      <c r="E484">
        <v>70913</v>
      </c>
      <c r="F484">
        <v>2131</v>
      </c>
      <c r="G484">
        <v>79229</v>
      </c>
      <c r="H484">
        <v>88.03</v>
      </c>
    </row>
    <row r="485" spans="1:8" x14ac:dyDescent="0.25">
      <c r="A485" t="s">
        <v>579</v>
      </c>
      <c r="B485">
        <v>1122016</v>
      </c>
      <c r="C485">
        <v>524506</v>
      </c>
      <c r="D485">
        <v>2213</v>
      </c>
      <c r="E485">
        <v>1327800</v>
      </c>
      <c r="F485">
        <v>2383</v>
      </c>
      <c r="G485">
        <v>1429433</v>
      </c>
      <c r="H485">
        <v>92.87</v>
      </c>
    </row>
    <row r="486" spans="1:8" x14ac:dyDescent="0.25">
      <c r="A486" t="s">
        <v>580</v>
      </c>
      <c r="B486">
        <v>1122016</v>
      </c>
      <c r="C486">
        <v>524516</v>
      </c>
      <c r="D486">
        <v>110</v>
      </c>
      <c r="E486">
        <v>1034</v>
      </c>
      <c r="F486">
        <v>110</v>
      </c>
      <c r="G486">
        <v>1034</v>
      </c>
      <c r="H486">
        <v>100</v>
      </c>
    </row>
    <row r="487" spans="1:8" x14ac:dyDescent="0.25">
      <c r="A487" t="s">
        <v>581</v>
      </c>
      <c r="B487">
        <v>1122016</v>
      </c>
      <c r="C487">
        <v>524518</v>
      </c>
      <c r="D487">
        <v>1465</v>
      </c>
      <c r="E487">
        <v>131068</v>
      </c>
      <c r="F487">
        <v>1465</v>
      </c>
      <c r="G487">
        <v>131068</v>
      </c>
      <c r="H487">
        <v>100</v>
      </c>
    </row>
    <row r="488" spans="1:8" x14ac:dyDescent="0.25">
      <c r="A488" t="s">
        <v>582</v>
      </c>
      <c r="B488">
        <v>1122016</v>
      </c>
      <c r="C488">
        <v>524520</v>
      </c>
      <c r="D488">
        <v>5597</v>
      </c>
      <c r="E488">
        <v>54627</v>
      </c>
      <c r="F488">
        <v>8297</v>
      </c>
      <c r="G488">
        <v>81084</v>
      </c>
      <c r="H488">
        <v>67.459999999999994</v>
      </c>
    </row>
    <row r="489" spans="1:8" x14ac:dyDescent="0.25">
      <c r="A489" t="s">
        <v>583</v>
      </c>
      <c r="B489">
        <v>1122016</v>
      </c>
      <c r="C489">
        <v>524522</v>
      </c>
      <c r="D489">
        <v>1500</v>
      </c>
      <c r="E489">
        <v>22487</v>
      </c>
      <c r="F489">
        <v>1500</v>
      </c>
      <c r="G489">
        <v>22487</v>
      </c>
      <c r="H489">
        <v>100</v>
      </c>
    </row>
    <row r="490" spans="1:8" x14ac:dyDescent="0.25">
      <c r="A490" t="s">
        <v>584</v>
      </c>
      <c r="B490">
        <v>1122016</v>
      </c>
      <c r="C490">
        <v>524540</v>
      </c>
      <c r="D490">
        <v>450</v>
      </c>
      <c r="E490">
        <v>817</v>
      </c>
      <c r="F490">
        <v>450</v>
      </c>
      <c r="G490">
        <v>817</v>
      </c>
      <c r="H490">
        <v>100</v>
      </c>
    </row>
    <row r="491" spans="1:8" x14ac:dyDescent="0.25">
      <c r="A491" t="s">
        <v>585</v>
      </c>
      <c r="B491">
        <v>1122016</v>
      </c>
      <c r="C491">
        <v>524542</v>
      </c>
      <c r="D491">
        <v>2456</v>
      </c>
      <c r="E491">
        <v>652437</v>
      </c>
      <c r="F491">
        <v>3031</v>
      </c>
      <c r="G491">
        <v>804856</v>
      </c>
      <c r="H491">
        <v>81.03</v>
      </c>
    </row>
    <row r="492" spans="1:8" x14ac:dyDescent="0.25">
      <c r="A492" t="s">
        <v>586</v>
      </c>
      <c r="B492">
        <v>1122016</v>
      </c>
      <c r="C492">
        <v>524558</v>
      </c>
      <c r="D492">
        <v>8739</v>
      </c>
      <c r="E492">
        <v>8987625</v>
      </c>
      <c r="F492">
        <v>14525</v>
      </c>
      <c r="G492">
        <v>15064083</v>
      </c>
      <c r="H492">
        <v>60.17</v>
      </c>
    </row>
    <row r="493" spans="1:8" x14ac:dyDescent="0.25">
      <c r="A493" t="s">
        <v>587</v>
      </c>
      <c r="B493">
        <v>1122016</v>
      </c>
      <c r="C493">
        <v>524564</v>
      </c>
      <c r="D493">
        <v>994</v>
      </c>
      <c r="E493">
        <v>14314</v>
      </c>
      <c r="F493">
        <v>1324</v>
      </c>
      <c r="G493">
        <v>19312</v>
      </c>
      <c r="H493">
        <v>75.08</v>
      </c>
    </row>
    <row r="494" spans="1:8" x14ac:dyDescent="0.25">
      <c r="A494" t="s">
        <v>588</v>
      </c>
      <c r="B494">
        <v>1122016</v>
      </c>
      <c r="C494">
        <v>524570</v>
      </c>
      <c r="D494">
        <v>942</v>
      </c>
      <c r="E494">
        <v>206487</v>
      </c>
      <c r="F494">
        <v>981</v>
      </c>
      <c r="G494">
        <v>215344</v>
      </c>
      <c r="H494">
        <v>96.02</v>
      </c>
    </row>
    <row r="495" spans="1:8" x14ac:dyDescent="0.25">
      <c r="A495" t="s">
        <v>589</v>
      </c>
      <c r="B495">
        <v>1122016</v>
      </c>
      <c r="C495">
        <v>524576</v>
      </c>
      <c r="D495">
        <v>3345</v>
      </c>
      <c r="E495">
        <v>121257</v>
      </c>
      <c r="F495">
        <v>4145</v>
      </c>
      <c r="G495">
        <v>152146</v>
      </c>
      <c r="H495">
        <v>80.7</v>
      </c>
    </row>
    <row r="496" spans="1:8" x14ac:dyDescent="0.25">
      <c r="A496" t="s">
        <v>590</v>
      </c>
      <c r="B496">
        <v>1122016</v>
      </c>
      <c r="C496">
        <v>524580</v>
      </c>
      <c r="D496">
        <v>50</v>
      </c>
      <c r="E496">
        <v>1913</v>
      </c>
      <c r="F496">
        <v>50</v>
      </c>
      <c r="G496">
        <v>1912</v>
      </c>
      <c r="H496">
        <v>100</v>
      </c>
    </row>
    <row r="497" spans="1:8" x14ac:dyDescent="0.25">
      <c r="A497" t="s">
        <v>591</v>
      </c>
      <c r="B497">
        <v>1122016</v>
      </c>
      <c r="C497">
        <v>524590</v>
      </c>
      <c r="D497">
        <v>1</v>
      </c>
      <c r="E497">
        <v>13</v>
      </c>
      <c r="F497">
        <v>1</v>
      </c>
      <c r="G497">
        <v>13</v>
      </c>
      <c r="H497">
        <v>100</v>
      </c>
    </row>
    <row r="498" spans="1:8" x14ac:dyDescent="0.25">
      <c r="A498" t="s">
        <v>592</v>
      </c>
      <c r="B498">
        <v>1122016</v>
      </c>
      <c r="C498">
        <v>524592</v>
      </c>
      <c r="D498">
        <v>20</v>
      </c>
      <c r="E498">
        <v>124</v>
      </c>
      <c r="F498">
        <v>30</v>
      </c>
      <c r="G498">
        <v>191</v>
      </c>
      <c r="H498">
        <v>66.67</v>
      </c>
    </row>
    <row r="499" spans="1:8" x14ac:dyDescent="0.25">
      <c r="A499" t="s">
        <v>593</v>
      </c>
      <c r="B499">
        <v>1122016</v>
      </c>
      <c r="C499">
        <v>524594</v>
      </c>
      <c r="D499">
        <v>904</v>
      </c>
      <c r="E499">
        <v>88909</v>
      </c>
      <c r="F499">
        <v>1344</v>
      </c>
      <c r="G499">
        <v>130216</v>
      </c>
      <c r="H499">
        <v>67.260000000000005</v>
      </c>
    </row>
    <row r="500" spans="1:8" x14ac:dyDescent="0.25">
      <c r="A500" t="s">
        <v>594</v>
      </c>
      <c r="B500">
        <v>1122016</v>
      </c>
      <c r="C500">
        <v>524598</v>
      </c>
      <c r="D500">
        <v>13000</v>
      </c>
      <c r="E500">
        <v>8282300</v>
      </c>
      <c r="F500">
        <v>18182</v>
      </c>
      <c r="G500">
        <v>11664294</v>
      </c>
      <c r="H500">
        <v>71.5</v>
      </c>
    </row>
    <row r="501" spans="1:8" x14ac:dyDescent="0.25">
      <c r="A501" t="s">
        <v>595</v>
      </c>
      <c r="B501">
        <v>1122016</v>
      </c>
      <c r="C501">
        <v>524604</v>
      </c>
      <c r="D501">
        <v>500</v>
      </c>
      <c r="E501">
        <v>8055</v>
      </c>
      <c r="F501">
        <v>500</v>
      </c>
      <c r="G501">
        <v>8055</v>
      </c>
      <c r="H501">
        <v>100</v>
      </c>
    </row>
    <row r="502" spans="1:8" x14ac:dyDescent="0.25">
      <c r="A502" t="s">
        <v>596</v>
      </c>
      <c r="B502">
        <v>1122016</v>
      </c>
      <c r="C502">
        <v>524606</v>
      </c>
      <c r="D502">
        <v>1073</v>
      </c>
      <c r="E502">
        <v>16793</v>
      </c>
      <c r="F502">
        <v>1073</v>
      </c>
      <c r="G502">
        <v>16919</v>
      </c>
      <c r="H502">
        <v>100</v>
      </c>
    </row>
    <row r="503" spans="1:8" x14ac:dyDescent="0.25">
      <c r="A503" t="s">
        <v>597</v>
      </c>
      <c r="B503">
        <v>1122016</v>
      </c>
      <c r="C503">
        <v>524610</v>
      </c>
      <c r="D503">
        <v>25636</v>
      </c>
      <c r="E503">
        <v>444785</v>
      </c>
      <c r="F503">
        <v>26673</v>
      </c>
      <c r="G503">
        <v>462776</v>
      </c>
      <c r="H503">
        <v>96.11</v>
      </c>
    </row>
    <row r="504" spans="1:8" x14ac:dyDescent="0.25">
      <c r="A504" t="s">
        <v>598</v>
      </c>
      <c r="B504">
        <v>1122016</v>
      </c>
      <c r="C504">
        <v>524622</v>
      </c>
      <c r="D504">
        <v>7706</v>
      </c>
      <c r="E504">
        <v>122911</v>
      </c>
      <c r="F504">
        <v>7908</v>
      </c>
      <c r="G504">
        <v>125558</v>
      </c>
      <c r="H504">
        <v>97.45</v>
      </c>
    </row>
    <row r="505" spans="1:8" x14ac:dyDescent="0.25">
      <c r="A505" t="s">
        <v>599</v>
      </c>
      <c r="B505">
        <v>1122016</v>
      </c>
      <c r="C505">
        <v>524632</v>
      </c>
      <c r="D505">
        <v>12</v>
      </c>
      <c r="E505">
        <v>942</v>
      </c>
      <c r="F505">
        <v>12</v>
      </c>
      <c r="G505">
        <v>942</v>
      </c>
      <c r="H505">
        <v>100</v>
      </c>
    </row>
    <row r="506" spans="1:8" x14ac:dyDescent="0.25">
      <c r="A506" t="s">
        <v>600</v>
      </c>
      <c r="B506">
        <v>1122016</v>
      </c>
      <c r="C506">
        <v>524634</v>
      </c>
      <c r="D506">
        <v>10128</v>
      </c>
      <c r="E506">
        <v>313968</v>
      </c>
      <c r="F506">
        <v>11814</v>
      </c>
      <c r="G506">
        <v>367055</v>
      </c>
      <c r="H506">
        <v>85.73</v>
      </c>
    </row>
    <row r="507" spans="1:8" x14ac:dyDescent="0.25">
      <c r="A507" t="s">
        <v>601</v>
      </c>
      <c r="B507">
        <v>1122016</v>
      </c>
      <c r="C507">
        <v>524640</v>
      </c>
      <c r="D507">
        <v>2552</v>
      </c>
      <c r="E507">
        <v>154779</v>
      </c>
      <c r="F507">
        <v>2552</v>
      </c>
      <c r="G507">
        <v>154867</v>
      </c>
      <c r="H507">
        <v>100</v>
      </c>
    </row>
    <row r="508" spans="1:8" x14ac:dyDescent="0.25">
      <c r="A508" t="s">
        <v>602</v>
      </c>
      <c r="B508">
        <v>1122016</v>
      </c>
      <c r="C508">
        <v>524648</v>
      </c>
      <c r="D508">
        <v>17346</v>
      </c>
      <c r="E508">
        <v>1477012</v>
      </c>
      <c r="F508">
        <v>24495</v>
      </c>
      <c r="G508">
        <v>2115481</v>
      </c>
      <c r="H508">
        <v>70.81</v>
      </c>
    </row>
    <row r="509" spans="1:8" x14ac:dyDescent="0.25">
      <c r="A509" t="s">
        <v>603</v>
      </c>
      <c r="B509">
        <v>1122016</v>
      </c>
      <c r="C509">
        <v>524652</v>
      </c>
      <c r="D509">
        <v>2808</v>
      </c>
      <c r="E509">
        <v>16759</v>
      </c>
      <c r="F509">
        <v>2808</v>
      </c>
      <c r="G509">
        <v>16759</v>
      </c>
      <c r="H509">
        <v>100</v>
      </c>
    </row>
    <row r="510" spans="1:8" x14ac:dyDescent="0.25">
      <c r="A510" t="s">
        <v>604</v>
      </c>
      <c r="B510">
        <v>1122016</v>
      </c>
      <c r="C510">
        <v>524654</v>
      </c>
      <c r="D510">
        <v>5144</v>
      </c>
      <c r="E510">
        <v>493824</v>
      </c>
      <c r="F510">
        <v>5176</v>
      </c>
      <c r="G510">
        <v>496131</v>
      </c>
      <c r="H510">
        <v>99.38</v>
      </c>
    </row>
    <row r="511" spans="1:8" x14ac:dyDescent="0.25">
      <c r="A511" t="s">
        <v>605</v>
      </c>
      <c r="B511">
        <v>1122016</v>
      </c>
      <c r="C511">
        <v>524661</v>
      </c>
      <c r="D511">
        <v>576</v>
      </c>
      <c r="E511">
        <v>2322</v>
      </c>
      <c r="F511">
        <v>576</v>
      </c>
      <c r="G511">
        <v>2321</v>
      </c>
      <c r="H511">
        <v>100</v>
      </c>
    </row>
    <row r="512" spans="1:8" x14ac:dyDescent="0.25">
      <c r="A512" t="s">
        <v>606</v>
      </c>
      <c r="B512">
        <v>1122016</v>
      </c>
      <c r="C512">
        <v>524663</v>
      </c>
      <c r="D512">
        <v>48047</v>
      </c>
      <c r="E512">
        <v>1035413</v>
      </c>
      <c r="F512">
        <v>56330</v>
      </c>
      <c r="G512">
        <v>1228498</v>
      </c>
      <c r="H512">
        <v>85.3</v>
      </c>
    </row>
    <row r="513" spans="1:8" x14ac:dyDescent="0.25">
      <c r="A513" t="s">
        <v>607</v>
      </c>
      <c r="B513">
        <v>1122016</v>
      </c>
      <c r="C513">
        <v>524667</v>
      </c>
      <c r="D513">
        <v>62</v>
      </c>
      <c r="E513">
        <v>48075</v>
      </c>
      <c r="F513">
        <v>182</v>
      </c>
      <c r="G513">
        <v>142427</v>
      </c>
      <c r="H513">
        <v>34.07</v>
      </c>
    </row>
    <row r="514" spans="1:8" x14ac:dyDescent="0.25">
      <c r="A514" t="s">
        <v>608</v>
      </c>
      <c r="B514">
        <v>1122016</v>
      </c>
      <c r="C514">
        <v>524669</v>
      </c>
      <c r="D514">
        <v>20</v>
      </c>
      <c r="E514">
        <v>14288</v>
      </c>
      <c r="F514">
        <v>29</v>
      </c>
      <c r="G514">
        <v>20669</v>
      </c>
      <c r="H514">
        <v>68.97</v>
      </c>
    </row>
    <row r="515" spans="1:8" x14ac:dyDescent="0.25">
      <c r="A515" t="s">
        <v>609</v>
      </c>
      <c r="B515">
        <v>1122016</v>
      </c>
      <c r="C515">
        <v>524675</v>
      </c>
      <c r="D515">
        <v>4090</v>
      </c>
      <c r="E515">
        <v>11728</v>
      </c>
      <c r="F515">
        <v>4090</v>
      </c>
      <c r="G515">
        <v>11728</v>
      </c>
      <c r="H515">
        <v>100</v>
      </c>
    </row>
    <row r="516" spans="1:8" x14ac:dyDescent="0.25">
      <c r="A516" t="s">
        <v>610</v>
      </c>
      <c r="B516">
        <v>1122016</v>
      </c>
      <c r="C516">
        <v>524687</v>
      </c>
      <c r="D516">
        <v>19378</v>
      </c>
      <c r="E516">
        <v>144367</v>
      </c>
      <c r="F516">
        <v>23475</v>
      </c>
      <c r="G516">
        <v>176386</v>
      </c>
      <c r="H516">
        <v>82.55</v>
      </c>
    </row>
    <row r="517" spans="1:8" x14ac:dyDescent="0.25">
      <c r="A517" t="s">
        <v>611</v>
      </c>
      <c r="B517">
        <v>1122016</v>
      </c>
      <c r="C517">
        <v>524689</v>
      </c>
      <c r="D517">
        <v>53062</v>
      </c>
      <c r="E517">
        <v>1329204</v>
      </c>
      <c r="F517">
        <v>109418</v>
      </c>
      <c r="G517">
        <v>2929234</v>
      </c>
      <c r="H517">
        <v>48.49</v>
      </c>
    </row>
    <row r="518" spans="1:8" x14ac:dyDescent="0.25">
      <c r="A518" t="s">
        <v>612</v>
      </c>
      <c r="B518">
        <v>1122016</v>
      </c>
      <c r="C518">
        <v>524703</v>
      </c>
      <c r="D518">
        <v>3740</v>
      </c>
      <c r="E518">
        <v>108086</v>
      </c>
      <c r="F518">
        <v>4158</v>
      </c>
      <c r="G518">
        <v>120670</v>
      </c>
      <c r="H518">
        <v>89.95</v>
      </c>
    </row>
    <row r="519" spans="1:8" x14ac:dyDescent="0.25">
      <c r="A519" t="s">
        <v>613</v>
      </c>
      <c r="B519">
        <v>1122016</v>
      </c>
      <c r="C519">
        <v>524709</v>
      </c>
      <c r="D519">
        <v>83706</v>
      </c>
      <c r="E519">
        <v>1720159</v>
      </c>
      <c r="F519">
        <v>95652</v>
      </c>
      <c r="G519">
        <v>1963439</v>
      </c>
      <c r="H519">
        <v>87.51</v>
      </c>
    </row>
    <row r="520" spans="1:8" x14ac:dyDescent="0.25">
      <c r="A520" t="s">
        <v>614</v>
      </c>
      <c r="B520">
        <v>1122016</v>
      </c>
      <c r="C520">
        <v>524711</v>
      </c>
      <c r="D520">
        <v>4880</v>
      </c>
      <c r="E520">
        <v>89792</v>
      </c>
      <c r="F520">
        <v>6690</v>
      </c>
      <c r="G520">
        <v>122501</v>
      </c>
      <c r="H520">
        <v>72.94</v>
      </c>
    </row>
    <row r="521" spans="1:8" x14ac:dyDescent="0.25">
      <c r="A521" t="s">
        <v>615</v>
      </c>
      <c r="B521">
        <v>1122016</v>
      </c>
      <c r="C521">
        <v>524715</v>
      </c>
      <c r="D521">
        <v>1646022</v>
      </c>
      <c r="E521">
        <v>1188098680</v>
      </c>
      <c r="F521">
        <v>1871236</v>
      </c>
      <c r="G521">
        <v>1331549630</v>
      </c>
      <c r="H521">
        <v>87.96</v>
      </c>
    </row>
    <row r="522" spans="1:8" x14ac:dyDescent="0.25">
      <c r="A522" t="s">
        <v>616</v>
      </c>
      <c r="B522">
        <v>1122016</v>
      </c>
      <c r="C522">
        <v>524717</v>
      </c>
      <c r="D522">
        <v>583</v>
      </c>
      <c r="E522">
        <v>23099</v>
      </c>
      <c r="F522">
        <v>583</v>
      </c>
      <c r="G522">
        <v>23099</v>
      </c>
      <c r="H522">
        <v>100</v>
      </c>
    </row>
    <row r="523" spans="1:8" x14ac:dyDescent="0.25">
      <c r="A523" t="s">
        <v>617</v>
      </c>
      <c r="B523">
        <v>1122016</v>
      </c>
      <c r="C523">
        <v>524727</v>
      </c>
      <c r="D523">
        <v>153</v>
      </c>
      <c r="E523">
        <v>10580</v>
      </c>
      <c r="F523">
        <v>155</v>
      </c>
      <c r="G523">
        <v>9175</v>
      </c>
      <c r="H523">
        <v>98.71</v>
      </c>
    </row>
    <row r="524" spans="1:8" x14ac:dyDescent="0.25">
      <c r="A524" t="s">
        <v>618</v>
      </c>
      <c r="B524">
        <v>1122016</v>
      </c>
      <c r="C524">
        <v>524731</v>
      </c>
      <c r="D524">
        <v>1189</v>
      </c>
      <c r="E524">
        <v>632073</v>
      </c>
      <c r="F524">
        <v>2540</v>
      </c>
      <c r="G524">
        <v>1369010</v>
      </c>
      <c r="H524">
        <v>46.81</v>
      </c>
    </row>
    <row r="525" spans="1:8" x14ac:dyDescent="0.25">
      <c r="A525" t="s">
        <v>619</v>
      </c>
      <c r="B525">
        <v>1122016</v>
      </c>
      <c r="C525">
        <v>524735</v>
      </c>
      <c r="D525">
        <v>2471</v>
      </c>
      <c r="E525">
        <v>562771</v>
      </c>
      <c r="F525">
        <v>3288</v>
      </c>
      <c r="G525">
        <v>748414</v>
      </c>
      <c r="H525">
        <v>75.150000000000006</v>
      </c>
    </row>
    <row r="526" spans="1:8" x14ac:dyDescent="0.25">
      <c r="A526" t="s">
        <v>620</v>
      </c>
      <c r="B526">
        <v>1122016</v>
      </c>
      <c r="C526">
        <v>524742</v>
      </c>
      <c r="D526">
        <v>4063</v>
      </c>
      <c r="E526">
        <v>1481370</v>
      </c>
      <c r="F526">
        <v>8317</v>
      </c>
      <c r="G526">
        <v>3064741</v>
      </c>
      <c r="H526">
        <v>48.85</v>
      </c>
    </row>
    <row r="527" spans="1:8" x14ac:dyDescent="0.25">
      <c r="A527" t="s">
        <v>621</v>
      </c>
      <c r="B527">
        <v>1122016</v>
      </c>
      <c r="C527">
        <v>524748</v>
      </c>
      <c r="D527">
        <v>900</v>
      </c>
      <c r="E527">
        <v>9846</v>
      </c>
      <c r="F527">
        <v>900</v>
      </c>
      <c r="G527">
        <v>9846</v>
      </c>
      <c r="H527">
        <v>100</v>
      </c>
    </row>
    <row r="528" spans="1:8" x14ac:dyDescent="0.25">
      <c r="A528" t="s">
        <v>622</v>
      </c>
      <c r="B528">
        <v>1122016</v>
      </c>
      <c r="C528">
        <v>524752</v>
      </c>
      <c r="D528">
        <v>100</v>
      </c>
      <c r="E528">
        <v>851</v>
      </c>
      <c r="F528">
        <v>100</v>
      </c>
      <c r="G528">
        <v>851</v>
      </c>
      <c r="H528">
        <v>100</v>
      </c>
    </row>
    <row r="529" spans="1:8" x14ac:dyDescent="0.25">
      <c r="A529" t="s">
        <v>623</v>
      </c>
      <c r="B529">
        <v>1122016</v>
      </c>
      <c r="C529">
        <v>524754</v>
      </c>
      <c r="D529">
        <v>5088</v>
      </c>
      <c r="E529">
        <v>17145</v>
      </c>
      <c r="F529">
        <v>5088</v>
      </c>
      <c r="G529">
        <v>17145</v>
      </c>
      <c r="H529">
        <v>100</v>
      </c>
    </row>
    <row r="530" spans="1:8" x14ac:dyDescent="0.25">
      <c r="A530" t="s">
        <v>624</v>
      </c>
      <c r="B530">
        <v>1122016</v>
      </c>
      <c r="C530">
        <v>524758</v>
      </c>
      <c r="D530">
        <v>60</v>
      </c>
      <c r="E530">
        <v>8316</v>
      </c>
      <c r="F530">
        <v>98</v>
      </c>
      <c r="G530">
        <v>14105</v>
      </c>
      <c r="H530">
        <v>61.22</v>
      </c>
    </row>
    <row r="531" spans="1:8" x14ac:dyDescent="0.25">
      <c r="A531" t="s">
        <v>625</v>
      </c>
      <c r="B531">
        <v>1122016</v>
      </c>
      <c r="C531">
        <v>524764</v>
      </c>
      <c r="D531">
        <v>2083</v>
      </c>
      <c r="E531">
        <v>138416</v>
      </c>
      <c r="F531">
        <v>11271</v>
      </c>
      <c r="G531">
        <v>740346</v>
      </c>
      <c r="H531">
        <v>18.48</v>
      </c>
    </row>
    <row r="532" spans="1:8" x14ac:dyDescent="0.25">
      <c r="A532" t="s">
        <v>626</v>
      </c>
      <c r="B532">
        <v>1122016</v>
      </c>
      <c r="C532">
        <v>524768</v>
      </c>
      <c r="D532">
        <v>1</v>
      </c>
      <c r="E532">
        <v>20</v>
      </c>
      <c r="F532">
        <v>1</v>
      </c>
      <c r="G532">
        <v>19</v>
      </c>
      <c r="H532">
        <v>100</v>
      </c>
    </row>
    <row r="533" spans="1:8" x14ac:dyDescent="0.25">
      <c r="A533" t="s">
        <v>627</v>
      </c>
      <c r="B533">
        <v>1122016</v>
      </c>
      <c r="C533">
        <v>524774</v>
      </c>
      <c r="D533">
        <v>12106</v>
      </c>
      <c r="E533">
        <v>3820049</v>
      </c>
      <c r="F533">
        <v>13835</v>
      </c>
      <c r="G533">
        <v>4362970</v>
      </c>
      <c r="H533">
        <v>87.5</v>
      </c>
    </row>
    <row r="534" spans="1:8" x14ac:dyDescent="0.25">
      <c r="A534" t="s">
        <v>628</v>
      </c>
      <c r="B534">
        <v>1122016</v>
      </c>
      <c r="C534">
        <v>524790</v>
      </c>
      <c r="D534">
        <v>658</v>
      </c>
      <c r="E534">
        <v>38980</v>
      </c>
      <c r="F534">
        <v>658</v>
      </c>
      <c r="G534">
        <v>38980</v>
      </c>
      <c r="H534">
        <v>100</v>
      </c>
    </row>
    <row r="535" spans="1:8" x14ac:dyDescent="0.25">
      <c r="A535" t="s">
        <v>629</v>
      </c>
      <c r="B535">
        <v>1122016</v>
      </c>
      <c r="C535">
        <v>524804</v>
      </c>
      <c r="D535">
        <v>25148</v>
      </c>
      <c r="E535">
        <v>18697538</v>
      </c>
      <c r="F535">
        <v>219724</v>
      </c>
      <c r="G535">
        <v>164455692</v>
      </c>
      <c r="H535">
        <v>11.45</v>
      </c>
    </row>
    <row r="536" spans="1:8" x14ac:dyDescent="0.25">
      <c r="A536" t="s">
        <v>630</v>
      </c>
      <c r="B536">
        <v>1122016</v>
      </c>
      <c r="C536">
        <v>524808</v>
      </c>
      <c r="D536">
        <v>12381</v>
      </c>
      <c r="E536">
        <v>632051</v>
      </c>
      <c r="F536">
        <v>14063</v>
      </c>
      <c r="G536">
        <v>710224</v>
      </c>
      <c r="H536">
        <v>88.04</v>
      </c>
    </row>
    <row r="537" spans="1:8" x14ac:dyDescent="0.25">
      <c r="A537" t="s">
        <v>631</v>
      </c>
      <c r="B537">
        <v>1122016</v>
      </c>
      <c r="C537">
        <v>524816</v>
      </c>
      <c r="D537">
        <v>5524</v>
      </c>
      <c r="E537">
        <v>3318543</v>
      </c>
      <c r="F537">
        <v>26568</v>
      </c>
      <c r="G537">
        <v>16220012</v>
      </c>
      <c r="H537">
        <v>20.79</v>
      </c>
    </row>
    <row r="538" spans="1:8" x14ac:dyDescent="0.25">
      <c r="A538" t="s">
        <v>632</v>
      </c>
      <c r="B538">
        <v>1122016</v>
      </c>
      <c r="C538">
        <v>524818</v>
      </c>
      <c r="D538">
        <v>5566</v>
      </c>
      <c r="E538">
        <v>301956</v>
      </c>
      <c r="F538">
        <v>5576</v>
      </c>
      <c r="G538">
        <v>303830</v>
      </c>
      <c r="H538">
        <v>99.82</v>
      </c>
    </row>
    <row r="539" spans="1:8" x14ac:dyDescent="0.25">
      <c r="A539" t="s">
        <v>633</v>
      </c>
      <c r="B539">
        <v>1122016</v>
      </c>
      <c r="C539">
        <v>524820</v>
      </c>
      <c r="D539">
        <v>1759</v>
      </c>
      <c r="E539">
        <v>159894</v>
      </c>
      <c r="F539">
        <v>2761</v>
      </c>
      <c r="G539">
        <v>253041</v>
      </c>
      <c r="H539">
        <v>63.71</v>
      </c>
    </row>
    <row r="540" spans="1:8" x14ac:dyDescent="0.25">
      <c r="A540" t="s">
        <v>634</v>
      </c>
      <c r="B540">
        <v>1122016</v>
      </c>
      <c r="C540">
        <v>524824</v>
      </c>
      <c r="D540">
        <v>3586</v>
      </c>
      <c r="E540">
        <v>362545</v>
      </c>
      <c r="F540">
        <v>8891</v>
      </c>
      <c r="G540">
        <v>917448</v>
      </c>
      <c r="H540">
        <v>40.33</v>
      </c>
    </row>
    <row r="541" spans="1:8" x14ac:dyDescent="0.25">
      <c r="A541" t="s">
        <v>635</v>
      </c>
      <c r="B541">
        <v>1122016</v>
      </c>
      <c r="C541">
        <v>524828</v>
      </c>
      <c r="D541">
        <v>1595</v>
      </c>
      <c r="E541">
        <v>98704</v>
      </c>
      <c r="F541">
        <v>1595</v>
      </c>
      <c r="G541">
        <v>98704</v>
      </c>
      <c r="H541">
        <v>100</v>
      </c>
    </row>
    <row r="542" spans="1:8" x14ac:dyDescent="0.25">
      <c r="A542" t="s">
        <v>636</v>
      </c>
      <c r="B542">
        <v>1122016</v>
      </c>
      <c r="C542">
        <v>526001</v>
      </c>
      <c r="D542">
        <v>4228</v>
      </c>
      <c r="E542">
        <v>132484</v>
      </c>
      <c r="F542">
        <v>4228</v>
      </c>
      <c r="G542">
        <v>132484</v>
      </c>
      <c r="H542">
        <v>100</v>
      </c>
    </row>
    <row r="543" spans="1:8" x14ac:dyDescent="0.25">
      <c r="A543" t="s">
        <v>637</v>
      </c>
      <c r="B543">
        <v>1122016</v>
      </c>
      <c r="C543">
        <v>526025</v>
      </c>
      <c r="D543">
        <v>250</v>
      </c>
      <c r="E543">
        <v>3750</v>
      </c>
      <c r="F543">
        <v>250</v>
      </c>
      <c r="G543">
        <v>3750</v>
      </c>
      <c r="H543">
        <v>100</v>
      </c>
    </row>
    <row r="544" spans="1:8" x14ac:dyDescent="0.25">
      <c r="A544" t="s">
        <v>638</v>
      </c>
      <c r="B544">
        <v>1122016</v>
      </c>
      <c r="C544">
        <v>526027</v>
      </c>
      <c r="D544">
        <v>300</v>
      </c>
      <c r="E544">
        <v>3462</v>
      </c>
      <c r="F544">
        <v>300</v>
      </c>
      <c r="G544">
        <v>3462</v>
      </c>
      <c r="H544">
        <v>100</v>
      </c>
    </row>
    <row r="545" spans="1:8" x14ac:dyDescent="0.25">
      <c r="A545" t="s">
        <v>639</v>
      </c>
      <c r="B545">
        <v>1122016</v>
      </c>
      <c r="C545">
        <v>526043</v>
      </c>
      <c r="D545">
        <v>1249</v>
      </c>
      <c r="E545">
        <v>16049</v>
      </c>
      <c r="F545">
        <v>1249</v>
      </c>
      <c r="G545">
        <v>16049</v>
      </c>
      <c r="H545">
        <v>100</v>
      </c>
    </row>
    <row r="546" spans="1:8" x14ac:dyDescent="0.25">
      <c r="A546" t="s">
        <v>640</v>
      </c>
      <c r="B546">
        <v>1122016</v>
      </c>
      <c r="C546">
        <v>526075</v>
      </c>
      <c r="D546">
        <v>5527</v>
      </c>
      <c r="E546">
        <v>37335</v>
      </c>
      <c r="F546">
        <v>5527</v>
      </c>
      <c r="G546">
        <v>37335</v>
      </c>
      <c r="H546">
        <v>100</v>
      </c>
    </row>
    <row r="547" spans="1:8" x14ac:dyDescent="0.25">
      <c r="A547" t="s">
        <v>641</v>
      </c>
      <c r="B547">
        <v>1122016</v>
      </c>
      <c r="C547">
        <v>526093</v>
      </c>
      <c r="D547">
        <v>7025</v>
      </c>
      <c r="E547">
        <v>455923</v>
      </c>
      <c r="F547">
        <v>10585</v>
      </c>
      <c r="G547">
        <v>719149</v>
      </c>
      <c r="H547">
        <v>66.37</v>
      </c>
    </row>
    <row r="548" spans="1:8" x14ac:dyDescent="0.25">
      <c r="A548" t="s">
        <v>642</v>
      </c>
      <c r="B548">
        <v>1122016</v>
      </c>
      <c r="C548">
        <v>526109</v>
      </c>
      <c r="D548">
        <v>136745</v>
      </c>
      <c r="E548">
        <v>12307050</v>
      </c>
      <c r="F548">
        <v>406042</v>
      </c>
      <c r="G548">
        <v>36801401</v>
      </c>
      <c r="H548">
        <v>33.68</v>
      </c>
    </row>
    <row r="549" spans="1:8" x14ac:dyDescent="0.25">
      <c r="A549" t="s">
        <v>643</v>
      </c>
      <c r="B549">
        <v>1122016</v>
      </c>
      <c r="C549">
        <v>526113</v>
      </c>
      <c r="D549">
        <v>10</v>
      </c>
      <c r="E549">
        <v>128</v>
      </c>
      <c r="F549">
        <v>10</v>
      </c>
      <c r="G549">
        <v>128</v>
      </c>
      <c r="H549">
        <v>100</v>
      </c>
    </row>
    <row r="550" spans="1:8" x14ac:dyDescent="0.25">
      <c r="A550" t="s">
        <v>644</v>
      </c>
      <c r="B550">
        <v>1122016</v>
      </c>
      <c r="C550">
        <v>526133</v>
      </c>
      <c r="D550">
        <v>90</v>
      </c>
      <c r="E550">
        <v>333</v>
      </c>
      <c r="F550">
        <v>90</v>
      </c>
      <c r="G550">
        <v>334</v>
      </c>
      <c r="H550">
        <v>100</v>
      </c>
    </row>
    <row r="551" spans="1:8" x14ac:dyDescent="0.25">
      <c r="A551" t="s">
        <v>645</v>
      </c>
      <c r="B551">
        <v>1122016</v>
      </c>
      <c r="C551">
        <v>526137</v>
      </c>
      <c r="D551">
        <v>8300</v>
      </c>
      <c r="E551">
        <v>282200</v>
      </c>
      <c r="F551">
        <v>9500</v>
      </c>
      <c r="G551">
        <v>336642</v>
      </c>
      <c r="H551">
        <v>87.37</v>
      </c>
    </row>
    <row r="552" spans="1:8" x14ac:dyDescent="0.25">
      <c r="A552" t="s">
        <v>646</v>
      </c>
      <c r="B552">
        <v>1122016</v>
      </c>
      <c r="C552">
        <v>526139</v>
      </c>
      <c r="D552">
        <v>8013</v>
      </c>
      <c r="E552">
        <v>18722</v>
      </c>
      <c r="F552">
        <v>8013</v>
      </c>
      <c r="G552">
        <v>18722</v>
      </c>
      <c r="H552">
        <v>100</v>
      </c>
    </row>
    <row r="553" spans="1:8" x14ac:dyDescent="0.25">
      <c r="A553" t="s">
        <v>647</v>
      </c>
      <c r="B553">
        <v>1122016</v>
      </c>
      <c r="C553">
        <v>526143</v>
      </c>
      <c r="D553">
        <v>10190</v>
      </c>
      <c r="E553">
        <v>184190</v>
      </c>
      <c r="F553">
        <v>10190</v>
      </c>
      <c r="G553">
        <v>184190</v>
      </c>
      <c r="H553">
        <v>100</v>
      </c>
    </row>
    <row r="554" spans="1:8" x14ac:dyDescent="0.25">
      <c r="A554" t="s">
        <v>648</v>
      </c>
      <c r="B554">
        <v>1122016</v>
      </c>
      <c r="C554">
        <v>526161</v>
      </c>
      <c r="D554">
        <v>59</v>
      </c>
      <c r="E554">
        <v>5833</v>
      </c>
      <c r="F554">
        <v>118</v>
      </c>
      <c r="G554">
        <v>11673</v>
      </c>
      <c r="H554">
        <v>50</v>
      </c>
    </row>
    <row r="555" spans="1:8" x14ac:dyDescent="0.25">
      <c r="A555" t="s">
        <v>649</v>
      </c>
      <c r="B555">
        <v>1122016</v>
      </c>
      <c r="C555">
        <v>526169</v>
      </c>
      <c r="D555">
        <v>3426</v>
      </c>
      <c r="E555">
        <v>931701</v>
      </c>
      <c r="F555">
        <v>4323</v>
      </c>
      <c r="G555">
        <v>1182303</v>
      </c>
      <c r="H555">
        <v>79.25</v>
      </c>
    </row>
    <row r="556" spans="1:8" x14ac:dyDescent="0.25">
      <c r="A556" t="s">
        <v>650</v>
      </c>
      <c r="B556">
        <v>1122016</v>
      </c>
      <c r="C556">
        <v>526173</v>
      </c>
      <c r="D556">
        <v>93698</v>
      </c>
      <c r="E556">
        <v>2094151</v>
      </c>
      <c r="F556">
        <v>119678</v>
      </c>
      <c r="G556">
        <v>2701741</v>
      </c>
      <c r="H556">
        <v>78.290000000000006</v>
      </c>
    </row>
    <row r="557" spans="1:8" x14ac:dyDescent="0.25">
      <c r="A557" t="s">
        <v>651</v>
      </c>
      <c r="B557">
        <v>1122016</v>
      </c>
      <c r="C557">
        <v>526179</v>
      </c>
      <c r="D557">
        <v>3347</v>
      </c>
      <c r="E557">
        <v>299390</v>
      </c>
      <c r="F557">
        <v>4139</v>
      </c>
      <c r="G557">
        <v>372096</v>
      </c>
      <c r="H557">
        <v>80.86</v>
      </c>
    </row>
    <row r="558" spans="1:8" x14ac:dyDescent="0.25">
      <c r="A558" t="s">
        <v>652</v>
      </c>
      <c r="B558">
        <v>1122016</v>
      </c>
      <c r="C558">
        <v>526217</v>
      </c>
      <c r="D558">
        <v>2628</v>
      </c>
      <c r="E558">
        <v>442030</v>
      </c>
      <c r="F558">
        <v>9695</v>
      </c>
      <c r="G558">
        <v>1645657</v>
      </c>
      <c r="H558">
        <v>27.11</v>
      </c>
    </row>
    <row r="559" spans="1:8" x14ac:dyDescent="0.25">
      <c r="A559" t="s">
        <v>653</v>
      </c>
      <c r="B559">
        <v>1122016</v>
      </c>
      <c r="C559">
        <v>526225</v>
      </c>
      <c r="D559">
        <v>382</v>
      </c>
      <c r="E559">
        <v>17668</v>
      </c>
      <c r="F559">
        <v>382</v>
      </c>
      <c r="G559">
        <v>17658</v>
      </c>
      <c r="H559">
        <v>100</v>
      </c>
    </row>
    <row r="560" spans="1:8" x14ac:dyDescent="0.25">
      <c r="A560" t="s">
        <v>654</v>
      </c>
      <c r="B560">
        <v>1122016</v>
      </c>
      <c r="C560">
        <v>526227</v>
      </c>
      <c r="D560">
        <v>4785</v>
      </c>
      <c r="E560">
        <v>317007</v>
      </c>
      <c r="F560">
        <v>7215</v>
      </c>
      <c r="G560">
        <v>484793</v>
      </c>
      <c r="H560">
        <v>66.319999999999993</v>
      </c>
    </row>
    <row r="561" spans="1:8" x14ac:dyDescent="0.25">
      <c r="A561" t="s">
        <v>655</v>
      </c>
      <c r="B561">
        <v>1122016</v>
      </c>
      <c r="C561">
        <v>526235</v>
      </c>
      <c r="D561">
        <v>834080</v>
      </c>
      <c r="E561">
        <v>34530912</v>
      </c>
      <c r="F561">
        <v>1741127</v>
      </c>
      <c r="G561">
        <v>72377210</v>
      </c>
      <c r="H561">
        <v>47.9</v>
      </c>
    </row>
    <row r="562" spans="1:8" x14ac:dyDescent="0.25">
      <c r="A562" t="s">
        <v>656</v>
      </c>
      <c r="B562">
        <v>1122016</v>
      </c>
      <c r="C562">
        <v>526241</v>
      </c>
      <c r="D562">
        <v>4645</v>
      </c>
      <c r="E562">
        <v>18813</v>
      </c>
      <c r="F562">
        <v>4645</v>
      </c>
      <c r="G562">
        <v>18919</v>
      </c>
      <c r="H562">
        <v>100</v>
      </c>
    </row>
    <row r="563" spans="1:8" x14ac:dyDescent="0.25">
      <c r="A563" t="s">
        <v>657</v>
      </c>
      <c r="B563">
        <v>1122016</v>
      </c>
      <c r="C563">
        <v>526247</v>
      </c>
      <c r="D563">
        <v>547</v>
      </c>
      <c r="E563">
        <v>183738</v>
      </c>
      <c r="F563">
        <v>968</v>
      </c>
      <c r="G563">
        <v>329530</v>
      </c>
      <c r="H563">
        <v>56.51</v>
      </c>
    </row>
    <row r="564" spans="1:8" x14ac:dyDescent="0.25">
      <c r="A564" t="s">
        <v>658</v>
      </c>
      <c r="B564">
        <v>1122016</v>
      </c>
      <c r="C564">
        <v>526263</v>
      </c>
      <c r="D564">
        <v>2247</v>
      </c>
      <c r="E564">
        <v>107969</v>
      </c>
      <c r="F564">
        <v>3889</v>
      </c>
      <c r="G564">
        <v>191455</v>
      </c>
      <c r="H564">
        <v>57.78</v>
      </c>
    </row>
    <row r="565" spans="1:8" x14ac:dyDescent="0.25">
      <c r="A565" t="s">
        <v>659</v>
      </c>
      <c r="B565">
        <v>1122016</v>
      </c>
      <c r="C565">
        <v>526299</v>
      </c>
      <c r="D565">
        <v>1591</v>
      </c>
      <c r="E565">
        <v>839651</v>
      </c>
      <c r="F565">
        <v>3982</v>
      </c>
      <c r="G565">
        <v>2106844</v>
      </c>
      <c r="H565">
        <v>39.950000000000003</v>
      </c>
    </row>
    <row r="566" spans="1:8" x14ac:dyDescent="0.25">
      <c r="A566" t="s">
        <v>660</v>
      </c>
      <c r="B566">
        <v>1122016</v>
      </c>
      <c r="C566">
        <v>526301</v>
      </c>
      <c r="D566">
        <v>100</v>
      </c>
      <c r="E566">
        <v>3050</v>
      </c>
      <c r="F566">
        <v>100</v>
      </c>
      <c r="G566">
        <v>3050</v>
      </c>
      <c r="H566">
        <v>100</v>
      </c>
    </row>
    <row r="567" spans="1:8" x14ac:dyDescent="0.25">
      <c r="A567" t="s">
        <v>661</v>
      </c>
      <c r="B567">
        <v>1122016</v>
      </c>
      <c r="C567">
        <v>526315</v>
      </c>
      <c r="D567">
        <v>330</v>
      </c>
      <c r="E567">
        <v>37069</v>
      </c>
      <c r="F567">
        <v>330</v>
      </c>
      <c r="G567">
        <v>37069</v>
      </c>
      <c r="H567">
        <v>100</v>
      </c>
    </row>
    <row r="568" spans="1:8" x14ac:dyDescent="0.25">
      <c r="A568" t="s">
        <v>662</v>
      </c>
      <c r="B568">
        <v>1122016</v>
      </c>
      <c r="C568">
        <v>526335</v>
      </c>
      <c r="D568">
        <v>395</v>
      </c>
      <c r="E568">
        <v>2003</v>
      </c>
      <c r="F568">
        <v>395</v>
      </c>
      <c r="G568">
        <v>2003</v>
      </c>
      <c r="H568">
        <v>100</v>
      </c>
    </row>
    <row r="569" spans="1:8" x14ac:dyDescent="0.25">
      <c r="A569" t="s">
        <v>663</v>
      </c>
      <c r="B569">
        <v>1122016</v>
      </c>
      <c r="C569">
        <v>526355</v>
      </c>
      <c r="D569">
        <v>435</v>
      </c>
      <c r="E569">
        <v>6509</v>
      </c>
      <c r="F569">
        <v>435</v>
      </c>
      <c r="G569">
        <v>6509</v>
      </c>
      <c r="H569">
        <v>100</v>
      </c>
    </row>
    <row r="570" spans="1:8" x14ac:dyDescent="0.25">
      <c r="A570" t="s">
        <v>664</v>
      </c>
      <c r="B570">
        <v>1122016</v>
      </c>
      <c r="C570">
        <v>526365</v>
      </c>
      <c r="D570">
        <v>100</v>
      </c>
      <c r="E570">
        <v>2400</v>
      </c>
      <c r="F570">
        <v>137</v>
      </c>
      <c r="G570">
        <v>3288</v>
      </c>
      <c r="H570">
        <v>72.989999999999995</v>
      </c>
    </row>
    <row r="571" spans="1:8" x14ac:dyDescent="0.25">
      <c r="A571" t="s">
        <v>665</v>
      </c>
      <c r="B571">
        <v>1122016</v>
      </c>
      <c r="C571">
        <v>526367</v>
      </c>
      <c r="D571">
        <v>9655</v>
      </c>
      <c r="E571">
        <v>707229</v>
      </c>
      <c r="F571">
        <v>22303</v>
      </c>
      <c r="G571">
        <v>1661793</v>
      </c>
      <c r="H571">
        <v>43.29</v>
      </c>
    </row>
    <row r="572" spans="1:8" x14ac:dyDescent="0.25">
      <c r="A572" t="s">
        <v>666</v>
      </c>
      <c r="B572">
        <v>1122016</v>
      </c>
      <c r="C572">
        <v>526371</v>
      </c>
      <c r="D572">
        <v>162300</v>
      </c>
      <c r="E572">
        <v>19102710</v>
      </c>
      <c r="F572">
        <v>481342</v>
      </c>
      <c r="G572">
        <v>57694731</v>
      </c>
      <c r="H572">
        <v>33.72</v>
      </c>
    </row>
    <row r="573" spans="1:8" x14ac:dyDescent="0.25">
      <c r="A573" t="s">
        <v>667</v>
      </c>
      <c r="B573">
        <v>1122016</v>
      </c>
      <c r="C573">
        <v>526373</v>
      </c>
      <c r="D573">
        <v>1</v>
      </c>
      <c r="E573">
        <v>27</v>
      </c>
      <c r="F573">
        <v>1</v>
      </c>
      <c r="G573">
        <v>26</v>
      </c>
      <c r="H573">
        <v>100</v>
      </c>
    </row>
    <row r="574" spans="1:8" x14ac:dyDescent="0.25">
      <c r="A574" t="s">
        <v>668</v>
      </c>
      <c r="B574">
        <v>1122016</v>
      </c>
      <c r="C574">
        <v>526381</v>
      </c>
      <c r="D574">
        <v>4969</v>
      </c>
      <c r="E574">
        <v>385346</v>
      </c>
      <c r="F574">
        <v>11218</v>
      </c>
      <c r="G574">
        <v>879742</v>
      </c>
      <c r="H574">
        <v>44.29</v>
      </c>
    </row>
    <row r="575" spans="1:8" x14ac:dyDescent="0.25">
      <c r="A575" t="s">
        <v>669</v>
      </c>
      <c r="B575">
        <v>1122016</v>
      </c>
      <c r="C575">
        <v>526397</v>
      </c>
      <c r="D575">
        <v>2285</v>
      </c>
      <c r="E575">
        <v>2231874</v>
      </c>
      <c r="F575">
        <v>9491</v>
      </c>
      <c r="G575">
        <v>9449004</v>
      </c>
      <c r="H575">
        <v>24.08</v>
      </c>
    </row>
    <row r="576" spans="1:8" x14ac:dyDescent="0.25">
      <c r="A576" t="s">
        <v>670</v>
      </c>
      <c r="B576">
        <v>1122016</v>
      </c>
      <c r="C576">
        <v>526407</v>
      </c>
      <c r="D576">
        <v>230</v>
      </c>
      <c r="E576">
        <v>1472</v>
      </c>
      <c r="F576">
        <v>230</v>
      </c>
      <c r="G576">
        <v>1472</v>
      </c>
      <c r="H576">
        <v>100</v>
      </c>
    </row>
    <row r="577" spans="1:8" x14ac:dyDescent="0.25">
      <c r="A577" t="s">
        <v>671</v>
      </c>
      <c r="B577">
        <v>1122016</v>
      </c>
      <c r="C577">
        <v>526409</v>
      </c>
      <c r="D577">
        <v>1798</v>
      </c>
      <c r="E577">
        <v>60773</v>
      </c>
      <c r="F577">
        <v>1948</v>
      </c>
      <c r="G577">
        <v>66804</v>
      </c>
      <c r="H577">
        <v>92.3</v>
      </c>
    </row>
    <row r="578" spans="1:8" x14ac:dyDescent="0.25">
      <c r="A578" t="s">
        <v>672</v>
      </c>
      <c r="B578">
        <v>1122016</v>
      </c>
      <c r="C578">
        <v>526415</v>
      </c>
      <c r="D578">
        <v>536</v>
      </c>
      <c r="E578">
        <v>70270</v>
      </c>
      <c r="F578">
        <v>638</v>
      </c>
      <c r="G578">
        <v>90192</v>
      </c>
      <c r="H578">
        <v>84.01</v>
      </c>
    </row>
    <row r="579" spans="1:8" x14ac:dyDescent="0.25">
      <c r="A579" t="s">
        <v>673</v>
      </c>
      <c r="B579">
        <v>1122016</v>
      </c>
      <c r="C579">
        <v>526423</v>
      </c>
      <c r="D579">
        <v>1884</v>
      </c>
      <c r="E579">
        <v>66411</v>
      </c>
      <c r="F579">
        <v>2786</v>
      </c>
      <c r="G579">
        <v>98819</v>
      </c>
      <c r="H579">
        <v>67.62</v>
      </c>
    </row>
    <row r="580" spans="1:8" x14ac:dyDescent="0.25">
      <c r="A580" t="s">
        <v>674</v>
      </c>
      <c r="B580">
        <v>1122016</v>
      </c>
      <c r="C580">
        <v>526433</v>
      </c>
      <c r="D580">
        <v>505</v>
      </c>
      <c r="E580">
        <v>57318</v>
      </c>
      <c r="F580">
        <v>686</v>
      </c>
      <c r="G580">
        <v>78613</v>
      </c>
      <c r="H580">
        <v>73.62</v>
      </c>
    </row>
    <row r="581" spans="1:8" x14ac:dyDescent="0.25">
      <c r="A581" t="s">
        <v>675</v>
      </c>
      <c r="B581">
        <v>1122016</v>
      </c>
      <c r="C581">
        <v>526441</v>
      </c>
      <c r="D581">
        <v>2</v>
      </c>
      <c r="E581">
        <v>5</v>
      </c>
      <c r="F581">
        <v>2</v>
      </c>
      <c r="G581">
        <v>4</v>
      </c>
      <c r="H581">
        <v>100</v>
      </c>
    </row>
    <row r="582" spans="1:8" x14ac:dyDescent="0.25">
      <c r="A582" t="s">
        <v>676</v>
      </c>
      <c r="B582">
        <v>1122016</v>
      </c>
      <c r="C582">
        <v>526471</v>
      </c>
      <c r="D582">
        <v>3287</v>
      </c>
      <c r="E582">
        <v>33777</v>
      </c>
      <c r="F582">
        <v>3287</v>
      </c>
      <c r="G582">
        <v>33777</v>
      </c>
      <c r="H582">
        <v>100</v>
      </c>
    </row>
    <row r="583" spans="1:8" x14ac:dyDescent="0.25">
      <c r="A583" t="s">
        <v>677</v>
      </c>
      <c r="B583">
        <v>1122016</v>
      </c>
      <c r="C583">
        <v>526477</v>
      </c>
      <c r="D583">
        <v>20</v>
      </c>
      <c r="E583">
        <v>131</v>
      </c>
      <c r="F583">
        <v>20</v>
      </c>
      <c r="G583">
        <v>130</v>
      </c>
      <c r="H583">
        <v>100</v>
      </c>
    </row>
    <row r="584" spans="1:8" x14ac:dyDescent="0.25">
      <c r="A584" t="s">
        <v>678</v>
      </c>
      <c r="B584">
        <v>1122016</v>
      </c>
      <c r="C584">
        <v>526479</v>
      </c>
      <c r="D584">
        <v>26</v>
      </c>
      <c r="E584">
        <v>630</v>
      </c>
      <c r="F584">
        <v>26</v>
      </c>
      <c r="G584">
        <v>629</v>
      </c>
      <c r="H584">
        <v>100</v>
      </c>
    </row>
    <row r="585" spans="1:8" x14ac:dyDescent="0.25">
      <c r="A585" t="s">
        <v>679</v>
      </c>
      <c r="B585">
        <v>1122016</v>
      </c>
      <c r="C585">
        <v>526481</v>
      </c>
      <c r="D585">
        <v>821</v>
      </c>
      <c r="E585">
        <v>7811</v>
      </c>
      <c r="F585">
        <v>821</v>
      </c>
      <c r="G585">
        <v>7811</v>
      </c>
      <c r="H585">
        <v>100</v>
      </c>
    </row>
    <row r="586" spans="1:8" x14ac:dyDescent="0.25">
      <c r="A586" t="s">
        <v>680</v>
      </c>
      <c r="B586">
        <v>1122016</v>
      </c>
      <c r="C586">
        <v>526492</v>
      </c>
      <c r="D586">
        <v>4860</v>
      </c>
      <c r="E586">
        <v>167913</v>
      </c>
      <c r="F586">
        <v>9720</v>
      </c>
      <c r="G586">
        <v>334525</v>
      </c>
      <c r="H586">
        <v>50</v>
      </c>
    </row>
    <row r="587" spans="1:8" x14ac:dyDescent="0.25">
      <c r="A587" t="s">
        <v>681</v>
      </c>
      <c r="B587">
        <v>1122016</v>
      </c>
      <c r="C587">
        <v>526494</v>
      </c>
      <c r="D587">
        <v>90</v>
      </c>
      <c r="E587">
        <v>227</v>
      </c>
      <c r="F587">
        <v>90</v>
      </c>
      <c r="G587">
        <v>226</v>
      </c>
      <c r="H587">
        <v>100</v>
      </c>
    </row>
    <row r="588" spans="1:8" x14ac:dyDescent="0.25">
      <c r="A588" t="s">
        <v>682</v>
      </c>
      <c r="B588">
        <v>1122016</v>
      </c>
      <c r="C588">
        <v>526500</v>
      </c>
      <c r="D588">
        <v>25</v>
      </c>
      <c r="E588">
        <v>309</v>
      </c>
      <c r="F588">
        <v>25</v>
      </c>
      <c r="G588">
        <v>308</v>
      </c>
      <c r="H588">
        <v>100</v>
      </c>
    </row>
    <row r="589" spans="1:8" x14ac:dyDescent="0.25">
      <c r="A589" t="s">
        <v>683</v>
      </c>
      <c r="B589">
        <v>1122016</v>
      </c>
      <c r="C589">
        <v>526504</v>
      </c>
      <c r="D589">
        <v>520</v>
      </c>
      <c r="E589">
        <v>522</v>
      </c>
      <c r="F589">
        <v>520</v>
      </c>
      <c r="G589">
        <v>522</v>
      </c>
      <c r="H589">
        <v>100</v>
      </c>
    </row>
    <row r="590" spans="1:8" x14ac:dyDescent="0.25">
      <c r="A590" t="s">
        <v>684</v>
      </c>
      <c r="B590">
        <v>1122016</v>
      </c>
      <c r="C590">
        <v>526508</v>
      </c>
      <c r="D590">
        <v>400</v>
      </c>
      <c r="E590">
        <v>4275</v>
      </c>
      <c r="F590">
        <v>400</v>
      </c>
      <c r="G590">
        <v>4275</v>
      </c>
      <c r="H590">
        <v>100</v>
      </c>
    </row>
    <row r="591" spans="1:8" x14ac:dyDescent="0.25">
      <c r="A591" t="s">
        <v>685</v>
      </c>
      <c r="B591">
        <v>1122016</v>
      </c>
      <c r="C591">
        <v>526512</v>
      </c>
      <c r="D591">
        <v>9690</v>
      </c>
      <c r="E591">
        <v>92831</v>
      </c>
      <c r="F591">
        <v>27355</v>
      </c>
      <c r="G591">
        <v>269271</v>
      </c>
      <c r="H591">
        <v>35.42</v>
      </c>
    </row>
    <row r="592" spans="1:8" x14ac:dyDescent="0.25">
      <c r="A592" t="s">
        <v>686</v>
      </c>
      <c r="B592">
        <v>1122016</v>
      </c>
      <c r="C592">
        <v>526519</v>
      </c>
      <c r="D592">
        <v>3570</v>
      </c>
      <c r="E592">
        <v>91749</v>
      </c>
      <c r="F592">
        <v>5172</v>
      </c>
      <c r="G592">
        <v>135345</v>
      </c>
      <c r="H592">
        <v>69.03</v>
      </c>
    </row>
    <row r="593" spans="1:8" x14ac:dyDescent="0.25">
      <c r="A593" t="s">
        <v>687</v>
      </c>
      <c r="B593">
        <v>1122016</v>
      </c>
      <c r="C593">
        <v>526521</v>
      </c>
      <c r="D593">
        <v>14648</v>
      </c>
      <c r="E593">
        <v>853979</v>
      </c>
      <c r="F593">
        <v>52712</v>
      </c>
      <c r="G593">
        <v>3103582</v>
      </c>
      <c r="H593">
        <v>27.79</v>
      </c>
    </row>
    <row r="594" spans="1:8" x14ac:dyDescent="0.25">
      <c r="A594" t="s">
        <v>688</v>
      </c>
      <c r="B594">
        <v>1122016</v>
      </c>
      <c r="C594">
        <v>526538</v>
      </c>
      <c r="D594">
        <v>13455</v>
      </c>
      <c r="E594">
        <v>94051</v>
      </c>
      <c r="F594">
        <v>13958</v>
      </c>
      <c r="G594">
        <v>98407</v>
      </c>
      <c r="H594">
        <v>96.4</v>
      </c>
    </row>
    <row r="595" spans="1:8" x14ac:dyDescent="0.25">
      <c r="A595" t="s">
        <v>689</v>
      </c>
      <c r="B595">
        <v>1122016</v>
      </c>
      <c r="C595">
        <v>526544</v>
      </c>
      <c r="D595">
        <v>55948</v>
      </c>
      <c r="E595">
        <v>962306</v>
      </c>
      <c r="F595">
        <v>124873</v>
      </c>
      <c r="G595">
        <v>2191618</v>
      </c>
      <c r="H595">
        <v>44.8</v>
      </c>
    </row>
    <row r="596" spans="1:8" x14ac:dyDescent="0.25">
      <c r="A596" t="s">
        <v>690</v>
      </c>
      <c r="B596">
        <v>1122016</v>
      </c>
      <c r="C596">
        <v>526546</v>
      </c>
      <c r="D596">
        <v>1</v>
      </c>
      <c r="E596">
        <v>14</v>
      </c>
      <c r="F596">
        <v>1</v>
      </c>
      <c r="G596">
        <v>13</v>
      </c>
      <c r="H596">
        <v>100</v>
      </c>
    </row>
    <row r="597" spans="1:8" x14ac:dyDescent="0.25">
      <c r="A597" t="s">
        <v>691</v>
      </c>
      <c r="B597">
        <v>1122016</v>
      </c>
      <c r="C597">
        <v>526550</v>
      </c>
      <c r="D597">
        <v>29533</v>
      </c>
      <c r="E597">
        <v>387178</v>
      </c>
      <c r="F597">
        <v>43879</v>
      </c>
      <c r="G597">
        <v>578138</v>
      </c>
      <c r="H597">
        <v>67.31</v>
      </c>
    </row>
    <row r="598" spans="1:8" x14ac:dyDescent="0.25">
      <c r="A598" t="s">
        <v>692</v>
      </c>
      <c r="B598">
        <v>1122016</v>
      </c>
      <c r="C598">
        <v>526568</v>
      </c>
      <c r="D598">
        <v>100</v>
      </c>
      <c r="E598">
        <v>1685</v>
      </c>
      <c r="F598">
        <v>100</v>
      </c>
      <c r="G598">
        <v>1685</v>
      </c>
      <c r="H598">
        <v>100</v>
      </c>
    </row>
    <row r="599" spans="1:8" x14ac:dyDescent="0.25">
      <c r="A599" t="s">
        <v>693</v>
      </c>
      <c r="B599">
        <v>1122016</v>
      </c>
      <c r="C599">
        <v>526576</v>
      </c>
      <c r="D599">
        <v>1537</v>
      </c>
      <c r="E599">
        <v>7148</v>
      </c>
      <c r="F599">
        <v>1537</v>
      </c>
      <c r="G599">
        <v>7147</v>
      </c>
      <c r="H599">
        <v>100</v>
      </c>
    </row>
    <row r="600" spans="1:8" x14ac:dyDescent="0.25">
      <c r="A600" t="s">
        <v>694</v>
      </c>
      <c r="B600">
        <v>1122016</v>
      </c>
      <c r="C600">
        <v>526582</v>
      </c>
      <c r="D600">
        <v>12885</v>
      </c>
      <c r="E600">
        <v>5327304</v>
      </c>
      <c r="F600">
        <v>15153</v>
      </c>
      <c r="G600">
        <v>6307979</v>
      </c>
      <c r="H600">
        <v>85.03</v>
      </c>
    </row>
    <row r="601" spans="1:8" x14ac:dyDescent="0.25">
      <c r="A601" t="s">
        <v>695</v>
      </c>
      <c r="B601">
        <v>1122016</v>
      </c>
      <c r="C601">
        <v>526586</v>
      </c>
      <c r="D601">
        <v>930</v>
      </c>
      <c r="E601">
        <v>1348500</v>
      </c>
      <c r="F601">
        <v>1290</v>
      </c>
      <c r="G601">
        <v>1863404</v>
      </c>
      <c r="H601">
        <v>72.09</v>
      </c>
    </row>
    <row r="602" spans="1:8" x14ac:dyDescent="0.25">
      <c r="A602" t="s">
        <v>696</v>
      </c>
      <c r="B602">
        <v>1122016</v>
      </c>
      <c r="C602">
        <v>526596</v>
      </c>
      <c r="D602">
        <v>1637</v>
      </c>
      <c r="E602">
        <v>233191</v>
      </c>
      <c r="F602">
        <v>3301</v>
      </c>
      <c r="G602">
        <v>471704</v>
      </c>
      <c r="H602">
        <v>49.59</v>
      </c>
    </row>
    <row r="603" spans="1:8" x14ac:dyDescent="0.25">
      <c r="A603" t="s">
        <v>697</v>
      </c>
      <c r="B603">
        <v>1122016</v>
      </c>
      <c r="C603">
        <v>526604</v>
      </c>
      <c r="D603">
        <v>1245</v>
      </c>
      <c r="E603">
        <v>29319</v>
      </c>
      <c r="F603">
        <v>1245</v>
      </c>
      <c r="G603">
        <v>29319</v>
      </c>
      <c r="H603">
        <v>100</v>
      </c>
    </row>
    <row r="604" spans="1:8" x14ac:dyDescent="0.25">
      <c r="A604" t="s">
        <v>698</v>
      </c>
      <c r="B604">
        <v>1122016</v>
      </c>
      <c r="C604">
        <v>526608</v>
      </c>
      <c r="D604">
        <v>6165</v>
      </c>
      <c r="E604">
        <v>1187688</v>
      </c>
      <c r="F604">
        <v>10409</v>
      </c>
      <c r="G604">
        <v>2107165</v>
      </c>
      <c r="H604">
        <v>59.23</v>
      </c>
    </row>
    <row r="605" spans="1:8" x14ac:dyDescent="0.25">
      <c r="A605" t="s">
        <v>699</v>
      </c>
      <c r="B605">
        <v>1122016</v>
      </c>
      <c r="C605">
        <v>526612</v>
      </c>
      <c r="D605">
        <v>203</v>
      </c>
      <c r="E605">
        <v>949797</v>
      </c>
      <c r="F605">
        <v>310</v>
      </c>
      <c r="G605">
        <v>1466799</v>
      </c>
      <c r="H605">
        <v>65.48</v>
      </c>
    </row>
    <row r="606" spans="1:8" x14ac:dyDescent="0.25">
      <c r="A606" t="s">
        <v>700</v>
      </c>
      <c r="B606">
        <v>1122016</v>
      </c>
      <c r="C606">
        <v>526614</v>
      </c>
      <c r="D606">
        <v>4475</v>
      </c>
      <c r="E606">
        <v>38508</v>
      </c>
      <c r="F606">
        <v>4475</v>
      </c>
      <c r="G606">
        <v>38508</v>
      </c>
      <c r="H606">
        <v>100</v>
      </c>
    </row>
    <row r="607" spans="1:8" x14ac:dyDescent="0.25">
      <c r="A607" t="s">
        <v>701</v>
      </c>
      <c r="B607">
        <v>1122016</v>
      </c>
      <c r="C607">
        <v>526616</v>
      </c>
      <c r="D607">
        <v>5816</v>
      </c>
      <c r="E607">
        <v>451613</v>
      </c>
      <c r="F607">
        <v>8154</v>
      </c>
      <c r="G607">
        <v>640568</v>
      </c>
      <c r="H607">
        <v>71.33</v>
      </c>
    </row>
    <row r="608" spans="1:8" x14ac:dyDescent="0.25">
      <c r="A608" t="s">
        <v>702</v>
      </c>
      <c r="B608">
        <v>1122016</v>
      </c>
      <c r="C608">
        <v>526622</v>
      </c>
      <c r="D608">
        <v>165900</v>
      </c>
      <c r="E608">
        <v>58065</v>
      </c>
      <c r="F608">
        <v>166000</v>
      </c>
      <c r="G608">
        <v>58100</v>
      </c>
      <c r="H608">
        <v>99.94</v>
      </c>
    </row>
    <row r="609" spans="1:8" x14ac:dyDescent="0.25">
      <c r="A609" t="s">
        <v>703</v>
      </c>
      <c r="B609">
        <v>1122016</v>
      </c>
      <c r="C609">
        <v>526640</v>
      </c>
      <c r="D609">
        <v>5345</v>
      </c>
      <c r="E609">
        <v>53549</v>
      </c>
      <c r="F609">
        <v>5345</v>
      </c>
      <c r="G609">
        <v>53549</v>
      </c>
      <c r="H609">
        <v>100</v>
      </c>
    </row>
    <row r="610" spans="1:8" x14ac:dyDescent="0.25">
      <c r="A610" t="s">
        <v>704</v>
      </c>
      <c r="B610">
        <v>1122016</v>
      </c>
      <c r="C610">
        <v>526642</v>
      </c>
      <c r="D610">
        <v>9740</v>
      </c>
      <c r="E610">
        <v>776765</v>
      </c>
      <c r="F610">
        <v>16676</v>
      </c>
      <c r="G610">
        <v>1342265</v>
      </c>
      <c r="H610">
        <v>58.41</v>
      </c>
    </row>
    <row r="611" spans="1:8" x14ac:dyDescent="0.25">
      <c r="A611" t="s">
        <v>705</v>
      </c>
      <c r="B611">
        <v>1122016</v>
      </c>
      <c r="C611">
        <v>526650</v>
      </c>
      <c r="D611">
        <v>39545</v>
      </c>
      <c r="E611">
        <v>2082045</v>
      </c>
      <c r="F611">
        <v>112925</v>
      </c>
      <c r="G611">
        <v>5950621</v>
      </c>
      <c r="H611">
        <v>35.020000000000003</v>
      </c>
    </row>
    <row r="612" spans="1:8" x14ac:dyDescent="0.25">
      <c r="A612" t="s">
        <v>706</v>
      </c>
      <c r="B612">
        <v>1122016</v>
      </c>
      <c r="C612">
        <v>526652</v>
      </c>
      <c r="D612">
        <v>6089500</v>
      </c>
      <c r="E612">
        <v>1278795</v>
      </c>
      <c r="F612">
        <v>10442808</v>
      </c>
      <c r="G612">
        <v>2192513</v>
      </c>
      <c r="H612">
        <v>58.31</v>
      </c>
    </row>
    <row r="613" spans="1:8" x14ac:dyDescent="0.25">
      <c r="A613" t="s">
        <v>707</v>
      </c>
      <c r="B613">
        <v>1122016</v>
      </c>
      <c r="C613">
        <v>526662</v>
      </c>
      <c r="D613">
        <v>10</v>
      </c>
      <c r="E613">
        <v>120</v>
      </c>
      <c r="F613">
        <v>10</v>
      </c>
      <c r="G613">
        <v>120</v>
      </c>
      <c r="H613">
        <v>100</v>
      </c>
    </row>
    <row r="614" spans="1:8" x14ac:dyDescent="0.25">
      <c r="A614" t="s">
        <v>708</v>
      </c>
      <c r="B614">
        <v>1122016</v>
      </c>
      <c r="C614">
        <v>526666</v>
      </c>
      <c r="D614">
        <v>5</v>
      </c>
      <c r="E614">
        <v>2455</v>
      </c>
      <c r="F614">
        <v>14</v>
      </c>
      <c r="G614">
        <v>6947</v>
      </c>
      <c r="H614">
        <v>35.71</v>
      </c>
    </row>
    <row r="615" spans="1:8" x14ac:dyDescent="0.25">
      <c r="A615" t="s">
        <v>709</v>
      </c>
      <c r="B615">
        <v>1122016</v>
      </c>
      <c r="C615">
        <v>526668</v>
      </c>
      <c r="D615">
        <v>1396</v>
      </c>
      <c r="E615">
        <v>44672</v>
      </c>
      <c r="F615">
        <v>1657</v>
      </c>
      <c r="G615">
        <v>53115</v>
      </c>
      <c r="H615">
        <v>84.25</v>
      </c>
    </row>
    <row r="616" spans="1:8" x14ac:dyDescent="0.25">
      <c r="A616" t="s">
        <v>710</v>
      </c>
      <c r="B616">
        <v>1122016</v>
      </c>
      <c r="C616">
        <v>526671</v>
      </c>
      <c r="D616">
        <v>5</v>
      </c>
      <c r="E616">
        <v>25</v>
      </c>
      <c r="F616">
        <v>5</v>
      </c>
      <c r="G616">
        <v>24</v>
      </c>
      <c r="H616">
        <v>100</v>
      </c>
    </row>
    <row r="617" spans="1:8" x14ac:dyDescent="0.25">
      <c r="A617" t="s">
        <v>711</v>
      </c>
      <c r="B617">
        <v>1122016</v>
      </c>
      <c r="C617">
        <v>526687</v>
      </c>
      <c r="D617">
        <v>4050</v>
      </c>
      <c r="E617">
        <v>41310</v>
      </c>
      <c r="F617">
        <v>4332</v>
      </c>
      <c r="G617">
        <v>44059</v>
      </c>
      <c r="H617">
        <v>93.49</v>
      </c>
    </row>
    <row r="618" spans="1:8" x14ac:dyDescent="0.25">
      <c r="A618" t="s">
        <v>712</v>
      </c>
      <c r="B618">
        <v>1122016</v>
      </c>
      <c r="C618">
        <v>526689</v>
      </c>
      <c r="D618">
        <v>1099</v>
      </c>
      <c r="E618">
        <v>42936</v>
      </c>
      <c r="F618">
        <v>1099</v>
      </c>
      <c r="G618">
        <v>42936</v>
      </c>
      <c r="H618">
        <v>100</v>
      </c>
    </row>
    <row r="619" spans="1:8" x14ac:dyDescent="0.25">
      <c r="A619" t="s">
        <v>713</v>
      </c>
      <c r="B619">
        <v>1122016</v>
      </c>
      <c r="C619">
        <v>526703</v>
      </c>
      <c r="D619">
        <v>1011</v>
      </c>
      <c r="E619">
        <v>96045</v>
      </c>
      <c r="F619">
        <v>1011</v>
      </c>
      <c r="G619">
        <v>96045</v>
      </c>
      <c r="H619">
        <v>100</v>
      </c>
    </row>
    <row r="620" spans="1:8" x14ac:dyDescent="0.25">
      <c r="A620" t="s">
        <v>714</v>
      </c>
      <c r="B620">
        <v>1122016</v>
      </c>
      <c r="C620">
        <v>526705</v>
      </c>
      <c r="D620">
        <v>750</v>
      </c>
      <c r="E620">
        <v>73200</v>
      </c>
      <c r="F620">
        <v>1050</v>
      </c>
      <c r="G620">
        <v>103404</v>
      </c>
      <c r="H620">
        <v>71.430000000000007</v>
      </c>
    </row>
    <row r="621" spans="1:8" x14ac:dyDescent="0.25">
      <c r="A621" t="s">
        <v>715</v>
      </c>
      <c r="B621">
        <v>1122016</v>
      </c>
      <c r="C621">
        <v>526707</v>
      </c>
      <c r="D621">
        <v>1962</v>
      </c>
      <c r="E621">
        <v>46892</v>
      </c>
      <c r="F621">
        <v>2433</v>
      </c>
      <c r="G621">
        <v>58201</v>
      </c>
      <c r="H621">
        <v>80.64</v>
      </c>
    </row>
    <row r="622" spans="1:8" x14ac:dyDescent="0.25">
      <c r="A622" t="s">
        <v>716</v>
      </c>
      <c r="B622">
        <v>1122016</v>
      </c>
      <c r="C622">
        <v>526711</v>
      </c>
      <c r="D622">
        <v>100</v>
      </c>
      <c r="E622">
        <v>420</v>
      </c>
      <c r="F622">
        <v>100</v>
      </c>
      <c r="G622">
        <v>420</v>
      </c>
      <c r="H622">
        <v>100</v>
      </c>
    </row>
    <row r="623" spans="1:8" x14ac:dyDescent="0.25">
      <c r="A623" t="s">
        <v>717</v>
      </c>
      <c r="B623">
        <v>1122016</v>
      </c>
      <c r="C623">
        <v>526717</v>
      </c>
      <c r="D623">
        <v>750</v>
      </c>
      <c r="E623">
        <v>26888</v>
      </c>
      <c r="F623">
        <v>8652</v>
      </c>
      <c r="G623">
        <v>314174</v>
      </c>
      <c r="H623">
        <v>8.67</v>
      </c>
    </row>
    <row r="624" spans="1:8" x14ac:dyDescent="0.25">
      <c r="A624" t="s">
        <v>718</v>
      </c>
      <c r="B624">
        <v>1122016</v>
      </c>
      <c r="C624">
        <v>526721</v>
      </c>
      <c r="D624">
        <v>654</v>
      </c>
      <c r="E624">
        <v>17602</v>
      </c>
      <c r="F624">
        <v>654</v>
      </c>
      <c r="G624">
        <v>17602</v>
      </c>
      <c r="H624">
        <v>100</v>
      </c>
    </row>
    <row r="625" spans="1:8" x14ac:dyDescent="0.25">
      <c r="A625" t="s">
        <v>719</v>
      </c>
      <c r="B625">
        <v>1122016</v>
      </c>
      <c r="C625">
        <v>526723</v>
      </c>
      <c r="D625">
        <v>295</v>
      </c>
      <c r="E625">
        <v>17494</v>
      </c>
      <c r="F625">
        <v>376</v>
      </c>
      <c r="G625">
        <v>22410</v>
      </c>
      <c r="H625">
        <v>78.459999999999994</v>
      </c>
    </row>
    <row r="626" spans="1:8" x14ac:dyDescent="0.25">
      <c r="A626" t="s">
        <v>720</v>
      </c>
      <c r="B626">
        <v>1122016</v>
      </c>
      <c r="C626">
        <v>526725</v>
      </c>
      <c r="D626">
        <v>152</v>
      </c>
      <c r="E626">
        <v>133844</v>
      </c>
      <c r="F626">
        <v>299</v>
      </c>
      <c r="G626">
        <v>267832</v>
      </c>
      <c r="H626">
        <v>50.84</v>
      </c>
    </row>
    <row r="627" spans="1:8" x14ac:dyDescent="0.25">
      <c r="A627" t="s">
        <v>721</v>
      </c>
      <c r="B627">
        <v>1122016</v>
      </c>
      <c r="C627">
        <v>526727</v>
      </c>
      <c r="D627">
        <v>1010</v>
      </c>
      <c r="E627">
        <v>14241</v>
      </c>
      <c r="F627">
        <v>1020</v>
      </c>
      <c r="G627">
        <v>14786</v>
      </c>
      <c r="H627">
        <v>99.02</v>
      </c>
    </row>
    <row r="628" spans="1:8" x14ac:dyDescent="0.25">
      <c r="A628" t="s">
        <v>722</v>
      </c>
      <c r="B628">
        <v>1122016</v>
      </c>
      <c r="C628">
        <v>526729</v>
      </c>
      <c r="D628">
        <v>3770</v>
      </c>
      <c r="E628">
        <v>244862</v>
      </c>
      <c r="F628">
        <v>9157</v>
      </c>
      <c r="G628">
        <v>598505</v>
      </c>
      <c r="H628">
        <v>41.17</v>
      </c>
    </row>
    <row r="629" spans="1:8" x14ac:dyDescent="0.25">
      <c r="A629" t="s">
        <v>723</v>
      </c>
      <c r="B629">
        <v>1122016</v>
      </c>
      <c r="C629">
        <v>526731</v>
      </c>
      <c r="D629">
        <v>4595</v>
      </c>
      <c r="E629">
        <v>303041</v>
      </c>
      <c r="F629">
        <v>4606</v>
      </c>
      <c r="G629">
        <v>301575</v>
      </c>
      <c r="H629">
        <v>99.76</v>
      </c>
    </row>
    <row r="630" spans="1:8" x14ac:dyDescent="0.25">
      <c r="A630" t="s">
        <v>724</v>
      </c>
      <c r="B630">
        <v>1122016</v>
      </c>
      <c r="C630">
        <v>526735</v>
      </c>
      <c r="D630">
        <v>148790</v>
      </c>
      <c r="E630">
        <v>617479</v>
      </c>
      <c r="F630">
        <v>166815</v>
      </c>
      <c r="G630">
        <v>689315</v>
      </c>
      <c r="H630">
        <v>89.19</v>
      </c>
    </row>
    <row r="631" spans="1:8" x14ac:dyDescent="0.25">
      <c r="A631" t="s">
        <v>725</v>
      </c>
      <c r="B631">
        <v>1122016</v>
      </c>
      <c r="C631">
        <v>526737</v>
      </c>
      <c r="D631">
        <v>1951</v>
      </c>
      <c r="E631">
        <v>20113</v>
      </c>
      <c r="F631">
        <v>1951</v>
      </c>
      <c r="G631">
        <v>20113</v>
      </c>
      <c r="H631">
        <v>100</v>
      </c>
    </row>
    <row r="632" spans="1:8" x14ac:dyDescent="0.25">
      <c r="A632" t="s">
        <v>726</v>
      </c>
      <c r="B632">
        <v>1122016</v>
      </c>
      <c r="C632">
        <v>526739</v>
      </c>
      <c r="D632">
        <v>415</v>
      </c>
      <c r="E632">
        <v>57955</v>
      </c>
      <c r="F632">
        <v>435</v>
      </c>
      <c r="G632">
        <v>61319</v>
      </c>
      <c r="H632">
        <v>95.4</v>
      </c>
    </row>
    <row r="633" spans="1:8" x14ac:dyDescent="0.25">
      <c r="A633" t="s">
        <v>727</v>
      </c>
      <c r="B633">
        <v>1122016</v>
      </c>
      <c r="C633">
        <v>526747</v>
      </c>
      <c r="D633">
        <v>6696</v>
      </c>
      <c r="E633">
        <v>510814</v>
      </c>
      <c r="F633">
        <v>6696</v>
      </c>
      <c r="G633">
        <v>510814</v>
      </c>
      <c r="H633">
        <v>100</v>
      </c>
    </row>
    <row r="634" spans="1:8" x14ac:dyDescent="0.25">
      <c r="A634" t="s">
        <v>728</v>
      </c>
      <c r="B634">
        <v>1122016</v>
      </c>
      <c r="C634">
        <v>526755</v>
      </c>
      <c r="D634">
        <v>2554</v>
      </c>
      <c r="E634">
        <v>14303</v>
      </c>
      <c r="F634">
        <v>2616</v>
      </c>
      <c r="G634">
        <v>14752</v>
      </c>
      <c r="H634">
        <v>97.63</v>
      </c>
    </row>
    <row r="635" spans="1:8" x14ac:dyDescent="0.25">
      <c r="A635" t="s">
        <v>729</v>
      </c>
      <c r="B635">
        <v>1122016</v>
      </c>
      <c r="C635">
        <v>526761</v>
      </c>
      <c r="D635">
        <v>34</v>
      </c>
      <c r="E635">
        <v>248</v>
      </c>
      <c r="F635">
        <v>34</v>
      </c>
      <c r="G635">
        <v>247</v>
      </c>
      <c r="H635">
        <v>100</v>
      </c>
    </row>
    <row r="636" spans="1:8" x14ac:dyDescent="0.25">
      <c r="A636" t="s">
        <v>730</v>
      </c>
      <c r="B636">
        <v>1122016</v>
      </c>
      <c r="C636">
        <v>526775</v>
      </c>
      <c r="D636">
        <v>4391</v>
      </c>
      <c r="E636">
        <v>334814</v>
      </c>
      <c r="F636">
        <v>5706</v>
      </c>
      <c r="G636">
        <v>446892</v>
      </c>
      <c r="H636">
        <v>76.95</v>
      </c>
    </row>
    <row r="637" spans="1:8" x14ac:dyDescent="0.25">
      <c r="A637" t="s">
        <v>731</v>
      </c>
      <c r="B637">
        <v>1122016</v>
      </c>
      <c r="C637">
        <v>526783</v>
      </c>
      <c r="D637">
        <v>1063</v>
      </c>
      <c r="E637">
        <v>333241</v>
      </c>
      <c r="F637">
        <v>1063</v>
      </c>
      <c r="G637">
        <v>333241</v>
      </c>
      <c r="H637">
        <v>100</v>
      </c>
    </row>
    <row r="638" spans="1:8" x14ac:dyDescent="0.25">
      <c r="A638" t="s">
        <v>732</v>
      </c>
      <c r="B638">
        <v>1122016</v>
      </c>
      <c r="C638">
        <v>526797</v>
      </c>
      <c r="D638">
        <v>987</v>
      </c>
      <c r="E638">
        <v>256966</v>
      </c>
      <c r="F638">
        <v>433139</v>
      </c>
      <c r="G638">
        <v>112875536</v>
      </c>
      <c r="H638">
        <v>0.23</v>
      </c>
    </row>
    <row r="639" spans="1:8" x14ac:dyDescent="0.25">
      <c r="A639" t="s">
        <v>733</v>
      </c>
      <c r="B639">
        <v>1122016</v>
      </c>
      <c r="C639">
        <v>526799</v>
      </c>
      <c r="D639">
        <v>1550</v>
      </c>
      <c r="E639">
        <v>75755</v>
      </c>
      <c r="F639">
        <v>1550</v>
      </c>
      <c r="G639">
        <v>75755</v>
      </c>
      <c r="H639">
        <v>100</v>
      </c>
    </row>
    <row r="640" spans="1:8" x14ac:dyDescent="0.25">
      <c r="A640" t="s">
        <v>734</v>
      </c>
      <c r="B640">
        <v>1122016</v>
      </c>
      <c r="C640">
        <v>526801</v>
      </c>
      <c r="D640">
        <v>3801</v>
      </c>
      <c r="E640">
        <v>21362</v>
      </c>
      <c r="F640">
        <v>4936</v>
      </c>
      <c r="G640">
        <v>28388</v>
      </c>
      <c r="H640">
        <v>77.010000000000005</v>
      </c>
    </row>
    <row r="641" spans="1:8" x14ac:dyDescent="0.25">
      <c r="A641" t="s">
        <v>735</v>
      </c>
      <c r="B641">
        <v>1122016</v>
      </c>
      <c r="C641">
        <v>526807</v>
      </c>
      <c r="D641">
        <v>7223</v>
      </c>
      <c r="E641">
        <v>642847</v>
      </c>
      <c r="F641">
        <v>24941</v>
      </c>
      <c r="G641">
        <v>2324054</v>
      </c>
      <c r="H641">
        <v>28.96</v>
      </c>
    </row>
    <row r="642" spans="1:8" x14ac:dyDescent="0.25">
      <c r="A642" t="s">
        <v>736</v>
      </c>
      <c r="B642">
        <v>1122016</v>
      </c>
      <c r="C642">
        <v>526813</v>
      </c>
      <c r="D642">
        <v>460</v>
      </c>
      <c r="E642">
        <v>874</v>
      </c>
      <c r="F642">
        <v>460</v>
      </c>
      <c r="G642">
        <v>874</v>
      </c>
      <c r="H642">
        <v>100</v>
      </c>
    </row>
    <row r="643" spans="1:8" x14ac:dyDescent="0.25">
      <c r="A643" t="s">
        <v>737</v>
      </c>
      <c r="B643">
        <v>1122016</v>
      </c>
      <c r="C643">
        <v>526817</v>
      </c>
      <c r="D643">
        <v>2757</v>
      </c>
      <c r="E643">
        <v>2525826</v>
      </c>
      <c r="F643">
        <v>3247</v>
      </c>
      <c r="G643">
        <v>2997875</v>
      </c>
      <c r="H643">
        <v>84.91</v>
      </c>
    </row>
    <row r="644" spans="1:8" x14ac:dyDescent="0.25">
      <c r="A644" t="s">
        <v>738</v>
      </c>
      <c r="B644">
        <v>1122016</v>
      </c>
      <c r="C644">
        <v>526821</v>
      </c>
      <c r="D644">
        <v>2105</v>
      </c>
      <c r="E644">
        <v>1101757</v>
      </c>
      <c r="F644">
        <v>2535</v>
      </c>
      <c r="G644">
        <v>1347273</v>
      </c>
      <c r="H644">
        <v>83.04</v>
      </c>
    </row>
    <row r="645" spans="1:8" x14ac:dyDescent="0.25">
      <c r="A645" t="s">
        <v>739</v>
      </c>
      <c r="B645">
        <v>1122016</v>
      </c>
      <c r="C645">
        <v>526827</v>
      </c>
      <c r="D645">
        <v>101</v>
      </c>
      <c r="E645">
        <v>2127</v>
      </c>
      <c r="F645">
        <v>101</v>
      </c>
      <c r="G645">
        <v>2236</v>
      </c>
      <c r="H645">
        <v>100</v>
      </c>
    </row>
    <row r="646" spans="1:8" x14ac:dyDescent="0.25">
      <c r="A646" t="s">
        <v>740</v>
      </c>
      <c r="B646">
        <v>1122016</v>
      </c>
      <c r="C646">
        <v>526829</v>
      </c>
      <c r="D646">
        <v>45261</v>
      </c>
      <c r="E646">
        <v>381446</v>
      </c>
      <c r="F646">
        <v>45261</v>
      </c>
      <c r="G646">
        <v>381446</v>
      </c>
      <c r="H646">
        <v>100</v>
      </c>
    </row>
    <row r="647" spans="1:8" x14ac:dyDescent="0.25">
      <c r="A647" t="s">
        <v>741</v>
      </c>
      <c r="B647">
        <v>1122016</v>
      </c>
      <c r="C647">
        <v>526839</v>
      </c>
      <c r="D647">
        <v>10</v>
      </c>
      <c r="E647">
        <v>147</v>
      </c>
      <c r="F647">
        <v>10</v>
      </c>
      <c r="G647">
        <v>146</v>
      </c>
      <c r="H647">
        <v>100</v>
      </c>
    </row>
    <row r="648" spans="1:8" x14ac:dyDescent="0.25">
      <c r="A648" t="s">
        <v>742</v>
      </c>
      <c r="B648">
        <v>1122016</v>
      </c>
      <c r="C648">
        <v>526847</v>
      </c>
      <c r="D648">
        <v>173</v>
      </c>
      <c r="E648">
        <v>1757</v>
      </c>
      <c r="F648">
        <v>173</v>
      </c>
      <c r="G648">
        <v>1757</v>
      </c>
      <c r="H648">
        <v>100</v>
      </c>
    </row>
    <row r="649" spans="1:8" x14ac:dyDescent="0.25">
      <c r="A649" t="s">
        <v>743</v>
      </c>
      <c r="B649">
        <v>1122016</v>
      </c>
      <c r="C649">
        <v>526849</v>
      </c>
      <c r="D649">
        <v>322</v>
      </c>
      <c r="E649">
        <v>14490</v>
      </c>
      <c r="F649">
        <v>362</v>
      </c>
      <c r="G649">
        <v>16241</v>
      </c>
      <c r="H649">
        <v>88.95</v>
      </c>
    </row>
    <row r="650" spans="1:8" x14ac:dyDescent="0.25">
      <c r="A650" t="s">
        <v>744</v>
      </c>
      <c r="B650">
        <v>1122016</v>
      </c>
      <c r="C650">
        <v>526851</v>
      </c>
      <c r="D650">
        <v>165</v>
      </c>
      <c r="E650">
        <v>12193</v>
      </c>
      <c r="F650">
        <v>165</v>
      </c>
      <c r="G650">
        <v>12193</v>
      </c>
      <c r="H650">
        <v>100</v>
      </c>
    </row>
    <row r="651" spans="1:8" x14ac:dyDescent="0.25">
      <c r="A651" t="s">
        <v>745</v>
      </c>
      <c r="B651">
        <v>1122016</v>
      </c>
      <c r="C651">
        <v>526853</v>
      </c>
      <c r="D651">
        <v>48301</v>
      </c>
      <c r="E651">
        <v>3579105</v>
      </c>
      <c r="F651">
        <v>59615</v>
      </c>
      <c r="G651">
        <v>4498594</v>
      </c>
      <c r="H651">
        <v>81.02</v>
      </c>
    </row>
    <row r="652" spans="1:8" x14ac:dyDescent="0.25">
      <c r="A652" t="s">
        <v>746</v>
      </c>
      <c r="B652">
        <v>1122016</v>
      </c>
      <c r="C652">
        <v>526861</v>
      </c>
      <c r="D652">
        <v>1333</v>
      </c>
      <c r="E652">
        <v>27260</v>
      </c>
      <c r="F652">
        <v>1603</v>
      </c>
      <c r="G652">
        <v>32601</v>
      </c>
      <c r="H652">
        <v>83.16</v>
      </c>
    </row>
    <row r="653" spans="1:8" x14ac:dyDescent="0.25">
      <c r="A653" t="s">
        <v>747</v>
      </c>
      <c r="B653">
        <v>1122016</v>
      </c>
      <c r="C653">
        <v>526865</v>
      </c>
      <c r="D653">
        <v>180</v>
      </c>
      <c r="E653">
        <v>611</v>
      </c>
      <c r="F653">
        <v>180</v>
      </c>
      <c r="G653">
        <v>569</v>
      </c>
      <c r="H653">
        <v>100</v>
      </c>
    </row>
    <row r="654" spans="1:8" x14ac:dyDescent="0.25">
      <c r="A654" t="s">
        <v>748</v>
      </c>
      <c r="B654">
        <v>1122016</v>
      </c>
      <c r="C654">
        <v>526881</v>
      </c>
      <c r="D654">
        <v>6786</v>
      </c>
      <c r="E654">
        <v>496057</v>
      </c>
      <c r="F654">
        <v>20200</v>
      </c>
      <c r="G654">
        <v>1480406</v>
      </c>
      <c r="H654">
        <v>33.590000000000003</v>
      </c>
    </row>
    <row r="655" spans="1:8" x14ac:dyDescent="0.25">
      <c r="A655" t="s">
        <v>749</v>
      </c>
      <c r="B655">
        <v>1122016</v>
      </c>
      <c r="C655">
        <v>526885</v>
      </c>
      <c r="D655">
        <v>1020</v>
      </c>
      <c r="E655">
        <v>62679</v>
      </c>
      <c r="F655">
        <v>1361</v>
      </c>
      <c r="G655">
        <v>84091</v>
      </c>
      <c r="H655">
        <v>74.94</v>
      </c>
    </row>
    <row r="656" spans="1:8" x14ac:dyDescent="0.25">
      <c r="A656" t="s">
        <v>750</v>
      </c>
      <c r="B656">
        <v>1122016</v>
      </c>
      <c r="C656">
        <v>526899</v>
      </c>
      <c r="D656">
        <v>32312</v>
      </c>
      <c r="E656">
        <v>578385</v>
      </c>
      <c r="F656">
        <v>43071</v>
      </c>
      <c r="G656">
        <v>764568</v>
      </c>
      <c r="H656">
        <v>75.02</v>
      </c>
    </row>
    <row r="657" spans="1:8" x14ac:dyDescent="0.25">
      <c r="A657" t="s">
        <v>751</v>
      </c>
      <c r="B657">
        <v>1122016</v>
      </c>
      <c r="C657">
        <v>526905</v>
      </c>
      <c r="D657">
        <v>1600</v>
      </c>
      <c r="E657">
        <v>51360</v>
      </c>
      <c r="F657">
        <v>4800</v>
      </c>
      <c r="G657">
        <v>158385</v>
      </c>
      <c r="H657">
        <v>33.33</v>
      </c>
    </row>
    <row r="658" spans="1:8" x14ac:dyDescent="0.25">
      <c r="A658" t="s">
        <v>752</v>
      </c>
      <c r="B658">
        <v>1122016</v>
      </c>
      <c r="C658">
        <v>526917</v>
      </c>
      <c r="D658">
        <v>16982</v>
      </c>
      <c r="E658">
        <v>156065</v>
      </c>
      <c r="F658">
        <v>28364</v>
      </c>
      <c r="G658">
        <v>256033</v>
      </c>
      <c r="H658">
        <v>59.87</v>
      </c>
    </row>
    <row r="659" spans="1:8" x14ac:dyDescent="0.25">
      <c r="A659" t="s">
        <v>753</v>
      </c>
      <c r="B659">
        <v>1122016</v>
      </c>
      <c r="C659">
        <v>526921</v>
      </c>
      <c r="D659">
        <v>11700</v>
      </c>
      <c r="E659">
        <v>238680</v>
      </c>
      <c r="F659">
        <v>11934</v>
      </c>
      <c r="G659">
        <v>244245</v>
      </c>
      <c r="H659">
        <v>98.04</v>
      </c>
    </row>
    <row r="660" spans="1:8" x14ac:dyDescent="0.25">
      <c r="A660" t="s">
        <v>754</v>
      </c>
      <c r="B660">
        <v>1122016</v>
      </c>
      <c r="C660">
        <v>526927</v>
      </c>
      <c r="D660">
        <v>6441</v>
      </c>
      <c r="E660">
        <v>457956</v>
      </c>
      <c r="F660">
        <v>10889</v>
      </c>
      <c r="G660">
        <v>783450</v>
      </c>
      <c r="H660">
        <v>59.15</v>
      </c>
    </row>
    <row r="661" spans="1:8" x14ac:dyDescent="0.25">
      <c r="A661" t="s">
        <v>755</v>
      </c>
      <c r="B661">
        <v>1122016</v>
      </c>
      <c r="C661">
        <v>526931</v>
      </c>
      <c r="D661">
        <v>3363</v>
      </c>
      <c r="E661">
        <v>240455</v>
      </c>
      <c r="F661">
        <v>3635</v>
      </c>
      <c r="G661">
        <v>261074</v>
      </c>
      <c r="H661">
        <v>92.52</v>
      </c>
    </row>
    <row r="662" spans="1:8" x14ac:dyDescent="0.25">
      <c r="A662" t="s">
        <v>756</v>
      </c>
      <c r="B662">
        <v>1122016</v>
      </c>
      <c r="C662">
        <v>526945</v>
      </c>
      <c r="D662">
        <v>620</v>
      </c>
      <c r="E662">
        <v>31310</v>
      </c>
      <c r="F662">
        <v>620</v>
      </c>
      <c r="G662">
        <v>31395</v>
      </c>
      <c r="H662">
        <v>100</v>
      </c>
    </row>
    <row r="663" spans="1:8" x14ac:dyDescent="0.25">
      <c r="A663" t="s">
        <v>757</v>
      </c>
      <c r="B663">
        <v>1122016</v>
      </c>
      <c r="C663">
        <v>526947</v>
      </c>
      <c r="D663">
        <v>237</v>
      </c>
      <c r="E663">
        <v>124248</v>
      </c>
      <c r="F663">
        <v>563</v>
      </c>
      <c r="G663">
        <v>296954</v>
      </c>
      <c r="H663">
        <v>42.1</v>
      </c>
    </row>
    <row r="664" spans="1:8" x14ac:dyDescent="0.25">
      <c r="A664" t="s">
        <v>758</v>
      </c>
      <c r="B664">
        <v>1122016</v>
      </c>
      <c r="C664">
        <v>526951</v>
      </c>
      <c r="D664">
        <v>2651</v>
      </c>
      <c r="E664">
        <v>1238150</v>
      </c>
      <c r="F664">
        <v>2928</v>
      </c>
      <c r="G664">
        <v>1374029</v>
      </c>
      <c r="H664">
        <v>90.54</v>
      </c>
    </row>
    <row r="665" spans="1:8" x14ac:dyDescent="0.25">
      <c r="A665" t="s">
        <v>759</v>
      </c>
      <c r="B665">
        <v>1122016</v>
      </c>
      <c r="C665">
        <v>526953</v>
      </c>
      <c r="D665">
        <v>5120</v>
      </c>
      <c r="E665">
        <v>484096</v>
      </c>
      <c r="F665">
        <v>16796</v>
      </c>
      <c r="G665">
        <v>1589770</v>
      </c>
      <c r="H665">
        <v>30.48</v>
      </c>
    </row>
    <row r="666" spans="1:8" x14ac:dyDescent="0.25">
      <c r="A666" t="s">
        <v>760</v>
      </c>
      <c r="B666">
        <v>1122016</v>
      </c>
      <c r="C666">
        <v>526957</v>
      </c>
      <c r="D666">
        <v>20607</v>
      </c>
      <c r="E666">
        <v>390503</v>
      </c>
      <c r="F666">
        <v>22375</v>
      </c>
      <c r="G666">
        <v>431360</v>
      </c>
      <c r="H666">
        <v>92.1</v>
      </c>
    </row>
    <row r="667" spans="1:8" x14ac:dyDescent="0.25">
      <c r="A667" t="s">
        <v>761</v>
      </c>
      <c r="B667">
        <v>1122016</v>
      </c>
      <c r="C667">
        <v>526971</v>
      </c>
      <c r="D667">
        <v>2575</v>
      </c>
      <c r="E667">
        <v>92700</v>
      </c>
      <c r="F667">
        <v>2873</v>
      </c>
      <c r="G667">
        <v>103746</v>
      </c>
      <c r="H667">
        <v>89.63</v>
      </c>
    </row>
    <row r="668" spans="1:8" x14ac:dyDescent="0.25">
      <c r="A668" t="s">
        <v>762</v>
      </c>
      <c r="B668">
        <v>1122016</v>
      </c>
      <c r="C668">
        <v>526987</v>
      </c>
      <c r="D668">
        <v>70132</v>
      </c>
      <c r="E668">
        <v>58911</v>
      </c>
      <c r="F668">
        <v>77563</v>
      </c>
      <c r="G668">
        <v>64340</v>
      </c>
      <c r="H668">
        <v>90.42</v>
      </c>
    </row>
    <row r="669" spans="1:8" x14ac:dyDescent="0.25">
      <c r="A669" t="s">
        <v>763</v>
      </c>
      <c r="B669">
        <v>1122016</v>
      </c>
      <c r="C669">
        <v>527001</v>
      </c>
      <c r="D669">
        <v>15505</v>
      </c>
      <c r="E669">
        <v>949682</v>
      </c>
      <c r="F669">
        <v>45323</v>
      </c>
      <c r="G669">
        <v>2835528</v>
      </c>
      <c r="H669">
        <v>34.21</v>
      </c>
    </row>
    <row r="670" spans="1:8" x14ac:dyDescent="0.25">
      <c r="A670" t="s">
        <v>764</v>
      </c>
      <c r="B670">
        <v>1122016</v>
      </c>
      <c r="C670">
        <v>530001</v>
      </c>
      <c r="D670">
        <v>9002</v>
      </c>
      <c r="E670">
        <v>3227668</v>
      </c>
      <c r="F670">
        <v>18824</v>
      </c>
      <c r="G670">
        <v>6783572</v>
      </c>
      <c r="H670">
        <v>47.82</v>
      </c>
    </row>
    <row r="671" spans="1:8" x14ac:dyDescent="0.25">
      <c r="A671" t="s">
        <v>765</v>
      </c>
      <c r="B671">
        <v>1122016</v>
      </c>
      <c r="C671">
        <v>530005</v>
      </c>
      <c r="D671">
        <v>64343</v>
      </c>
      <c r="E671">
        <v>7560303</v>
      </c>
      <c r="F671">
        <v>260003</v>
      </c>
      <c r="G671">
        <v>30693564</v>
      </c>
      <c r="H671">
        <v>24.75</v>
      </c>
    </row>
    <row r="672" spans="1:8" x14ac:dyDescent="0.25">
      <c r="A672" t="s">
        <v>766</v>
      </c>
      <c r="B672">
        <v>1122016</v>
      </c>
      <c r="C672">
        <v>530007</v>
      </c>
      <c r="D672">
        <v>154085</v>
      </c>
      <c r="E672">
        <v>18351524</v>
      </c>
      <c r="F672">
        <v>415223</v>
      </c>
      <c r="G672">
        <v>49686245</v>
      </c>
      <c r="H672">
        <v>37.11</v>
      </c>
    </row>
    <row r="673" spans="1:8" x14ac:dyDescent="0.25">
      <c r="A673" t="s">
        <v>767</v>
      </c>
      <c r="B673">
        <v>1122016</v>
      </c>
      <c r="C673">
        <v>530011</v>
      </c>
      <c r="D673">
        <v>1858</v>
      </c>
      <c r="E673">
        <v>85654</v>
      </c>
      <c r="F673">
        <v>2578</v>
      </c>
      <c r="G673">
        <v>119048</v>
      </c>
      <c r="H673">
        <v>72.069999999999993</v>
      </c>
    </row>
    <row r="674" spans="1:8" x14ac:dyDescent="0.25">
      <c r="A674" t="s">
        <v>768</v>
      </c>
      <c r="B674">
        <v>1122016</v>
      </c>
      <c r="C674">
        <v>530017</v>
      </c>
      <c r="D674">
        <v>5375</v>
      </c>
      <c r="E674">
        <v>125196</v>
      </c>
      <c r="F674">
        <v>5375</v>
      </c>
      <c r="G674">
        <v>125196</v>
      </c>
      <c r="H674">
        <v>100</v>
      </c>
    </row>
    <row r="675" spans="1:8" x14ac:dyDescent="0.25">
      <c r="A675" t="s">
        <v>769</v>
      </c>
      <c r="B675">
        <v>1122016</v>
      </c>
      <c r="C675">
        <v>530019</v>
      </c>
      <c r="D675">
        <v>17449</v>
      </c>
      <c r="E675">
        <v>12372214</v>
      </c>
      <c r="F675">
        <v>144035</v>
      </c>
      <c r="G675">
        <v>103038284</v>
      </c>
      <c r="H675">
        <v>12.11</v>
      </c>
    </row>
    <row r="676" spans="1:8" x14ac:dyDescent="0.25">
      <c r="A676" t="s">
        <v>770</v>
      </c>
      <c r="B676">
        <v>1122016</v>
      </c>
      <c r="C676">
        <v>530023</v>
      </c>
      <c r="D676">
        <v>2061</v>
      </c>
      <c r="E676">
        <v>622010</v>
      </c>
      <c r="F676">
        <v>2462</v>
      </c>
      <c r="G676">
        <v>747439</v>
      </c>
      <c r="H676">
        <v>83.71</v>
      </c>
    </row>
    <row r="677" spans="1:8" x14ac:dyDescent="0.25">
      <c r="A677" t="s">
        <v>771</v>
      </c>
      <c r="B677">
        <v>1122016</v>
      </c>
      <c r="C677">
        <v>530027</v>
      </c>
      <c r="D677">
        <v>250</v>
      </c>
      <c r="E677">
        <v>363</v>
      </c>
      <c r="F677">
        <v>250</v>
      </c>
      <c r="G677">
        <v>362</v>
      </c>
      <c r="H677">
        <v>100</v>
      </c>
    </row>
    <row r="678" spans="1:8" x14ac:dyDescent="0.25">
      <c r="A678" t="s">
        <v>772</v>
      </c>
      <c r="B678">
        <v>1122016</v>
      </c>
      <c r="C678">
        <v>530035</v>
      </c>
      <c r="D678">
        <v>605</v>
      </c>
      <c r="E678">
        <v>7250</v>
      </c>
      <c r="F678">
        <v>605</v>
      </c>
      <c r="G678">
        <v>7250</v>
      </c>
      <c r="H678">
        <v>100</v>
      </c>
    </row>
    <row r="679" spans="1:8" x14ac:dyDescent="0.25">
      <c r="A679" t="s">
        <v>773</v>
      </c>
      <c r="B679">
        <v>1122016</v>
      </c>
      <c r="C679">
        <v>530047</v>
      </c>
      <c r="D679">
        <v>3954</v>
      </c>
      <c r="E679">
        <v>250486</v>
      </c>
      <c r="F679">
        <v>10046</v>
      </c>
      <c r="G679">
        <v>638399</v>
      </c>
      <c r="H679">
        <v>39.36</v>
      </c>
    </row>
    <row r="680" spans="1:8" x14ac:dyDescent="0.25">
      <c r="A680" t="s">
        <v>774</v>
      </c>
      <c r="B680">
        <v>1122016</v>
      </c>
      <c r="C680">
        <v>530067</v>
      </c>
      <c r="D680">
        <v>2126</v>
      </c>
      <c r="E680">
        <v>394905</v>
      </c>
      <c r="F680">
        <v>2492</v>
      </c>
      <c r="G680">
        <v>469456</v>
      </c>
      <c r="H680">
        <v>85.31</v>
      </c>
    </row>
    <row r="681" spans="1:8" x14ac:dyDescent="0.25">
      <c r="A681" t="s">
        <v>775</v>
      </c>
      <c r="B681">
        <v>1122016</v>
      </c>
      <c r="C681">
        <v>530073</v>
      </c>
      <c r="D681">
        <v>8847</v>
      </c>
      <c r="E681">
        <v>1969343</v>
      </c>
      <c r="F681">
        <v>16796</v>
      </c>
      <c r="G681">
        <v>3711939</v>
      </c>
      <c r="H681">
        <v>52.67</v>
      </c>
    </row>
    <row r="682" spans="1:8" x14ac:dyDescent="0.25">
      <c r="A682" t="s">
        <v>776</v>
      </c>
      <c r="B682">
        <v>1122016</v>
      </c>
      <c r="C682">
        <v>530075</v>
      </c>
      <c r="D682">
        <v>57427</v>
      </c>
      <c r="E682">
        <v>10891031</v>
      </c>
      <c r="F682">
        <v>163793</v>
      </c>
      <c r="G682">
        <v>31891174</v>
      </c>
      <c r="H682">
        <v>35.06</v>
      </c>
    </row>
    <row r="683" spans="1:8" x14ac:dyDescent="0.25">
      <c r="A683" t="s">
        <v>777</v>
      </c>
      <c r="B683">
        <v>1122016</v>
      </c>
      <c r="C683">
        <v>530077</v>
      </c>
      <c r="D683">
        <v>5516</v>
      </c>
      <c r="E683">
        <v>454243</v>
      </c>
      <c r="F683">
        <v>6181</v>
      </c>
      <c r="G683">
        <v>511613</v>
      </c>
      <c r="H683">
        <v>89.24</v>
      </c>
    </row>
    <row r="684" spans="1:8" x14ac:dyDescent="0.25">
      <c r="A684" t="s">
        <v>778</v>
      </c>
      <c r="B684">
        <v>1122016</v>
      </c>
      <c r="C684">
        <v>530079</v>
      </c>
      <c r="D684">
        <v>7889</v>
      </c>
      <c r="E684">
        <v>422062</v>
      </c>
      <c r="F684">
        <v>7889</v>
      </c>
      <c r="G684">
        <v>422851</v>
      </c>
      <c r="H684">
        <v>100</v>
      </c>
    </row>
    <row r="685" spans="1:8" x14ac:dyDescent="0.25">
      <c r="A685" t="s">
        <v>779</v>
      </c>
      <c r="B685">
        <v>1122016</v>
      </c>
      <c r="C685">
        <v>530093</v>
      </c>
      <c r="D685">
        <v>9100</v>
      </c>
      <c r="E685">
        <v>16926</v>
      </c>
      <c r="F685">
        <v>9100</v>
      </c>
      <c r="G685">
        <v>16926</v>
      </c>
      <c r="H685">
        <v>100</v>
      </c>
    </row>
    <row r="686" spans="1:8" x14ac:dyDescent="0.25">
      <c r="A686" t="s">
        <v>780</v>
      </c>
      <c r="B686">
        <v>1122016</v>
      </c>
      <c r="C686">
        <v>530117</v>
      </c>
      <c r="D686">
        <v>103</v>
      </c>
      <c r="E686">
        <v>47895</v>
      </c>
      <c r="F686">
        <v>118</v>
      </c>
      <c r="G686">
        <v>54561</v>
      </c>
      <c r="H686">
        <v>87.29</v>
      </c>
    </row>
    <row r="687" spans="1:8" x14ac:dyDescent="0.25">
      <c r="A687" t="s">
        <v>781</v>
      </c>
      <c r="B687">
        <v>1122016</v>
      </c>
      <c r="C687">
        <v>530119</v>
      </c>
      <c r="D687">
        <v>205</v>
      </c>
      <c r="E687">
        <v>5756</v>
      </c>
      <c r="F687">
        <v>205</v>
      </c>
      <c r="G687">
        <v>5756</v>
      </c>
      <c r="H687">
        <v>100</v>
      </c>
    </row>
    <row r="688" spans="1:8" x14ac:dyDescent="0.25">
      <c r="A688" t="s">
        <v>782</v>
      </c>
      <c r="B688">
        <v>1122016</v>
      </c>
      <c r="C688">
        <v>530125</v>
      </c>
      <c r="D688">
        <v>1350</v>
      </c>
      <c r="E688">
        <v>56295</v>
      </c>
      <c r="F688">
        <v>1391</v>
      </c>
      <c r="G688">
        <v>58308</v>
      </c>
      <c r="H688">
        <v>97.05</v>
      </c>
    </row>
    <row r="689" spans="1:8" x14ac:dyDescent="0.25">
      <c r="A689" t="s">
        <v>783</v>
      </c>
      <c r="B689">
        <v>1122016</v>
      </c>
      <c r="C689">
        <v>530127</v>
      </c>
      <c r="D689">
        <v>380</v>
      </c>
      <c r="E689">
        <v>5765</v>
      </c>
      <c r="F689">
        <v>380</v>
      </c>
      <c r="G689">
        <v>5764</v>
      </c>
      <c r="H689">
        <v>100</v>
      </c>
    </row>
    <row r="690" spans="1:8" x14ac:dyDescent="0.25">
      <c r="A690" t="s">
        <v>784</v>
      </c>
      <c r="B690">
        <v>1122016</v>
      </c>
      <c r="C690">
        <v>530129</v>
      </c>
      <c r="D690">
        <v>8880</v>
      </c>
      <c r="E690">
        <v>3334884</v>
      </c>
      <c r="F690">
        <v>11905</v>
      </c>
      <c r="G690">
        <v>4515484</v>
      </c>
      <c r="H690">
        <v>74.59</v>
      </c>
    </row>
    <row r="691" spans="1:8" x14ac:dyDescent="0.25">
      <c r="A691" t="s">
        <v>785</v>
      </c>
      <c r="B691">
        <v>1122016</v>
      </c>
      <c r="C691">
        <v>530131</v>
      </c>
      <c r="D691">
        <v>217669</v>
      </c>
      <c r="E691">
        <v>4190129</v>
      </c>
      <c r="F691">
        <v>292103</v>
      </c>
      <c r="G691">
        <v>5683240</v>
      </c>
      <c r="H691">
        <v>74.52</v>
      </c>
    </row>
    <row r="692" spans="1:8" x14ac:dyDescent="0.25">
      <c r="A692" t="s">
        <v>786</v>
      </c>
      <c r="B692">
        <v>1122016</v>
      </c>
      <c r="C692">
        <v>530135</v>
      </c>
      <c r="D692">
        <v>2639</v>
      </c>
      <c r="E692">
        <v>133666</v>
      </c>
      <c r="F692">
        <v>5312</v>
      </c>
      <c r="G692">
        <v>261740</v>
      </c>
      <c r="H692">
        <v>49.68</v>
      </c>
    </row>
    <row r="693" spans="1:8" x14ac:dyDescent="0.25">
      <c r="A693" t="s">
        <v>787</v>
      </c>
      <c r="B693">
        <v>1122016</v>
      </c>
      <c r="C693">
        <v>530145</v>
      </c>
      <c r="D693">
        <v>39490</v>
      </c>
      <c r="E693">
        <v>2762326</v>
      </c>
      <c r="F693">
        <v>43717</v>
      </c>
      <c r="G693">
        <v>2974621</v>
      </c>
      <c r="H693">
        <v>90.33</v>
      </c>
    </row>
    <row r="694" spans="1:8" x14ac:dyDescent="0.25">
      <c r="A694" t="s">
        <v>788</v>
      </c>
      <c r="B694">
        <v>1122016</v>
      </c>
      <c r="C694">
        <v>530149</v>
      </c>
      <c r="D694">
        <v>699</v>
      </c>
      <c r="E694">
        <v>11254</v>
      </c>
      <c r="F694">
        <v>1314</v>
      </c>
      <c r="G694">
        <v>21230</v>
      </c>
      <c r="H694">
        <v>53.2</v>
      </c>
    </row>
    <row r="695" spans="1:8" x14ac:dyDescent="0.25">
      <c r="A695" t="s">
        <v>789</v>
      </c>
      <c r="B695">
        <v>1122016</v>
      </c>
      <c r="C695">
        <v>530151</v>
      </c>
      <c r="D695">
        <v>14829</v>
      </c>
      <c r="E695">
        <v>843771</v>
      </c>
      <c r="F695">
        <v>18161</v>
      </c>
      <c r="G695">
        <v>1025343</v>
      </c>
      <c r="H695">
        <v>81.650000000000006</v>
      </c>
    </row>
    <row r="696" spans="1:8" x14ac:dyDescent="0.25">
      <c r="A696" t="s">
        <v>790</v>
      </c>
      <c r="B696">
        <v>1122016</v>
      </c>
      <c r="C696">
        <v>530163</v>
      </c>
      <c r="D696">
        <v>8852</v>
      </c>
      <c r="E696">
        <v>641328</v>
      </c>
      <c r="F696">
        <v>15270</v>
      </c>
      <c r="G696">
        <v>1103026</v>
      </c>
      <c r="H696">
        <v>57.97</v>
      </c>
    </row>
    <row r="697" spans="1:8" x14ac:dyDescent="0.25">
      <c r="A697" t="s">
        <v>791</v>
      </c>
      <c r="B697">
        <v>1122016</v>
      </c>
      <c r="C697">
        <v>530169</v>
      </c>
      <c r="D697">
        <v>8280</v>
      </c>
      <c r="E697">
        <v>78702</v>
      </c>
      <c r="F697">
        <v>8280</v>
      </c>
      <c r="G697">
        <v>78702</v>
      </c>
      <c r="H697">
        <v>100</v>
      </c>
    </row>
    <row r="698" spans="1:8" x14ac:dyDescent="0.25">
      <c r="A698" t="s">
        <v>792</v>
      </c>
      <c r="B698">
        <v>1122016</v>
      </c>
      <c r="C698">
        <v>530175</v>
      </c>
      <c r="D698">
        <v>7630</v>
      </c>
      <c r="E698">
        <v>465812</v>
      </c>
      <c r="F698">
        <v>8664</v>
      </c>
      <c r="G698">
        <v>518879</v>
      </c>
      <c r="H698">
        <v>88.07</v>
      </c>
    </row>
    <row r="699" spans="1:8" x14ac:dyDescent="0.25">
      <c r="A699" t="s">
        <v>793</v>
      </c>
      <c r="B699">
        <v>1122016</v>
      </c>
      <c r="C699">
        <v>530185</v>
      </c>
      <c r="D699">
        <v>27021</v>
      </c>
      <c r="E699">
        <v>112408</v>
      </c>
      <c r="F699">
        <v>39998</v>
      </c>
      <c r="G699">
        <v>167554</v>
      </c>
      <c r="H699">
        <v>67.56</v>
      </c>
    </row>
    <row r="700" spans="1:8" x14ac:dyDescent="0.25">
      <c r="A700" t="s">
        <v>794</v>
      </c>
      <c r="B700">
        <v>1122016</v>
      </c>
      <c r="C700">
        <v>530187</v>
      </c>
      <c r="D700">
        <v>4320</v>
      </c>
      <c r="E700">
        <v>8424</v>
      </c>
      <c r="F700">
        <v>4320</v>
      </c>
      <c r="G700">
        <v>8214</v>
      </c>
      <c r="H700">
        <v>100</v>
      </c>
    </row>
    <row r="701" spans="1:8" x14ac:dyDescent="0.25">
      <c r="A701" t="s">
        <v>795</v>
      </c>
      <c r="B701">
        <v>1122016</v>
      </c>
      <c r="C701">
        <v>530191</v>
      </c>
      <c r="D701">
        <v>277202</v>
      </c>
      <c r="E701">
        <v>806658</v>
      </c>
      <c r="F701">
        <v>384987</v>
      </c>
      <c r="G701">
        <v>1145480</v>
      </c>
      <c r="H701">
        <v>72</v>
      </c>
    </row>
    <row r="702" spans="1:8" x14ac:dyDescent="0.25">
      <c r="A702" t="s">
        <v>796</v>
      </c>
      <c r="B702">
        <v>1122016</v>
      </c>
      <c r="C702">
        <v>530199</v>
      </c>
      <c r="D702">
        <v>149</v>
      </c>
      <c r="E702">
        <v>89378</v>
      </c>
      <c r="F702">
        <v>235</v>
      </c>
      <c r="G702">
        <v>139955</v>
      </c>
      <c r="H702">
        <v>63.4</v>
      </c>
    </row>
    <row r="703" spans="1:8" x14ac:dyDescent="0.25">
      <c r="A703" t="s">
        <v>797</v>
      </c>
      <c r="B703">
        <v>1122016</v>
      </c>
      <c r="C703">
        <v>530201</v>
      </c>
      <c r="D703">
        <v>8992</v>
      </c>
      <c r="E703">
        <v>1058808</v>
      </c>
      <c r="F703">
        <v>13279</v>
      </c>
      <c r="G703">
        <v>1601891</v>
      </c>
      <c r="H703">
        <v>67.72</v>
      </c>
    </row>
    <row r="704" spans="1:8" x14ac:dyDescent="0.25">
      <c r="A704" t="s">
        <v>798</v>
      </c>
      <c r="B704">
        <v>1122016</v>
      </c>
      <c r="C704">
        <v>530207</v>
      </c>
      <c r="D704">
        <v>1726</v>
      </c>
      <c r="E704">
        <v>92142</v>
      </c>
      <c r="F704">
        <v>1726</v>
      </c>
      <c r="G704">
        <v>92142</v>
      </c>
      <c r="H704">
        <v>100</v>
      </c>
    </row>
    <row r="705" spans="1:8" x14ac:dyDescent="0.25">
      <c r="A705" t="s">
        <v>799</v>
      </c>
      <c r="B705">
        <v>1122016</v>
      </c>
      <c r="C705">
        <v>530215</v>
      </c>
      <c r="D705">
        <v>23900</v>
      </c>
      <c r="E705">
        <v>331515</v>
      </c>
      <c r="F705">
        <v>23900</v>
      </c>
      <c r="G705">
        <v>331515</v>
      </c>
      <c r="H705">
        <v>100</v>
      </c>
    </row>
    <row r="706" spans="1:8" x14ac:dyDescent="0.25">
      <c r="A706" t="s">
        <v>800</v>
      </c>
      <c r="B706">
        <v>1122016</v>
      </c>
      <c r="C706">
        <v>530233</v>
      </c>
      <c r="D706">
        <v>8828</v>
      </c>
      <c r="E706">
        <v>336789</v>
      </c>
      <c r="F706">
        <v>10969</v>
      </c>
      <c r="G706">
        <v>413551</v>
      </c>
      <c r="H706">
        <v>80.48</v>
      </c>
    </row>
    <row r="707" spans="1:8" x14ac:dyDescent="0.25">
      <c r="A707" t="s">
        <v>801</v>
      </c>
      <c r="B707">
        <v>1122016</v>
      </c>
      <c r="C707">
        <v>530239</v>
      </c>
      <c r="D707">
        <v>12808</v>
      </c>
      <c r="E707">
        <v>2332337</v>
      </c>
      <c r="F707">
        <v>121985</v>
      </c>
      <c r="G707">
        <v>22187203</v>
      </c>
      <c r="H707">
        <v>10.5</v>
      </c>
    </row>
    <row r="708" spans="1:8" x14ac:dyDescent="0.25">
      <c r="A708" t="s">
        <v>802</v>
      </c>
      <c r="B708">
        <v>1122016</v>
      </c>
      <c r="C708">
        <v>530243</v>
      </c>
      <c r="D708">
        <v>45</v>
      </c>
      <c r="E708">
        <v>59</v>
      </c>
      <c r="F708">
        <v>45</v>
      </c>
      <c r="G708">
        <v>59</v>
      </c>
      <c r="H708">
        <v>100</v>
      </c>
    </row>
    <row r="709" spans="1:8" x14ac:dyDescent="0.25">
      <c r="A709" t="s">
        <v>803</v>
      </c>
      <c r="B709">
        <v>1122016</v>
      </c>
      <c r="C709">
        <v>530245</v>
      </c>
      <c r="D709">
        <v>473</v>
      </c>
      <c r="E709">
        <v>11825</v>
      </c>
      <c r="F709">
        <v>473</v>
      </c>
      <c r="G709">
        <v>11825</v>
      </c>
      <c r="H709">
        <v>100</v>
      </c>
    </row>
    <row r="710" spans="1:8" x14ac:dyDescent="0.25">
      <c r="A710" t="s">
        <v>804</v>
      </c>
      <c r="B710">
        <v>1122016</v>
      </c>
      <c r="C710">
        <v>530251</v>
      </c>
      <c r="D710">
        <v>17623</v>
      </c>
      <c r="E710">
        <v>31722</v>
      </c>
      <c r="F710">
        <v>20623</v>
      </c>
      <c r="G710">
        <v>35872</v>
      </c>
      <c r="H710">
        <v>85.45</v>
      </c>
    </row>
    <row r="711" spans="1:8" x14ac:dyDescent="0.25">
      <c r="A711" t="s">
        <v>805</v>
      </c>
      <c r="B711">
        <v>1122016</v>
      </c>
      <c r="C711">
        <v>530255</v>
      </c>
      <c r="D711">
        <v>8164</v>
      </c>
      <c r="E711">
        <v>31432</v>
      </c>
      <c r="F711">
        <v>8164</v>
      </c>
      <c r="G711">
        <v>31431</v>
      </c>
      <c r="H711">
        <v>100</v>
      </c>
    </row>
    <row r="712" spans="1:8" x14ac:dyDescent="0.25">
      <c r="A712" t="s">
        <v>806</v>
      </c>
      <c r="B712">
        <v>1122016</v>
      </c>
      <c r="C712">
        <v>530263</v>
      </c>
      <c r="D712">
        <v>50</v>
      </c>
      <c r="E712">
        <v>317</v>
      </c>
      <c r="F712">
        <v>50</v>
      </c>
      <c r="G712">
        <v>317</v>
      </c>
      <c r="H712">
        <v>100</v>
      </c>
    </row>
    <row r="713" spans="1:8" x14ac:dyDescent="0.25">
      <c r="A713" t="s">
        <v>807</v>
      </c>
      <c r="B713">
        <v>1122016</v>
      </c>
      <c r="C713">
        <v>530289</v>
      </c>
      <c r="D713">
        <v>25</v>
      </c>
      <c r="E713">
        <v>512</v>
      </c>
      <c r="F713">
        <v>25</v>
      </c>
      <c r="G713">
        <v>512</v>
      </c>
      <c r="H713">
        <v>100</v>
      </c>
    </row>
    <row r="714" spans="1:8" x14ac:dyDescent="0.25">
      <c r="A714" t="s">
        <v>808</v>
      </c>
      <c r="B714">
        <v>1122016</v>
      </c>
      <c r="C714">
        <v>530291</v>
      </c>
      <c r="D714">
        <v>300</v>
      </c>
      <c r="E714">
        <v>1476</v>
      </c>
      <c r="F714">
        <v>300</v>
      </c>
      <c r="G714">
        <v>1483</v>
      </c>
      <c r="H714">
        <v>100</v>
      </c>
    </row>
    <row r="715" spans="1:8" x14ac:dyDescent="0.25">
      <c r="A715" t="s">
        <v>809</v>
      </c>
      <c r="B715">
        <v>1122016</v>
      </c>
      <c r="C715">
        <v>530299</v>
      </c>
      <c r="D715">
        <v>860</v>
      </c>
      <c r="E715">
        <v>147318</v>
      </c>
      <c r="F715">
        <v>1124</v>
      </c>
      <c r="G715">
        <v>194178</v>
      </c>
      <c r="H715">
        <v>76.510000000000005</v>
      </c>
    </row>
    <row r="716" spans="1:8" x14ac:dyDescent="0.25">
      <c r="A716" t="s">
        <v>810</v>
      </c>
      <c r="B716">
        <v>1122016</v>
      </c>
      <c r="C716">
        <v>530305</v>
      </c>
      <c r="D716">
        <v>9666</v>
      </c>
      <c r="E716">
        <v>89024</v>
      </c>
      <c r="F716">
        <v>13646</v>
      </c>
      <c r="G716">
        <v>127437</v>
      </c>
      <c r="H716">
        <v>70.83</v>
      </c>
    </row>
    <row r="717" spans="1:8" x14ac:dyDescent="0.25">
      <c r="A717" t="s">
        <v>811</v>
      </c>
      <c r="B717">
        <v>1122016</v>
      </c>
      <c r="C717">
        <v>530307</v>
      </c>
      <c r="D717">
        <v>177585</v>
      </c>
      <c r="E717">
        <v>13567494</v>
      </c>
      <c r="F717">
        <v>297909</v>
      </c>
      <c r="G717">
        <v>23006230</v>
      </c>
      <c r="H717">
        <v>59.61</v>
      </c>
    </row>
    <row r="718" spans="1:8" x14ac:dyDescent="0.25">
      <c r="A718" t="s">
        <v>812</v>
      </c>
      <c r="B718">
        <v>1122016</v>
      </c>
      <c r="C718">
        <v>530309</v>
      </c>
      <c r="D718">
        <v>160</v>
      </c>
      <c r="E718">
        <v>2896</v>
      </c>
      <c r="F718">
        <v>260</v>
      </c>
      <c r="G718">
        <v>4869</v>
      </c>
      <c r="H718">
        <v>61.54</v>
      </c>
    </row>
    <row r="719" spans="1:8" x14ac:dyDescent="0.25">
      <c r="A719" t="s">
        <v>813</v>
      </c>
      <c r="B719">
        <v>1122016</v>
      </c>
      <c r="C719">
        <v>530315</v>
      </c>
      <c r="D719">
        <v>1255</v>
      </c>
      <c r="E719">
        <v>84085</v>
      </c>
      <c r="F719">
        <v>1257</v>
      </c>
      <c r="G719">
        <v>83760</v>
      </c>
      <c r="H719">
        <v>99.84</v>
      </c>
    </row>
    <row r="720" spans="1:8" x14ac:dyDescent="0.25">
      <c r="A720" t="s">
        <v>814</v>
      </c>
      <c r="B720">
        <v>1122016</v>
      </c>
      <c r="C720">
        <v>530317</v>
      </c>
      <c r="D720">
        <v>7275</v>
      </c>
      <c r="E720">
        <v>348837</v>
      </c>
      <c r="F720">
        <v>9140</v>
      </c>
      <c r="G720">
        <v>437725</v>
      </c>
      <c r="H720">
        <v>79.599999999999994</v>
      </c>
    </row>
    <row r="721" spans="1:8" x14ac:dyDescent="0.25">
      <c r="A721" t="s">
        <v>815</v>
      </c>
      <c r="B721">
        <v>1122016</v>
      </c>
      <c r="C721">
        <v>530331</v>
      </c>
      <c r="D721">
        <v>1180</v>
      </c>
      <c r="E721">
        <v>665284</v>
      </c>
      <c r="F721">
        <v>1366</v>
      </c>
      <c r="G721">
        <v>765367</v>
      </c>
      <c r="H721">
        <v>86.38</v>
      </c>
    </row>
    <row r="722" spans="1:8" x14ac:dyDescent="0.25">
      <c r="A722" t="s">
        <v>816</v>
      </c>
      <c r="B722">
        <v>1122016</v>
      </c>
      <c r="C722">
        <v>530341</v>
      </c>
      <c r="D722">
        <v>2000</v>
      </c>
      <c r="E722">
        <v>74000</v>
      </c>
      <c r="F722">
        <v>2000</v>
      </c>
      <c r="G722">
        <v>73975</v>
      </c>
      <c r="H722">
        <v>100</v>
      </c>
    </row>
    <row r="723" spans="1:8" x14ac:dyDescent="0.25">
      <c r="A723" t="s">
        <v>817</v>
      </c>
      <c r="B723">
        <v>1122016</v>
      </c>
      <c r="C723">
        <v>530343</v>
      </c>
      <c r="D723">
        <v>23547</v>
      </c>
      <c r="E723">
        <v>905383</v>
      </c>
      <c r="F723">
        <v>31154</v>
      </c>
      <c r="G723">
        <v>1201910</v>
      </c>
      <c r="H723">
        <v>75.58</v>
      </c>
    </row>
    <row r="724" spans="1:8" x14ac:dyDescent="0.25">
      <c r="A724" t="s">
        <v>818</v>
      </c>
      <c r="B724">
        <v>1122016</v>
      </c>
      <c r="C724">
        <v>530355</v>
      </c>
      <c r="D724">
        <v>225643</v>
      </c>
      <c r="E724">
        <v>21695575</v>
      </c>
      <c r="F724">
        <v>353685</v>
      </c>
      <c r="G724">
        <v>35385463</v>
      </c>
      <c r="H724">
        <v>63.8</v>
      </c>
    </row>
    <row r="725" spans="1:8" x14ac:dyDescent="0.25">
      <c r="A725" t="s">
        <v>819</v>
      </c>
      <c r="B725">
        <v>1122016</v>
      </c>
      <c r="C725">
        <v>530363</v>
      </c>
      <c r="D725">
        <v>44939</v>
      </c>
      <c r="E725">
        <v>1226835</v>
      </c>
      <c r="F725">
        <v>131907</v>
      </c>
      <c r="G725">
        <v>3652806</v>
      </c>
      <c r="H725">
        <v>34.07</v>
      </c>
    </row>
    <row r="726" spans="1:8" x14ac:dyDescent="0.25">
      <c r="A726" t="s">
        <v>820</v>
      </c>
      <c r="B726">
        <v>1122016</v>
      </c>
      <c r="C726">
        <v>530365</v>
      </c>
      <c r="D726">
        <v>1303</v>
      </c>
      <c r="E726">
        <v>210044</v>
      </c>
      <c r="F726">
        <v>1773</v>
      </c>
      <c r="G726">
        <v>291507</v>
      </c>
      <c r="H726">
        <v>73.489999999999995</v>
      </c>
    </row>
    <row r="727" spans="1:8" x14ac:dyDescent="0.25">
      <c r="A727" t="s">
        <v>821</v>
      </c>
      <c r="B727">
        <v>1122016</v>
      </c>
      <c r="C727">
        <v>530367</v>
      </c>
      <c r="D727">
        <v>244</v>
      </c>
      <c r="E727">
        <v>27341</v>
      </c>
      <c r="F727">
        <v>480</v>
      </c>
      <c r="G727">
        <v>54249</v>
      </c>
      <c r="H727">
        <v>50.83</v>
      </c>
    </row>
    <row r="728" spans="1:8" x14ac:dyDescent="0.25">
      <c r="A728" t="s">
        <v>822</v>
      </c>
      <c r="B728">
        <v>1122016</v>
      </c>
      <c r="C728">
        <v>530369</v>
      </c>
      <c r="D728">
        <v>500</v>
      </c>
      <c r="E728">
        <v>22500</v>
      </c>
      <c r="F728">
        <v>500</v>
      </c>
      <c r="G728">
        <v>22508</v>
      </c>
      <c r="H728">
        <v>100</v>
      </c>
    </row>
    <row r="729" spans="1:8" x14ac:dyDescent="0.25">
      <c r="A729" t="s">
        <v>823</v>
      </c>
      <c r="B729">
        <v>1122016</v>
      </c>
      <c r="C729">
        <v>530377</v>
      </c>
      <c r="D729">
        <v>48210</v>
      </c>
      <c r="E729">
        <v>664816</v>
      </c>
      <c r="F729">
        <v>78990</v>
      </c>
      <c r="G729">
        <v>1097071</v>
      </c>
      <c r="H729">
        <v>61.03</v>
      </c>
    </row>
    <row r="730" spans="1:8" x14ac:dyDescent="0.25">
      <c r="A730" t="s">
        <v>824</v>
      </c>
      <c r="B730">
        <v>1122016</v>
      </c>
      <c r="C730">
        <v>530381</v>
      </c>
      <c r="D730">
        <v>1161</v>
      </c>
      <c r="E730">
        <v>169274</v>
      </c>
      <c r="F730">
        <v>2108</v>
      </c>
      <c r="G730">
        <v>315538</v>
      </c>
      <c r="H730">
        <v>55.08</v>
      </c>
    </row>
    <row r="731" spans="1:8" x14ac:dyDescent="0.25">
      <c r="A731" t="s">
        <v>825</v>
      </c>
      <c r="B731">
        <v>1122016</v>
      </c>
      <c r="C731">
        <v>530393</v>
      </c>
      <c r="D731">
        <v>5</v>
      </c>
      <c r="E731">
        <v>74</v>
      </c>
      <c r="F731">
        <v>5</v>
      </c>
      <c r="G731">
        <v>73</v>
      </c>
      <c r="H731">
        <v>100</v>
      </c>
    </row>
    <row r="732" spans="1:8" x14ac:dyDescent="0.25">
      <c r="A732" t="s">
        <v>826</v>
      </c>
      <c r="B732">
        <v>1122016</v>
      </c>
      <c r="C732">
        <v>530419</v>
      </c>
      <c r="D732">
        <v>4452</v>
      </c>
      <c r="E732">
        <v>80804</v>
      </c>
      <c r="F732">
        <v>4852</v>
      </c>
      <c r="G732">
        <v>85645</v>
      </c>
      <c r="H732">
        <v>91.76</v>
      </c>
    </row>
    <row r="733" spans="1:8" x14ac:dyDescent="0.25">
      <c r="A733" t="s">
        <v>827</v>
      </c>
      <c r="B733">
        <v>1122016</v>
      </c>
      <c r="C733">
        <v>530427</v>
      </c>
      <c r="D733">
        <v>13</v>
      </c>
      <c r="E733">
        <v>384</v>
      </c>
      <c r="F733">
        <v>17</v>
      </c>
      <c r="G733">
        <v>506</v>
      </c>
      <c r="H733">
        <v>76.47</v>
      </c>
    </row>
    <row r="734" spans="1:8" x14ac:dyDescent="0.25">
      <c r="A734" t="s">
        <v>828</v>
      </c>
      <c r="B734">
        <v>1122016</v>
      </c>
      <c r="C734">
        <v>530429</v>
      </c>
      <c r="D734">
        <v>2322</v>
      </c>
      <c r="E734">
        <v>21390</v>
      </c>
      <c r="F734">
        <v>2322</v>
      </c>
      <c r="G734">
        <v>21390</v>
      </c>
      <c r="H734">
        <v>100</v>
      </c>
    </row>
    <row r="735" spans="1:8" x14ac:dyDescent="0.25">
      <c r="A735" t="s">
        <v>829</v>
      </c>
      <c r="B735">
        <v>1122016</v>
      </c>
      <c r="C735">
        <v>530431</v>
      </c>
      <c r="D735">
        <v>215</v>
      </c>
      <c r="E735">
        <v>18587</v>
      </c>
      <c r="F735">
        <v>390</v>
      </c>
      <c r="G735">
        <v>33977</v>
      </c>
      <c r="H735">
        <v>55.13</v>
      </c>
    </row>
    <row r="736" spans="1:8" x14ac:dyDescent="0.25">
      <c r="A736" t="s">
        <v>830</v>
      </c>
      <c r="B736">
        <v>1122016</v>
      </c>
      <c r="C736">
        <v>530433</v>
      </c>
      <c r="D736">
        <v>4355</v>
      </c>
      <c r="E736">
        <v>160047</v>
      </c>
      <c r="F736">
        <v>5598</v>
      </c>
      <c r="G736">
        <v>214577</v>
      </c>
      <c r="H736">
        <v>77.8</v>
      </c>
    </row>
    <row r="737" spans="1:8" x14ac:dyDescent="0.25">
      <c r="A737" t="s">
        <v>831</v>
      </c>
      <c r="B737">
        <v>1122016</v>
      </c>
      <c r="C737">
        <v>530439</v>
      </c>
      <c r="D737">
        <v>50</v>
      </c>
      <c r="E737">
        <v>56</v>
      </c>
      <c r="F737">
        <v>50</v>
      </c>
      <c r="G737">
        <v>56</v>
      </c>
      <c r="H737">
        <v>100</v>
      </c>
    </row>
    <row r="738" spans="1:8" x14ac:dyDescent="0.25">
      <c r="A738" t="s">
        <v>832</v>
      </c>
      <c r="B738">
        <v>1122016</v>
      </c>
      <c r="C738">
        <v>530459</v>
      </c>
      <c r="D738">
        <v>2345</v>
      </c>
      <c r="E738">
        <v>75627</v>
      </c>
      <c r="F738">
        <v>2345</v>
      </c>
      <c r="G738">
        <v>75484</v>
      </c>
      <c r="H738">
        <v>100</v>
      </c>
    </row>
    <row r="739" spans="1:8" x14ac:dyDescent="0.25">
      <c r="A739" t="s">
        <v>833</v>
      </c>
      <c r="B739">
        <v>1122016</v>
      </c>
      <c r="C739">
        <v>530461</v>
      </c>
      <c r="D739">
        <v>2081</v>
      </c>
      <c r="E739">
        <v>19354</v>
      </c>
      <c r="F739">
        <v>2886</v>
      </c>
      <c r="G739">
        <v>26872</v>
      </c>
      <c r="H739">
        <v>72.11</v>
      </c>
    </row>
    <row r="740" spans="1:8" x14ac:dyDescent="0.25">
      <c r="A740" t="s">
        <v>834</v>
      </c>
      <c r="B740">
        <v>1122016</v>
      </c>
      <c r="C740">
        <v>530477</v>
      </c>
      <c r="D740">
        <v>2339</v>
      </c>
      <c r="E740">
        <v>269336</v>
      </c>
      <c r="F740">
        <v>3154</v>
      </c>
      <c r="G740">
        <v>366069</v>
      </c>
      <c r="H740">
        <v>74.16</v>
      </c>
    </row>
    <row r="741" spans="1:8" x14ac:dyDescent="0.25">
      <c r="A741" t="s">
        <v>835</v>
      </c>
      <c r="B741">
        <v>1122016</v>
      </c>
      <c r="C741">
        <v>530499</v>
      </c>
      <c r="D741">
        <v>6223</v>
      </c>
      <c r="E741">
        <v>1804048</v>
      </c>
      <c r="F741">
        <v>7001</v>
      </c>
      <c r="G741">
        <v>2029396</v>
      </c>
      <c r="H741">
        <v>88.89</v>
      </c>
    </row>
    <row r="742" spans="1:8" x14ac:dyDescent="0.25">
      <c r="A742" t="s">
        <v>836</v>
      </c>
      <c r="B742">
        <v>1122016</v>
      </c>
      <c r="C742">
        <v>530505</v>
      </c>
      <c r="D742">
        <v>22262</v>
      </c>
      <c r="E742">
        <v>6794363</v>
      </c>
      <c r="F742">
        <v>158854</v>
      </c>
      <c r="G742">
        <v>48980347</v>
      </c>
      <c r="H742">
        <v>14.01</v>
      </c>
    </row>
    <row r="743" spans="1:8" x14ac:dyDescent="0.25">
      <c r="A743" t="s">
        <v>837</v>
      </c>
      <c r="B743">
        <v>1122016</v>
      </c>
      <c r="C743">
        <v>530517</v>
      </c>
      <c r="D743">
        <v>1266</v>
      </c>
      <c r="E743">
        <v>531277</v>
      </c>
      <c r="F743">
        <v>2338</v>
      </c>
      <c r="G743">
        <v>1003718</v>
      </c>
      <c r="H743">
        <v>54.15</v>
      </c>
    </row>
    <row r="744" spans="1:8" x14ac:dyDescent="0.25">
      <c r="A744" t="s">
        <v>838</v>
      </c>
      <c r="B744">
        <v>1122016</v>
      </c>
      <c r="C744">
        <v>530521</v>
      </c>
      <c r="D744">
        <v>909</v>
      </c>
      <c r="E744">
        <v>70630</v>
      </c>
      <c r="F744">
        <v>1209</v>
      </c>
      <c r="G744">
        <v>93896</v>
      </c>
      <c r="H744">
        <v>75.19</v>
      </c>
    </row>
    <row r="745" spans="1:8" x14ac:dyDescent="0.25">
      <c r="A745" t="s">
        <v>839</v>
      </c>
      <c r="B745">
        <v>1122016</v>
      </c>
      <c r="C745">
        <v>530533</v>
      </c>
      <c r="D745">
        <v>621</v>
      </c>
      <c r="E745">
        <v>33566</v>
      </c>
      <c r="F745">
        <v>774</v>
      </c>
      <c r="G745">
        <v>41708</v>
      </c>
      <c r="H745">
        <v>80.23</v>
      </c>
    </row>
    <row r="746" spans="1:8" x14ac:dyDescent="0.25">
      <c r="A746" t="s">
        <v>840</v>
      </c>
      <c r="B746">
        <v>1122016</v>
      </c>
      <c r="C746">
        <v>530543</v>
      </c>
      <c r="D746">
        <v>2650</v>
      </c>
      <c r="E746">
        <v>22499</v>
      </c>
      <c r="F746">
        <v>2675</v>
      </c>
      <c r="G746">
        <v>22620</v>
      </c>
      <c r="H746">
        <v>99.07</v>
      </c>
    </row>
    <row r="747" spans="1:8" x14ac:dyDescent="0.25">
      <c r="A747" t="s">
        <v>841</v>
      </c>
      <c r="B747">
        <v>1122016</v>
      </c>
      <c r="C747">
        <v>530545</v>
      </c>
      <c r="D747">
        <v>104</v>
      </c>
      <c r="E747">
        <v>18720</v>
      </c>
      <c r="F747">
        <v>158</v>
      </c>
      <c r="G747">
        <v>28598</v>
      </c>
      <c r="H747">
        <v>65.819999999999993</v>
      </c>
    </row>
    <row r="748" spans="1:8" x14ac:dyDescent="0.25">
      <c r="A748" t="s">
        <v>842</v>
      </c>
      <c r="B748">
        <v>1122016</v>
      </c>
      <c r="C748">
        <v>530549</v>
      </c>
      <c r="D748">
        <v>3768</v>
      </c>
      <c r="E748">
        <v>2484243</v>
      </c>
      <c r="F748">
        <v>15584</v>
      </c>
      <c r="G748">
        <v>10466983</v>
      </c>
      <c r="H748">
        <v>24.18</v>
      </c>
    </row>
    <row r="749" spans="1:8" x14ac:dyDescent="0.25">
      <c r="A749" t="s">
        <v>843</v>
      </c>
      <c r="B749">
        <v>1122016</v>
      </c>
      <c r="C749">
        <v>530565</v>
      </c>
      <c r="D749">
        <v>200</v>
      </c>
      <c r="E749">
        <v>302</v>
      </c>
      <c r="F749">
        <v>200</v>
      </c>
      <c r="G749">
        <v>310</v>
      </c>
      <c r="H749">
        <v>100</v>
      </c>
    </row>
    <row r="750" spans="1:8" x14ac:dyDescent="0.25">
      <c r="A750" t="s">
        <v>844</v>
      </c>
      <c r="B750">
        <v>1122016</v>
      </c>
      <c r="C750">
        <v>530577</v>
      </c>
      <c r="D750">
        <v>100</v>
      </c>
      <c r="E750">
        <v>2160</v>
      </c>
      <c r="F750">
        <v>100</v>
      </c>
      <c r="G750">
        <v>2160</v>
      </c>
      <c r="H750">
        <v>100</v>
      </c>
    </row>
    <row r="751" spans="1:8" x14ac:dyDescent="0.25">
      <c r="A751" t="s">
        <v>845</v>
      </c>
      <c r="B751">
        <v>1122016</v>
      </c>
      <c r="C751">
        <v>530579</v>
      </c>
      <c r="D751">
        <v>2000</v>
      </c>
      <c r="E751">
        <v>7800</v>
      </c>
      <c r="F751">
        <v>2300</v>
      </c>
      <c r="G751">
        <v>8600</v>
      </c>
      <c r="H751">
        <v>86.96</v>
      </c>
    </row>
    <row r="752" spans="1:8" x14ac:dyDescent="0.25">
      <c r="A752" t="s">
        <v>846</v>
      </c>
      <c r="B752">
        <v>1122016</v>
      </c>
      <c r="C752">
        <v>530585</v>
      </c>
      <c r="D752">
        <v>143</v>
      </c>
      <c r="E752">
        <v>8509</v>
      </c>
      <c r="F752">
        <v>152</v>
      </c>
      <c r="G752">
        <v>9059</v>
      </c>
      <c r="H752">
        <v>94.08</v>
      </c>
    </row>
    <row r="753" spans="1:8" x14ac:dyDescent="0.25">
      <c r="A753" t="s">
        <v>847</v>
      </c>
      <c r="B753">
        <v>1122016</v>
      </c>
      <c r="C753">
        <v>530589</v>
      </c>
      <c r="D753">
        <v>5785</v>
      </c>
      <c r="E753">
        <v>1117084</v>
      </c>
      <c r="F753">
        <v>7488</v>
      </c>
      <c r="G753">
        <v>1470907</v>
      </c>
      <c r="H753">
        <v>77.260000000000005</v>
      </c>
    </row>
    <row r="754" spans="1:8" x14ac:dyDescent="0.25">
      <c r="A754" t="s">
        <v>848</v>
      </c>
      <c r="B754">
        <v>1122016</v>
      </c>
      <c r="C754">
        <v>530595</v>
      </c>
      <c r="D754">
        <v>3</v>
      </c>
      <c r="E754">
        <v>27</v>
      </c>
      <c r="F754">
        <v>3</v>
      </c>
      <c r="G754">
        <v>26</v>
      </c>
      <c r="H754">
        <v>100</v>
      </c>
    </row>
    <row r="755" spans="1:8" x14ac:dyDescent="0.25">
      <c r="A755" t="s">
        <v>849</v>
      </c>
      <c r="B755">
        <v>1122016</v>
      </c>
      <c r="C755">
        <v>530605</v>
      </c>
      <c r="D755">
        <v>3215</v>
      </c>
      <c r="E755">
        <v>5497</v>
      </c>
      <c r="F755">
        <v>3215</v>
      </c>
      <c r="G755">
        <v>5497</v>
      </c>
      <c r="H755">
        <v>100</v>
      </c>
    </row>
    <row r="756" spans="1:8" x14ac:dyDescent="0.25">
      <c r="A756" t="s">
        <v>850</v>
      </c>
      <c r="B756">
        <v>1122016</v>
      </c>
      <c r="C756">
        <v>530609</v>
      </c>
      <c r="D756">
        <v>1990</v>
      </c>
      <c r="E756">
        <v>90645</v>
      </c>
      <c r="F756">
        <v>1990</v>
      </c>
      <c r="G756">
        <v>90014</v>
      </c>
      <c r="H756">
        <v>100</v>
      </c>
    </row>
    <row r="757" spans="1:8" x14ac:dyDescent="0.25">
      <c r="A757" t="s">
        <v>851</v>
      </c>
      <c r="B757">
        <v>1122016</v>
      </c>
      <c r="C757">
        <v>530611</v>
      </c>
      <c r="D757">
        <v>27401</v>
      </c>
      <c r="E757">
        <v>38359</v>
      </c>
      <c r="F757">
        <v>27401</v>
      </c>
      <c r="G757">
        <v>38359</v>
      </c>
      <c r="H757">
        <v>100</v>
      </c>
    </row>
    <row r="758" spans="1:8" x14ac:dyDescent="0.25">
      <c r="A758" t="s">
        <v>852</v>
      </c>
      <c r="B758">
        <v>1122016</v>
      </c>
      <c r="C758">
        <v>530615</v>
      </c>
      <c r="D758">
        <v>300</v>
      </c>
      <c r="E758">
        <v>3050</v>
      </c>
      <c r="F758">
        <v>300</v>
      </c>
      <c r="G758">
        <v>3050</v>
      </c>
      <c r="H758">
        <v>100</v>
      </c>
    </row>
    <row r="759" spans="1:8" x14ac:dyDescent="0.25">
      <c r="A759" t="s">
        <v>853</v>
      </c>
      <c r="B759">
        <v>1122016</v>
      </c>
      <c r="C759">
        <v>530617</v>
      </c>
      <c r="D759">
        <v>1918</v>
      </c>
      <c r="E759">
        <v>78255</v>
      </c>
      <c r="F759">
        <v>2184</v>
      </c>
      <c r="G759">
        <v>91334</v>
      </c>
      <c r="H759">
        <v>87.82</v>
      </c>
    </row>
    <row r="760" spans="1:8" x14ac:dyDescent="0.25">
      <c r="A760" t="s">
        <v>854</v>
      </c>
      <c r="B760">
        <v>1122016</v>
      </c>
      <c r="C760">
        <v>530621</v>
      </c>
      <c r="D760">
        <v>3000</v>
      </c>
      <c r="E760">
        <v>136500</v>
      </c>
      <c r="F760">
        <v>3200</v>
      </c>
      <c r="G760">
        <v>145573</v>
      </c>
      <c r="H760">
        <v>93.75</v>
      </c>
    </row>
    <row r="761" spans="1:8" x14ac:dyDescent="0.25">
      <c r="A761" t="s">
        <v>855</v>
      </c>
      <c r="B761">
        <v>1122016</v>
      </c>
      <c r="C761">
        <v>530627</v>
      </c>
      <c r="D761">
        <v>862</v>
      </c>
      <c r="E761">
        <v>90554</v>
      </c>
      <c r="F761">
        <v>1234</v>
      </c>
      <c r="G761">
        <v>129690</v>
      </c>
      <c r="H761">
        <v>69.849999999999994</v>
      </c>
    </row>
    <row r="762" spans="1:8" x14ac:dyDescent="0.25">
      <c r="A762" t="s">
        <v>856</v>
      </c>
      <c r="B762">
        <v>1122016</v>
      </c>
      <c r="C762">
        <v>530643</v>
      </c>
      <c r="D762">
        <v>52</v>
      </c>
      <c r="E762">
        <v>2247</v>
      </c>
      <c r="F762">
        <v>52</v>
      </c>
      <c r="G762">
        <v>2246</v>
      </c>
      <c r="H762">
        <v>100</v>
      </c>
    </row>
    <row r="763" spans="1:8" x14ac:dyDescent="0.25">
      <c r="A763" t="s">
        <v>857</v>
      </c>
      <c r="B763">
        <v>1122016</v>
      </c>
      <c r="C763">
        <v>530655</v>
      </c>
      <c r="D763">
        <v>6106</v>
      </c>
      <c r="E763">
        <v>568164</v>
      </c>
      <c r="F763">
        <v>18705</v>
      </c>
      <c r="G763">
        <v>1748255</v>
      </c>
      <c r="H763">
        <v>32.64</v>
      </c>
    </row>
    <row r="764" spans="1:8" x14ac:dyDescent="0.25">
      <c r="A764" t="s">
        <v>858</v>
      </c>
      <c r="B764">
        <v>1122016</v>
      </c>
      <c r="C764">
        <v>530663</v>
      </c>
      <c r="D764">
        <v>333</v>
      </c>
      <c r="E764">
        <v>2000</v>
      </c>
      <c r="F764">
        <v>333</v>
      </c>
      <c r="G764">
        <v>2000</v>
      </c>
      <c r="H764">
        <v>100</v>
      </c>
    </row>
    <row r="765" spans="1:8" x14ac:dyDescent="0.25">
      <c r="A765" t="s">
        <v>859</v>
      </c>
      <c r="B765">
        <v>1122016</v>
      </c>
      <c r="C765">
        <v>530665</v>
      </c>
      <c r="D765">
        <v>2500</v>
      </c>
      <c r="E765">
        <v>2004</v>
      </c>
      <c r="F765">
        <v>2500</v>
      </c>
      <c r="G765">
        <v>2004</v>
      </c>
      <c r="H765">
        <v>100</v>
      </c>
    </row>
    <row r="766" spans="1:8" x14ac:dyDescent="0.25">
      <c r="A766" t="s">
        <v>860</v>
      </c>
      <c r="B766">
        <v>1122016</v>
      </c>
      <c r="C766">
        <v>530689</v>
      </c>
      <c r="D766">
        <v>1301</v>
      </c>
      <c r="E766">
        <v>66107</v>
      </c>
      <c r="F766">
        <v>1301</v>
      </c>
      <c r="G766">
        <v>66107</v>
      </c>
      <c r="H766">
        <v>100</v>
      </c>
    </row>
    <row r="767" spans="1:8" x14ac:dyDescent="0.25">
      <c r="A767" t="s">
        <v>861</v>
      </c>
      <c r="B767">
        <v>1122016</v>
      </c>
      <c r="C767">
        <v>530695</v>
      </c>
      <c r="D767">
        <v>4885</v>
      </c>
      <c r="E767">
        <v>134338</v>
      </c>
      <c r="F767">
        <v>4980</v>
      </c>
      <c r="G767">
        <v>133012</v>
      </c>
      <c r="H767">
        <v>98.09</v>
      </c>
    </row>
    <row r="768" spans="1:8" x14ac:dyDescent="0.25">
      <c r="A768" t="s">
        <v>862</v>
      </c>
      <c r="B768">
        <v>1122016</v>
      </c>
      <c r="C768">
        <v>500002</v>
      </c>
      <c r="D768">
        <v>501</v>
      </c>
      <c r="E768">
        <v>528831</v>
      </c>
      <c r="F768">
        <v>1117</v>
      </c>
      <c r="G768">
        <v>1178744</v>
      </c>
      <c r="H768">
        <v>44.85</v>
      </c>
    </row>
    <row r="769" spans="1:8" x14ac:dyDescent="0.25">
      <c r="A769" t="s">
        <v>863</v>
      </c>
      <c r="B769">
        <v>1122016</v>
      </c>
      <c r="C769">
        <v>500003</v>
      </c>
      <c r="D769">
        <v>8816</v>
      </c>
      <c r="E769">
        <v>1318433</v>
      </c>
      <c r="F769">
        <v>23673</v>
      </c>
      <c r="G769">
        <v>3501898</v>
      </c>
      <c r="H769">
        <v>37.24</v>
      </c>
    </row>
    <row r="770" spans="1:8" x14ac:dyDescent="0.25">
      <c r="A770" t="s">
        <v>864</v>
      </c>
      <c r="B770">
        <v>1122016</v>
      </c>
      <c r="C770">
        <v>500008</v>
      </c>
      <c r="D770">
        <v>2242</v>
      </c>
      <c r="E770">
        <v>2116897</v>
      </c>
      <c r="F770">
        <v>9643</v>
      </c>
      <c r="G770">
        <v>9135011</v>
      </c>
      <c r="H770">
        <v>23.25</v>
      </c>
    </row>
    <row r="771" spans="1:8" x14ac:dyDescent="0.25">
      <c r="A771" t="s">
        <v>865</v>
      </c>
      <c r="B771">
        <v>1122016</v>
      </c>
      <c r="C771">
        <v>500009</v>
      </c>
      <c r="D771">
        <v>8782</v>
      </c>
      <c r="E771">
        <v>72715</v>
      </c>
      <c r="F771">
        <v>14722</v>
      </c>
      <c r="G771">
        <v>122747</v>
      </c>
      <c r="H771">
        <v>59.65</v>
      </c>
    </row>
    <row r="772" spans="1:8" x14ac:dyDescent="0.25">
      <c r="A772" t="s">
        <v>866</v>
      </c>
      <c r="B772">
        <v>1122016</v>
      </c>
      <c r="C772">
        <v>500010</v>
      </c>
      <c r="D772">
        <v>894618</v>
      </c>
      <c r="E772">
        <v>1136120130</v>
      </c>
      <c r="F772">
        <v>970464</v>
      </c>
      <c r="G772">
        <v>1239081989</v>
      </c>
      <c r="H772">
        <v>92.18</v>
      </c>
    </row>
    <row r="773" spans="1:8" x14ac:dyDescent="0.25">
      <c r="A773" t="s">
        <v>867</v>
      </c>
      <c r="B773">
        <v>1122016</v>
      </c>
      <c r="C773">
        <v>500012</v>
      </c>
      <c r="D773">
        <v>418281</v>
      </c>
      <c r="E773">
        <v>11649126</v>
      </c>
      <c r="F773">
        <v>628068</v>
      </c>
      <c r="G773">
        <v>17348277</v>
      </c>
      <c r="H773">
        <v>66.599999999999994</v>
      </c>
    </row>
    <row r="774" spans="1:8" x14ac:dyDescent="0.25">
      <c r="A774" t="s">
        <v>868</v>
      </c>
      <c r="B774">
        <v>1122016</v>
      </c>
      <c r="C774">
        <v>500013</v>
      </c>
      <c r="D774">
        <v>9815</v>
      </c>
      <c r="E774">
        <v>156059</v>
      </c>
      <c r="F774">
        <v>14448</v>
      </c>
      <c r="G774">
        <v>231042</v>
      </c>
      <c r="H774">
        <v>67.930000000000007</v>
      </c>
    </row>
    <row r="775" spans="1:8" x14ac:dyDescent="0.25">
      <c r="A775" t="s">
        <v>869</v>
      </c>
      <c r="B775">
        <v>1122016</v>
      </c>
      <c r="C775">
        <v>500014</v>
      </c>
      <c r="D775">
        <v>4801</v>
      </c>
      <c r="E775">
        <v>14307</v>
      </c>
      <c r="F775">
        <v>5881</v>
      </c>
      <c r="G775">
        <v>16937</v>
      </c>
      <c r="H775">
        <v>81.64</v>
      </c>
    </row>
    <row r="776" spans="1:8" x14ac:dyDescent="0.25">
      <c r="A776" t="s">
        <v>870</v>
      </c>
      <c r="B776">
        <v>1122016</v>
      </c>
      <c r="C776">
        <v>500020</v>
      </c>
      <c r="D776">
        <v>91789</v>
      </c>
      <c r="E776">
        <v>4194758</v>
      </c>
      <c r="F776">
        <v>174674</v>
      </c>
      <c r="G776">
        <v>7972560</v>
      </c>
      <c r="H776">
        <v>52.55</v>
      </c>
    </row>
    <row r="777" spans="1:8" x14ac:dyDescent="0.25">
      <c r="A777" t="s">
        <v>871</v>
      </c>
      <c r="B777">
        <v>1122016</v>
      </c>
      <c r="C777">
        <v>500023</v>
      </c>
      <c r="D777">
        <v>316</v>
      </c>
      <c r="E777">
        <v>31885</v>
      </c>
      <c r="F777">
        <v>626</v>
      </c>
      <c r="G777">
        <v>63255</v>
      </c>
      <c r="H777">
        <v>50.48</v>
      </c>
    </row>
    <row r="778" spans="1:8" x14ac:dyDescent="0.25">
      <c r="A778" t="s">
        <v>872</v>
      </c>
      <c r="B778">
        <v>1122016</v>
      </c>
      <c r="C778">
        <v>500024</v>
      </c>
      <c r="D778">
        <v>133762</v>
      </c>
      <c r="E778">
        <v>676836</v>
      </c>
      <c r="F778">
        <v>270374</v>
      </c>
      <c r="G778">
        <v>1376268</v>
      </c>
      <c r="H778">
        <v>49.47</v>
      </c>
    </row>
    <row r="779" spans="1:8" x14ac:dyDescent="0.25">
      <c r="A779" t="s">
        <v>873</v>
      </c>
      <c r="B779">
        <v>1122016</v>
      </c>
      <c r="C779">
        <v>500027</v>
      </c>
      <c r="D779">
        <v>671</v>
      </c>
      <c r="E779">
        <v>1452514</v>
      </c>
      <c r="F779">
        <v>1327</v>
      </c>
      <c r="G779">
        <v>2908550</v>
      </c>
      <c r="H779">
        <v>50.57</v>
      </c>
    </row>
    <row r="780" spans="1:8" x14ac:dyDescent="0.25">
      <c r="A780" t="s">
        <v>874</v>
      </c>
      <c r="B780">
        <v>1122016</v>
      </c>
      <c r="C780">
        <v>500028</v>
      </c>
      <c r="D780">
        <v>2152</v>
      </c>
      <c r="E780">
        <v>12686</v>
      </c>
      <c r="F780">
        <v>2152</v>
      </c>
      <c r="G780">
        <v>12686</v>
      </c>
      <c r="H780">
        <v>100</v>
      </c>
    </row>
    <row r="781" spans="1:8" x14ac:dyDescent="0.25">
      <c r="A781" t="s">
        <v>875</v>
      </c>
      <c r="B781">
        <v>1122016</v>
      </c>
      <c r="C781">
        <v>500029</v>
      </c>
      <c r="D781">
        <v>575</v>
      </c>
      <c r="E781">
        <v>29210</v>
      </c>
      <c r="F781">
        <v>876</v>
      </c>
      <c r="G781">
        <v>43883</v>
      </c>
      <c r="H781">
        <v>65.64</v>
      </c>
    </row>
    <row r="782" spans="1:8" x14ac:dyDescent="0.25">
      <c r="A782" t="s">
        <v>876</v>
      </c>
      <c r="B782">
        <v>1122016</v>
      </c>
      <c r="C782">
        <v>500030</v>
      </c>
      <c r="D782">
        <v>2222</v>
      </c>
      <c r="E782">
        <v>2503</v>
      </c>
      <c r="F782">
        <v>2222</v>
      </c>
      <c r="G782">
        <v>2503</v>
      </c>
      <c r="H782">
        <v>100</v>
      </c>
    </row>
    <row r="783" spans="1:8" x14ac:dyDescent="0.25">
      <c r="A783" t="s">
        <v>877</v>
      </c>
      <c r="B783">
        <v>1122016</v>
      </c>
      <c r="C783">
        <v>500031</v>
      </c>
      <c r="D783">
        <v>4609</v>
      </c>
      <c r="E783">
        <v>1016055</v>
      </c>
      <c r="F783">
        <v>10106</v>
      </c>
      <c r="G783">
        <v>2225055</v>
      </c>
      <c r="H783">
        <v>45.61</v>
      </c>
    </row>
    <row r="784" spans="1:8" x14ac:dyDescent="0.25">
      <c r="A784" t="s">
        <v>878</v>
      </c>
      <c r="B784">
        <v>1122016</v>
      </c>
      <c r="C784">
        <v>500032</v>
      </c>
      <c r="D784">
        <v>210624</v>
      </c>
      <c r="E784">
        <v>2974011</v>
      </c>
      <c r="F784">
        <v>357985</v>
      </c>
      <c r="G784">
        <v>5095832</v>
      </c>
      <c r="H784">
        <v>58.84</v>
      </c>
    </row>
    <row r="785" spans="1:8" x14ac:dyDescent="0.25">
      <c r="A785" t="s">
        <v>879</v>
      </c>
      <c r="B785">
        <v>1122016</v>
      </c>
      <c r="C785">
        <v>500033</v>
      </c>
      <c r="D785">
        <v>10400</v>
      </c>
      <c r="E785">
        <v>41799160</v>
      </c>
      <c r="F785">
        <v>53440</v>
      </c>
      <c r="G785">
        <v>216009772</v>
      </c>
      <c r="H785">
        <v>19.46</v>
      </c>
    </row>
    <row r="786" spans="1:8" x14ac:dyDescent="0.25">
      <c r="A786" t="s">
        <v>880</v>
      </c>
      <c r="B786">
        <v>1122016</v>
      </c>
      <c r="C786">
        <v>500034</v>
      </c>
      <c r="D786">
        <v>39871</v>
      </c>
      <c r="E786">
        <v>36448075</v>
      </c>
      <c r="F786">
        <v>128371</v>
      </c>
      <c r="G786">
        <v>117917167</v>
      </c>
      <c r="H786">
        <v>31.06</v>
      </c>
    </row>
    <row r="787" spans="1:8" x14ac:dyDescent="0.25">
      <c r="A787" t="s">
        <v>881</v>
      </c>
      <c r="B787">
        <v>1122016</v>
      </c>
      <c r="C787">
        <v>500038</v>
      </c>
      <c r="D787">
        <v>24992</v>
      </c>
      <c r="E787">
        <v>3021533</v>
      </c>
      <c r="F787">
        <v>110753</v>
      </c>
      <c r="G787">
        <v>13577750</v>
      </c>
      <c r="H787">
        <v>22.57</v>
      </c>
    </row>
    <row r="788" spans="1:8" x14ac:dyDescent="0.25">
      <c r="A788" t="s">
        <v>882</v>
      </c>
      <c r="B788">
        <v>1122016</v>
      </c>
      <c r="C788">
        <v>500039</v>
      </c>
      <c r="D788">
        <v>7739</v>
      </c>
      <c r="E788">
        <v>1489371</v>
      </c>
      <c r="F788">
        <v>21570</v>
      </c>
      <c r="G788">
        <v>4170220</v>
      </c>
      <c r="H788">
        <v>35.880000000000003</v>
      </c>
    </row>
    <row r="789" spans="1:8" x14ac:dyDescent="0.25">
      <c r="A789" t="s">
        <v>883</v>
      </c>
      <c r="B789">
        <v>1122016</v>
      </c>
      <c r="C789">
        <v>500040</v>
      </c>
      <c r="D789">
        <v>25925</v>
      </c>
      <c r="E789">
        <v>20329089</v>
      </c>
      <c r="F789">
        <v>183846</v>
      </c>
      <c r="G789">
        <v>146675638</v>
      </c>
      <c r="H789">
        <v>14.1</v>
      </c>
    </row>
    <row r="790" spans="1:8" x14ac:dyDescent="0.25">
      <c r="A790" t="s">
        <v>884</v>
      </c>
      <c r="B790">
        <v>1122016</v>
      </c>
      <c r="C790">
        <v>500041</v>
      </c>
      <c r="D790">
        <v>52</v>
      </c>
      <c r="E790">
        <v>96811</v>
      </c>
      <c r="F790">
        <v>57</v>
      </c>
      <c r="G790">
        <v>106648</v>
      </c>
      <c r="H790">
        <v>91.23</v>
      </c>
    </row>
    <row r="791" spans="1:8" x14ac:dyDescent="0.25">
      <c r="A791" t="s">
        <v>885</v>
      </c>
      <c r="B791">
        <v>1122016</v>
      </c>
      <c r="C791">
        <v>500042</v>
      </c>
      <c r="D791">
        <v>313</v>
      </c>
      <c r="E791">
        <v>328510</v>
      </c>
      <c r="F791">
        <v>670</v>
      </c>
      <c r="G791">
        <v>706313</v>
      </c>
      <c r="H791">
        <v>46.72</v>
      </c>
    </row>
    <row r="792" spans="1:8" x14ac:dyDescent="0.25">
      <c r="A792" t="s">
        <v>886</v>
      </c>
      <c r="B792">
        <v>1122016</v>
      </c>
      <c r="C792">
        <v>500043</v>
      </c>
      <c r="D792">
        <v>19735</v>
      </c>
      <c r="E792">
        <v>8178184</v>
      </c>
      <c r="F792">
        <v>45315</v>
      </c>
      <c r="G792">
        <v>18770248</v>
      </c>
      <c r="H792">
        <v>43.55</v>
      </c>
    </row>
    <row r="793" spans="1:8" x14ac:dyDescent="0.25">
      <c r="A793" t="s">
        <v>887</v>
      </c>
      <c r="B793">
        <v>1122016</v>
      </c>
      <c r="C793">
        <v>500048</v>
      </c>
      <c r="D793">
        <v>1879</v>
      </c>
      <c r="E793">
        <v>1563704</v>
      </c>
      <c r="F793">
        <v>12210</v>
      </c>
      <c r="G793">
        <v>10193854</v>
      </c>
      <c r="H793">
        <v>15.39</v>
      </c>
    </row>
    <row r="794" spans="1:8" x14ac:dyDescent="0.25">
      <c r="A794" t="s">
        <v>888</v>
      </c>
      <c r="B794">
        <v>1122016</v>
      </c>
      <c r="C794">
        <v>500049</v>
      </c>
      <c r="D794">
        <v>6057</v>
      </c>
      <c r="E794">
        <v>8677562</v>
      </c>
      <c r="F794">
        <v>26203</v>
      </c>
      <c r="G794">
        <v>37737812</v>
      </c>
      <c r="H794">
        <v>23.12</v>
      </c>
    </row>
    <row r="795" spans="1:8" x14ac:dyDescent="0.25">
      <c r="A795" t="s">
        <v>889</v>
      </c>
      <c r="B795">
        <v>1122016</v>
      </c>
      <c r="C795">
        <v>500052</v>
      </c>
      <c r="D795">
        <v>89529</v>
      </c>
      <c r="E795">
        <v>2023356</v>
      </c>
      <c r="F795">
        <v>161277</v>
      </c>
      <c r="G795">
        <v>3667168</v>
      </c>
      <c r="H795">
        <v>55.51</v>
      </c>
    </row>
    <row r="796" spans="1:8" x14ac:dyDescent="0.25">
      <c r="A796" t="s">
        <v>890</v>
      </c>
      <c r="B796">
        <v>1122016</v>
      </c>
      <c r="C796">
        <v>500055</v>
      </c>
      <c r="D796">
        <v>6048</v>
      </c>
      <c r="E796">
        <v>242525</v>
      </c>
      <c r="F796">
        <v>12621</v>
      </c>
      <c r="G796">
        <v>514679</v>
      </c>
      <c r="H796">
        <v>47.92</v>
      </c>
    </row>
    <row r="797" spans="1:8" x14ac:dyDescent="0.25">
      <c r="A797" t="s">
        <v>891</v>
      </c>
      <c r="B797">
        <v>1122016</v>
      </c>
      <c r="C797">
        <v>500058</v>
      </c>
      <c r="D797">
        <v>750</v>
      </c>
      <c r="E797">
        <v>2097</v>
      </c>
      <c r="F797">
        <v>750</v>
      </c>
      <c r="G797">
        <v>2097</v>
      </c>
      <c r="H797">
        <v>100</v>
      </c>
    </row>
    <row r="798" spans="1:8" x14ac:dyDescent="0.25">
      <c r="A798" t="s">
        <v>892</v>
      </c>
      <c r="B798">
        <v>1122016</v>
      </c>
      <c r="C798">
        <v>500059</v>
      </c>
      <c r="D798">
        <v>10901</v>
      </c>
      <c r="E798">
        <v>835562</v>
      </c>
      <c r="F798">
        <v>20820</v>
      </c>
      <c r="G798">
        <v>1611013</v>
      </c>
      <c r="H798">
        <v>52.36</v>
      </c>
    </row>
    <row r="799" spans="1:8" x14ac:dyDescent="0.25">
      <c r="A799" t="s">
        <v>893</v>
      </c>
      <c r="B799">
        <v>1122016</v>
      </c>
      <c r="C799">
        <v>500060</v>
      </c>
      <c r="D799">
        <v>36898</v>
      </c>
      <c r="E799">
        <v>1527578</v>
      </c>
      <c r="F799">
        <v>45342</v>
      </c>
      <c r="G799">
        <v>1857323</v>
      </c>
      <c r="H799">
        <v>81.38</v>
      </c>
    </row>
    <row r="800" spans="1:8" x14ac:dyDescent="0.25">
      <c r="A800" t="s">
        <v>894</v>
      </c>
      <c r="B800">
        <v>1122016</v>
      </c>
      <c r="C800">
        <v>500067</v>
      </c>
      <c r="D800">
        <v>524</v>
      </c>
      <c r="E800">
        <v>254664</v>
      </c>
      <c r="F800">
        <v>1259</v>
      </c>
      <c r="G800">
        <v>608129</v>
      </c>
      <c r="H800">
        <v>41.62</v>
      </c>
    </row>
    <row r="801" spans="1:8" x14ac:dyDescent="0.25">
      <c r="A801" t="s">
        <v>895</v>
      </c>
      <c r="B801">
        <v>1122016</v>
      </c>
      <c r="C801">
        <v>500068</v>
      </c>
      <c r="D801">
        <v>4</v>
      </c>
      <c r="E801">
        <v>17200</v>
      </c>
      <c r="F801">
        <v>4</v>
      </c>
      <c r="G801">
        <v>17215</v>
      </c>
      <c r="H801">
        <v>100</v>
      </c>
    </row>
    <row r="802" spans="1:8" x14ac:dyDescent="0.25">
      <c r="A802" t="s">
        <v>896</v>
      </c>
      <c r="B802">
        <v>1122016</v>
      </c>
      <c r="C802">
        <v>500069</v>
      </c>
      <c r="D802">
        <v>568</v>
      </c>
      <c r="E802">
        <v>21016</v>
      </c>
      <c r="F802">
        <v>578</v>
      </c>
      <c r="G802">
        <v>21384</v>
      </c>
      <c r="H802">
        <v>98.27</v>
      </c>
    </row>
    <row r="803" spans="1:8" x14ac:dyDescent="0.25">
      <c r="A803" t="s">
        <v>897</v>
      </c>
      <c r="B803">
        <v>1122016</v>
      </c>
      <c r="C803">
        <v>500074</v>
      </c>
      <c r="D803">
        <v>28205</v>
      </c>
      <c r="E803">
        <v>2001145</v>
      </c>
      <c r="F803">
        <v>186261</v>
      </c>
      <c r="G803">
        <v>13395514</v>
      </c>
      <c r="H803">
        <v>15.14</v>
      </c>
    </row>
    <row r="804" spans="1:8" x14ac:dyDescent="0.25">
      <c r="A804" t="s">
        <v>898</v>
      </c>
      <c r="B804">
        <v>1122016</v>
      </c>
      <c r="C804">
        <v>500078</v>
      </c>
      <c r="D804">
        <v>3290</v>
      </c>
      <c r="E804">
        <v>2247564</v>
      </c>
      <c r="F804">
        <v>3373</v>
      </c>
      <c r="G804">
        <v>2369182</v>
      </c>
      <c r="H804">
        <v>97.54</v>
      </c>
    </row>
    <row r="805" spans="1:8" x14ac:dyDescent="0.25">
      <c r="A805" t="s">
        <v>899</v>
      </c>
      <c r="B805">
        <v>1122016</v>
      </c>
      <c r="C805">
        <v>500083</v>
      </c>
      <c r="D805">
        <v>61681</v>
      </c>
      <c r="E805">
        <v>471859</v>
      </c>
      <c r="F805">
        <v>61681</v>
      </c>
      <c r="G805">
        <v>471859</v>
      </c>
      <c r="H805">
        <v>100</v>
      </c>
    </row>
    <row r="806" spans="1:8" x14ac:dyDescent="0.25">
      <c r="A806" t="s">
        <v>900</v>
      </c>
      <c r="B806">
        <v>1122016</v>
      </c>
      <c r="C806">
        <v>500084</v>
      </c>
      <c r="D806">
        <v>522649</v>
      </c>
      <c r="E806">
        <v>310897758</v>
      </c>
      <c r="F806">
        <v>557921</v>
      </c>
      <c r="G806">
        <v>334607518</v>
      </c>
      <c r="H806">
        <v>93.68</v>
      </c>
    </row>
    <row r="807" spans="1:8" x14ac:dyDescent="0.25">
      <c r="A807" t="s">
        <v>901</v>
      </c>
      <c r="B807">
        <v>1122016</v>
      </c>
      <c r="C807">
        <v>500085</v>
      </c>
      <c r="D807">
        <v>83651</v>
      </c>
      <c r="E807">
        <v>5316022</v>
      </c>
      <c r="F807">
        <v>206508</v>
      </c>
      <c r="G807">
        <v>13194964</v>
      </c>
      <c r="H807">
        <v>40.51</v>
      </c>
    </row>
    <row r="808" spans="1:8" x14ac:dyDescent="0.25">
      <c r="A808" t="s">
        <v>902</v>
      </c>
      <c r="B808">
        <v>1122016</v>
      </c>
      <c r="C808">
        <v>500086</v>
      </c>
      <c r="D808">
        <v>43737</v>
      </c>
      <c r="E808">
        <v>7811429</v>
      </c>
      <c r="F808">
        <v>191908</v>
      </c>
      <c r="G808">
        <v>34677320</v>
      </c>
      <c r="H808">
        <v>22.79</v>
      </c>
    </row>
    <row r="809" spans="1:8" x14ac:dyDescent="0.25">
      <c r="A809" t="s">
        <v>903</v>
      </c>
      <c r="B809">
        <v>1122016</v>
      </c>
      <c r="C809">
        <v>500087</v>
      </c>
      <c r="D809">
        <v>18331</v>
      </c>
      <c r="E809">
        <v>10414758</v>
      </c>
      <c r="F809">
        <v>103541</v>
      </c>
      <c r="G809">
        <v>59234664</v>
      </c>
      <c r="H809">
        <v>17.7</v>
      </c>
    </row>
    <row r="810" spans="1:8" x14ac:dyDescent="0.25">
      <c r="A810" t="s">
        <v>904</v>
      </c>
      <c r="B810">
        <v>1122016</v>
      </c>
      <c r="C810">
        <v>500089</v>
      </c>
      <c r="D810">
        <v>100</v>
      </c>
      <c r="E810">
        <v>47340</v>
      </c>
      <c r="F810">
        <v>851</v>
      </c>
      <c r="G810">
        <v>404110</v>
      </c>
      <c r="H810">
        <v>11.75</v>
      </c>
    </row>
    <row r="811" spans="1:8" x14ac:dyDescent="0.25">
      <c r="A811" t="s">
        <v>905</v>
      </c>
      <c r="B811">
        <v>1122016</v>
      </c>
      <c r="C811">
        <v>500092</v>
      </c>
      <c r="D811">
        <v>156</v>
      </c>
      <c r="E811">
        <v>347943</v>
      </c>
      <c r="F811">
        <v>309</v>
      </c>
      <c r="G811">
        <v>693208</v>
      </c>
      <c r="H811">
        <v>50.49</v>
      </c>
    </row>
    <row r="812" spans="1:8" x14ac:dyDescent="0.25">
      <c r="A812" t="s">
        <v>906</v>
      </c>
      <c r="B812">
        <v>1122016</v>
      </c>
      <c r="C812">
        <v>500093</v>
      </c>
      <c r="D812">
        <v>59448</v>
      </c>
      <c r="E812">
        <v>4547772</v>
      </c>
      <c r="F812">
        <v>273684</v>
      </c>
      <c r="G812">
        <v>21244921</v>
      </c>
      <c r="H812">
        <v>21.72</v>
      </c>
    </row>
    <row r="813" spans="1:8" x14ac:dyDescent="0.25">
      <c r="A813" t="s">
        <v>907</v>
      </c>
      <c r="B813">
        <v>1122016</v>
      </c>
      <c r="C813">
        <v>500096</v>
      </c>
      <c r="D813">
        <v>15225</v>
      </c>
      <c r="E813">
        <v>4349783</v>
      </c>
      <c r="F813">
        <v>44900</v>
      </c>
      <c r="G813">
        <v>12809739</v>
      </c>
      <c r="H813">
        <v>33.909999999999997</v>
      </c>
    </row>
    <row r="814" spans="1:8" x14ac:dyDescent="0.25">
      <c r="A814" t="s">
        <v>908</v>
      </c>
      <c r="B814">
        <v>1122016</v>
      </c>
      <c r="C814">
        <v>500097</v>
      </c>
      <c r="D814">
        <v>29330</v>
      </c>
      <c r="E814">
        <v>3765972</v>
      </c>
      <c r="F814">
        <v>88880</v>
      </c>
      <c r="G814">
        <v>11445748</v>
      </c>
      <c r="H814">
        <v>33</v>
      </c>
    </row>
    <row r="815" spans="1:8" x14ac:dyDescent="0.25">
      <c r="A815" t="s">
        <v>909</v>
      </c>
      <c r="B815">
        <v>1122016</v>
      </c>
      <c r="C815">
        <v>500101</v>
      </c>
      <c r="D815">
        <v>27868</v>
      </c>
      <c r="E815">
        <v>9824864</v>
      </c>
      <c r="F815">
        <v>173239</v>
      </c>
      <c r="G815">
        <v>61782785</v>
      </c>
      <c r="H815">
        <v>16.09</v>
      </c>
    </row>
    <row r="816" spans="1:8" x14ac:dyDescent="0.25">
      <c r="A816" t="s">
        <v>910</v>
      </c>
      <c r="B816">
        <v>1122016</v>
      </c>
      <c r="C816">
        <v>500102</v>
      </c>
      <c r="D816">
        <v>229111</v>
      </c>
      <c r="E816">
        <v>3849065</v>
      </c>
      <c r="F816">
        <v>482327</v>
      </c>
      <c r="G816">
        <v>8203650</v>
      </c>
      <c r="H816">
        <v>47.5</v>
      </c>
    </row>
    <row r="817" spans="1:8" x14ac:dyDescent="0.25">
      <c r="A817" t="s">
        <v>911</v>
      </c>
      <c r="B817">
        <v>1122016</v>
      </c>
      <c r="C817">
        <v>500103</v>
      </c>
      <c r="D817">
        <v>81097</v>
      </c>
      <c r="E817">
        <v>10445294</v>
      </c>
      <c r="F817">
        <v>478778</v>
      </c>
      <c r="G817">
        <v>61991511</v>
      </c>
      <c r="H817">
        <v>16.940000000000001</v>
      </c>
    </row>
    <row r="818" spans="1:8" x14ac:dyDescent="0.25">
      <c r="A818" t="s">
        <v>912</v>
      </c>
      <c r="B818">
        <v>1122016</v>
      </c>
      <c r="C818">
        <v>500104</v>
      </c>
      <c r="D818">
        <v>152432</v>
      </c>
      <c r="E818">
        <v>68121861</v>
      </c>
      <c r="F818">
        <v>386032</v>
      </c>
      <c r="G818">
        <v>172928538</v>
      </c>
      <c r="H818">
        <v>39.49</v>
      </c>
    </row>
    <row r="819" spans="1:8" x14ac:dyDescent="0.25">
      <c r="A819" t="s">
        <v>913</v>
      </c>
      <c r="B819">
        <v>1122016</v>
      </c>
      <c r="C819">
        <v>500106</v>
      </c>
      <c r="D819">
        <v>142119</v>
      </c>
      <c r="E819">
        <v>3297161</v>
      </c>
      <c r="F819">
        <v>995755</v>
      </c>
      <c r="G819">
        <v>23133337</v>
      </c>
      <c r="H819">
        <v>14.27</v>
      </c>
    </row>
    <row r="820" spans="1:8" x14ac:dyDescent="0.25">
      <c r="A820" t="s">
        <v>914</v>
      </c>
      <c r="B820">
        <v>1122016</v>
      </c>
      <c r="C820">
        <v>500108</v>
      </c>
      <c r="D820">
        <v>93249</v>
      </c>
      <c r="E820">
        <v>1636520</v>
      </c>
      <c r="F820">
        <v>238751</v>
      </c>
      <c r="G820">
        <v>4210860</v>
      </c>
      <c r="H820">
        <v>39.06</v>
      </c>
    </row>
    <row r="821" spans="1:8" x14ac:dyDescent="0.25">
      <c r="A821" t="s">
        <v>915</v>
      </c>
      <c r="B821">
        <v>1122016</v>
      </c>
      <c r="C821">
        <v>500109</v>
      </c>
      <c r="D821">
        <v>50658</v>
      </c>
      <c r="E821">
        <v>4850504</v>
      </c>
      <c r="F821">
        <v>155600</v>
      </c>
      <c r="G821">
        <v>15126508</v>
      </c>
      <c r="H821">
        <v>32.56</v>
      </c>
    </row>
    <row r="822" spans="1:8" x14ac:dyDescent="0.25">
      <c r="A822" t="s">
        <v>916</v>
      </c>
      <c r="B822">
        <v>1122016</v>
      </c>
      <c r="C822">
        <v>500110</v>
      </c>
      <c r="D822">
        <v>25634</v>
      </c>
      <c r="E822">
        <v>6960913</v>
      </c>
      <c r="F822">
        <v>146770</v>
      </c>
      <c r="G822">
        <v>40938248</v>
      </c>
      <c r="H822">
        <v>17.47</v>
      </c>
    </row>
    <row r="823" spans="1:8" x14ac:dyDescent="0.25">
      <c r="A823" t="s">
        <v>917</v>
      </c>
      <c r="B823">
        <v>1122016</v>
      </c>
      <c r="C823">
        <v>500111</v>
      </c>
      <c r="D823">
        <v>46807</v>
      </c>
      <c r="E823">
        <v>20318919</v>
      </c>
      <c r="F823">
        <v>642729</v>
      </c>
      <c r="G823">
        <v>282491364</v>
      </c>
      <c r="H823">
        <v>7.28</v>
      </c>
    </row>
    <row r="824" spans="1:8" x14ac:dyDescent="0.25">
      <c r="A824" t="s">
        <v>918</v>
      </c>
      <c r="B824">
        <v>1122016</v>
      </c>
      <c r="C824">
        <v>500112</v>
      </c>
      <c r="D824">
        <v>380543</v>
      </c>
      <c r="E824">
        <v>97323873</v>
      </c>
      <c r="F824">
        <v>1453568</v>
      </c>
      <c r="G824">
        <v>373443478</v>
      </c>
      <c r="H824">
        <v>26.18</v>
      </c>
    </row>
    <row r="825" spans="1:8" x14ac:dyDescent="0.25">
      <c r="A825" t="s">
        <v>919</v>
      </c>
      <c r="B825">
        <v>1122016</v>
      </c>
      <c r="C825">
        <v>500113</v>
      </c>
      <c r="D825">
        <v>72032</v>
      </c>
      <c r="E825">
        <v>3652023</v>
      </c>
      <c r="F825">
        <v>334532</v>
      </c>
      <c r="G825">
        <v>17002532</v>
      </c>
      <c r="H825">
        <v>21.53</v>
      </c>
    </row>
    <row r="826" spans="1:8" x14ac:dyDescent="0.25">
      <c r="A826" t="s">
        <v>920</v>
      </c>
      <c r="B826">
        <v>1122016</v>
      </c>
      <c r="C826">
        <v>500114</v>
      </c>
      <c r="D826">
        <v>31816</v>
      </c>
      <c r="E826">
        <v>10303612</v>
      </c>
      <c r="F826">
        <v>243645</v>
      </c>
      <c r="G826">
        <v>79703636</v>
      </c>
      <c r="H826">
        <v>13.06</v>
      </c>
    </row>
    <row r="827" spans="1:8" x14ac:dyDescent="0.25">
      <c r="A827" t="s">
        <v>921</v>
      </c>
      <c r="B827">
        <v>1122016</v>
      </c>
      <c r="C827">
        <v>500116</v>
      </c>
      <c r="D827">
        <v>64706</v>
      </c>
      <c r="E827">
        <v>4442067</v>
      </c>
      <c r="F827">
        <v>219809</v>
      </c>
      <c r="G827">
        <v>15137817</v>
      </c>
      <c r="H827">
        <v>29.44</v>
      </c>
    </row>
    <row r="828" spans="1:8" x14ac:dyDescent="0.25">
      <c r="A828" t="s">
        <v>922</v>
      </c>
      <c r="B828">
        <v>1122016</v>
      </c>
      <c r="C828">
        <v>500117</v>
      </c>
      <c r="D828">
        <v>48529</v>
      </c>
      <c r="E828">
        <v>1363665</v>
      </c>
      <c r="F828">
        <v>88624</v>
      </c>
      <c r="G828">
        <v>2510907</v>
      </c>
      <c r="H828">
        <v>54.76</v>
      </c>
    </row>
    <row r="829" spans="1:8" x14ac:dyDescent="0.25">
      <c r="A829" t="s">
        <v>923</v>
      </c>
      <c r="B829">
        <v>1122016</v>
      </c>
      <c r="C829">
        <v>500119</v>
      </c>
      <c r="D829">
        <v>19400</v>
      </c>
      <c r="E829">
        <v>2205780</v>
      </c>
      <c r="F829">
        <v>64753</v>
      </c>
      <c r="G829">
        <v>7437877</v>
      </c>
      <c r="H829">
        <v>29.96</v>
      </c>
    </row>
    <row r="830" spans="1:8" x14ac:dyDescent="0.25">
      <c r="A830" t="s">
        <v>924</v>
      </c>
      <c r="B830">
        <v>1122016</v>
      </c>
      <c r="C830">
        <v>500120</v>
      </c>
      <c r="D830">
        <v>4910</v>
      </c>
      <c r="E830">
        <v>266859</v>
      </c>
      <c r="F830">
        <v>5261</v>
      </c>
      <c r="G830">
        <v>290272</v>
      </c>
      <c r="H830">
        <v>93.33</v>
      </c>
    </row>
    <row r="831" spans="1:8" x14ac:dyDescent="0.25">
      <c r="A831" t="s">
        <v>925</v>
      </c>
      <c r="B831">
        <v>1122016</v>
      </c>
      <c r="C831">
        <v>500123</v>
      </c>
      <c r="D831">
        <v>235</v>
      </c>
      <c r="E831">
        <v>403965</v>
      </c>
      <c r="F831">
        <v>317</v>
      </c>
      <c r="G831">
        <v>543209</v>
      </c>
      <c r="H831">
        <v>74.13</v>
      </c>
    </row>
    <row r="832" spans="1:8" x14ac:dyDescent="0.25">
      <c r="A832" t="s">
        <v>926</v>
      </c>
      <c r="B832">
        <v>1122016</v>
      </c>
      <c r="C832">
        <v>500124</v>
      </c>
      <c r="D832">
        <v>4460</v>
      </c>
      <c r="E832">
        <v>14452407</v>
      </c>
      <c r="F832">
        <v>18641</v>
      </c>
      <c r="G832">
        <v>60304211</v>
      </c>
      <c r="H832">
        <v>23.93</v>
      </c>
    </row>
    <row r="833" spans="1:8" x14ac:dyDescent="0.25">
      <c r="A833" t="s">
        <v>927</v>
      </c>
      <c r="B833">
        <v>1122016</v>
      </c>
      <c r="C833">
        <v>500125</v>
      </c>
      <c r="D833">
        <v>12078</v>
      </c>
      <c r="E833">
        <v>2936766</v>
      </c>
      <c r="F833">
        <v>29067</v>
      </c>
      <c r="G833">
        <v>7147091</v>
      </c>
      <c r="H833">
        <v>41.55</v>
      </c>
    </row>
    <row r="834" spans="1:8" x14ac:dyDescent="0.25">
      <c r="A834" t="s">
        <v>928</v>
      </c>
      <c r="B834">
        <v>1122016</v>
      </c>
      <c r="C834">
        <v>500126</v>
      </c>
      <c r="D834">
        <v>2737</v>
      </c>
      <c r="E834">
        <v>2673228</v>
      </c>
      <c r="F834">
        <v>5274</v>
      </c>
      <c r="G834">
        <v>5199158</v>
      </c>
      <c r="H834">
        <v>51.9</v>
      </c>
    </row>
    <row r="835" spans="1:8" x14ac:dyDescent="0.25">
      <c r="A835" t="s">
        <v>929</v>
      </c>
      <c r="B835">
        <v>1122016</v>
      </c>
      <c r="C835">
        <v>500128</v>
      </c>
      <c r="D835">
        <v>31294</v>
      </c>
      <c r="E835">
        <v>710374</v>
      </c>
      <c r="F835">
        <v>65896</v>
      </c>
      <c r="G835">
        <v>1516225</v>
      </c>
      <c r="H835">
        <v>47.49</v>
      </c>
    </row>
    <row r="836" spans="1:8" x14ac:dyDescent="0.25">
      <c r="A836" t="s">
        <v>930</v>
      </c>
      <c r="B836">
        <v>1122016</v>
      </c>
      <c r="C836">
        <v>500132</v>
      </c>
      <c r="D836">
        <v>6818</v>
      </c>
      <c r="E836">
        <v>47795</v>
      </c>
      <c r="F836">
        <v>9277</v>
      </c>
      <c r="G836">
        <v>66138</v>
      </c>
      <c r="H836">
        <v>73.489999999999995</v>
      </c>
    </row>
    <row r="837" spans="1:8" x14ac:dyDescent="0.25">
      <c r="A837" t="s">
        <v>931</v>
      </c>
      <c r="B837">
        <v>1122016</v>
      </c>
      <c r="C837">
        <v>500133</v>
      </c>
      <c r="D837">
        <v>300</v>
      </c>
      <c r="E837">
        <v>175800</v>
      </c>
      <c r="F837">
        <v>360</v>
      </c>
      <c r="G837">
        <v>209816</v>
      </c>
      <c r="H837">
        <v>83.33</v>
      </c>
    </row>
    <row r="838" spans="1:8" x14ac:dyDescent="0.25">
      <c r="A838" t="s">
        <v>932</v>
      </c>
      <c r="B838">
        <v>1122016</v>
      </c>
      <c r="C838">
        <v>500135</v>
      </c>
      <c r="D838">
        <v>245366</v>
      </c>
      <c r="E838">
        <v>63795160</v>
      </c>
      <c r="F838">
        <v>258201</v>
      </c>
      <c r="G838">
        <v>67102915</v>
      </c>
      <c r="H838">
        <v>95.03</v>
      </c>
    </row>
    <row r="839" spans="1:8" x14ac:dyDescent="0.25">
      <c r="A839" t="s">
        <v>933</v>
      </c>
      <c r="B839">
        <v>1122016</v>
      </c>
      <c r="C839">
        <v>500136</v>
      </c>
      <c r="D839">
        <v>15011</v>
      </c>
      <c r="E839">
        <v>592184</v>
      </c>
      <c r="F839">
        <v>27870</v>
      </c>
      <c r="G839">
        <v>1109647</v>
      </c>
      <c r="H839">
        <v>53.86</v>
      </c>
    </row>
    <row r="840" spans="1:8" x14ac:dyDescent="0.25">
      <c r="A840" t="s">
        <v>934</v>
      </c>
      <c r="B840">
        <v>1122016</v>
      </c>
      <c r="C840">
        <v>500139</v>
      </c>
      <c r="D840">
        <v>14787</v>
      </c>
      <c r="E840">
        <v>1035830</v>
      </c>
      <c r="F840">
        <v>24634</v>
      </c>
      <c r="G840">
        <v>1726984</v>
      </c>
      <c r="H840">
        <v>60.03</v>
      </c>
    </row>
    <row r="841" spans="1:8" x14ac:dyDescent="0.25">
      <c r="A841" t="s">
        <v>935</v>
      </c>
      <c r="B841">
        <v>1122016</v>
      </c>
      <c r="C841">
        <v>500141</v>
      </c>
      <c r="D841">
        <v>49632</v>
      </c>
      <c r="E841">
        <v>335513</v>
      </c>
      <c r="F841">
        <v>51657</v>
      </c>
      <c r="G841">
        <v>355697</v>
      </c>
      <c r="H841">
        <v>96.08</v>
      </c>
    </row>
    <row r="842" spans="1:8" x14ac:dyDescent="0.25">
      <c r="A842" t="s">
        <v>936</v>
      </c>
      <c r="B842">
        <v>1122016</v>
      </c>
      <c r="C842">
        <v>500142</v>
      </c>
      <c r="D842">
        <v>1</v>
      </c>
      <c r="E842">
        <v>3</v>
      </c>
      <c r="F842">
        <v>1</v>
      </c>
      <c r="G842">
        <v>2</v>
      </c>
      <c r="H842">
        <v>100</v>
      </c>
    </row>
    <row r="843" spans="1:8" x14ac:dyDescent="0.25">
      <c r="A843" t="s">
        <v>937</v>
      </c>
      <c r="B843">
        <v>1122016</v>
      </c>
      <c r="C843">
        <v>500143</v>
      </c>
      <c r="D843">
        <v>1</v>
      </c>
      <c r="E843">
        <v>35</v>
      </c>
      <c r="F843">
        <v>1</v>
      </c>
      <c r="G843">
        <v>34</v>
      </c>
      <c r="H843">
        <v>100</v>
      </c>
    </row>
    <row r="844" spans="1:8" x14ac:dyDescent="0.25">
      <c r="A844" t="s">
        <v>938</v>
      </c>
      <c r="B844">
        <v>1122016</v>
      </c>
      <c r="C844">
        <v>500144</v>
      </c>
      <c r="D844">
        <v>1060</v>
      </c>
      <c r="E844">
        <v>437303</v>
      </c>
      <c r="F844">
        <v>1637</v>
      </c>
      <c r="G844">
        <v>675701</v>
      </c>
      <c r="H844">
        <v>64.75</v>
      </c>
    </row>
    <row r="845" spans="1:8" x14ac:dyDescent="0.25">
      <c r="A845" t="s">
        <v>939</v>
      </c>
      <c r="B845">
        <v>1122016</v>
      </c>
      <c r="C845">
        <v>500147</v>
      </c>
      <c r="D845">
        <v>176</v>
      </c>
      <c r="E845">
        <v>72169</v>
      </c>
      <c r="F845">
        <v>176</v>
      </c>
      <c r="G845">
        <v>72216</v>
      </c>
      <c r="H845">
        <v>100</v>
      </c>
    </row>
    <row r="846" spans="1:8" x14ac:dyDescent="0.25">
      <c r="A846" t="s">
        <v>940</v>
      </c>
      <c r="B846">
        <v>1122016</v>
      </c>
      <c r="C846">
        <v>500148</v>
      </c>
      <c r="D846">
        <v>7960</v>
      </c>
      <c r="E846">
        <v>2142036</v>
      </c>
      <c r="F846">
        <v>17453</v>
      </c>
      <c r="G846">
        <v>4761697</v>
      </c>
      <c r="H846">
        <v>45.61</v>
      </c>
    </row>
    <row r="847" spans="1:8" x14ac:dyDescent="0.25">
      <c r="A847" t="s">
        <v>941</v>
      </c>
      <c r="B847">
        <v>1122016</v>
      </c>
      <c r="C847">
        <v>500150</v>
      </c>
      <c r="D847">
        <v>38</v>
      </c>
      <c r="E847">
        <v>49400</v>
      </c>
      <c r="F847">
        <v>40</v>
      </c>
      <c r="G847">
        <v>51621</v>
      </c>
      <c r="H847">
        <v>95</v>
      </c>
    </row>
    <row r="848" spans="1:8" x14ac:dyDescent="0.25">
      <c r="A848" t="s">
        <v>942</v>
      </c>
      <c r="B848">
        <v>1122016</v>
      </c>
      <c r="C848">
        <v>500151</v>
      </c>
      <c r="D848">
        <v>1666</v>
      </c>
      <c r="E848">
        <v>100793</v>
      </c>
      <c r="F848">
        <v>2640</v>
      </c>
      <c r="G848">
        <v>163170</v>
      </c>
      <c r="H848">
        <v>63.11</v>
      </c>
    </row>
    <row r="849" spans="1:8" x14ac:dyDescent="0.25">
      <c r="A849" t="s">
        <v>943</v>
      </c>
      <c r="B849">
        <v>1122016</v>
      </c>
      <c r="C849">
        <v>500153</v>
      </c>
      <c r="D849">
        <v>29120</v>
      </c>
      <c r="E849">
        <v>960960</v>
      </c>
      <c r="F849">
        <v>32951</v>
      </c>
      <c r="G849">
        <v>1102251</v>
      </c>
      <c r="H849">
        <v>88.37</v>
      </c>
    </row>
    <row r="850" spans="1:8" x14ac:dyDescent="0.25">
      <c r="A850" t="s">
        <v>944</v>
      </c>
      <c r="B850">
        <v>1122016</v>
      </c>
      <c r="C850">
        <v>500155</v>
      </c>
      <c r="D850">
        <v>5559</v>
      </c>
      <c r="E850">
        <v>154819</v>
      </c>
      <c r="F850">
        <v>7865</v>
      </c>
      <c r="G850">
        <v>221765</v>
      </c>
      <c r="H850">
        <v>70.680000000000007</v>
      </c>
    </row>
    <row r="851" spans="1:8" x14ac:dyDescent="0.25">
      <c r="A851" t="s">
        <v>945</v>
      </c>
      <c r="B851">
        <v>1122016</v>
      </c>
      <c r="C851">
        <v>500159</v>
      </c>
      <c r="D851">
        <v>3662</v>
      </c>
      <c r="E851">
        <v>282341</v>
      </c>
      <c r="F851">
        <v>4716</v>
      </c>
      <c r="G851">
        <v>373968</v>
      </c>
      <c r="H851">
        <v>77.650000000000006</v>
      </c>
    </row>
    <row r="852" spans="1:8" x14ac:dyDescent="0.25">
      <c r="A852" t="s">
        <v>946</v>
      </c>
      <c r="B852">
        <v>1122016</v>
      </c>
      <c r="C852">
        <v>500160</v>
      </c>
      <c r="D852">
        <v>60934</v>
      </c>
      <c r="E852">
        <v>1078532</v>
      </c>
      <c r="F852">
        <v>162664</v>
      </c>
      <c r="G852">
        <v>2913428</v>
      </c>
      <c r="H852">
        <v>37.46</v>
      </c>
    </row>
    <row r="853" spans="1:8" x14ac:dyDescent="0.25">
      <c r="A853" t="s">
        <v>947</v>
      </c>
      <c r="B853">
        <v>1122016</v>
      </c>
      <c r="C853">
        <v>500162</v>
      </c>
      <c r="D853">
        <v>12530</v>
      </c>
      <c r="E853">
        <v>550067</v>
      </c>
      <c r="F853">
        <v>22454</v>
      </c>
      <c r="G853">
        <v>946269</v>
      </c>
      <c r="H853">
        <v>55.8</v>
      </c>
    </row>
    <row r="854" spans="1:8" x14ac:dyDescent="0.25">
      <c r="A854" t="s">
        <v>948</v>
      </c>
      <c r="B854">
        <v>1122016</v>
      </c>
      <c r="C854">
        <v>500163</v>
      </c>
      <c r="D854">
        <v>1723</v>
      </c>
      <c r="E854">
        <v>1593345</v>
      </c>
      <c r="F854">
        <v>5741</v>
      </c>
      <c r="G854">
        <v>5333256</v>
      </c>
      <c r="H854">
        <v>30.01</v>
      </c>
    </row>
    <row r="855" spans="1:8" x14ac:dyDescent="0.25">
      <c r="A855" t="s">
        <v>949</v>
      </c>
      <c r="B855">
        <v>1122016</v>
      </c>
      <c r="C855">
        <v>500164</v>
      </c>
      <c r="D855">
        <v>4751</v>
      </c>
      <c r="E855">
        <v>1814170</v>
      </c>
      <c r="F855">
        <v>13190</v>
      </c>
      <c r="G855">
        <v>5073371</v>
      </c>
      <c r="H855">
        <v>36.020000000000003</v>
      </c>
    </row>
    <row r="856" spans="1:8" x14ac:dyDescent="0.25">
      <c r="A856" t="s">
        <v>950</v>
      </c>
      <c r="B856">
        <v>1122016</v>
      </c>
      <c r="C856">
        <v>500165</v>
      </c>
      <c r="D856">
        <v>4747</v>
      </c>
      <c r="E856">
        <v>1599739</v>
      </c>
      <c r="F856">
        <v>14893</v>
      </c>
      <c r="G856">
        <v>5040262</v>
      </c>
      <c r="H856">
        <v>31.87</v>
      </c>
    </row>
    <row r="857" spans="1:8" x14ac:dyDescent="0.25">
      <c r="A857" t="s">
        <v>951</v>
      </c>
      <c r="B857">
        <v>1122016</v>
      </c>
      <c r="C857">
        <v>500166</v>
      </c>
      <c r="D857">
        <v>9654</v>
      </c>
      <c r="E857">
        <v>1790817</v>
      </c>
      <c r="F857">
        <v>11994</v>
      </c>
      <c r="G857">
        <v>2232455</v>
      </c>
      <c r="H857">
        <v>80.489999999999995</v>
      </c>
    </row>
    <row r="858" spans="1:8" x14ac:dyDescent="0.25">
      <c r="A858" t="s">
        <v>952</v>
      </c>
      <c r="B858">
        <v>1122016</v>
      </c>
      <c r="C858">
        <v>500168</v>
      </c>
      <c r="D858">
        <v>4169</v>
      </c>
      <c r="E858">
        <v>3073804</v>
      </c>
      <c r="F858">
        <v>7965</v>
      </c>
      <c r="G858">
        <v>5946150</v>
      </c>
      <c r="H858">
        <v>52.34</v>
      </c>
    </row>
    <row r="859" spans="1:8" x14ac:dyDescent="0.25">
      <c r="A859" t="s">
        <v>953</v>
      </c>
      <c r="B859">
        <v>1122016</v>
      </c>
      <c r="C859">
        <v>500170</v>
      </c>
      <c r="D859">
        <v>123</v>
      </c>
      <c r="E859">
        <v>1687</v>
      </c>
      <c r="F859">
        <v>248</v>
      </c>
      <c r="G859">
        <v>3384</v>
      </c>
      <c r="H859">
        <v>49.6</v>
      </c>
    </row>
    <row r="860" spans="1:8" x14ac:dyDescent="0.25">
      <c r="A860" t="s">
        <v>954</v>
      </c>
      <c r="B860">
        <v>1122016</v>
      </c>
      <c r="C860">
        <v>500171</v>
      </c>
      <c r="D860">
        <v>13521</v>
      </c>
      <c r="E860">
        <v>3324138</v>
      </c>
      <c r="F860">
        <v>38671</v>
      </c>
      <c r="G860">
        <v>9602602</v>
      </c>
      <c r="H860">
        <v>34.96</v>
      </c>
    </row>
    <row r="861" spans="1:8" x14ac:dyDescent="0.25">
      <c r="A861" t="s">
        <v>955</v>
      </c>
      <c r="B861">
        <v>1122016</v>
      </c>
      <c r="C861">
        <v>500173</v>
      </c>
      <c r="D861">
        <v>2107</v>
      </c>
      <c r="E861">
        <v>1013467</v>
      </c>
      <c r="F861">
        <v>2843</v>
      </c>
      <c r="G861">
        <v>1379541</v>
      </c>
      <c r="H861">
        <v>74.11</v>
      </c>
    </row>
    <row r="862" spans="1:8" x14ac:dyDescent="0.25">
      <c r="A862" t="s">
        <v>956</v>
      </c>
      <c r="B862">
        <v>1122016</v>
      </c>
      <c r="C862">
        <v>500174</v>
      </c>
      <c r="D862">
        <v>2600</v>
      </c>
      <c r="E862">
        <v>4674</v>
      </c>
      <c r="F862">
        <v>2600</v>
      </c>
      <c r="G862">
        <v>4674</v>
      </c>
      <c r="H862">
        <v>100</v>
      </c>
    </row>
    <row r="863" spans="1:8" x14ac:dyDescent="0.25">
      <c r="A863" t="s">
        <v>957</v>
      </c>
      <c r="B863">
        <v>1122016</v>
      </c>
      <c r="C863">
        <v>500179</v>
      </c>
      <c r="D863">
        <v>312297</v>
      </c>
      <c r="E863">
        <v>16864038</v>
      </c>
      <c r="F863">
        <v>1660512</v>
      </c>
      <c r="G863">
        <v>90111816</v>
      </c>
      <c r="H863">
        <v>18.809999999999999</v>
      </c>
    </row>
    <row r="864" spans="1:8" x14ac:dyDescent="0.25">
      <c r="A864" t="s">
        <v>958</v>
      </c>
      <c r="B864">
        <v>1122016</v>
      </c>
      <c r="C864">
        <v>500180</v>
      </c>
      <c r="D864">
        <v>11894</v>
      </c>
      <c r="E864">
        <v>14225819</v>
      </c>
      <c r="F864">
        <v>35287</v>
      </c>
      <c r="G864">
        <v>42378339</v>
      </c>
      <c r="H864">
        <v>33.71</v>
      </c>
    </row>
    <row r="865" spans="1:8" x14ac:dyDescent="0.25">
      <c r="A865" t="s">
        <v>959</v>
      </c>
      <c r="B865">
        <v>1122016</v>
      </c>
      <c r="C865">
        <v>500182</v>
      </c>
      <c r="D865">
        <v>4186</v>
      </c>
      <c r="E865">
        <v>13304574</v>
      </c>
      <c r="F865">
        <v>18222</v>
      </c>
      <c r="G865">
        <v>57720340</v>
      </c>
      <c r="H865">
        <v>22.97</v>
      </c>
    </row>
    <row r="866" spans="1:8" x14ac:dyDescent="0.25">
      <c r="A866" t="s">
        <v>960</v>
      </c>
      <c r="B866">
        <v>1122016</v>
      </c>
      <c r="C866">
        <v>500183</v>
      </c>
      <c r="D866">
        <v>199149</v>
      </c>
      <c r="E866">
        <v>2497329</v>
      </c>
      <c r="F866">
        <v>343133</v>
      </c>
      <c r="G866">
        <v>4335283</v>
      </c>
      <c r="H866">
        <v>58.04</v>
      </c>
    </row>
    <row r="867" spans="1:8" x14ac:dyDescent="0.25">
      <c r="A867" t="s">
        <v>961</v>
      </c>
      <c r="B867">
        <v>1122016</v>
      </c>
      <c r="C867">
        <v>500184</v>
      </c>
      <c r="D867">
        <v>18116</v>
      </c>
      <c r="E867">
        <v>673916</v>
      </c>
      <c r="F867">
        <v>39969</v>
      </c>
      <c r="G867">
        <v>1495154</v>
      </c>
      <c r="H867">
        <v>45.33</v>
      </c>
    </row>
    <row r="868" spans="1:8" x14ac:dyDescent="0.25">
      <c r="A868" t="s">
        <v>962</v>
      </c>
      <c r="B868">
        <v>1122016</v>
      </c>
      <c r="C868">
        <v>500185</v>
      </c>
      <c r="D868">
        <v>4252700</v>
      </c>
      <c r="E868">
        <v>174360700</v>
      </c>
      <c r="F868">
        <v>18334782</v>
      </c>
      <c r="G868">
        <v>737922042</v>
      </c>
      <c r="H868">
        <v>23.19</v>
      </c>
    </row>
    <row r="869" spans="1:8" x14ac:dyDescent="0.25">
      <c r="A869" t="s">
        <v>963</v>
      </c>
      <c r="B869">
        <v>1122016</v>
      </c>
      <c r="C869">
        <v>500186</v>
      </c>
      <c r="D869">
        <v>250795</v>
      </c>
      <c r="E869">
        <v>16765646</v>
      </c>
      <c r="F869">
        <v>1354420</v>
      </c>
      <c r="G869">
        <v>92338744</v>
      </c>
      <c r="H869">
        <v>18.52</v>
      </c>
    </row>
    <row r="870" spans="1:8" x14ac:dyDescent="0.25">
      <c r="A870" t="s">
        <v>964</v>
      </c>
      <c r="B870">
        <v>1122016</v>
      </c>
      <c r="C870">
        <v>500187</v>
      </c>
      <c r="D870">
        <v>1828</v>
      </c>
      <c r="E870">
        <v>530212</v>
      </c>
      <c r="F870">
        <v>2807</v>
      </c>
      <c r="G870">
        <v>815527</v>
      </c>
      <c r="H870">
        <v>65.12</v>
      </c>
    </row>
    <row r="871" spans="1:8" x14ac:dyDescent="0.25">
      <c r="A871" t="s">
        <v>965</v>
      </c>
      <c r="B871">
        <v>1122016</v>
      </c>
      <c r="C871">
        <v>500188</v>
      </c>
      <c r="D871">
        <v>25726</v>
      </c>
      <c r="E871">
        <v>7070792</v>
      </c>
      <c r="F871">
        <v>93565</v>
      </c>
      <c r="G871">
        <v>25984467</v>
      </c>
      <c r="H871">
        <v>27.5</v>
      </c>
    </row>
    <row r="872" spans="1:8" x14ac:dyDescent="0.25">
      <c r="A872" t="s">
        <v>966</v>
      </c>
      <c r="B872">
        <v>1122016</v>
      </c>
      <c r="C872">
        <v>500189</v>
      </c>
      <c r="D872">
        <v>538</v>
      </c>
      <c r="E872">
        <v>280056</v>
      </c>
      <c r="F872">
        <v>561</v>
      </c>
      <c r="G872">
        <v>294937</v>
      </c>
      <c r="H872">
        <v>95.9</v>
      </c>
    </row>
    <row r="873" spans="1:8" x14ac:dyDescent="0.25">
      <c r="A873" t="s">
        <v>967</v>
      </c>
      <c r="B873">
        <v>1122016</v>
      </c>
      <c r="C873">
        <v>500191</v>
      </c>
      <c r="D873">
        <v>3700</v>
      </c>
      <c r="E873">
        <v>134814</v>
      </c>
      <c r="F873">
        <v>3700</v>
      </c>
      <c r="G873">
        <v>134814</v>
      </c>
      <c r="H873">
        <v>100</v>
      </c>
    </row>
    <row r="874" spans="1:8" x14ac:dyDescent="0.25">
      <c r="A874" t="s">
        <v>968</v>
      </c>
      <c r="B874">
        <v>1122016</v>
      </c>
      <c r="C874">
        <v>500192</v>
      </c>
      <c r="D874">
        <v>25</v>
      </c>
      <c r="E874">
        <v>118</v>
      </c>
      <c r="F874">
        <v>25</v>
      </c>
      <c r="G874">
        <v>118</v>
      </c>
      <c r="H874">
        <v>100</v>
      </c>
    </row>
    <row r="875" spans="1:8" x14ac:dyDescent="0.25">
      <c r="A875" t="s">
        <v>969</v>
      </c>
      <c r="B875">
        <v>1122016</v>
      </c>
      <c r="C875">
        <v>500193</v>
      </c>
      <c r="D875">
        <v>19410</v>
      </c>
      <c r="E875">
        <v>326088</v>
      </c>
      <c r="F875">
        <v>28476</v>
      </c>
      <c r="G875">
        <v>477871</v>
      </c>
      <c r="H875">
        <v>68.16</v>
      </c>
    </row>
    <row r="876" spans="1:8" x14ac:dyDescent="0.25">
      <c r="A876" t="s">
        <v>970</v>
      </c>
      <c r="B876">
        <v>1122016</v>
      </c>
      <c r="C876">
        <v>500199</v>
      </c>
      <c r="D876">
        <v>9022</v>
      </c>
      <c r="E876">
        <v>2205879</v>
      </c>
      <c r="F876">
        <v>18264</v>
      </c>
      <c r="G876">
        <v>4529662</v>
      </c>
      <c r="H876">
        <v>49.4</v>
      </c>
    </row>
    <row r="877" spans="1:8" x14ac:dyDescent="0.25">
      <c r="A877" t="s">
        <v>971</v>
      </c>
      <c r="B877">
        <v>1122016</v>
      </c>
      <c r="C877">
        <v>500201</v>
      </c>
      <c r="D877">
        <v>9314</v>
      </c>
      <c r="E877">
        <v>1201041</v>
      </c>
      <c r="F877">
        <v>23512</v>
      </c>
      <c r="G877">
        <v>3061662</v>
      </c>
      <c r="H877">
        <v>39.61</v>
      </c>
    </row>
    <row r="878" spans="1:8" x14ac:dyDescent="0.25">
      <c r="A878" t="s">
        <v>972</v>
      </c>
      <c r="B878">
        <v>1122016</v>
      </c>
      <c r="C878">
        <v>500206</v>
      </c>
      <c r="D878">
        <v>100</v>
      </c>
      <c r="E878">
        <v>1004</v>
      </c>
      <c r="F878">
        <v>100</v>
      </c>
      <c r="G878">
        <v>1004</v>
      </c>
      <c r="H878">
        <v>100</v>
      </c>
    </row>
    <row r="879" spans="1:8" x14ac:dyDescent="0.25">
      <c r="A879" t="s">
        <v>973</v>
      </c>
      <c r="B879">
        <v>1122016</v>
      </c>
      <c r="C879">
        <v>500207</v>
      </c>
      <c r="D879">
        <v>7066</v>
      </c>
      <c r="E879">
        <v>211274</v>
      </c>
      <c r="F879">
        <v>10634</v>
      </c>
      <c r="G879">
        <v>319508</v>
      </c>
      <c r="H879">
        <v>66.45</v>
      </c>
    </row>
    <row r="880" spans="1:8" x14ac:dyDescent="0.25">
      <c r="A880" t="s">
        <v>974</v>
      </c>
      <c r="B880">
        <v>1122016</v>
      </c>
      <c r="C880">
        <v>500209</v>
      </c>
      <c r="D880">
        <v>44201</v>
      </c>
      <c r="E880">
        <v>43142387</v>
      </c>
      <c r="F880">
        <v>99683</v>
      </c>
      <c r="G880">
        <v>97170917</v>
      </c>
      <c r="H880">
        <v>44.34</v>
      </c>
    </row>
    <row r="881" spans="1:8" x14ac:dyDescent="0.25">
      <c r="A881" t="s">
        <v>975</v>
      </c>
      <c r="B881">
        <v>1122016</v>
      </c>
      <c r="C881">
        <v>500210</v>
      </c>
      <c r="D881">
        <v>462</v>
      </c>
      <c r="E881">
        <v>313283</v>
      </c>
      <c r="F881">
        <v>771</v>
      </c>
      <c r="G881">
        <v>528199</v>
      </c>
      <c r="H881">
        <v>59.92</v>
      </c>
    </row>
    <row r="882" spans="1:8" x14ac:dyDescent="0.25">
      <c r="A882" t="s">
        <v>976</v>
      </c>
      <c r="B882">
        <v>1122016</v>
      </c>
      <c r="C882">
        <v>500211</v>
      </c>
      <c r="D882">
        <v>3394</v>
      </c>
      <c r="E882">
        <v>85979</v>
      </c>
      <c r="F882">
        <v>3394</v>
      </c>
      <c r="G882">
        <v>85979</v>
      </c>
      <c r="H882">
        <v>100</v>
      </c>
    </row>
    <row r="883" spans="1:8" x14ac:dyDescent="0.25">
      <c r="A883" t="s">
        <v>977</v>
      </c>
      <c r="B883">
        <v>1122016</v>
      </c>
      <c r="C883">
        <v>500213</v>
      </c>
      <c r="D883">
        <v>2120</v>
      </c>
      <c r="E883">
        <v>397818</v>
      </c>
      <c r="F883">
        <v>2945</v>
      </c>
      <c r="G883">
        <v>557061</v>
      </c>
      <c r="H883">
        <v>71.989999999999995</v>
      </c>
    </row>
    <row r="884" spans="1:8" x14ac:dyDescent="0.25">
      <c r="A884" t="s">
        <v>978</v>
      </c>
      <c r="B884">
        <v>1122016</v>
      </c>
      <c r="C884">
        <v>500214</v>
      </c>
      <c r="D884">
        <v>6286</v>
      </c>
      <c r="E884">
        <v>1851280</v>
      </c>
      <c r="F884">
        <v>6286</v>
      </c>
      <c r="G884">
        <v>1851280</v>
      </c>
      <c r="H884">
        <v>100</v>
      </c>
    </row>
    <row r="885" spans="1:8" x14ac:dyDescent="0.25">
      <c r="A885" t="s">
        <v>979</v>
      </c>
      <c r="B885">
        <v>1122016</v>
      </c>
      <c r="C885">
        <v>500215</v>
      </c>
      <c r="D885">
        <v>69</v>
      </c>
      <c r="E885">
        <v>32430</v>
      </c>
      <c r="F885">
        <v>102</v>
      </c>
      <c r="G885">
        <v>47948</v>
      </c>
      <c r="H885">
        <v>67.650000000000006</v>
      </c>
    </row>
    <row r="886" spans="1:8" x14ac:dyDescent="0.25">
      <c r="A886" t="s">
        <v>980</v>
      </c>
      <c r="B886">
        <v>1122016</v>
      </c>
      <c r="C886">
        <v>500219</v>
      </c>
      <c r="D886">
        <v>95478</v>
      </c>
      <c r="E886">
        <v>8397291</v>
      </c>
      <c r="F886">
        <v>498784</v>
      </c>
      <c r="G886">
        <v>44161020</v>
      </c>
      <c r="H886">
        <v>19.14</v>
      </c>
    </row>
    <row r="887" spans="1:8" x14ac:dyDescent="0.25">
      <c r="A887" t="s">
        <v>981</v>
      </c>
      <c r="B887">
        <v>1122016</v>
      </c>
      <c r="C887">
        <v>500220</v>
      </c>
      <c r="D887">
        <v>2592</v>
      </c>
      <c r="E887">
        <v>120269</v>
      </c>
      <c r="F887">
        <v>3192</v>
      </c>
      <c r="G887">
        <v>150514</v>
      </c>
      <c r="H887">
        <v>81.2</v>
      </c>
    </row>
    <row r="888" spans="1:8" x14ac:dyDescent="0.25">
      <c r="A888" t="s">
        <v>982</v>
      </c>
      <c r="B888">
        <v>1122016</v>
      </c>
      <c r="C888">
        <v>500223</v>
      </c>
      <c r="D888">
        <v>248494</v>
      </c>
      <c r="E888">
        <v>1403992</v>
      </c>
      <c r="F888">
        <v>375468</v>
      </c>
      <c r="G888">
        <v>2120350</v>
      </c>
      <c r="H888">
        <v>66.180000000000007</v>
      </c>
    </row>
    <row r="889" spans="1:8" x14ac:dyDescent="0.25">
      <c r="A889" t="s">
        <v>983</v>
      </c>
      <c r="B889">
        <v>1122016</v>
      </c>
      <c r="C889">
        <v>500227</v>
      </c>
      <c r="D889">
        <v>3596</v>
      </c>
      <c r="E889">
        <v>1265253</v>
      </c>
      <c r="F889">
        <v>12382</v>
      </c>
      <c r="G889">
        <v>4397727</v>
      </c>
      <c r="H889">
        <v>29.04</v>
      </c>
    </row>
    <row r="890" spans="1:8" x14ac:dyDescent="0.25">
      <c r="A890" t="s">
        <v>984</v>
      </c>
      <c r="B890">
        <v>1122016</v>
      </c>
      <c r="C890">
        <v>500228</v>
      </c>
      <c r="D890">
        <v>12029</v>
      </c>
      <c r="E890">
        <v>20158800</v>
      </c>
      <c r="F890">
        <v>50970</v>
      </c>
      <c r="G890">
        <v>86413567</v>
      </c>
      <c r="H890">
        <v>23.6</v>
      </c>
    </row>
    <row r="891" spans="1:8" x14ac:dyDescent="0.25">
      <c r="A891" t="s">
        <v>985</v>
      </c>
      <c r="B891">
        <v>1122016</v>
      </c>
      <c r="C891">
        <v>500231</v>
      </c>
      <c r="D891">
        <v>727</v>
      </c>
      <c r="E891">
        <v>55289</v>
      </c>
      <c r="F891">
        <v>1427</v>
      </c>
      <c r="G891">
        <v>108211</v>
      </c>
      <c r="H891">
        <v>50.95</v>
      </c>
    </row>
    <row r="892" spans="1:8" x14ac:dyDescent="0.25">
      <c r="A892" t="s">
        <v>986</v>
      </c>
      <c r="B892">
        <v>1122016</v>
      </c>
      <c r="C892">
        <v>500233</v>
      </c>
      <c r="D892">
        <v>1186</v>
      </c>
      <c r="E892">
        <v>621583</v>
      </c>
      <c r="F892">
        <v>2716</v>
      </c>
      <c r="G892">
        <v>1433841</v>
      </c>
      <c r="H892">
        <v>43.67</v>
      </c>
    </row>
    <row r="893" spans="1:8" x14ac:dyDescent="0.25">
      <c r="A893" t="s">
        <v>987</v>
      </c>
      <c r="B893">
        <v>1122016</v>
      </c>
      <c r="C893">
        <v>500234</v>
      </c>
      <c r="D893">
        <v>5061</v>
      </c>
      <c r="E893">
        <v>1252851</v>
      </c>
      <c r="F893">
        <v>18182</v>
      </c>
      <c r="G893">
        <v>4577816</v>
      </c>
      <c r="H893">
        <v>27.84</v>
      </c>
    </row>
    <row r="894" spans="1:8" x14ac:dyDescent="0.25">
      <c r="A894" t="s">
        <v>988</v>
      </c>
      <c r="B894">
        <v>1122016</v>
      </c>
      <c r="C894">
        <v>500235</v>
      </c>
      <c r="D894">
        <v>17573</v>
      </c>
      <c r="E894">
        <v>5214788</v>
      </c>
      <c r="F894">
        <v>45789</v>
      </c>
      <c r="G894">
        <v>13699975</v>
      </c>
      <c r="H894">
        <v>38.380000000000003</v>
      </c>
    </row>
    <row r="895" spans="1:8" x14ac:dyDescent="0.25">
      <c r="A895" t="s">
        <v>989</v>
      </c>
      <c r="B895">
        <v>1122016</v>
      </c>
      <c r="C895">
        <v>500238</v>
      </c>
      <c r="D895">
        <v>1570</v>
      </c>
      <c r="E895">
        <v>1489773</v>
      </c>
      <c r="F895">
        <v>4683</v>
      </c>
      <c r="G895">
        <v>4621206</v>
      </c>
      <c r="H895">
        <v>33.53</v>
      </c>
    </row>
    <row r="896" spans="1:8" x14ac:dyDescent="0.25">
      <c r="A896" t="s">
        <v>990</v>
      </c>
      <c r="B896">
        <v>1122016</v>
      </c>
      <c r="C896">
        <v>500239</v>
      </c>
      <c r="D896">
        <v>13039</v>
      </c>
      <c r="E896">
        <v>1073110</v>
      </c>
      <c r="F896">
        <v>16095</v>
      </c>
      <c r="G896">
        <v>1340811</v>
      </c>
      <c r="H896">
        <v>81.010000000000005</v>
      </c>
    </row>
    <row r="897" spans="1:8" x14ac:dyDescent="0.25">
      <c r="A897" t="s">
        <v>991</v>
      </c>
      <c r="B897">
        <v>1122016</v>
      </c>
      <c r="C897">
        <v>500240</v>
      </c>
      <c r="D897">
        <v>372</v>
      </c>
      <c r="E897">
        <v>30188</v>
      </c>
      <c r="F897">
        <v>384</v>
      </c>
      <c r="G897">
        <v>31134</v>
      </c>
      <c r="H897">
        <v>96.88</v>
      </c>
    </row>
    <row r="898" spans="1:8" x14ac:dyDescent="0.25">
      <c r="A898" t="s">
        <v>992</v>
      </c>
      <c r="B898">
        <v>1122016</v>
      </c>
      <c r="C898">
        <v>500241</v>
      </c>
      <c r="D898">
        <v>6852</v>
      </c>
      <c r="E898">
        <v>1139831</v>
      </c>
      <c r="F898">
        <v>17153</v>
      </c>
      <c r="G898">
        <v>2898726</v>
      </c>
      <c r="H898">
        <v>39.950000000000003</v>
      </c>
    </row>
    <row r="899" spans="1:8" x14ac:dyDescent="0.25">
      <c r="A899" t="s">
        <v>993</v>
      </c>
      <c r="B899">
        <v>1122016</v>
      </c>
      <c r="C899">
        <v>500243</v>
      </c>
      <c r="D899">
        <v>3</v>
      </c>
      <c r="E899">
        <v>2437</v>
      </c>
      <c r="F899">
        <v>6</v>
      </c>
      <c r="G899">
        <v>4871</v>
      </c>
      <c r="H899">
        <v>50</v>
      </c>
    </row>
    <row r="900" spans="1:8" x14ac:dyDescent="0.25">
      <c r="A900" t="s">
        <v>994</v>
      </c>
      <c r="B900">
        <v>1122016</v>
      </c>
      <c r="C900">
        <v>500245</v>
      </c>
      <c r="D900">
        <v>17166</v>
      </c>
      <c r="E900">
        <v>1262560</v>
      </c>
      <c r="F900">
        <v>21250</v>
      </c>
      <c r="G900">
        <v>1567515</v>
      </c>
      <c r="H900">
        <v>80.78</v>
      </c>
    </row>
    <row r="901" spans="1:8" x14ac:dyDescent="0.25">
      <c r="A901" t="s">
        <v>995</v>
      </c>
      <c r="B901">
        <v>1122016</v>
      </c>
      <c r="C901">
        <v>500247</v>
      </c>
      <c r="D901">
        <v>17571</v>
      </c>
      <c r="E901">
        <v>13079853</v>
      </c>
      <c r="F901">
        <v>41533</v>
      </c>
      <c r="G901">
        <v>31007112</v>
      </c>
      <c r="H901">
        <v>42.31</v>
      </c>
    </row>
    <row r="902" spans="1:8" x14ac:dyDescent="0.25">
      <c r="A902" t="s">
        <v>996</v>
      </c>
      <c r="B902">
        <v>1122016</v>
      </c>
      <c r="C902">
        <v>500249</v>
      </c>
      <c r="D902">
        <v>319</v>
      </c>
      <c r="E902">
        <v>190364</v>
      </c>
      <c r="F902">
        <v>382</v>
      </c>
      <c r="G902">
        <v>229058</v>
      </c>
      <c r="H902">
        <v>83.51</v>
      </c>
    </row>
    <row r="903" spans="1:8" x14ac:dyDescent="0.25">
      <c r="A903" t="s">
        <v>997</v>
      </c>
      <c r="B903">
        <v>1122016</v>
      </c>
      <c r="C903">
        <v>500250</v>
      </c>
      <c r="D903">
        <v>2255</v>
      </c>
      <c r="E903">
        <v>1369575</v>
      </c>
      <c r="F903">
        <v>2559</v>
      </c>
      <c r="G903">
        <v>1549339</v>
      </c>
      <c r="H903">
        <v>88.12</v>
      </c>
    </row>
    <row r="904" spans="1:8" x14ac:dyDescent="0.25">
      <c r="A904" t="s">
        <v>998</v>
      </c>
      <c r="B904">
        <v>1122016</v>
      </c>
      <c r="C904">
        <v>500251</v>
      </c>
      <c r="D904">
        <v>11647</v>
      </c>
      <c r="E904">
        <v>2078990</v>
      </c>
      <c r="F904">
        <v>16392</v>
      </c>
      <c r="G904">
        <v>2949865</v>
      </c>
      <c r="H904">
        <v>71.05</v>
      </c>
    </row>
    <row r="905" spans="1:8" x14ac:dyDescent="0.25">
      <c r="A905" t="s">
        <v>999</v>
      </c>
      <c r="B905">
        <v>1122016</v>
      </c>
      <c r="C905">
        <v>500252</v>
      </c>
      <c r="D905">
        <v>163</v>
      </c>
      <c r="E905">
        <v>628602</v>
      </c>
      <c r="F905">
        <v>348</v>
      </c>
      <c r="G905">
        <v>1347944</v>
      </c>
      <c r="H905">
        <v>46.84</v>
      </c>
    </row>
    <row r="906" spans="1:8" x14ac:dyDescent="0.25">
      <c r="A906" t="s">
        <v>1000</v>
      </c>
      <c r="B906">
        <v>1122016</v>
      </c>
      <c r="C906">
        <v>500253</v>
      </c>
      <c r="D906">
        <v>127625</v>
      </c>
      <c r="E906">
        <v>72848350</v>
      </c>
      <c r="F906">
        <v>247670</v>
      </c>
      <c r="G906">
        <v>141345396</v>
      </c>
      <c r="H906">
        <v>51.53</v>
      </c>
    </row>
    <row r="907" spans="1:8" x14ac:dyDescent="0.25">
      <c r="A907" t="s">
        <v>1001</v>
      </c>
      <c r="B907">
        <v>1122016</v>
      </c>
      <c r="C907">
        <v>500254</v>
      </c>
      <c r="D907">
        <v>294100</v>
      </c>
      <c r="E907">
        <v>138227</v>
      </c>
      <c r="F907">
        <v>400826</v>
      </c>
      <c r="G907">
        <v>187606</v>
      </c>
      <c r="H907">
        <v>73.37</v>
      </c>
    </row>
    <row r="908" spans="1:8" x14ac:dyDescent="0.25">
      <c r="A908" t="s">
        <v>1002</v>
      </c>
      <c r="B908">
        <v>1122016</v>
      </c>
      <c r="C908">
        <v>500255</v>
      </c>
      <c r="D908">
        <v>237412</v>
      </c>
      <c r="E908">
        <v>3399740</v>
      </c>
      <c r="F908">
        <v>831725</v>
      </c>
      <c r="G908">
        <v>11846722</v>
      </c>
      <c r="H908">
        <v>28.54</v>
      </c>
    </row>
    <row r="909" spans="1:8" x14ac:dyDescent="0.25">
      <c r="A909" t="s">
        <v>1003</v>
      </c>
      <c r="B909">
        <v>1122016</v>
      </c>
      <c r="C909">
        <v>500257</v>
      </c>
      <c r="D909">
        <v>12724</v>
      </c>
      <c r="E909">
        <v>19254593</v>
      </c>
      <c r="F909">
        <v>79071</v>
      </c>
      <c r="G909">
        <v>120065792</v>
      </c>
      <c r="H909">
        <v>16.09</v>
      </c>
    </row>
    <row r="910" spans="1:8" x14ac:dyDescent="0.25">
      <c r="A910" t="s">
        <v>1004</v>
      </c>
      <c r="B910">
        <v>1122016</v>
      </c>
      <c r="C910">
        <v>500259</v>
      </c>
      <c r="D910">
        <v>17285</v>
      </c>
      <c r="E910">
        <v>1009444</v>
      </c>
      <c r="F910">
        <v>30165</v>
      </c>
      <c r="G910">
        <v>1809858</v>
      </c>
      <c r="H910">
        <v>57.3</v>
      </c>
    </row>
    <row r="911" spans="1:8" x14ac:dyDescent="0.25">
      <c r="A911" t="s">
        <v>1005</v>
      </c>
      <c r="B911">
        <v>1122016</v>
      </c>
      <c r="C911">
        <v>500260</v>
      </c>
      <c r="D911">
        <v>3116</v>
      </c>
      <c r="E911">
        <v>1869912</v>
      </c>
      <c r="F911">
        <v>7549</v>
      </c>
      <c r="G911">
        <v>4568848</v>
      </c>
      <c r="H911">
        <v>41.28</v>
      </c>
    </row>
    <row r="912" spans="1:8" x14ac:dyDescent="0.25">
      <c r="A912" t="s">
        <v>1006</v>
      </c>
      <c r="B912">
        <v>1122016</v>
      </c>
      <c r="C912">
        <v>500264</v>
      </c>
      <c r="D912">
        <v>822</v>
      </c>
      <c r="E912">
        <v>220749</v>
      </c>
      <c r="F912">
        <v>965</v>
      </c>
      <c r="G912">
        <v>265104</v>
      </c>
      <c r="H912">
        <v>85.18</v>
      </c>
    </row>
    <row r="913" spans="1:8" x14ac:dyDescent="0.25">
      <c r="A913" t="s">
        <v>1007</v>
      </c>
      <c r="B913">
        <v>1122016</v>
      </c>
      <c r="C913">
        <v>500265</v>
      </c>
      <c r="D913">
        <v>1088</v>
      </c>
      <c r="E913">
        <v>244637</v>
      </c>
      <c r="F913">
        <v>2028</v>
      </c>
      <c r="G913">
        <v>458562</v>
      </c>
      <c r="H913">
        <v>53.65</v>
      </c>
    </row>
    <row r="914" spans="1:8" x14ac:dyDescent="0.25">
      <c r="A914" t="s">
        <v>1008</v>
      </c>
      <c r="B914">
        <v>1122016</v>
      </c>
      <c r="C914">
        <v>500266</v>
      </c>
      <c r="D914">
        <v>1198</v>
      </c>
      <c r="E914">
        <v>1917998</v>
      </c>
      <c r="F914">
        <v>1748</v>
      </c>
      <c r="G914">
        <v>2835460</v>
      </c>
      <c r="H914">
        <v>68.540000000000006</v>
      </c>
    </row>
    <row r="915" spans="1:8" x14ac:dyDescent="0.25">
      <c r="A915" t="s">
        <v>1009</v>
      </c>
      <c r="B915">
        <v>1122016</v>
      </c>
      <c r="C915">
        <v>500267</v>
      </c>
      <c r="D915">
        <v>534</v>
      </c>
      <c r="E915">
        <v>56471</v>
      </c>
      <c r="F915">
        <v>1006</v>
      </c>
      <c r="G915">
        <v>105711</v>
      </c>
      <c r="H915">
        <v>53.08</v>
      </c>
    </row>
    <row r="916" spans="1:8" x14ac:dyDescent="0.25">
      <c r="A916" t="s">
        <v>1010</v>
      </c>
      <c r="B916">
        <v>1122016</v>
      </c>
      <c r="C916">
        <v>500268</v>
      </c>
      <c r="D916">
        <v>51749</v>
      </c>
      <c r="E916">
        <v>1785341</v>
      </c>
      <c r="F916">
        <v>99750</v>
      </c>
      <c r="G916">
        <v>3491743</v>
      </c>
      <c r="H916">
        <v>51.88</v>
      </c>
    </row>
    <row r="917" spans="1:8" x14ac:dyDescent="0.25">
      <c r="A917" t="s">
        <v>1011</v>
      </c>
      <c r="B917">
        <v>1122016</v>
      </c>
      <c r="C917">
        <v>500271</v>
      </c>
      <c r="D917">
        <v>11231</v>
      </c>
      <c r="E917">
        <v>6099557</v>
      </c>
      <c r="F917">
        <v>23860</v>
      </c>
      <c r="G917">
        <v>12873733</v>
      </c>
      <c r="H917">
        <v>47.07</v>
      </c>
    </row>
    <row r="918" spans="1:8" x14ac:dyDescent="0.25">
      <c r="A918" t="s">
        <v>1012</v>
      </c>
      <c r="B918">
        <v>1122016</v>
      </c>
      <c r="C918">
        <v>500279</v>
      </c>
      <c r="D918">
        <v>17950</v>
      </c>
      <c r="E918">
        <v>239453</v>
      </c>
      <c r="F918">
        <v>32251</v>
      </c>
      <c r="G918">
        <v>430889</v>
      </c>
      <c r="H918">
        <v>55.66</v>
      </c>
    </row>
    <row r="919" spans="1:8" x14ac:dyDescent="0.25">
      <c r="A919" t="s">
        <v>1013</v>
      </c>
      <c r="B919">
        <v>1122016</v>
      </c>
      <c r="C919">
        <v>500280</v>
      </c>
      <c r="D919">
        <v>1672</v>
      </c>
      <c r="E919">
        <v>468160</v>
      </c>
      <c r="F919">
        <v>5369</v>
      </c>
      <c r="G919">
        <v>1509225</v>
      </c>
      <c r="H919">
        <v>31.14</v>
      </c>
    </row>
    <row r="920" spans="1:8" x14ac:dyDescent="0.25">
      <c r="A920" t="s">
        <v>1014</v>
      </c>
      <c r="B920">
        <v>1122016</v>
      </c>
      <c r="C920">
        <v>500284</v>
      </c>
      <c r="D920">
        <v>210</v>
      </c>
      <c r="E920">
        <v>6972</v>
      </c>
      <c r="F920">
        <v>210</v>
      </c>
      <c r="G920">
        <v>6972</v>
      </c>
      <c r="H920">
        <v>100</v>
      </c>
    </row>
    <row r="921" spans="1:8" x14ac:dyDescent="0.25">
      <c r="A921" t="s">
        <v>1015</v>
      </c>
      <c r="B921">
        <v>1122016</v>
      </c>
      <c r="C921">
        <v>500285</v>
      </c>
      <c r="D921">
        <v>1968165</v>
      </c>
      <c r="E921">
        <v>121534189</v>
      </c>
      <c r="F921">
        <v>4476622</v>
      </c>
      <c r="G921">
        <v>277738856</v>
      </c>
      <c r="H921">
        <v>43.97</v>
      </c>
    </row>
    <row r="922" spans="1:8" x14ac:dyDescent="0.25">
      <c r="A922" t="s">
        <v>1016</v>
      </c>
      <c r="B922">
        <v>1122016</v>
      </c>
      <c r="C922">
        <v>500288</v>
      </c>
      <c r="D922">
        <v>274322</v>
      </c>
      <c r="E922">
        <v>6419135</v>
      </c>
      <c r="F922">
        <v>654984</v>
      </c>
      <c r="G922">
        <v>15661269</v>
      </c>
      <c r="H922">
        <v>41.88</v>
      </c>
    </row>
    <row r="923" spans="1:8" x14ac:dyDescent="0.25">
      <c r="A923" t="s">
        <v>1017</v>
      </c>
      <c r="B923">
        <v>1122016</v>
      </c>
      <c r="C923">
        <v>500290</v>
      </c>
      <c r="D923">
        <v>276</v>
      </c>
      <c r="E923">
        <v>13499892</v>
      </c>
      <c r="F923">
        <v>1373</v>
      </c>
      <c r="G923">
        <v>67930039</v>
      </c>
      <c r="H923">
        <v>20.100000000000001</v>
      </c>
    </row>
    <row r="924" spans="1:8" x14ac:dyDescent="0.25">
      <c r="A924" t="s">
        <v>1018</v>
      </c>
      <c r="B924">
        <v>1122016</v>
      </c>
      <c r="C924">
        <v>500292</v>
      </c>
      <c r="D924">
        <v>4370</v>
      </c>
      <c r="E924">
        <v>496651</v>
      </c>
      <c r="F924">
        <v>8174</v>
      </c>
      <c r="G924">
        <v>934730</v>
      </c>
      <c r="H924">
        <v>53.46</v>
      </c>
    </row>
    <row r="925" spans="1:8" x14ac:dyDescent="0.25">
      <c r="A925" t="s">
        <v>1019</v>
      </c>
      <c r="B925">
        <v>1122016</v>
      </c>
      <c r="C925">
        <v>500294</v>
      </c>
      <c r="D925">
        <v>77894</v>
      </c>
      <c r="E925">
        <v>6091311</v>
      </c>
      <c r="F925">
        <v>524965</v>
      </c>
      <c r="G925">
        <v>41639449</v>
      </c>
      <c r="H925">
        <v>14.84</v>
      </c>
    </row>
    <row r="926" spans="1:8" x14ac:dyDescent="0.25">
      <c r="A926" t="s">
        <v>1020</v>
      </c>
      <c r="B926">
        <v>1122016</v>
      </c>
      <c r="C926">
        <v>500295</v>
      </c>
      <c r="D926">
        <v>111674</v>
      </c>
      <c r="E926">
        <v>25338831</v>
      </c>
      <c r="F926">
        <v>928679</v>
      </c>
      <c r="G926">
        <v>212947924</v>
      </c>
      <c r="H926">
        <v>12.03</v>
      </c>
    </row>
    <row r="927" spans="1:8" x14ac:dyDescent="0.25">
      <c r="A927" t="s">
        <v>1021</v>
      </c>
      <c r="B927">
        <v>1122016</v>
      </c>
      <c r="C927">
        <v>500296</v>
      </c>
      <c r="D927">
        <v>5037</v>
      </c>
      <c r="E927">
        <v>593359</v>
      </c>
      <c r="F927">
        <v>10070</v>
      </c>
      <c r="G927">
        <v>1204913</v>
      </c>
      <c r="H927">
        <v>50.02</v>
      </c>
    </row>
    <row r="928" spans="1:8" x14ac:dyDescent="0.25">
      <c r="A928" t="s">
        <v>1022</v>
      </c>
      <c r="B928">
        <v>1122016</v>
      </c>
      <c r="C928">
        <v>500298</v>
      </c>
      <c r="D928">
        <v>1088</v>
      </c>
      <c r="E928">
        <v>927684</v>
      </c>
      <c r="F928">
        <v>1314</v>
      </c>
      <c r="G928">
        <v>1130873</v>
      </c>
      <c r="H928">
        <v>82.8</v>
      </c>
    </row>
    <row r="929" spans="1:8" x14ac:dyDescent="0.25">
      <c r="A929" t="s">
        <v>1023</v>
      </c>
      <c r="B929">
        <v>1122016</v>
      </c>
      <c r="C929">
        <v>500300</v>
      </c>
      <c r="D929">
        <v>47360</v>
      </c>
      <c r="E929">
        <v>41418688</v>
      </c>
      <c r="F929">
        <v>79285</v>
      </c>
      <c r="G929">
        <v>69162617</v>
      </c>
      <c r="H929">
        <v>59.73</v>
      </c>
    </row>
    <row r="930" spans="1:8" x14ac:dyDescent="0.25">
      <c r="A930" t="s">
        <v>1024</v>
      </c>
      <c r="B930">
        <v>1122016</v>
      </c>
      <c r="C930">
        <v>500301</v>
      </c>
      <c r="D930">
        <v>5400</v>
      </c>
      <c r="E930">
        <v>8453</v>
      </c>
      <c r="F930">
        <v>5400</v>
      </c>
      <c r="G930">
        <v>8453</v>
      </c>
      <c r="H930">
        <v>100</v>
      </c>
    </row>
    <row r="931" spans="1:8" x14ac:dyDescent="0.25">
      <c r="A931" t="s">
        <v>1025</v>
      </c>
      <c r="B931">
        <v>1122016</v>
      </c>
      <c r="C931">
        <v>500302</v>
      </c>
      <c r="D931">
        <v>1890</v>
      </c>
      <c r="E931">
        <v>3091473</v>
      </c>
      <c r="F931">
        <v>5886</v>
      </c>
      <c r="G931">
        <v>9755998</v>
      </c>
      <c r="H931">
        <v>32.11</v>
      </c>
    </row>
    <row r="932" spans="1:8" x14ac:dyDescent="0.25">
      <c r="A932" t="s">
        <v>1026</v>
      </c>
      <c r="B932">
        <v>1122016</v>
      </c>
      <c r="C932">
        <v>500303</v>
      </c>
      <c r="D932">
        <v>5238</v>
      </c>
      <c r="E932">
        <v>6573167</v>
      </c>
      <c r="F932">
        <v>16295</v>
      </c>
      <c r="G932">
        <v>20438929</v>
      </c>
      <c r="H932">
        <v>32.14</v>
      </c>
    </row>
    <row r="933" spans="1:8" x14ac:dyDescent="0.25">
      <c r="A933" t="s">
        <v>1027</v>
      </c>
      <c r="B933">
        <v>1122016</v>
      </c>
      <c r="C933">
        <v>500304</v>
      </c>
      <c r="D933">
        <v>23670</v>
      </c>
      <c r="E933">
        <v>1819040</v>
      </c>
      <c r="F933">
        <v>109493</v>
      </c>
      <c r="G933">
        <v>8435195</v>
      </c>
      <c r="H933">
        <v>21.62</v>
      </c>
    </row>
    <row r="934" spans="1:8" x14ac:dyDescent="0.25">
      <c r="A934" t="s">
        <v>1028</v>
      </c>
      <c r="B934">
        <v>1122016</v>
      </c>
      <c r="C934">
        <v>500306</v>
      </c>
      <c r="D934">
        <v>1747</v>
      </c>
      <c r="E934">
        <v>8211</v>
      </c>
      <c r="F934">
        <v>1897</v>
      </c>
      <c r="G934">
        <v>8566</v>
      </c>
      <c r="H934">
        <v>92.09</v>
      </c>
    </row>
    <row r="935" spans="1:8" x14ac:dyDescent="0.25">
      <c r="A935" t="s">
        <v>1029</v>
      </c>
      <c r="B935">
        <v>1122016</v>
      </c>
      <c r="C935">
        <v>500307</v>
      </c>
      <c r="D935">
        <v>23973</v>
      </c>
      <c r="E935">
        <v>4494938</v>
      </c>
      <c r="F935">
        <v>24281</v>
      </c>
      <c r="G935">
        <v>4552579</v>
      </c>
      <c r="H935">
        <v>98.73</v>
      </c>
    </row>
    <row r="936" spans="1:8" x14ac:dyDescent="0.25">
      <c r="A936" t="s">
        <v>1030</v>
      </c>
      <c r="B936">
        <v>1122016</v>
      </c>
      <c r="C936">
        <v>500312</v>
      </c>
      <c r="D936">
        <v>116801</v>
      </c>
      <c r="E936">
        <v>34129253</v>
      </c>
      <c r="F936">
        <v>596894</v>
      </c>
      <c r="G936">
        <v>176415964</v>
      </c>
      <c r="H936">
        <v>19.57</v>
      </c>
    </row>
    <row r="937" spans="1:8" x14ac:dyDescent="0.25">
      <c r="A937" t="s">
        <v>1031</v>
      </c>
      <c r="B937">
        <v>1122016</v>
      </c>
      <c r="C937">
        <v>500313</v>
      </c>
      <c r="D937">
        <v>72423</v>
      </c>
      <c r="E937">
        <v>2737590</v>
      </c>
      <c r="F937">
        <v>228772</v>
      </c>
      <c r="G937">
        <v>8908615</v>
      </c>
      <c r="H937">
        <v>31.66</v>
      </c>
    </row>
    <row r="938" spans="1:8" x14ac:dyDescent="0.25">
      <c r="A938" t="s">
        <v>1032</v>
      </c>
      <c r="B938">
        <v>1122016</v>
      </c>
      <c r="C938">
        <v>500314</v>
      </c>
      <c r="D938">
        <v>300</v>
      </c>
      <c r="E938">
        <v>6750</v>
      </c>
      <c r="F938">
        <v>300</v>
      </c>
      <c r="G938">
        <v>6750</v>
      </c>
      <c r="H938">
        <v>100</v>
      </c>
    </row>
    <row r="939" spans="1:8" x14ac:dyDescent="0.25">
      <c r="A939" t="s">
        <v>1033</v>
      </c>
      <c r="B939">
        <v>1122016</v>
      </c>
      <c r="C939">
        <v>500315</v>
      </c>
      <c r="D939">
        <v>34034</v>
      </c>
      <c r="E939">
        <v>4017714</v>
      </c>
      <c r="F939">
        <v>242640</v>
      </c>
      <c r="G939">
        <v>28787952</v>
      </c>
      <c r="H939">
        <v>14.03</v>
      </c>
    </row>
    <row r="940" spans="1:8" x14ac:dyDescent="0.25">
      <c r="A940" t="s">
        <v>1034</v>
      </c>
      <c r="B940">
        <v>1122016</v>
      </c>
      <c r="C940">
        <v>500317</v>
      </c>
      <c r="D940">
        <v>3477</v>
      </c>
      <c r="E940">
        <v>36439</v>
      </c>
      <c r="F940">
        <v>4184</v>
      </c>
      <c r="G940">
        <v>43893</v>
      </c>
      <c r="H940">
        <v>83.1</v>
      </c>
    </row>
    <row r="941" spans="1:8" x14ac:dyDescent="0.25">
      <c r="A941" t="s">
        <v>1035</v>
      </c>
      <c r="B941">
        <v>1122016</v>
      </c>
      <c r="C941">
        <v>500319</v>
      </c>
      <c r="D941">
        <v>450</v>
      </c>
      <c r="E941">
        <v>13050</v>
      </c>
      <c r="F941">
        <v>450</v>
      </c>
      <c r="G941">
        <v>13050</v>
      </c>
      <c r="H941">
        <v>100</v>
      </c>
    </row>
    <row r="942" spans="1:8" x14ac:dyDescent="0.25">
      <c r="A942" t="s">
        <v>1036</v>
      </c>
      <c r="B942">
        <v>1122016</v>
      </c>
      <c r="C942">
        <v>500322</v>
      </c>
      <c r="D942">
        <v>3909</v>
      </c>
      <c r="E942">
        <v>215386</v>
      </c>
      <c r="F942">
        <v>5194</v>
      </c>
      <c r="G942">
        <v>290909</v>
      </c>
      <c r="H942">
        <v>75.260000000000005</v>
      </c>
    </row>
    <row r="943" spans="1:8" x14ac:dyDescent="0.25">
      <c r="A943" t="s">
        <v>1037</v>
      </c>
      <c r="B943">
        <v>1122016</v>
      </c>
      <c r="C943">
        <v>500325</v>
      </c>
      <c r="D943">
        <v>54585</v>
      </c>
      <c r="E943">
        <v>54432162</v>
      </c>
      <c r="F943">
        <v>234382</v>
      </c>
      <c r="G943">
        <v>235578353</v>
      </c>
      <c r="H943">
        <v>23.29</v>
      </c>
    </row>
    <row r="944" spans="1:8" x14ac:dyDescent="0.25">
      <c r="A944" t="s">
        <v>1038</v>
      </c>
      <c r="B944">
        <v>1122016</v>
      </c>
      <c r="C944">
        <v>500327</v>
      </c>
      <c r="D944">
        <v>21226</v>
      </c>
      <c r="E944">
        <v>275938</v>
      </c>
      <c r="F944">
        <v>38204</v>
      </c>
      <c r="G944">
        <v>502970</v>
      </c>
      <c r="H944">
        <v>55.56</v>
      </c>
    </row>
    <row r="945" spans="1:8" x14ac:dyDescent="0.25">
      <c r="A945" t="s">
        <v>1039</v>
      </c>
      <c r="B945">
        <v>1122016</v>
      </c>
      <c r="C945">
        <v>500329</v>
      </c>
      <c r="D945">
        <v>168569</v>
      </c>
      <c r="E945">
        <v>109570</v>
      </c>
      <c r="F945">
        <v>186454</v>
      </c>
      <c r="G945">
        <v>121350</v>
      </c>
      <c r="H945">
        <v>90.41</v>
      </c>
    </row>
    <row r="946" spans="1:8" x14ac:dyDescent="0.25">
      <c r="A946" t="s">
        <v>1040</v>
      </c>
      <c r="B946">
        <v>1122016</v>
      </c>
      <c r="C946">
        <v>500330</v>
      </c>
      <c r="D946">
        <v>5424</v>
      </c>
      <c r="E946">
        <v>2717424</v>
      </c>
      <c r="F946">
        <v>22458</v>
      </c>
      <c r="G946">
        <v>11344998</v>
      </c>
      <c r="H946">
        <v>24.15</v>
      </c>
    </row>
    <row r="947" spans="1:8" x14ac:dyDescent="0.25">
      <c r="A947" t="s">
        <v>1041</v>
      </c>
      <c r="B947">
        <v>1122016</v>
      </c>
      <c r="C947">
        <v>500331</v>
      </c>
      <c r="D947">
        <v>6250</v>
      </c>
      <c r="E947">
        <v>4008125</v>
      </c>
      <c r="F947">
        <v>24780</v>
      </c>
      <c r="G947">
        <v>15855635</v>
      </c>
      <c r="H947">
        <v>25.22</v>
      </c>
    </row>
    <row r="948" spans="1:8" x14ac:dyDescent="0.25">
      <c r="A948" t="s">
        <v>1042</v>
      </c>
      <c r="B948">
        <v>1122016</v>
      </c>
      <c r="C948">
        <v>500333</v>
      </c>
      <c r="D948">
        <v>24677</v>
      </c>
      <c r="E948">
        <v>1885323</v>
      </c>
      <c r="F948">
        <v>28449</v>
      </c>
      <c r="G948">
        <v>2218521</v>
      </c>
      <c r="H948">
        <v>86.74</v>
      </c>
    </row>
    <row r="949" spans="1:8" x14ac:dyDescent="0.25">
      <c r="A949" t="s">
        <v>1043</v>
      </c>
      <c r="B949">
        <v>1122016</v>
      </c>
      <c r="C949">
        <v>500335</v>
      </c>
      <c r="D949">
        <v>1001</v>
      </c>
      <c r="E949">
        <v>665766</v>
      </c>
      <c r="F949">
        <v>4324</v>
      </c>
      <c r="G949">
        <v>2887665</v>
      </c>
      <c r="H949">
        <v>23.15</v>
      </c>
    </row>
    <row r="950" spans="1:8" x14ac:dyDescent="0.25">
      <c r="A950" t="s">
        <v>1044</v>
      </c>
      <c r="B950">
        <v>1122016</v>
      </c>
      <c r="C950">
        <v>500336</v>
      </c>
      <c r="D950">
        <v>5944</v>
      </c>
      <c r="E950">
        <v>1232489</v>
      </c>
      <c r="F950">
        <v>36439</v>
      </c>
      <c r="G950">
        <v>7571830</v>
      </c>
      <c r="H950">
        <v>16.309999999999999</v>
      </c>
    </row>
    <row r="951" spans="1:8" x14ac:dyDescent="0.25">
      <c r="A951" t="s">
        <v>1045</v>
      </c>
      <c r="B951">
        <v>1122016</v>
      </c>
      <c r="C951">
        <v>500337</v>
      </c>
      <c r="D951">
        <v>120852</v>
      </c>
      <c r="E951">
        <v>3600858</v>
      </c>
      <c r="F951">
        <v>120852</v>
      </c>
      <c r="G951">
        <v>3600858</v>
      </c>
      <c r="H951">
        <v>100</v>
      </c>
    </row>
    <row r="952" spans="1:8" x14ac:dyDescent="0.25">
      <c r="A952" t="s">
        <v>1046</v>
      </c>
      <c r="B952">
        <v>1122016</v>
      </c>
      <c r="C952">
        <v>500338</v>
      </c>
      <c r="D952">
        <v>2636987</v>
      </c>
      <c r="E952">
        <v>237328830</v>
      </c>
      <c r="F952">
        <v>2657285</v>
      </c>
      <c r="G952">
        <v>242191757</v>
      </c>
      <c r="H952">
        <v>99.24</v>
      </c>
    </row>
    <row r="953" spans="1:8" x14ac:dyDescent="0.25">
      <c r="A953" t="s">
        <v>1047</v>
      </c>
      <c r="B953">
        <v>1122016</v>
      </c>
      <c r="C953">
        <v>500339</v>
      </c>
      <c r="D953">
        <v>5724</v>
      </c>
      <c r="E953">
        <v>286773</v>
      </c>
      <c r="F953">
        <v>10344</v>
      </c>
      <c r="G953">
        <v>521916</v>
      </c>
      <c r="H953">
        <v>55.34</v>
      </c>
    </row>
    <row r="954" spans="1:8" x14ac:dyDescent="0.25">
      <c r="A954" t="s">
        <v>1048</v>
      </c>
      <c r="B954">
        <v>1122016</v>
      </c>
      <c r="C954">
        <v>500343</v>
      </c>
      <c r="D954">
        <v>11081</v>
      </c>
      <c r="E954">
        <v>242120</v>
      </c>
      <c r="F954">
        <v>16433</v>
      </c>
      <c r="G954">
        <v>361100</v>
      </c>
      <c r="H954">
        <v>67.430000000000007</v>
      </c>
    </row>
    <row r="955" spans="1:8" x14ac:dyDescent="0.25">
      <c r="A955" t="s">
        <v>1049</v>
      </c>
      <c r="B955">
        <v>1122016</v>
      </c>
      <c r="C955">
        <v>500346</v>
      </c>
      <c r="D955">
        <v>1831</v>
      </c>
      <c r="E955">
        <v>75987</v>
      </c>
      <c r="F955">
        <v>1894</v>
      </c>
      <c r="G955">
        <v>80522</v>
      </c>
      <c r="H955">
        <v>96.67</v>
      </c>
    </row>
    <row r="956" spans="1:8" x14ac:dyDescent="0.25">
      <c r="A956" t="s">
        <v>1050</v>
      </c>
      <c r="B956">
        <v>1122016</v>
      </c>
      <c r="C956">
        <v>500350</v>
      </c>
      <c r="D956">
        <v>1099</v>
      </c>
      <c r="E956">
        <v>506585</v>
      </c>
      <c r="F956">
        <v>2926</v>
      </c>
      <c r="G956">
        <v>1344100</v>
      </c>
      <c r="H956">
        <v>37.56</v>
      </c>
    </row>
    <row r="957" spans="1:8" x14ac:dyDescent="0.25">
      <c r="A957" t="s">
        <v>1051</v>
      </c>
      <c r="B957">
        <v>1122016</v>
      </c>
      <c r="C957">
        <v>500354</v>
      </c>
      <c r="D957">
        <v>2354</v>
      </c>
      <c r="E957">
        <v>132648</v>
      </c>
      <c r="F957">
        <v>4310</v>
      </c>
      <c r="G957">
        <v>248689</v>
      </c>
      <c r="H957">
        <v>54.62</v>
      </c>
    </row>
    <row r="958" spans="1:8" x14ac:dyDescent="0.25">
      <c r="A958" t="s">
        <v>1052</v>
      </c>
      <c r="B958">
        <v>1122016</v>
      </c>
      <c r="C958">
        <v>500355</v>
      </c>
      <c r="D958">
        <v>5851</v>
      </c>
      <c r="E958">
        <v>1177807</v>
      </c>
      <c r="F958">
        <v>12675</v>
      </c>
      <c r="G958">
        <v>2571190</v>
      </c>
      <c r="H958">
        <v>46.16</v>
      </c>
    </row>
    <row r="959" spans="1:8" x14ac:dyDescent="0.25">
      <c r="A959" t="s">
        <v>1053</v>
      </c>
      <c r="B959">
        <v>1122016</v>
      </c>
      <c r="C959">
        <v>500356</v>
      </c>
      <c r="D959">
        <v>18993</v>
      </c>
      <c r="E959">
        <v>562193</v>
      </c>
      <c r="F959">
        <v>27894</v>
      </c>
      <c r="G959">
        <v>845608</v>
      </c>
      <c r="H959">
        <v>68.09</v>
      </c>
    </row>
    <row r="960" spans="1:8" x14ac:dyDescent="0.25">
      <c r="A960" t="s">
        <v>1054</v>
      </c>
      <c r="B960">
        <v>1122016</v>
      </c>
      <c r="C960">
        <v>500357</v>
      </c>
      <c r="D960">
        <v>2026</v>
      </c>
      <c r="E960">
        <v>33429</v>
      </c>
      <c r="F960">
        <v>2577</v>
      </c>
      <c r="G960">
        <v>42161</v>
      </c>
      <c r="H960">
        <v>78.62</v>
      </c>
    </row>
    <row r="961" spans="1:8" x14ac:dyDescent="0.25">
      <c r="A961" t="s">
        <v>1055</v>
      </c>
      <c r="B961">
        <v>1122016</v>
      </c>
      <c r="C961">
        <v>500360</v>
      </c>
      <c r="D961">
        <v>4788</v>
      </c>
      <c r="E961">
        <v>312896</v>
      </c>
      <c r="F961">
        <v>6527</v>
      </c>
      <c r="G961">
        <v>434204</v>
      </c>
      <c r="H961">
        <v>73.36</v>
      </c>
    </row>
    <row r="962" spans="1:8" x14ac:dyDescent="0.25">
      <c r="A962" t="s">
        <v>1056</v>
      </c>
      <c r="B962">
        <v>1122016</v>
      </c>
      <c r="C962">
        <v>500365</v>
      </c>
      <c r="D962">
        <v>1474</v>
      </c>
      <c r="E962">
        <v>10097</v>
      </c>
      <c r="F962">
        <v>1947</v>
      </c>
      <c r="G962">
        <v>13588</v>
      </c>
      <c r="H962">
        <v>75.709999999999994</v>
      </c>
    </row>
    <row r="963" spans="1:8" x14ac:dyDescent="0.25">
      <c r="A963" t="s">
        <v>1057</v>
      </c>
      <c r="B963">
        <v>1122016</v>
      </c>
      <c r="C963">
        <v>500366</v>
      </c>
      <c r="D963">
        <v>55400</v>
      </c>
      <c r="E963">
        <v>2916810</v>
      </c>
      <c r="F963">
        <v>137263</v>
      </c>
      <c r="G963">
        <v>7278842</v>
      </c>
      <c r="H963">
        <v>40.36</v>
      </c>
    </row>
    <row r="964" spans="1:8" x14ac:dyDescent="0.25">
      <c r="A964" t="s">
        <v>1058</v>
      </c>
      <c r="B964">
        <v>1122016</v>
      </c>
      <c r="C964">
        <v>500367</v>
      </c>
      <c r="D964">
        <v>10291</v>
      </c>
      <c r="E964">
        <v>386428</v>
      </c>
      <c r="F964">
        <v>15670</v>
      </c>
      <c r="G964">
        <v>581347</v>
      </c>
      <c r="H964">
        <v>65.67</v>
      </c>
    </row>
    <row r="965" spans="1:8" x14ac:dyDescent="0.25">
      <c r="A965" t="s">
        <v>1059</v>
      </c>
      <c r="B965">
        <v>1122016</v>
      </c>
      <c r="C965">
        <v>500368</v>
      </c>
      <c r="D965">
        <v>19210</v>
      </c>
      <c r="E965">
        <v>383240</v>
      </c>
      <c r="F965">
        <v>64915</v>
      </c>
      <c r="G965">
        <v>1294995</v>
      </c>
      <c r="H965">
        <v>29.59</v>
      </c>
    </row>
    <row r="966" spans="1:8" x14ac:dyDescent="0.25">
      <c r="A966" t="s">
        <v>1060</v>
      </c>
      <c r="B966">
        <v>1122016</v>
      </c>
      <c r="C966">
        <v>500370</v>
      </c>
      <c r="D966">
        <v>18760</v>
      </c>
      <c r="E966">
        <v>1321642</v>
      </c>
      <c r="F966">
        <v>27672</v>
      </c>
      <c r="G966">
        <v>2041498</v>
      </c>
      <c r="H966">
        <v>67.790000000000006</v>
      </c>
    </row>
    <row r="967" spans="1:8" x14ac:dyDescent="0.25">
      <c r="A967" t="s">
        <v>1061</v>
      </c>
      <c r="B967">
        <v>1122016</v>
      </c>
      <c r="C967">
        <v>500372</v>
      </c>
      <c r="D967">
        <v>50</v>
      </c>
      <c r="E967">
        <v>32</v>
      </c>
      <c r="F967">
        <v>50</v>
      </c>
      <c r="G967">
        <v>32</v>
      </c>
      <c r="H967">
        <v>100</v>
      </c>
    </row>
    <row r="968" spans="1:8" x14ac:dyDescent="0.25">
      <c r="A968" t="s">
        <v>1062</v>
      </c>
      <c r="B968">
        <v>1122016</v>
      </c>
      <c r="C968">
        <v>500378</v>
      </c>
      <c r="D968">
        <v>41765</v>
      </c>
      <c r="E968">
        <v>2292899</v>
      </c>
      <c r="F968">
        <v>91911</v>
      </c>
      <c r="G968">
        <v>5074183</v>
      </c>
      <c r="H968">
        <v>45.44</v>
      </c>
    </row>
    <row r="969" spans="1:8" x14ac:dyDescent="0.25">
      <c r="A969" t="s">
        <v>1063</v>
      </c>
      <c r="B969">
        <v>1122016</v>
      </c>
      <c r="C969">
        <v>500380</v>
      </c>
      <c r="D969">
        <v>66663</v>
      </c>
      <c r="E969">
        <v>25711920</v>
      </c>
      <c r="F969">
        <v>80096</v>
      </c>
      <c r="G969">
        <v>31285122</v>
      </c>
      <c r="H969">
        <v>83.23</v>
      </c>
    </row>
    <row r="970" spans="1:8" x14ac:dyDescent="0.25">
      <c r="A970" t="s">
        <v>1064</v>
      </c>
      <c r="B970">
        <v>1122016</v>
      </c>
      <c r="C970">
        <v>500387</v>
      </c>
      <c r="D970">
        <v>665</v>
      </c>
      <c r="E970">
        <v>9962266</v>
      </c>
      <c r="F970">
        <v>1324</v>
      </c>
      <c r="G970">
        <v>20355124</v>
      </c>
      <c r="H970">
        <v>50.23</v>
      </c>
    </row>
    <row r="971" spans="1:8" x14ac:dyDescent="0.25">
      <c r="A971" t="s">
        <v>1065</v>
      </c>
      <c r="B971">
        <v>1122016</v>
      </c>
      <c r="C971">
        <v>500390</v>
      </c>
      <c r="D971">
        <v>48543</v>
      </c>
      <c r="E971">
        <v>22749677</v>
      </c>
      <c r="F971">
        <v>368478</v>
      </c>
      <c r="G971">
        <v>175683454</v>
      </c>
      <c r="H971">
        <v>13.17</v>
      </c>
    </row>
    <row r="972" spans="1:8" x14ac:dyDescent="0.25">
      <c r="A972" t="s">
        <v>1066</v>
      </c>
      <c r="B972">
        <v>1122016</v>
      </c>
      <c r="C972">
        <v>500399</v>
      </c>
      <c r="D972">
        <v>1205</v>
      </c>
      <c r="E972">
        <v>6086</v>
      </c>
      <c r="F972">
        <v>2456</v>
      </c>
      <c r="G972">
        <v>12424</v>
      </c>
      <c r="H972">
        <v>49.06</v>
      </c>
    </row>
    <row r="973" spans="1:8" x14ac:dyDescent="0.25">
      <c r="A973" t="s">
        <v>1067</v>
      </c>
      <c r="B973">
        <v>1122016</v>
      </c>
      <c r="C973">
        <v>500400</v>
      </c>
      <c r="D973">
        <v>176828</v>
      </c>
      <c r="E973">
        <v>12881920</v>
      </c>
      <c r="F973">
        <v>529517</v>
      </c>
      <c r="G973">
        <v>39114432</v>
      </c>
      <c r="H973">
        <v>33.39</v>
      </c>
    </row>
    <row r="974" spans="1:8" x14ac:dyDescent="0.25">
      <c r="A974" t="s">
        <v>1068</v>
      </c>
      <c r="B974">
        <v>1122016</v>
      </c>
      <c r="C974">
        <v>500402</v>
      </c>
      <c r="D974">
        <v>2174</v>
      </c>
      <c r="E974">
        <v>121201</v>
      </c>
      <c r="F974">
        <v>2694</v>
      </c>
      <c r="G974">
        <v>150548</v>
      </c>
      <c r="H974">
        <v>80.7</v>
      </c>
    </row>
    <row r="975" spans="1:8" x14ac:dyDescent="0.25">
      <c r="A975" t="s">
        <v>1069</v>
      </c>
      <c r="B975">
        <v>1122016</v>
      </c>
      <c r="C975">
        <v>500403</v>
      </c>
      <c r="D975">
        <v>7774</v>
      </c>
      <c r="E975">
        <v>2296051</v>
      </c>
      <c r="F975">
        <v>15124</v>
      </c>
      <c r="G975">
        <v>4514052</v>
      </c>
      <c r="H975">
        <v>51.4</v>
      </c>
    </row>
    <row r="976" spans="1:8" x14ac:dyDescent="0.25">
      <c r="A976" t="s">
        <v>1070</v>
      </c>
      <c r="B976">
        <v>1122016</v>
      </c>
      <c r="C976">
        <v>500404</v>
      </c>
      <c r="D976">
        <v>6249</v>
      </c>
      <c r="E976">
        <v>219028</v>
      </c>
      <c r="F976">
        <v>11569</v>
      </c>
      <c r="G976">
        <v>408094</v>
      </c>
      <c r="H976">
        <v>54.02</v>
      </c>
    </row>
    <row r="977" spans="1:8" x14ac:dyDescent="0.25">
      <c r="A977" t="s">
        <v>1071</v>
      </c>
      <c r="B977">
        <v>1122016</v>
      </c>
      <c r="C977">
        <v>500405</v>
      </c>
      <c r="D977">
        <v>2952</v>
      </c>
      <c r="E977">
        <v>605308</v>
      </c>
      <c r="F977">
        <v>6259</v>
      </c>
      <c r="G977">
        <v>1301472</v>
      </c>
      <c r="H977">
        <v>47.16</v>
      </c>
    </row>
    <row r="978" spans="1:8" x14ac:dyDescent="0.25">
      <c r="A978" t="s">
        <v>1072</v>
      </c>
      <c r="B978">
        <v>1122016</v>
      </c>
      <c r="C978">
        <v>500407</v>
      </c>
      <c r="D978">
        <v>250</v>
      </c>
      <c r="E978">
        <v>335875</v>
      </c>
      <c r="F978">
        <v>435</v>
      </c>
      <c r="G978">
        <v>581525</v>
      </c>
      <c r="H978">
        <v>57.47</v>
      </c>
    </row>
    <row r="979" spans="1:8" x14ac:dyDescent="0.25">
      <c r="A979" t="s">
        <v>1073</v>
      </c>
      <c r="B979">
        <v>1122016</v>
      </c>
      <c r="C979">
        <v>500408</v>
      </c>
      <c r="D979">
        <v>20125</v>
      </c>
      <c r="E979">
        <v>26170550</v>
      </c>
      <c r="F979">
        <v>165384</v>
      </c>
      <c r="G979">
        <v>214336468</v>
      </c>
      <c r="H979">
        <v>12.17</v>
      </c>
    </row>
    <row r="980" spans="1:8" x14ac:dyDescent="0.25">
      <c r="A980" t="s">
        <v>1074</v>
      </c>
      <c r="B980">
        <v>1122016</v>
      </c>
      <c r="C980">
        <v>500410</v>
      </c>
      <c r="D980">
        <v>3944</v>
      </c>
      <c r="E980">
        <v>5270762</v>
      </c>
      <c r="F980">
        <v>16873</v>
      </c>
      <c r="G980">
        <v>22533947</v>
      </c>
      <c r="H980">
        <v>23.37</v>
      </c>
    </row>
    <row r="981" spans="1:8" x14ac:dyDescent="0.25">
      <c r="A981" t="s">
        <v>1075</v>
      </c>
      <c r="B981">
        <v>1122016</v>
      </c>
      <c r="C981">
        <v>500411</v>
      </c>
      <c r="D981">
        <v>494</v>
      </c>
      <c r="E981">
        <v>409971</v>
      </c>
      <c r="F981">
        <v>1326</v>
      </c>
      <c r="G981">
        <v>1104882</v>
      </c>
      <c r="H981">
        <v>37.25</v>
      </c>
    </row>
    <row r="982" spans="1:8" x14ac:dyDescent="0.25">
      <c r="A982" t="s">
        <v>1076</v>
      </c>
      <c r="B982">
        <v>1122016</v>
      </c>
      <c r="C982">
        <v>500412</v>
      </c>
      <c r="D982">
        <v>12246</v>
      </c>
      <c r="E982">
        <v>9648624</v>
      </c>
      <c r="F982">
        <v>44998</v>
      </c>
      <c r="G982">
        <v>35786573</v>
      </c>
      <c r="H982">
        <v>27.21</v>
      </c>
    </row>
    <row r="983" spans="1:8" x14ac:dyDescent="0.25">
      <c r="A983" t="s">
        <v>1077</v>
      </c>
      <c r="B983">
        <v>1122016</v>
      </c>
      <c r="C983">
        <v>500413</v>
      </c>
      <c r="D983">
        <v>2791</v>
      </c>
      <c r="E983">
        <v>524708</v>
      </c>
      <c r="F983">
        <v>6545</v>
      </c>
      <c r="G983">
        <v>1230625</v>
      </c>
      <c r="H983">
        <v>42.64</v>
      </c>
    </row>
    <row r="984" spans="1:8" x14ac:dyDescent="0.25">
      <c r="A984" t="s">
        <v>1078</v>
      </c>
      <c r="B984">
        <v>1122016</v>
      </c>
      <c r="C984">
        <v>500414</v>
      </c>
      <c r="D984">
        <v>80476</v>
      </c>
      <c r="E984">
        <v>4567013</v>
      </c>
      <c r="F984">
        <v>117613</v>
      </c>
      <c r="G984">
        <v>6759120</v>
      </c>
      <c r="H984">
        <v>68.42</v>
      </c>
    </row>
    <row r="985" spans="1:8" x14ac:dyDescent="0.25">
      <c r="A985" t="s">
        <v>1079</v>
      </c>
      <c r="B985">
        <v>1122016</v>
      </c>
      <c r="C985">
        <v>500418</v>
      </c>
      <c r="D985">
        <v>13430</v>
      </c>
      <c r="E985">
        <v>1348372</v>
      </c>
      <c r="F985">
        <v>34250</v>
      </c>
      <c r="G985">
        <v>3500547</v>
      </c>
      <c r="H985">
        <v>39.21</v>
      </c>
    </row>
    <row r="986" spans="1:8" x14ac:dyDescent="0.25">
      <c r="A986" t="s">
        <v>1080</v>
      </c>
      <c r="B986">
        <v>1122016</v>
      </c>
      <c r="C986">
        <v>500420</v>
      </c>
      <c r="D986">
        <v>2121</v>
      </c>
      <c r="E986">
        <v>2946282</v>
      </c>
      <c r="F986">
        <v>7257</v>
      </c>
      <c r="G986">
        <v>10106790</v>
      </c>
      <c r="H986">
        <v>29.23</v>
      </c>
    </row>
    <row r="987" spans="1:8" x14ac:dyDescent="0.25">
      <c r="A987" t="s">
        <v>1081</v>
      </c>
      <c r="B987">
        <v>1122016</v>
      </c>
      <c r="C987">
        <v>500422</v>
      </c>
      <c r="D987">
        <v>100</v>
      </c>
      <c r="E987">
        <v>1670</v>
      </c>
      <c r="F987">
        <v>100</v>
      </c>
      <c r="G987">
        <v>1670</v>
      </c>
      <c r="H987">
        <v>100</v>
      </c>
    </row>
    <row r="988" spans="1:8" x14ac:dyDescent="0.25">
      <c r="A988" t="s">
        <v>1082</v>
      </c>
      <c r="B988">
        <v>1122016</v>
      </c>
      <c r="C988">
        <v>500425</v>
      </c>
      <c r="D988">
        <v>15076</v>
      </c>
      <c r="E988">
        <v>3116963</v>
      </c>
      <c r="F988">
        <v>80090</v>
      </c>
      <c r="G988">
        <v>16715561</v>
      </c>
      <c r="H988">
        <v>18.82</v>
      </c>
    </row>
    <row r="989" spans="1:8" x14ac:dyDescent="0.25">
      <c r="A989" t="s">
        <v>1083</v>
      </c>
      <c r="B989">
        <v>1122016</v>
      </c>
      <c r="C989">
        <v>500429</v>
      </c>
      <c r="D989">
        <v>18008</v>
      </c>
      <c r="E989">
        <v>1219142</v>
      </c>
      <c r="F989">
        <v>31332</v>
      </c>
      <c r="G989">
        <v>2128823</v>
      </c>
      <c r="H989">
        <v>57.47</v>
      </c>
    </row>
    <row r="990" spans="1:8" x14ac:dyDescent="0.25">
      <c r="A990" t="s">
        <v>1084</v>
      </c>
      <c r="B990">
        <v>1122016</v>
      </c>
      <c r="C990">
        <v>500439</v>
      </c>
      <c r="D990">
        <v>49</v>
      </c>
      <c r="E990">
        <v>91339</v>
      </c>
      <c r="F990">
        <v>55</v>
      </c>
      <c r="G990">
        <v>102837</v>
      </c>
      <c r="H990">
        <v>89.09</v>
      </c>
    </row>
    <row r="991" spans="1:8" x14ac:dyDescent="0.25">
      <c r="A991" t="s">
        <v>1085</v>
      </c>
      <c r="B991">
        <v>1122016</v>
      </c>
      <c r="C991">
        <v>500440</v>
      </c>
      <c r="D991">
        <v>210789</v>
      </c>
      <c r="E991">
        <v>36129235</v>
      </c>
      <c r="F991">
        <v>1173252</v>
      </c>
      <c r="G991">
        <v>203404389</v>
      </c>
      <c r="H991">
        <v>17.97</v>
      </c>
    </row>
    <row r="992" spans="1:8" x14ac:dyDescent="0.25">
      <c r="A992" t="s">
        <v>1086</v>
      </c>
      <c r="B992">
        <v>1122016</v>
      </c>
      <c r="C992">
        <v>500444</v>
      </c>
      <c r="D992">
        <v>17138</v>
      </c>
      <c r="E992">
        <v>2332482</v>
      </c>
      <c r="F992">
        <v>48804</v>
      </c>
      <c r="G992">
        <v>6805207</v>
      </c>
      <c r="H992">
        <v>35.119999999999997</v>
      </c>
    </row>
    <row r="993" spans="1:8" x14ac:dyDescent="0.25">
      <c r="A993" t="s">
        <v>1087</v>
      </c>
      <c r="B993">
        <v>1122016</v>
      </c>
      <c r="C993">
        <v>500449</v>
      </c>
      <c r="D993">
        <v>18455</v>
      </c>
      <c r="E993">
        <v>356182</v>
      </c>
      <c r="F993">
        <v>29582</v>
      </c>
      <c r="G993">
        <v>576567</v>
      </c>
      <c r="H993">
        <v>62.39</v>
      </c>
    </row>
    <row r="994" spans="1:8" x14ac:dyDescent="0.25">
      <c r="A994" t="s">
        <v>1088</v>
      </c>
      <c r="B994">
        <v>1122016</v>
      </c>
      <c r="C994">
        <v>500456</v>
      </c>
      <c r="D994">
        <v>66912</v>
      </c>
      <c r="E994">
        <v>1595852</v>
      </c>
      <c r="F994">
        <v>94621</v>
      </c>
      <c r="G994">
        <v>2290793</v>
      </c>
      <c r="H994">
        <v>70.72</v>
      </c>
    </row>
    <row r="995" spans="1:8" x14ac:dyDescent="0.25">
      <c r="A995" t="s">
        <v>1089</v>
      </c>
      <c r="B995">
        <v>1122016</v>
      </c>
      <c r="C995">
        <v>500459</v>
      </c>
      <c r="D995">
        <v>131</v>
      </c>
      <c r="E995">
        <v>860061</v>
      </c>
      <c r="F995">
        <v>154</v>
      </c>
      <c r="G995">
        <v>1014873</v>
      </c>
      <c r="H995">
        <v>85.06</v>
      </c>
    </row>
    <row r="996" spans="1:8" x14ac:dyDescent="0.25">
      <c r="A996" t="s">
        <v>1090</v>
      </c>
      <c r="B996">
        <v>1122016</v>
      </c>
      <c r="C996">
        <v>500460</v>
      </c>
      <c r="D996">
        <v>4235</v>
      </c>
      <c r="E996">
        <v>232502</v>
      </c>
      <c r="F996">
        <v>10634</v>
      </c>
      <c r="G996">
        <v>582135</v>
      </c>
      <c r="H996">
        <v>39.83</v>
      </c>
    </row>
    <row r="997" spans="1:8" x14ac:dyDescent="0.25">
      <c r="A997" t="s">
        <v>1091</v>
      </c>
      <c r="B997">
        <v>1122016</v>
      </c>
      <c r="C997">
        <v>500463</v>
      </c>
      <c r="D997">
        <v>1550</v>
      </c>
      <c r="E997">
        <v>142290</v>
      </c>
      <c r="F997">
        <v>2437</v>
      </c>
      <c r="G997">
        <v>224518</v>
      </c>
      <c r="H997">
        <v>63.6</v>
      </c>
    </row>
    <row r="998" spans="1:8" x14ac:dyDescent="0.25">
      <c r="A998" t="s">
        <v>1092</v>
      </c>
      <c r="B998">
        <v>1122016</v>
      </c>
      <c r="C998">
        <v>500464</v>
      </c>
      <c r="D998">
        <v>11807</v>
      </c>
      <c r="E998">
        <v>2066225</v>
      </c>
      <c r="F998">
        <v>30179</v>
      </c>
      <c r="G998">
        <v>5406867</v>
      </c>
      <c r="H998">
        <v>39.119999999999997</v>
      </c>
    </row>
    <row r="999" spans="1:8" x14ac:dyDescent="0.25">
      <c r="A999" t="s">
        <v>1093</v>
      </c>
      <c r="B999">
        <v>1122016</v>
      </c>
      <c r="C999">
        <v>500467</v>
      </c>
      <c r="D999">
        <v>6384</v>
      </c>
      <c r="E999">
        <v>404427</v>
      </c>
      <c r="F999">
        <v>14772</v>
      </c>
      <c r="G999">
        <v>942620</v>
      </c>
      <c r="H999">
        <v>43.22</v>
      </c>
    </row>
    <row r="1000" spans="1:8" x14ac:dyDescent="0.25">
      <c r="A1000" t="s">
        <v>1094</v>
      </c>
      <c r="B1000">
        <v>1122016</v>
      </c>
      <c r="C1000">
        <v>500469</v>
      </c>
      <c r="D1000">
        <v>152208</v>
      </c>
      <c r="E1000">
        <v>10555625</v>
      </c>
      <c r="F1000">
        <v>542652</v>
      </c>
      <c r="G1000">
        <v>37873091</v>
      </c>
      <c r="H1000">
        <v>28.05</v>
      </c>
    </row>
    <row r="1001" spans="1:8" x14ac:dyDescent="0.25">
      <c r="A1001" t="s">
        <v>1095</v>
      </c>
      <c r="B1001">
        <v>1122016</v>
      </c>
      <c r="C1001">
        <v>500470</v>
      </c>
      <c r="D1001">
        <v>44287</v>
      </c>
      <c r="E1001">
        <v>18144384</v>
      </c>
      <c r="F1001">
        <v>418642</v>
      </c>
      <c r="G1001">
        <v>172799943</v>
      </c>
      <c r="H1001">
        <v>10.58</v>
      </c>
    </row>
    <row r="1002" spans="1:8" x14ac:dyDescent="0.25">
      <c r="A1002" t="s">
        <v>1096</v>
      </c>
      <c r="B1002">
        <v>1122016</v>
      </c>
      <c r="C1002">
        <v>500472</v>
      </c>
      <c r="D1002">
        <v>475</v>
      </c>
      <c r="E1002">
        <v>589048</v>
      </c>
      <c r="F1002">
        <v>899</v>
      </c>
      <c r="G1002">
        <v>1119043</v>
      </c>
      <c r="H1002">
        <v>52.84</v>
      </c>
    </row>
    <row r="1003" spans="1:8" x14ac:dyDescent="0.25">
      <c r="A1003" t="s">
        <v>1097</v>
      </c>
      <c r="B1003">
        <v>1122016</v>
      </c>
      <c r="C1003">
        <v>500477</v>
      </c>
      <c r="D1003">
        <v>424017</v>
      </c>
      <c r="E1003">
        <v>32924921</v>
      </c>
      <c r="F1003">
        <v>2293018</v>
      </c>
      <c r="G1003">
        <v>180084241</v>
      </c>
      <c r="H1003">
        <v>18.489999999999998</v>
      </c>
    </row>
    <row r="1004" spans="1:8" x14ac:dyDescent="0.25">
      <c r="A1004" t="s">
        <v>1098</v>
      </c>
      <c r="B1004">
        <v>1122016</v>
      </c>
      <c r="C1004">
        <v>500480</v>
      </c>
      <c r="D1004">
        <v>2270</v>
      </c>
      <c r="E1004">
        <v>1754710</v>
      </c>
      <c r="F1004">
        <v>5903</v>
      </c>
      <c r="G1004">
        <v>4608926</v>
      </c>
      <c r="H1004">
        <v>38.46</v>
      </c>
    </row>
    <row r="1005" spans="1:8" x14ac:dyDescent="0.25">
      <c r="A1005" t="s">
        <v>1099</v>
      </c>
      <c r="B1005">
        <v>1122016</v>
      </c>
      <c r="C1005">
        <v>500483</v>
      </c>
      <c r="D1005">
        <v>4500</v>
      </c>
      <c r="E1005">
        <v>2996100</v>
      </c>
      <c r="F1005">
        <v>61584</v>
      </c>
      <c r="G1005">
        <v>40930106</v>
      </c>
      <c r="H1005">
        <v>7.31</v>
      </c>
    </row>
    <row r="1006" spans="1:8" x14ac:dyDescent="0.25">
      <c r="A1006" t="s">
        <v>1100</v>
      </c>
      <c r="B1006">
        <v>1122016</v>
      </c>
      <c r="C1006">
        <v>500488</v>
      </c>
      <c r="D1006">
        <v>117</v>
      </c>
      <c r="E1006">
        <v>566982</v>
      </c>
      <c r="F1006">
        <v>258</v>
      </c>
      <c r="G1006">
        <v>1258048</v>
      </c>
      <c r="H1006">
        <v>45.35</v>
      </c>
    </row>
    <row r="1007" spans="1:8" x14ac:dyDescent="0.25">
      <c r="A1007" t="s">
        <v>1101</v>
      </c>
      <c r="B1007">
        <v>1122016</v>
      </c>
      <c r="C1007">
        <v>500490</v>
      </c>
      <c r="D1007">
        <v>4087</v>
      </c>
      <c r="E1007">
        <v>8357711</v>
      </c>
      <c r="F1007">
        <v>6011</v>
      </c>
      <c r="G1007">
        <v>12461547</v>
      </c>
      <c r="H1007">
        <v>67.989999999999995</v>
      </c>
    </row>
    <row r="1008" spans="1:8" x14ac:dyDescent="0.25">
      <c r="A1008" t="s">
        <v>1102</v>
      </c>
      <c r="B1008">
        <v>1122016</v>
      </c>
      <c r="C1008">
        <v>500493</v>
      </c>
      <c r="D1008">
        <v>16413</v>
      </c>
      <c r="E1008">
        <v>14733951</v>
      </c>
      <c r="F1008">
        <v>63530</v>
      </c>
      <c r="G1008">
        <v>57333870</v>
      </c>
      <c r="H1008">
        <v>25.84</v>
      </c>
    </row>
    <row r="1009" spans="1:8" x14ac:dyDescent="0.25">
      <c r="A1009" t="s">
        <v>1103</v>
      </c>
      <c r="B1009">
        <v>1122016</v>
      </c>
      <c r="C1009">
        <v>500495</v>
      </c>
      <c r="D1009">
        <v>41012</v>
      </c>
      <c r="E1009">
        <v>13039766</v>
      </c>
      <c r="F1009">
        <v>210022</v>
      </c>
      <c r="G1009">
        <v>67582886</v>
      </c>
      <c r="H1009">
        <v>19.53</v>
      </c>
    </row>
    <row r="1010" spans="1:8" x14ac:dyDescent="0.25">
      <c r="A1010" t="s">
        <v>1104</v>
      </c>
      <c r="B1010">
        <v>1122016</v>
      </c>
      <c r="C1010">
        <v>500500</v>
      </c>
      <c r="D1010">
        <v>55947</v>
      </c>
      <c r="E1010">
        <v>389951</v>
      </c>
      <c r="F1010">
        <v>110308</v>
      </c>
      <c r="G1010">
        <v>768690</v>
      </c>
      <c r="H1010">
        <v>50.72</v>
      </c>
    </row>
    <row r="1011" spans="1:8" x14ac:dyDescent="0.25">
      <c r="A1011" t="s">
        <v>1105</v>
      </c>
      <c r="B1011">
        <v>1122016</v>
      </c>
      <c r="C1011">
        <v>500510</v>
      </c>
      <c r="D1011">
        <v>43767</v>
      </c>
      <c r="E1011">
        <v>60634802</v>
      </c>
      <c r="F1011">
        <v>130925</v>
      </c>
      <c r="G1011">
        <v>182018334</v>
      </c>
      <c r="H1011">
        <v>33.43</v>
      </c>
    </row>
    <row r="1012" spans="1:8" x14ac:dyDescent="0.25">
      <c r="A1012" t="s">
        <v>1106</v>
      </c>
      <c r="B1012">
        <v>1122016</v>
      </c>
      <c r="C1012">
        <v>500520</v>
      </c>
      <c r="D1012">
        <v>81583</v>
      </c>
      <c r="E1012">
        <v>94632201</v>
      </c>
      <c r="F1012">
        <v>126345</v>
      </c>
      <c r="G1012">
        <v>148644764</v>
      </c>
      <c r="H1012">
        <v>64.569999999999993</v>
      </c>
    </row>
    <row r="1013" spans="1:8" x14ac:dyDescent="0.25">
      <c r="A1013" t="s">
        <v>1107</v>
      </c>
      <c r="B1013">
        <v>1122016</v>
      </c>
      <c r="C1013">
        <v>500530</v>
      </c>
      <c r="D1013">
        <v>274</v>
      </c>
      <c r="E1013">
        <v>5579599</v>
      </c>
      <c r="F1013">
        <v>889</v>
      </c>
      <c r="G1013">
        <v>18096483</v>
      </c>
      <c r="H1013">
        <v>30.82</v>
      </c>
    </row>
    <row r="1014" spans="1:8" x14ac:dyDescent="0.25">
      <c r="A1014" t="s">
        <v>1108</v>
      </c>
      <c r="B1014">
        <v>1122016</v>
      </c>
      <c r="C1014">
        <v>500540</v>
      </c>
      <c r="D1014">
        <v>750</v>
      </c>
      <c r="E1014">
        <v>23400</v>
      </c>
      <c r="F1014">
        <v>1225</v>
      </c>
      <c r="G1014">
        <v>37757</v>
      </c>
      <c r="H1014">
        <v>61.22</v>
      </c>
    </row>
    <row r="1015" spans="1:8" x14ac:dyDescent="0.25">
      <c r="A1015" t="s">
        <v>1109</v>
      </c>
      <c r="B1015">
        <v>1122016</v>
      </c>
      <c r="C1015">
        <v>500547</v>
      </c>
      <c r="D1015">
        <v>78088</v>
      </c>
      <c r="E1015">
        <v>49187632</v>
      </c>
      <c r="F1015">
        <v>246088</v>
      </c>
      <c r="G1015">
        <v>154373880</v>
      </c>
      <c r="H1015">
        <v>31.73</v>
      </c>
    </row>
    <row r="1016" spans="1:8" x14ac:dyDescent="0.25">
      <c r="A1016" t="s">
        <v>1110</v>
      </c>
      <c r="B1016">
        <v>1122016</v>
      </c>
      <c r="C1016">
        <v>500550</v>
      </c>
      <c r="D1016">
        <v>6090</v>
      </c>
      <c r="E1016">
        <v>6803139</v>
      </c>
      <c r="F1016">
        <v>20894</v>
      </c>
      <c r="G1016">
        <v>23157604</v>
      </c>
      <c r="H1016">
        <v>29.15</v>
      </c>
    </row>
    <row r="1017" spans="1:8" x14ac:dyDescent="0.25">
      <c r="A1017" t="s">
        <v>1111</v>
      </c>
      <c r="B1017">
        <v>1122016</v>
      </c>
      <c r="C1017">
        <v>500570</v>
      </c>
      <c r="D1017">
        <v>136235</v>
      </c>
      <c r="E1017">
        <v>61053716</v>
      </c>
      <c r="F1017">
        <v>469966</v>
      </c>
      <c r="G1017">
        <v>212246581</v>
      </c>
      <c r="H1017">
        <v>28.99</v>
      </c>
    </row>
    <row r="1018" spans="1:8" x14ac:dyDescent="0.25">
      <c r="A1018" t="s">
        <v>1112</v>
      </c>
      <c r="B1018">
        <v>1122016</v>
      </c>
      <c r="C1018">
        <v>500575</v>
      </c>
      <c r="D1018">
        <v>26039</v>
      </c>
      <c r="E1018">
        <v>8014805</v>
      </c>
      <c r="F1018">
        <v>95464</v>
      </c>
      <c r="G1018">
        <v>29751246</v>
      </c>
      <c r="H1018">
        <v>27.28</v>
      </c>
    </row>
    <row r="1019" spans="1:8" x14ac:dyDescent="0.25">
      <c r="A1019" t="s">
        <v>1113</v>
      </c>
      <c r="B1019">
        <v>1122016</v>
      </c>
      <c r="C1019">
        <v>500620</v>
      </c>
      <c r="D1019">
        <v>2378</v>
      </c>
      <c r="E1019">
        <v>837532</v>
      </c>
      <c r="F1019">
        <v>5016</v>
      </c>
      <c r="G1019">
        <v>1774864</v>
      </c>
      <c r="H1019">
        <v>47.41</v>
      </c>
    </row>
    <row r="1020" spans="1:8" x14ac:dyDescent="0.25">
      <c r="A1020" t="s">
        <v>1114</v>
      </c>
      <c r="B1020">
        <v>1122016</v>
      </c>
      <c r="C1020">
        <v>500645</v>
      </c>
      <c r="D1020">
        <v>6068</v>
      </c>
      <c r="E1020">
        <v>1166270</v>
      </c>
      <c r="F1020">
        <v>18372</v>
      </c>
      <c r="G1020">
        <v>3568305</v>
      </c>
      <c r="H1020">
        <v>33.03</v>
      </c>
    </row>
    <row r="1021" spans="1:8" x14ac:dyDescent="0.25">
      <c r="A1021" t="s">
        <v>1115</v>
      </c>
      <c r="B1021">
        <v>1122016</v>
      </c>
      <c r="C1021">
        <v>500650</v>
      </c>
      <c r="D1021">
        <v>262</v>
      </c>
      <c r="E1021">
        <v>98814</v>
      </c>
      <c r="F1021">
        <v>268</v>
      </c>
      <c r="G1021">
        <v>101380</v>
      </c>
      <c r="H1021">
        <v>97.76</v>
      </c>
    </row>
    <row r="1022" spans="1:8" x14ac:dyDescent="0.25">
      <c r="A1022" t="s">
        <v>1116</v>
      </c>
      <c r="B1022">
        <v>1122016</v>
      </c>
      <c r="C1022">
        <v>500655</v>
      </c>
      <c r="D1022">
        <v>3665</v>
      </c>
      <c r="E1022">
        <v>506687</v>
      </c>
      <c r="F1022">
        <v>3966</v>
      </c>
      <c r="G1022">
        <v>546962</v>
      </c>
      <c r="H1022">
        <v>92.41</v>
      </c>
    </row>
    <row r="1023" spans="1:8" x14ac:dyDescent="0.25">
      <c r="A1023" t="s">
        <v>1117</v>
      </c>
      <c r="B1023">
        <v>1122016</v>
      </c>
      <c r="C1023">
        <v>500660</v>
      </c>
      <c r="D1023">
        <v>953</v>
      </c>
      <c r="E1023">
        <v>2561855</v>
      </c>
      <c r="F1023">
        <v>1709</v>
      </c>
      <c r="G1023">
        <v>4583889</v>
      </c>
      <c r="H1023">
        <v>55.76</v>
      </c>
    </row>
    <row r="1024" spans="1:8" x14ac:dyDescent="0.25">
      <c r="A1024" t="s">
        <v>1118</v>
      </c>
      <c r="B1024">
        <v>1122016</v>
      </c>
      <c r="C1024">
        <v>500670</v>
      </c>
      <c r="D1024">
        <v>61662</v>
      </c>
      <c r="E1024">
        <v>13140173</v>
      </c>
      <c r="F1024">
        <v>304850</v>
      </c>
      <c r="G1024">
        <v>66008414</v>
      </c>
      <c r="H1024">
        <v>20.23</v>
      </c>
    </row>
    <row r="1025" spans="1:8" x14ac:dyDescent="0.25">
      <c r="A1025" t="s">
        <v>1119</v>
      </c>
      <c r="B1025">
        <v>1122016</v>
      </c>
      <c r="C1025">
        <v>500672</v>
      </c>
      <c r="D1025">
        <v>11281</v>
      </c>
      <c r="E1025">
        <v>7929415</v>
      </c>
      <c r="F1025">
        <v>19481</v>
      </c>
      <c r="G1025">
        <v>13769241</v>
      </c>
      <c r="H1025">
        <v>57.91</v>
      </c>
    </row>
    <row r="1026" spans="1:8" x14ac:dyDescent="0.25">
      <c r="A1026" t="s">
        <v>1120</v>
      </c>
      <c r="B1026">
        <v>1122016</v>
      </c>
      <c r="C1026">
        <v>500674</v>
      </c>
      <c r="D1026">
        <v>77</v>
      </c>
      <c r="E1026">
        <v>331539</v>
      </c>
      <c r="F1026">
        <v>106</v>
      </c>
      <c r="G1026">
        <v>458965</v>
      </c>
      <c r="H1026">
        <v>72.64</v>
      </c>
    </row>
    <row r="1027" spans="1:8" x14ac:dyDescent="0.25">
      <c r="A1027" t="s">
        <v>1121</v>
      </c>
      <c r="B1027">
        <v>1122016</v>
      </c>
      <c r="C1027">
        <v>500676</v>
      </c>
      <c r="D1027">
        <v>1021</v>
      </c>
      <c r="E1027">
        <v>5249523</v>
      </c>
      <c r="F1027">
        <v>1626</v>
      </c>
      <c r="G1027">
        <v>8304080</v>
      </c>
      <c r="H1027">
        <v>62.79</v>
      </c>
    </row>
    <row r="1028" spans="1:8" x14ac:dyDescent="0.25">
      <c r="A1028" t="s">
        <v>1122</v>
      </c>
      <c r="B1028">
        <v>1122016</v>
      </c>
      <c r="C1028">
        <v>500680</v>
      </c>
      <c r="D1028">
        <v>52399</v>
      </c>
      <c r="E1028">
        <v>98803555</v>
      </c>
      <c r="F1028">
        <v>57912</v>
      </c>
      <c r="G1028">
        <v>107961071</v>
      </c>
      <c r="H1028">
        <v>90.48</v>
      </c>
    </row>
    <row r="1029" spans="1:8" x14ac:dyDescent="0.25">
      <c r="A1029" t="s">
        <v>1123</v>
      </c>
      <c r="B1029">
        <v>1122016</v>
      </c>
      <c r="C1029">
        <v>500690</v>
      </c>
      <c r="D1029">
        <v>105893</v>
      </c>
      <c r="E1029">
        <v>9630969</v>
      </c>
      <c r="F1029">
        <v>341641</v>
      </c>
      <c r="G1029">
        <v>31187654</v>
      </c>
      <c r="H1029">
        <v>31</v>
      </c>
    </row>
    <row r="1030" spans="1:8" x14ac:dyDescent="0.25">
      <c r="A1030" t="s">
        <v>1124</v>
      </c>
      <c r="B1030">
        <v>1122016</v>
      </c>
      <c r="C1030">
        <v>500696</v>
      </c>
      <c r="D1030">
        <v>10749</v>
      </c>
      <c r="E1030">
        <v>9094729</v>
      </c>
      <c r="F1030">
        <v>41739</v>
      </c>
      <c r="G1030">
        <v>35471812</v>
      </c>
      <c r="H1030">
        <v>25.75</v>
      </c>
    </row>
    <row r="1031" spans="1:8" x14ac:dyDescent="0.25">
      <c r="A1031" t="s">
        <v>1125</v>
      </c>
      <c r="B1031">
        <v>1122016</v>
      </c>
      <c r="C1031">
        <v>500710</v>
      </c>
      <c r="D1031">
        <v>333</v>
      </c>
      <c r="E1031">
        <v>473859</v>
      </c>
      <c r="F1031">
        <v>403</v>
      </c>
      <c r="G1031">
        <v>575929</v>
      </c>
      <c r="H1031">
        <v>82.63</v>
      </c>
    </row>
    <row r="1032" spans="1:8" x14ac:dyDescent="0.25">
      <c r="A1032" t="s">
        <v>1126</v>
      </c>
      <c r="B1032">
        <v>1122016</v>
      </c>
      <c r="C1032">
        <v>500730</v>
      </c>
      <c r="D1032">
        <v>160879</v>
      </c>
      <c r="E1032">
        <v>11293706</v>
      </c>
      <c r="F1032">
        <v>456895</v>
      </c>
      <c r="G1032">
        <v>31808675</v>
      </c>
      <c r="H1032">
        <v>35.21</v>
      </c>
    </row>
    <row r="1033" spans="1:8" x14ac:dyDescent="0.25">
      <c r="A1033" t="s">
        <v>1127</v>
      </c>
      <c r="B1033">
        <v>1122016</v>
      </c>
      <c r="C1033">
        <v>500770</v>
      </c>
      <c r="D1033">
        <v>10388</v>
      </c>
      <c r="E1033">
        <v>4945727</v>
      </c>
      <c r="F1033">
        <v>39733</v>
      </c>
      <c r="G1033">
        <v>18894785</v>
      </c>
      <c r="H1033">
        <v>26.14</v>
      </c>
    </row>
    <row r="1034" spans="1:8" x14ac:dyDescent="0.25">
      <c r="A1034" t="s">
        <v>1128</v>
      </c>
      <c r="B1034">
        <v>1122016</v>
      </c>
      <c r="C1034">
        <v>500777</v>
      </c>
      <c r="D1034">
        <v>13480</v>
      </c>
      <c r="E1034">
        <v>337674</v>
      </c>
      <c r="F1034">
        <v>25658</v>
      </c>
      <c r="G1034">
        <v>647739</v>
      </c>
      <c r="H1034">
        <v>52.54</v>
      </c>
    </row>
    <row r="1035" spans="1:8" x14ac:dyDescent="0.25">
      <c r="A1035" t="s">
        <v>1129</v>
      </c>
      <c r="B1035">
        <v>1122016</v>
      </c>
      <c r="C1035">
        <v>500780</v>
      </c>
      <c r="D1035">
        <v>306</v>
      </c>
      <c r="E1035">
        <v>29086</v>
      </c>
      <c r="F1035">
        <v>308</v>
      </c>
      <c r="G1035">
        <v>29169</v>
      </c>
      <c r="H1035">
        <v>99.35</v>
      </c>
    </row>
    <row r="1036" spans="1:8" x14ac:dyDescent="0.25">
      <c r="A1036" t="s">
        <v>1130</v>
      </c>
      <c r="B1036">
        <v>1122016</v>
      </c>
      <c r="C1036">
        <v>500790</v>
      </c>
      <c r="D1036">
        <v>1017</v>
      </c>
      <c r="E1036">
        <v>6387828</v>
      </c>
      <c r="F1036">
        <v>2681</v>
      </c>
      <c r="G1036">
        <v>16767905</v>
      </c>
      <c r="H1036">
        <v>37.93</v>
      </c>
    </row>
    <row r="1037" spans="1:8" x14ac:dyDescent="0.25">
      <c r="A1037" t="s">
        <v>1131</v>
      </c>
      <c r="B1037">
        <v>1122016</v>
      </c>
      <c r="C1037">
        <v>500800</v>
      </c>
      <c r="D1037">
        <v>35421</v>
      </c>
      <c r="E1037">
        <v>4317820</v>
      </c>
      <c r="F1037">
        <v>100834</v>
      </c>
      <c r="G1037">
        <v>12423168</v>
      </c>
      <c r="H1037">
        <v>35.130000000000003</v>
      </c>
    </row>
    <row r="1038" spans="1:8" x14ac:dyDescent="0.25">
      <c r="A1038" t="s">
        <v>1132</v>
      </c>
      <c r="B1038">
        <v>1122016</v>
      </c>
      <c r="C1038">
        <v>500820</v>
      </c>
      <c r="D1038">
        <v>46248</v>
      </c>
      <c r="E1038">
        <v>43429185</v>
      </c>
      <c r="F1038">
        <v>115934</v>
      </c>
      <c r="G1038">
        <v>109510020</v>
      </c>
      <c r="H1038">
        <v>39.89</v>
      </c>
    </row>
    <row r="1039" spans="1:8" x14ac:dyDescent="0.25">
      <c r="A1039" t="s">
        <v>1133</v>
      </c>
      <c r="B1039">
        <v>1122016</v>
      </c>
      <c r="C1039">
        <v>500825</v>
      </c>
      <c r="D1039">
        <v>4458</v>
      </c>
      <c r="E1039">
        <v>13384477</v>
      </c>
      <c r="F1039">
        <v>10940</v>
      </c>
      <c r="G1039">
        <v>33040310</v>
      </c>
      <c r="H1039">
        <v>40.75</v>
      </c>
    </row>
    <row r="1040" spans="1:8" x14ac:dyDescent="0.25">
      <c r="A1040" t="s">
        <v>1134</v>
      </c>
      <c r="B1040">
        <v>1122016</v>
      </c>
      <c r="C1040">
        <v>500830</v>
      </c>
      <c r="D1040">
        <v>4530</v>
      </c>
      <c r="E1040">
        <v>4217204</v>
      </c>
      <c r="F1040">
        <v>12863</v>
      </c>
      <c r="G1040">
        <v>12010575</v>
      </c>
      <c r="H1040">
        <v>35.22</v>
      </c>
    </row>
    <row r="1041" spans="1:8" x14ac:dyDescent="0.25">
      <c r="A1041" t="s">
        <v>1135</v>
      </c>
      <c r="B1041">
        <v>1122016</v>
      </c>
      <c r="C1041">
        <v>500840</v>
      </c>
      <c r="D1041">
        <v>454</v>
      </c>
      <c r="E1041">
        <v>46127</v>
      </c>
      <c r="F1041">
        <v>2107</v>
      </c>
      <c r="G1041">
        <v>214961</v>
      </c>
      <c r="H1041">
        <v>21.55</v>
      </c>
    </row>
    <row r="1042" spans="1:8" x14ac:dyDescent="0.25">
      <c r="A1042" t="s">
        <v>1136</v>
      </c>
      <c r="B1042">
        <v>1122016</v>
      </c>
      <c r="C1042">
        <v>500850</v>
      </c>
      <c r="D1042">
        <v>7844</v>
      </c>
      <c r="E1042">
        <v>786754</v>
      </c>
      <c r="F1042">
        <v>19140</v>
      </c>
      <c r="G1042">
        <v>1944085</v>
      </c>
      <c r="H1042">
        <v>40.98</v>
      </c>
    </row>
    <row r="1043" spans="1:8" x14ac:dyDescent="0.25">
      <c r="A1043" t="s">
        <v>1137</v>
      </c>
      <c r="B1043">
        <v>1122016</v>
      </c>
      <c r="C1043">
        <v>500870</v>
      </c>
      <c r="D1043">
        <v>26714</v>
      </c>
      <c r="E1043">
        <v>10614808</v>
      </c>
      <c r="F1043">
        <v>49168</v>
      </c>
      <c r="G1043">
        <v>19655987</v>
      </c>
      <c r="H1043">
        <v>54.33</v>
      </c>
    </row>
    <row r="1044" spans="1:8" x14ac:dyDescent="0.25">
      <c r="A1044" t="s">
        <v>1138</v>
      </c>
      <c r="B1044">
        <v>1122016</v>
      </c>
      <c r="C1044">
        <v>500875</v>
      </c>
      <c r="D1044">
        <v>473066</v>
      </c>
      <c r="E1044">
        <v>110389952</v>
      </c>
      <c r="F1044">
        <v>779946</v>
      </c>
      <c r="G1044">
        <v>182078202</v>
      </c>
      <c r="H1044">
        <v>60.65</v>
      </c>
    </row>
    <row r="1045" spans="1:8" x14ac:dyDescent="0.25">
      <c r="A1045" t="s">
        <v>1139</v>
      </c>
      <c r="B1045">
        <v>1122016</v>
      </c>
      <c r="C1045">
        <v>500877</v>
      </c>
      <c r="D1045">
        <v>56820</v>
      </c>
      <c r="E1045">
        <v>10685001</v>
      </c>
      <c r="F1045">
        <v>250705</v>
      </c>
      <c r="G1045">
        <v>47533462</v>
      </c>
      <c r="H1045">
        <v>22.66</v>
      </c>
    </row>
    <row r="1046" spans="1:8" x14ac:dyDescent="0.25">
      <c r="A1046" t="s">
        <v>1140</v>
      </c>
      <c r="B1046">
        <v>1122016</v>
      </c>
      <c r="C1046">
        <v>500878</v>
      </c>
      <c r="D1046">
        <v>12072</v>
      </c>
      <c r="E1046">
        <v>15211324</v>
      </c>
      <c r="F1046">
        <v>106508</v>
      </c>
      <c r="G1046">
        <v>136173993</v>
      </c>
      <c r="H1046">
        <v>11.33</v>
      </c>
    </row>
    <row r="1047" spans="1:8" x14ac:dyDescent="0.25">
      <c r="A1047" t="s">
        <v>1141</v>
      </c>
      <c r="B1047">
        <v>1122016</v>
      </c>
      <c r="C1047">
        <v>500890</v>
      </c>
      <c r="D1047">
        <v>128</v>
      </c>
      <c r="E1047">
        <v>5248</v>
      </c>
      <c r="F1047">
        <v>128</v>
      </c>
      <c r="G1047">
        <v>5248</v>
      </c>
      <c r="H1047">
        <v>100</v>
      </c>
    </row>
    <row r="1048" spans="1:8" x14ac:dyDescent="0.25">
      <c r="A1048" t="s">
        <v>1142</v>
      </c>
      <c r="B1048">
        <v>1122016</v>
      </c>
      <c r="C1048">
        <v>500940</v>
      </c>
      <c r="D1048">
        <v>1088</v>
      </c>
      <c r="E1048">
        <v>474477</v>
      </c>
      <c r="F1048">
        <v>2685</v>
      </c>
      <c r="G1048">
        <v>1167678</v>
      </c>
      <c r="H1048">
        <v>40.520000000000003</v>
      </c>
    </row>
    <row r="1049" spans="1:8" x14ac:dyDescent="0.25">
      <c r="A1049" t="s">
        <v>1143</v>
      </c>
      <c r="B1049">
        <v>1122016</v>
      </c>
      <c r="C1049">
        <v>500945</v>
      </c>
      <c r="D1049">
        <v>2303</v>
      </c>
      <c r="E1049">
        <v>27406</v>
      </c>
      <c r="F1049">
        <v>2308</v>
      </c>
      <c r="G1049">
        <v>27183</v>
      </c>
      <c r="H1049">
        <v>99.78</v>
      </c>
    </row>
    <row r="1050" spans="1:8" x14ac:dyDescent="0.25">
      <c r="A1050" t="s">
        <v>1144</v>
      </c>
      <c r="B1050">
        <v>1122016</v>
      </c>
      <c r="C1050">
        <v>501061</v>
      </c>
      <c r="D1050">
        <v>689</v>
      </c>
      <c r="E1050">
        <v>484057</v>
      </c>
      <c r="F1050">
        <v>1747</v>
      </c>
      <c r="G1050">
        <v>1234736</v>
      </c>
      <c r="H1050">
        <v>39.44</v>
      </c>
    </row>
    <row r="1051" spans="1:8" x14ac:dyDescent="0.25">
      <c r="A1051" t="s">
        <v>1145</v>
      </c>
      <c r="B1051">
        <v>1122016</v>
      </c>
      <c r="C1051">
        <v>501148</v>
      </c>
      <c r="D1051">
        <v>41</v>
      </c>
      <c r="E1051">
        <v>4915</v>
      </c>
      <c r="F1051">
        <v>41</v>
      </c>
      <c r="G1051">
        <v>4915</v>
      </c>
      <c r="H1051">
        <v>100</v>
      </c>
    </row>
    <row r="1052" spans="1:8" x14ac:dyDescent="0.25">
      <c r="A1052" t="s">
        <v>1146</v>
      </c>
      <c r="B1052">
        <v>1122016</v>
      </c>
      <c r="C1052">
        <v>501150</v>
      </c>
      <c r="D1052">
        <v>104371</v>
      </c>
      <c r="E1052">
        <v>2985011</v>
      </c>
      <c r="F1052">
        <v>107771</v>
      </c>
      <c r="G1052">
        <v>3077471</v>
      </c>
      <c r="H1052">
        <v>96.85</v>
      </c>
    </row>
    <row r="1053" spans="1:8" x14ac:dyDescent="0.25">
      <c r="A1053" t="s">
        <v>1147</v>
      </c>
      <c r="B1053">
        <v>1122016</v>
      </c>
      <c r="C1053">
        <v>501179</v>
      </c>
      <c r="D1053">
        <v>467</v>
      </c>
      <c r="E1053">
        <v>108344</v>
      </c>
      <c r="F1053">
        <v>467</v>
      </c>
      <c r="G1053">
        <v>111307</v>
      </c>
      <c r="H1053">
        <v>100</v>
      </c>
    </row>
    <row r="1054" spans="1:8" x14ac:dyDescent="0.25">
      <c r="A1054" t="s">
        <v>1148</v>
      </c>
      <c r="B1054">
        <v>1122016</v>
      </c>
      <c r="C1054">
        <v>501242</v>
      </c>
      <c r="D1054">
        <v>3240</v>
      </c>
      <c r="E1054">
        <v>80514</v>
      </c>
      <c r="F1054">
        <v>5640</v>
      </c>
      <c r="G1054">
        <v>142479</v>
      </c>
      <c r="H1054">
        <v>57.45</v>
      </c>
    </row>
    <row r="1055" spans="1:8" x14ac:dyDescent="0.25">
      <c r="A1055" t="s">
        <v>1149</v>
      </c>
      <c r="B1055">
        <v>1122016</v>
      </c>
      <c r="C1055">
        <v>501295</v>
      </c>
      <c r="D1055">
        <v>2850</v>
      </c>
      <c r="E1055">
        <v>213038</v>
      </c>
      <c r="F1055">
        <v>2900</v>
      </c>
      <c r="G1055">
        <v>210320</v>
      </c>
      <c r="H1055">
        <v>98.28</v>
      </c>
    </row>
    <row r="1056" spans="1:8" x14ac:dyDescent="0.25">
      <c r="A1056" t="s">
        <v>1150</v>
      </c>
      <c r="B1056">
        <v>1122016</v>
      </c>
      <c r="C1056">
        <v>501298</v>
      </c>
      <c r="D1056">
        <v>120</v>
      </c>
      <c r="E1056">
        <v>138498</v>
      </c>
      <c r="F1056">
        <v>124</v>
      </c>
      <c r="G1056">
        <v>140267</v>
      </c>
      <c r="H1056">
        <v>96.77</v>
      </c>
    </row>
    <row r="1057" spans="1:8" x14ac:dyDescent="0.25">
      <c r="A1057" t="s">
        <v>1151</v>
      </c>
      <c r="B1057">
        <v>1122016</v>
      </c>
      <c r="C1057">
        <v>501301</v>
      </c>
      <c r="D1057">
        <v>2127</v>
      </c>
      <c r="E1057">
        <v>1213241</v>
      </c>
      <c r="F1057">
        <v>4314</v>
      </c>
      <c r="G1057">
        <v>2459617</v>
      </c>
      <c r="H1057">
        <v>49.3</v>
      </c>
    </row>
    <row r="1058" spans="1:8" x14ac:dyDescent="0.25">
      <c r="A1058" t="s">
        <v>1152</v>
      </c>
      <c r="B1058">
        <v>1122016</v>
      </c>
      <c r="C1058">
        <v>501343</v>
      </c>
      <c r="D1058">
        <v>1</v>
      </c>
      <c r="E1058">
        <v>42</v>
      </c>
      <c r="F1058">
        <v>1</v>
      </c>
      <c r="G1058">
        <v>42</v>
      </c>
      <c r="H1058">
        <v>100</v>
      </c>
    </row>
    <row r="1059" spans="1:8" x14ac:dyDescent="0.25">
      <c r="A1059" t="s">
        <v>1153</v>
      </c>
      <c r="B1059">
        <v>1122016</v>
      </c>
      <c r="C1059">
        <v>501370</v>
      </c>
      <c r="D1059">
        <v>1069</v>
      </c>
      <c r="E1059">
        <v>156769</v>
      </c>
      <c r="F1059">
        <v>1171</v>
      </c>
      <c r="G1059">
        <v>172746</v>
      </c>
      <c r="H1059">
        <v>91.29</v>
      </c>
    </row>
    <row r="1060" spans="1:8" x14ac:dyDescent="0.25">
      <c r="A1060" t="s">
        <v>1154</v>
      </c>
      <c r="B1060">
        <v>1122016</v>
      </c>
      <c r="C1060">
        <v>501391</v>
      </c>
      <c r="D1060">
        <v>2</v>
      </c>
      <c r="E1060">
        <v>285</v>
      </c>
      <c r="F1060">
        <v>2</v>
      </c>
      <c r="G1060">
        <v>277</v>
      </c>
      <c r="H1060">
        <v>100</v>
      </c>
    </row>
    <row r="1061" spans="1:8" x14ac:dyDescent="0.25">
      <c r="A1061" t="s">
        <v>1155</v>
      </c>
      <c r="B1061">
        <v>1122016</v>
      </c>
      <c r="C1061">
        <v>501421</v>
      </c>
      <c r="D1061">
        <v>5</v>
      </c>
      <c r="E1061">
        <v>816</v>
      </c>
      <c r="F1061">
        <v>5</v>
      </c>
      <c r="G1061">
        <v>816</v>
      </c>
      <c r="H1061">
        <v>100</v>
      </c>
    </row>
    <row r="1062" spans="1:8" x14ac:dyDescent="0.25">
      <c r="A1062" t="s">
        <v>1156</v>
      </c>
      <c r="B1062">
        <v>1122016</v>
      </c>
      <c r="C1062">
        <v>501423</v>
      </c>
      <c r="D1062">
        <v>803</v>
      </c>
      <c r="E1062">
        <v>411765</v>
      </c>
      <c r="F1062">
        <v>803</v>
      </c>
      <c r="G1062">
        <v>411765</v>
      </c>
      <c r="H1062">
        <v>100</v>
      </c>
    </row>
    <row r="1063" spans="1:8" x14ac:dyDescent="0.25">
      <c r="A1063" t="s">
        <v>1157</v>
      </c>
      <c r="B1063">
        <v>1122016</v>
      </c>
      <c r="C1063">
        <v>501425</v>
      </c>
      <c r="D1063">
        <v>2965</v>
      </c>
      <c r="E1063">
        <v>1500587</v>
      </c>
      <c r="F1063">
        <v>6929</v>
      </c>
      <c r="G1063">
        <v>3524841</v>
      </c>
      <c r="H1063">
        <v>42.79</v>
      </c>
    </row>
    <row r="1064" spans="1:8" x14ac:dyDescent="0.25">
      <c r="A1064" t="s">
        <v>1158</v>
      </c>
      <c r="B1064">
        <v>1122016</v>
      </c>
      <c r="C1064">
        <v>501430</v>
      </c>
      <c r="D1064">
        <v>5</v>
      </c>
      <c r="E1064">
        <v>7160</v>
      </c>
      <c r="F1064">
        <v>5</v>
      </c>
      <c r="G1064">
        <v>7160</v>
      </c>
      <c r="H1064">
        <v>100</v>
      </c>
    </row>
    <row r="1065" spans="1:8" x14ac:dyDescent="0.25">
      <c r="A1065" t="s">
        <v>1159</v>
      </c>
      <c r="B1065">
        <v>1122016</v>
      </c>
      <c r="C1065">
        <v>501455</v>
      </c>
      <c r="D1065">
        <v>12806</v>
      </c>
      <c r="E1065">
        <v>1651974</v>
      </c>
      <c r="F1065">
        <v>18440</v>
      </c>
      <c r="G1065">
        <v>2360198</v>
      </c>
      <c r="H1065">
        <v>69.45</v>
      </c>
    </row>
    <row r="1066" spans="1:8" x14ac:dyDescent="0.25">
      <c r="A1066" t="s">
        <v>1160</v>
      </c>
      <c r="B1066">
        <v>1122016</v>
      </c>
      <c r="C1066">
        <v>501700</v>
      </c>
      <c r="D1066">
        <v>265</v>
      </c>
      <c r="E1066">
        <v>12098</v>
      </c>
      <c r="F1066">
        <v>5054</v>
      </c>
      <c r="G1066">
        <v>230532</v>
      </c>
      <c r="H1066">
        <v>5.24</v>
      </c>
    </row>
    <row r="1067" spans="1:8" x14ac:dyDescent="0.25">
      <c r="A1067" t="s">
        <v>1161</v>
      </c>
      <c r="B1067">
        <v>1122016</v>
      </c>
      <c r="C1067">
        <v>501833</v>
      </c>
      <c r="D1067">
        <v>5965</v>
      </c>
      <c r="E1067">
        <v>77017</v>
      </c>
      <c r="F1067">
        <v>5965</v>
      </c>
      <c r="G1067">
        <v>77017</v>
      </c>
      <c r="H1067">
        <v>100</v>
      </c>
    </row>
    <row r="1068" spans="1:8" x14ac:dyDescent="0.25">
      <c r="A1068" t="s">
        <v>1162</v>
      </c>
      <c r="B1068">
        <v>1122016</v>
      </c>
      <c r="C1068">
        <v>501848</v>
      </c>
      <c r="D1068">
        <v>11491</v>
      </c>
      <c r="E1068">
        <v>1393284</v>
      </c>
      <c r="F1068">
        <v>48600</v>
      </c>
      <c r="G1068">
        <v>6113123</v>
      </c>
      <c r="H1068">
        <v>23.64</v>
      </c>
    </row>
    <row r="1069" spans="1:8" x14ac:dyDescent="0.25">
      <c r="A1069" t="s">
        <v>1163</v>
      </c>
      <c r="B1069">
        <v>1122016</v>
      </c>
      <c r="C1069">
        <v>502015</v>
      </c>
      <c r="D1069">
        <v>201229</v>
      </c>
      <c r="E1069">
        <v>4477346</v>
      </c>
      <c r="F1069">
        <v>328054</v>
      </c>
      <c r="G1069">
        <v>7460135</v>
      </c>
      <c r="H1069">
        <v>61.34</v>
      </c>
    </row>
    <row r="1070" spans="1:8" x14ac:dyDescent="0.25">
      <c r="A1070" t="s">
        <v>1164</v>
      </c>
      <c r="B1070">
        <v>1122016</v>
      </c>
      <c r="C1070">
        <v>502090</v>
      </c>
      <c r="D1070">
        <v>1837</v>
      </c>
      <c r="E1070">
        <v>1261193</v>
      </c>
      <c r="F1070">
        <v>3130</v>
      </c>
      <c r="G1070">
        <v>2161859</v>
      </c>
      <c r="H1070">
        <v>58.69</v>
      </c>
    </row>
    <row r="1071" spans="1:8" x14ac:dyDescent="0.25">
      <c r="A1071" t="s">
        <v>1165</v>
      </c>
      <c r="B1071">
        <v>1122016</v>
      </c>
      <c r="C1071">
        <v>502137</v>
      </c>
      <c r="D1071">
        <v>96</v>
      </c>
      <c r="E1071">
        <v>88536</v>
      </c>
      <c r="F1071">
        <v>226</v>
      </c>
      <c r="G1071">
        <v>209477</v>
      </c>
      <c r="H1071">
        <v>42.48</v>
      </c>
    </row>
    <row r="1072" spans="1:8" x14ac:dyDescent="0.25">
      <c r="A1072" t="s">
        <v>1166</v>
      </c>
      <c r="B1072">
        <v>1122016</v>
      </c>
      <c r="C1072">
        <v>502157</v>
      </c>
      <c r="D1072">
        <v>754</v>
      </c>
      <c r="E1072">
        <v>201432</v>
      </c>
      <c r="F1072">
        <v>1308</v>
      </c>
      <c r="G1072">
        <v>350183</v>
      </c>
      <c r="H1072">
        <v>57.65</v>
      </c>
    </row>
    <row r="1073" spans="1:8" x14ac:dyDescent="0.25">
      <c r="A1073" t="s">
        <v>1167</v>
      </c>
      <c r="B1073">
        <v>1122016</v>
      </c>
      <c r="C1073">
        <v>502165</v>
      </c>
      <c r="D1073">
        <v>145</v>
      </c>
      <c r="E1073">
        <v>114739</v>
      </c>
      <c r="F1073">
        <v>196</v>
      </c>
      <c r="G1073">
        <v>157010</v>
      </c>
      <c r="H1073">
        <v>73.98</v>
      </c>
    </row>
    <row r="1074" spans="1:8" x14ac:dyDescent="0.25">
      <c r="A1074" t="s">
        <v>1168</v>
      </c>
      <c r="B1074">
        <v>1122016</v>
      </c>
      <c r="C1074">
        <v>502168</v>
      </c>
      <c r="D1074">
        <v>16127</v>
      </c>
      <c r="E1074">
        <v>1883634</v>
      </c>
      <c r="F1074">
        <v>46996</v>
      </c>
      <c r="G1074">
        <v>5465688</v>
      </c>
      <c r="H1074">
        <v>34.32</v>
      </c>
    </row>
    <row r="1075" spans="1:8" x14ac:dyDescent="0.25">
      <c r="A1075" t="s">
        <v>1169</v>
      </c>
      <c r="B1075">
        <v>1122016</v>
      </c>
      <c r="C1075">
        <v>502175</v>
      </c>
      <c r="D1075">
        <v>16911</v>
      </c>
      <c r="E1075">
        <v>1028189</v>
      </c>
      <c r="F1075">
        <v>20780</v>
      </c>
      <c r="G1075">
        <v>1280723</v>
      </c>
      <c r="H1075">
        <v>81.38</v>
      </c>
    </row>
    <row r="1076" spans="1:8" x14ac:dyDescent="0.25">
      <c r="A1076" t="s">
        <v>1170</v>
      </c>
      <c r="B1076">
        <v>1122016</v>
      </c>
      <c r="C1076">
        <v>502180</v>
      </c>
      <c r="D1076">
        <v>27390</v>
      </c>
      <c r="E1076">
        <v>561495</v>
      </c>
      <c r="F1076">
        <v>36918</v>
      </c>
      <c r="G1076">
        <v>755075</v>
      </c>
      <c r="H1076">
        <v>74.19</v>
      </c>
    </row>
    <row r="1077" spans="1:8" x14ac:dyDescent="0.25">
      <c r="A1077" t="s">
        <v>1171</v>
      </c>
      <c r="B1077">
        <v>1122016</v>
      </c>
      <c r="C1077">
        <v>502219</v>
      </c>
      <c r="D1077">
        <v>2995</v>
      </c>
      <c r="E1077">
        <v>22510121</v>
      </c>
      <c r="F1077">
        <v>4866</v>
      </c>
      <c r="G1077">
        <v>36976517</v>
      </c>
      <c r="H1077">
        <v>61.55</v>
      </c>
    </row>
    <row r="1078" spans="1:8" x14ac:dyDescent="0.25">
      <c r="A1078" t="s">
        <v>1172</v>
      </c>
      <c r="B1078">
        <v>1122016</v>
      </c>
      <c r="C1078">
        <v>502281</v>
      </c>
      <c r="D1078">
        <v>54730</v>
      </c>
      <c r="E1078">
        <v>1411023</v>
      </c>
      <c r="F1078">
        <v>54730</v>
      </c>
      <c r="G1078">
        <v>1411023</v>
      </c>
      <c r="H1078">
        <v>100</v>
      </c>
    </row>
    <row r="1079" spans="1:8" x14ac:dyDescent="0.25">
      <c r="A1079" t="s">
        <v>1173</v>
      </c>
      <c r="B1079">
        <v>1122016</v>
      </c>
      <c r="C1079">
        <v>502330</v>
      </c>
      <c r="D1079">
        <v>1813</v>
      </c>
      <c r="E1079">
        <v>569917</v>
      </c>
      <c r="F1079">
        <v>13828</v>
      </c>
      <c r="G1079">
        <v>4348203</v>
      </c>
      <c r="H1079">
        <v>13.11</v>
      </c>
    </row>
    <row r="1080" spans="1:8" x14ac:dyDescent="0.25">
      <c r="A1080" t="s">
        <v>1174</v>
      </c>
      <c r="B1080">
        <v>1122016</v>
      </c>
      <c r="C1080">
        <v>502355</v>
      </c>
      <c r="D1080">
        <v>128816</v>
      </c>
      <c r="E1080">
        <v>153265277</v>
      </c>
      <c r="F1080">
        <v>280336</v>
      </c>
      <c r="G1080">
        <v>326853544</v>
      </c>
      <c r="H1080">
        <v>45.95</v>
      </c>
    </row>
    <row r="1081" spans="1:8" x14ac:dyDescent="0.25">
      <c r="A1081" t="s">
        <v>1175</v>
      </c>
      <c r="B1081">
        <v>1122016</v>
      </c>
      <c r="C1081">
        <v>502407</v>
      </c>
      <c r="D1081">
        <v>1</v>
      </c>
      <c r="E1081">
        <v>32</v>
      </c>
      <c r="F1081">
        <v>1</v>
      </c>
      <c r="G1081">
        <v>31</v>
      </c>
      <c r="H1081">
        <v>100</v>
      </c>
    </row>
    <row r="1082" spans="1:8" x14ac:dyDescent="0.25">
      <c r="A1082" t="s">
        <v>1176</v>
      </c>
      <c r="B1082">
        <v>1122016</v>
      </c>
      <c r="C1082">
        <v>502420</v>
      </c>
      <c r="D1082">
        <v>39006</v>
      </c>
      <c r="E1082">
        <v>2734321</v>
      </c>
      <c r="F1082">
        <v>120425</v>
      </c>
      <c r="G1082">
        <v>8741765</v>
      </c>
      <c r="H1082">
        <v>32.39</v>
      </c>
    </row>
    <row r="1083" spans="1:8" x14ac:dyDescent="0.25">
      <c r="A1083" t="s">
        <v>1177</v>
      </c>
      <c r="B1083">
        <v>1122016</v>
      </c>
      <c r="C1083">
        <v>502448</v>
      </c>
      <c r="D1083">
        <v>406193</v>
      </c>
      <c r="E1083">
        <v>7128688</v>
      </c>
      <c r="F1083">
        <v>724248</v>
      </c>
      <c r="G1083">
        <v>12891196</v>
      </c>
      <c r="H1083">
        <v>56.08</v>
      </c>
    </row>
    <row r="1084" spans="1:8" x14ac:dyDescent="0.25">
      <c r="A1084" t="s">
        <v>1178</v>
      </c>
      <c r="B1084">
        <v>1122016</v>
      </c>
      <c r="C1084">
        <v>502450</v>
      </c>
      <c r="D1084">
        <v>1683</v>
      </c>
      <c r="E1084">
        <v>1252489</v>
      </c>
      <c r="F1084">
        <v>3217</v>
      </c>
      <c r="G1084">
        <v>2418390</v>
      </c>
      <c r="H1084">
        <v>52.32</v>
      </c>
    </row>
    <row r="1085" spans="1:8" x14ac:dyDescent="0.25">
      <c r="A1085" t="s">
        <v>1179</v>
      </c>
      <c r="B1085">
        <v>1122016</v>
      </c>
      <c r="C1085">
        <v>502465</v>
      </c>
      <c r="D1085">
        <v>293</v>
      </c>
      <c r="E1085">
        <v>234</v>
      </c>
      <c r="F1085">
        <v>293</v>
      </c>
      <c r="G1085">
        <v>234</v>
      </c>
      <c r="H1085">
        <v>100</v>
      </c>
    </row>
    <row r="1086" spans="1:8" x14ac:dyDescent="0.25">
      <c r="A1086" t="s">
        <v>1180</v>
      </c>
      <c r="B1086">
        <v>1122016</v>
      </c>
      <c r="C1086">
        <v>502587</v>
      </c>
      <c r="D1086">
        <v>4720</v>
      </c>
      <c r="E1086">
        <v>87107</v>
      </c>
      <c r="F1086">
        <v>4720</v>
      </c>
      <c r="G1086">
        <v>87107</v>
      </c>
      <c r="H1086">
        <v>100</v>
      </c>
    </row>
    <row r="1087" spans="1:8" x14ac:dyDescent="0.25">
      <c r="A1087" t="s">
        <v>1181</v>
      </c>
      <c r="B1087">
        <v>1122016</v>
      </c>
      <c r="C1087">
        <v>502742</v>
      </c>
      <c r="D1087">
        <v>82284</v>
      </c>
      <c r="E1087">
        <v>6257699</v>
      </c>
      <c r="F1087">
        <v>301828</v>
      </c>
      <c r="G1087">
        <v>23132676</v>
      </c>
      <c r="H1087">
        <v>27.26</v>
      </c>
    </row>
    <row r="1088" spans="1:8" x14ac:dyDescent="0.25">
      <c r="A1088" t="s">
        <v>1182</v>
      </c>
      <c r="B1088">
        <v>1122016</v>
      </c>
      <c r="C1088">
        <v>502761</v>
      </c>
      <c r="D1088">
        <v>2420</v>
      </c>
      <c r="E1088">
        <v>119911</v>
      </c>
      <c r="F1088">
        <v>3341</v>
      </c>
      <c r="G1088">
        <v>165014</v>
      </c>
      <c r="H1088">
        <v>72.430000000000007</v>
      </c>
    </row>
    <row r="1089" spans="1:8" x14ac:dyDescent="0.25">
      <c r="A1089" t="s">
        <v>1183</v>
      </c>
      <c r="B1089">
        <v>1122016</v>
      </c>
      <c r="C1089">
        <v>502820</v>
      </c>
      <c r="D1089">
        <v>9702</v>
      </c>
      <c r="E1089">
        <v>1001732</v>
      </c>
      <c r="F1089">
        <v>20679</v>
      </c>
      <c r="G1089">
        <v>2194784</v>
      </c>
      <c r="H1089">
        <v>46.92</v>
      </c>
    </row>
    <row r="1090" spans="1:8" x14ac:dyDescent="0.25">
      <c r="A1090" t="s">
        <v>1184</v>
      </c>
      <c r="B1090">
        <v>1122016</v>
      </c>
      <c r="C1090">
        <v>502865</v>
      </c>
      <c r="D1090">
        <v>248</v>
      </c>
      <c r="E1090">
        <v>534192</v>
      </c>
      <c r="F1090">
        <v>325</v>
      </c>
      <c r="G1090">
        <v>701803</v>
      </c>
      <c r="H1090">
        <v>76.31</v>
      </c>
    </row>
    <row r="1091" spans="1:8" x14ac:dyDescent="0.25">
      <c r="A1091" t="s">
        <v>1185</v>
      </c>
      <c r="B1091">
        <v>1122016</v>
      </c>
      <c r="C1091">
        <v>502873</v>
      </c>
      <c r="D1091">
        <v>620</v>
      </c>
      <c r="E1091">
        <v>24087</v>
      </c>
      <c r="F1091">
        <v>745</v>
      </c>
      <c r="G1091">
        <v>30834</v>
      </c>
      <c r="H1091">
        <v>83.22</v>
      </c>
    </row>
    <row r="1092" spans="1:8" x14ac:dyDescent="0.25">
      <c r="A1092" t="s">
        <v>1186</v>
      </c>
      <c r="B1092">
        <v>1122016</v>
      </c>
      <c r="C1092">
        <v>502937</v>
      </c>
      <c r="D1092">
        <v>28015</v>
      </c>
      <c r="E1092">
        <v>3929104</v>
      </c>
      <c r="F1092">
        <v>118475</v>
      </c>
      <c r="G1092">
        <v>16939696</v>
      </c>
      <c r="H1092">
        <v>23.65</v>
      </c>
    </row>
    <row r="1093" spans="1:8" x14ac:dyDescent="0.25">
      <c r="A1093" t="s">
        <v>1187</v>
      </c>
      <c r="B1093">
        <v>1122016</v>
      </c>
      <c r="C1093">
        <v>502958</v>
      </c>
      <c r="D1093">
        <v>1</v>
      </c>
      <c r="E1093">
        <v>2365</v>
      </c>
      <c r="F1093">
        <v>1</v>
      </c>
      <c r="G1093">
        <v>2364</v>
      </c>
      <c r="H1093">
        <v>100</v>
      </c>
    </row>
    <row r="1094" spans="1:8" x14ac:dyDescent="0.25">
      <c r="A1094" t="s">
        <v>1188</v>
      </c>
      <c r="B1094">
        <v>1122016</v>
      </c>
      <c r="C1094">
        <v>502986</v>
      </c>
      <c r="D1094">
        <v>2322</v>
      </c>
      <c r="E1094">
        <v>2561863</v>
      </c>
      <c r="F1094">
        <v>3518</v>
      </c>
      <c r="G1094">
        <v>3888401</v>
      </c>
      <c r="H1094">
        <v>66</v>
      </c>
    </row>
    <row r="1095" spans="1:8" x14ac:dyDescent="0.25">
      <c r="A1095" t="s">
        <v>1189</v>
      </c>
      <c r="B1095">
        <v>1122016</v>
      </c>
      <c r="C1095">
        <v>502995</v>
      </c>
      <c r="D1095">
        <v>1</v>
      </c>
      <c r="E1095">
        <v>8</v>
      </c>
      <c r="F1095">
        <v>1</v>
      </c>
      <c r="G1095">
        <v>8</v>
      </c>
      <c r="H1095">
        <v>100</v>
      </c>
    </row>
    <row r="1096" spans="1:8" x14ac:dyDescent="0.25">
      <c r="A1096" t="s">
        <v>1190</v>
      </c>
      <c r="B1096">
        <v>1122016</v>
      </c>
      <c r="C1096">
        <v>503015</v>
      </c>
      <c r="D1096">
        <v>150</v>
      </c>
      <c r="E1096">
        <v>5460</v>
      </c>
      <c r="F1096">
        <v>160</v>
      </c>
      <c r="G1096">
        <v>5973</v>
      </c>
      <c r="H1096">
        <v>93.75</v>
      </c>
    </row>
    <row r="1097" spans="1:8" x14ac:dyDescent="0.25">
      <c r="A1097" t="s">
        <v>1191</v>
      </c>
      <c r="B1097">
        <v>1122016</v>
      </c>
      <c r="C1097">
        <v>503031</v>
      </c>
      <c r="D1097">
        <v>37820</v>
      </c>
      <c r="E1097">
        <v>559736</v>
      </c>
      <c r="F1097">
        <v>50236</v>
      </c>
      <c r="G1097">
        <v>757898</v>
      </c>
      <c r="H1097">
        <v>75.28</v>
      </c>
    </row>
    <row r="1098" spans="1:8" x14ac:dyDescent="0.25">
      <c r="A1098" t="s">
        <v>1192</v>
      </c>
      <c r="B1098">
        <v>1122016</v>
      </c>
      <c r="C1098">
        <v>503092</v>
      </c>
      <c r="D1098">
        <v>82</v>
      </c>
      <c r="E1098">
        <v>1272</v>
      </c>
      <c r="F1098">
        <v>82</v>
      </c>
      <c r="G1098">
        <v>1272</v>
      </c>
      <c r="H1098">
        <v>100</v>
      </c>
    </row>
    <row r="1099" spans="1:8" x14ac:dyDescent="0.25">
      <c r="A1099" t="s">
        <v>1193</v>
      </c>
      <c r="B1099">
        <v>1122016</v>
      </c>
      <c r="C1099">
        <v>503100</v>
      </c>
      <c r="D1099">
        <v>118</v>
      </c>
      <c r="E1099">
        <v>45666</v>
      </c>
      <c r="F1099">
        <v>261</v>
      </c>
      <c r="G1099">
        <v>101901</v>
      </c>
      <c r="H1099">
        <v>45.21</v>
      </c>
    </row>
    <row r="1100" spans="1:8" x14ac:dyDescent="0.25">
      <c r="A1100" t="s">
        <v>1194</v>
      </c>
      <c r="B1100">
        <v>1122016</v>
      </c>
      <c r="C1100">
        <v>503101</v>
      </c>
      <c r="D1100">
        <v>1035</v>
      </c>
      <c r="E1100">
        <v>226717</v>
      </c>
      <c r="F1100">
        <v>1506</v>
      </c>
      <c r="G1100">
        <v>327943</v>
      </c>
      <c r="H1100">
        <v>68.73</v>
      </c>
    </row>
    <row r="1101" spans="1:8" x14ac:dyDescent="0.25">
      <c r="A1101" t="s">
        <v>1195</v>
      </c>
      <c r="B1101">
        <v>1122016</v>
      </c>
      <c r="C1101">
        <v>503162</v>
      </c>
      <c r="D1101">
        <v>917</v>
      </c>
      <c r="E1101">
        <v>62311</v>
      </c>
      <c r="F1101">
        <v>1087</v>
      </c>
      <c r="G1101">
        <v>74535</v>
      </c>
      <c r="H1101">
        <v>84.36</v>
      </c>
    </row>
    <row r="1102" spans="1:8" x14ac:dyDescent="0.25">
      <c r="A1102" t="s">
        <v>1196</v>
      </c>
      <c r="B1102">
        <v>1122016</v>
      </c>
      <c r="C1102">
        <v>503169</v>
      </c>
      <c r="D1102">
        <v>925</v>
      </c>
      <c r="E1102">
        <v>318432</v>
      </c>
      <c r="F1102">
        <v>1380</v>
      </c>
      <c r="G1102">
        <v>472876</v>
      </c>
      <c r="H1102">
        <v>67.03</v>
      </c>
    </row>
    <row r="1103" spans="1:8" x14ac:dyDescent="0.25">
      <c r="A1103" t="s">
        <v>1197</v>
      </c>
      <c r="B1103">
        <v>1122016</v>
      </c>
      <c r="C1103">
        <v>503205</v>
      </c>
      <c r="D1103">
        <v>1542</v>
      </c>
      <c r="E1103">
        <v>94911</v>
      </c>
      <c r="F1103">
        <v>1542</v>
      </c>
      <c r="G1103">
        <v>94789</v>
      </c>
      <c r="H1103">
        <v>100</v>
      </c>
    </row>
    <row r="1104" spans="1:8" x14ac:dyDescent="0.25">
      <c r="A1104" t="s">
        <v>1198</v>
      </c>
      <c r="B1104">
        <v>1122016</v>
      </c>
      <c r="C1104">
        <v>503229</v>
      </c>
      <c r="D1104">
        <v>4</v>
      </c>
      <c r="E1104">
        <v>344</v>
      </c>
      <c r="F1104">
        <v>4</v>
      </c>
      <c r="G1104">
        <v>344</v>
      </c>
      <c r="H1104">
        <v>100</v>
      </c>
    </row>
    <row r="1105" spans="1:8" x14ac:dyDescent="0.25">
      <c r="A1105" t="s">
        <v>1199</v>
      </c>
      <c r="B1105">
        <v>1122016</v>
      </c>
      <c r="C1105">
        <v>503310</v>
      </c>
      <c r="D1105">
        <v>74040</v>
      </c>
      <c r="E1105">
        <v>11117106</v>
      </c>
      <c r="F1105">
        <v>173201</v>
      </c>
      <c r="G1105">
        <v>26126468</v>
      </c>
      <c r="H1105">
        <v>42.75</v>
      </c>
    </row>
    <row r="1106" spans="1:8" x14ac:dyDescent="0.25">
      <c r="A1106" t="s">
        <v>1200</v>
      </c>
      <c r="B1106">
        <v>1122016</v>
      </c>
      <c r="C1106">
        <v>503349</v>
      </c>
      <c r="D1106">
        <v>14</v>
      </c>
      <c r="E1106">
        <v>45500</v>
      </c>
      <c r="F1106">
        <v>14</v>
      </c>
      <c r="G1106">
        <v>46488</v>
      </c>
      <c r="H1106">
        <v>100</v>
      </c>
    </row>
    <row r="1107" spans="1:8" x14ac:dyDescent="0.25">
      <c r="A1107" t="s">
        <v>1201</v>
      </c>
      <c r="B1107">
        <v>1122016</v>
      </c>
      <c r="C1107">
        <v>503657</v>
      </c>
      <c r="D1107">
        <v>3956</v>
      </c>
      <c r="E1107">
        <v>95340</v>
      </c>
      <c r="F1107">
        <v>5079</v>
      </c>
      <c r="G1107">
        <v>122454</v>
      </c>
      <c r="H1107">
        <v>77.89</v>
      </c>
    </row>
    <row r="1108" spans="1:8" x14ac:dyDescent="0.25">
      <c r="A1108" t="s">
        <v>1202</v>
      </c>
      <c r="B1108">
        <v>1122016</v>
      </c>
      <c r="C1108">
        <v>503691</v>
      </c>
      <c r="D1108">
        <v>85</v>
      </c>
      <c r="E1108">
        <v>7191</v>
      </c>
      <c r="F1108">
        <v>85</v>
      </c>
      <c r="G1108">
        <v>7356</v>
      </c>
      <c r="H1108">
        <v>100</v>
      </c>
    </row>
    <row r="1109" spans="1:8" x14ac:dyDescent="0.25">
      <c r="A1109" t="s">
        <v>1203</v>
      </c>
      <c r="B1109">
        <v>1122016</v>
      </c>
      <c r="C1109">
        <v>503722</v>
      </c>
      <c r="D1109">
        <v>469</v>
      </c>
      <c r="E1109">
        <v>67959</v>
      </c>
      <c r="F1109">
        <v>719</v>
      </c>
      <c r="G1109">
        <v>104548</v>
      </c>
      <c r="H1109">
        <v>65.23</v>
      </c>
    </row>
    <row r="1110" spans="1:8" x14ac:dyDescent="0.25">
      <c r="A1110" t="s">
        <v>1204</v>
      </c>
      <c r="B1110">
        <v>1122016</v>
      </c>
      <c r="C1110">
        <v>503776</v>
      </c>
      <c r="D1110">
        <v>50</v>
      </c>
      <c r="E1110">
        <v>1103</v>
      </c>
      <c r="F1110">
        <v>50</v>
      </c>
      <c r="G1110">
        <v>1102</v>
      </c>
      <c r="H1110">
        <v>100</v>
      </c>
    </row>
    <row r="1111" spans="1:8" x14ac:dyDescent="0.25">
      <c r="A1111" t="s">
        <v>1205</v>
      </c>
      <c r="B1111">
        <v>1122016</v>
      </c>
      <c r="C1111">
        <v>503804</v>
      </c>
      <c r="D1111">
        <v>550</v>
      </c>
      <c r="E1111">
        <v>66880</v>
      </c>
      <c r="F1111">
        <v>550</v>
      </c>
      <c r="G1111">
        <v>66730</v>
      </c>
      <c r="H1111">
        <v>100</v>
      </c>
    </row>
    <row r="1112" spans="1:8" x14ac:dyDescent="0.25">
      <c r="A1112" t="s">
        <v>1206</v>
      </c>
      <c r="B1112">
        <v>1122016</v>
      </c>
      <c r="C1112">
        <v>503806</v>
      </c>
      <c r="D1112">
        <v>2683</v>
      </c>
      <c r="E1112">
        <v>4239945</v>
      </c>
      <c r="F1112">
        <v>10121</v>
      </c>
      <c r="G1112">
        <v>15871847</v>
      </c>
      <c r="H1112">
        <v>26.51</v>
      </c>
    </row>
    <row r="1113" spans="1:8" x14ac:dyDescent="0.25">
      <c r="A1113" t="s">
        <v>1207</v>
      </c>
      <c r="B1113">
        <v>1122016</v>
      </c>
      <c r="C1113">
        <v>503811</v>
      </c>
      <c r="D1113">
        <v>423</v>
      </c>
      <c r="E1113">
        <v>529914</v>
      </c>
      <c r="F1113">
        <v>559</v>
      </c>
      <c r="G1113">
        <v>696392</v>
      </c>
      <c r="H1113">
        <v>75.67</v>
      </c>
    </row>
    <row r="1114" spans="1:8" x14ac:dyDescent="0.25">
      <c r="A1114" t="s">
        <v>1208</v>
      </c>
      <c r="B1114">
        <v>1122016</v>
      </c>
      <c r="C1114">
        <v>503823</v>
      </c>
      <c r="D1114">
        <v>1</v>
      </c>
      <c r="E1114">
        <v>6</v>
      </c>
      <c r="F1114">
        <v>1</v>
      </c>
      <c r="G1114">
        <v>6</v>
      </c>
      <c r="H1114">
        <v>100</v>
      </c>
    </row>
    <row r="1115" spans="1:8" x14ac:dyDescent="0.25">
      <c r="A1115" t="s">
        <v>1209</v>
      </c>
      <c r="B1115">
        <v>1122016</v>
      </c>
      <c r="C1115">
        <v>503831</v>
      </c>
      <c r="D1115">
        <v>25</v>
      </c>
      <c r="E1115">
        <v>2949</v>
      </c>
      <c r="F1115">
        <v>26</v>
      </c>
      <c r="G1115">
        <v>2821</v>
      </c>
      <c r="H1115">
        <v>96.15</v>
      </c>
    </row>
    <row r="1116" spans="1:8" x14ac:dyDescent="0.25">
      <c r="A1116" t="s">
        <v>1210</v>
      </c>
      <c r="B1116">
        <v>1122016</v>
      </c>
      <c r="C1116">
        <v>503837</v>
      </c>
      <c r="D1116">
        <v>51</v>
      </c>
      <c r="E1116">
        <v>745</v>
      </c>
      <c r="F1116">
        <v>51</v>
      </c>
      <c r="G1116">
        <v>672</v>
      </c>
      <c r="H1116">
        <v>100</v>
      </c>
    </row>
    <row r="1117" spans="1:8" x14ac:dyDescent="0.25">
      <c r="A1117" t="s">
        <v>1211</v>
      </c>
      <c r="B1117">
        <v>1122016</v>
      </c>
      <c r="C1117">
        <v>503881</v>
      </c>
      <c r="D1117">
        <v>21943</v>
      </c>
      <c r="E1117">
        <v>251028</v>
      </c>
      <c r="F1117">
        <v>22893</v>
      </c>
      <c r="G1117">
        <v>250967</v>
      </c>
      <c r="H1117">
        <v>95.85</v>
      </c>
    </row>
    <row r="1118" spans="1:8" x14ac:dyDescent="0.25">
      <c r="A1118" t="s">
        <v>1212</v>
      </c>
      <c r="B1118">
        <v>1122016</v>
      </c>
      <c r="C1118">
        <v>503960</v>
      </c>
      <c r="D1118">
        <v>706</v>
      </c>
      <c r="E1118">
        <v>552763</v>
      </c>
      <c r="F1118">
        <v>2718</v>
      </c>
      <c r="G1118">
        <v>2147288</v>
      </c>
      <c r="H1118">
        <v>25.97</v>
      </c>
    </row>
    <row r="1119" spans="1:8" x14ac:dyDescent="0.25">
      <c r="A1119" t="s">
        <v>1213</v>
      </c>
      <c r="B1119">
        <v>1122016</v>
      </c>
      <c r="C1119">
        <v>504000</v>
      </c>
      <c r="D1119">
        <v>1361</v>
      </c>
      <c r="E1119">
        <v>64920</v>
      </c>
      <c r="F1119">
        <v>1771</v>
      </c>
      <c r="G1119">
        <v>83128</v>
      </c>
      <c r="H1119">
        <v>76.849999999999994</v>
      </c>
    </row>
    <row r="1120" spans="1:8" x14ac:dyDescent="0.25">
      <c r="A1120" t="s">
        <v>1214</v>
      </c>
      <c r="B1120">
        <v>1122016</v>
      </c>
      <c r="C1120">
        <v>504008</v>
      </c>
      <c r="D1120">
        <v>11011</v>
      </c>
      <c r="E1120">
        <v>292893</v>
      </c>
      <c r="F1120">
        <v>17508</v>
      </c>
      <c r="G1120">
        <v>471515</v>
      </c>
      <c r="H1120">
        <v>62.89</v>
      </c>
    </row>
    <row r="1121" spans="1:8" x14ac:dyDescent="0.25">
      <c r="A1121" t="s">
        <v>1215</v>
      </c>
      <c r="B1121">
        <v>1122016</v>
      </c>
      <c r="C1121">
        <v>504028</v>
      </c>
      <c r="D1121">
        <v>575</v>
      </c>
      <c r="E1121">
        <v>23000</v>
      </c>
      <c r="F1121">
        <v>825</v>
      </c>
      <c r="G1121">
        <v>32687</v>
      </c>
      <c r="H1121">
        <v>69.7</v>
      </c>
    </row>
    <row r="1122" spans="1:8" x14ac:dyDescent="0.25">
      <c r="A1122" t="s">
        <v>1216</v>
      </c>
      <c r="B1122">
        <v>1122016</v>
      </c>
      <c r="C1122">
        <v>504036</v>
      </c>
      <c r="D1122">
        <v>152</v>
      </c>
      <c r="E1122">
        <v>13680</v>
      </c>
      <c r="F1122">
        <v>886</v>
      </c>
      <c r="G1122">
        <v>80528</v>
      </c>
      <c r="H1122">
        <v>17.16</v>
      </c>
    </row>
    <row r="1123" spans="1:8" x14ac:dyDescent="0.25">
      <c r="A1123" t="s">
        <v>1217</v>
      </c>
      <c r="B1123">
        <v>1122016</v>
      </c>
      <c r="C1123">
        <v>504058</v>
      </c>
      <c r="D1123">
        <v>191</v>
      </c>
      <c r="E1123">
        <v>187056</v>
      </c>
      <c r="F1123">
        <v>341</v>
      </c>
      <c r="G1123">
        <v>336282</v>
      </c>
      <c r="H1123">
        <v>56.01</v>
      </c>
    </row>
    <row r="1124" spans="1:8" x14ac:dyDescent="0.25">
      <c r="A1124" t="s">
        <v>1218</v>
      </c>
      <c r="B1124">
        <v>1122016</v>
      </c>
      <c r="C1124">
        <v>504067</v>
      </c>
      <c r="D1124">
        <v>129</v>
      </c>
      <c r="E1124">
        <v>128742</v>
      </c>
      <c r="F1124">
        <v>133</v>
      </c>
      <c r="G1124">
        <v>132783</v>
      </c>
      <c r="H1124">
        <v>96.99</v>
      </c>
    </row>
    <row r="1125" spans="1:8" x14ac:dyDescent="0.25">
      <c r="A1125" t="s">
        <v>1219</v>
      </c>
      <c r="B1125">
        <v>1122016</v>
      </c>
      <c r="C1125">
        <v>504076</v>
      </c>
      <c r="D1125">
        <v>6150</v>
      </c>
      <c r="E1125">
        <v>223553</v>
      </c>
      <c r="F1125">
        <v>6150</v>
      </c>
      <c r="G1125">
        <v>223592</v>
      </c>
      <c r="H1125">
        <v>100</v>
      </c>
    </row>
    <row r="1126" spans="1:8" x14ac:dyDescent="0.25">
      <c r="A1126" t="s">
        <v>1220</v>
      </c>
      <c r="B1126">
        <v>1122016</v>
      </c>
      <c r="C1126">
        <v>504084</v>
      </c>
      <c r="D1126">
        <v>18</v>
      </c>
      <c r="E1126">
        <v>53910</v>
      </c>
      <c r="F1126">
        <v>18</v>
      </c>
      <c r="G1126">
        <v>53830</v>
      </c>
      <c r="H1126">
        <v>100</v>
      </c>
    </row>
    <row r="1127" spans="1:8" x14ac:dyDescent="0.25">
      <c r="A1127" t="s">
        <v>1221</v>
      </c>
      <c r="B1127">
        <v>1122016</v>
      </c>
      <c r="C1127">
        <v>504092</v>
      </c>
      <c r="D1127">
        <v>15342</v>
      </c>
      <c r="E1127">
        <v>247774</v>
      </c>
      <c r="F1127">
        <v>15342</v>
      </c>
      <c r="G1127">
        <v>247773</v>
      </c>
      <c r="H1127">
        <v>100</v>
      </c>
    </row>
    <row r="1128" spans="1:8" x14ac:dyDescent="0.25">
      <c r="A1128" t="s">
        <v>1222</v>
      </c>
      <c r="B1128">
        <v>1122016</v>
      </c>
      <c r="C1128">
        <v>504093</v>
      </c>
      <c r="D1128">
        <v>1825</v>
      </c>
      <c r="E1128">
        <v>516110</v>
      </c>
      <c r="F1128">
        <v>2035</v>
      </c>
      <c r="G1128">
        <v>576902</v>
      </c>
      <c r="H1128">
        <v>89.68</v>
      </c>
    </row>
    <row r="1129" spans="1:8" x14ac:dyDescent="0.25">
      <c r="A1129" t="s">
        <v>1223</v>
      </c>
      <c r="B1129">
        <v>1122016</v>
      </c>
      <c r="C1129">
        <v>504112</v>
      </c>
      <c r="D1129">
        <v>32298</v>
      </c>
      <c r="E1129">
        <v>2666200</v>
      </c>
      <c r="F1129">
        <v>97675</v>
      </c>
      <c r="G1129">
        <v>8022396</v>
      </c>
      <c r="H1129">
        <v>33.07</v>
      </c>
    </row>
    <row r="1130" spans="1:8" x14ac:dyDescent="0.25">
      <c r="A1130" t="s">
        <v>1224</v>
      </c>
      <c r="B1130">
        <v>1122016</v>
      </c>
      <c r="C1130">
        <v>504132</v>
      </c>
      <c r="D1130">
        <v>1700</v>
      </c>
      <c r="E1130">
        <v>56597</v>
      </c>
      <c r="F1130">
        <v>1700</v>
      </c>
      <c r="G1130">
        <v>56597</v>
      </c>
      <c r="H1130">
        <v>100</v>
      </c>
    </row>
    <row r="1131" spans="1:8" x14ac:dyDescent="0.25">
      <c r="A1131" t="s">
        <v>1225</v>
      </c>
      <c r="B1131">
        <v>1122016</v>
      </c>
      <c r="C1131">
        <v>504180</v>
      </c>
      <c r="D1131">
        <v>400</v>
      </c>
      <c r="E1131">
        <v>2920</v>
      </c>
      <c r="F1131">
        <v>400</v>
      </c>
      <c r="G1131">
        <v>2956</v>
      </c>
      <c r="H1131">
        <v>100</v>
      </c>
    </row>
    <row r="1132" spans="1:8" x14ac:dyDescent="0.25">
      <c r="A1132" t="s">
        <v>1226</v>
      </c>
      <c r="B1132">
        <v>1122016</v>
      </c>
      <c r="C1132">
        <v>504212</v>
      </c>
      <c r="D1132">
        <v>688</v>
      </c>
      <c r="E1132">
        <v>50259</v>
      </c>
      <c r="F1132">
        <v>810</v>
      </c>
      <c r="G1132">
        <v>59115</v>
      </c>
      <c r="H1132">
        <v>84.94</v>
      </c>
    </row>
    <row r="1133" spans="1:8" x14ac:dyDescent="0.25">
      <c r="A1133" t="s">
        <v>1227</v>
      </c>
      <c r="B1133">
        <v>1122016</v>
      </c>
      <c r="C1133">
        <v>504220</v>
      </c>
      <c r="D1133">
        <v>1700</v>
      </c>
      <c r="E1133">
        <v>16660</v>
      </c>
      <c r="F1133">
        <v>1800</v>
      </c>
      <c r="G1133">
        <v>17559</v>
      </c>
      <c r="H1133">
        <v>94.44</v>
      </c>
    </row>
    <row r="1134" spans="1:8" x14ac:dyDescent="0.25">
      <c r="A1134" t="s">
        <v>1228</v>
      </c>
      <c r="B1134">
        <v>1122016</v>
      </c>
      <c r="C1134">
        <v>504240</v>
      </c>
      <c r="D1134">
        <v>2834</v>
      </c>
      <c r="E1134">
        <v>51547</v>
      </c>
      <c r="F1134">
        <v>2834</v>
      </c>
      <c r="G1134">
        <v>51547</v>
      </c>
      <c r="H1134">
        <v>100</v>
      </c>
    </row>
    <row r="1135" spans="1:8" x14ac:dyDescent="0.25">
      <c r="A1135" t="s">
        <v>1229</v>
      </c>
      <c r="B1135">
        <v>1122016</v>
      </c>
      <c r="C1135">
        <v>504258</v>
      </c>
      <c r="D1135">
        <v>2705</v>
      </c>
      <c r="E1135">
        <v>1265805</v>
      </c>
      <c r="F1135">
        <v>3236</v>
      </c>
      <c r="G1135">
        <v>1520146</v>
      </c>
      <c r="H1135">
        <v>83.59</v>
      </c>
    </row>
    <row r="1136" spans="1:8" x14ac:dyDescent="0.25">
      <c r="A1136" t="s">
        <v>1230</v>
      </c>
      <c r="B1136">
        <v>1122016</v>
      </c>
      <c r="C1136">
        <v>504269</v>
      </c>
      <c r="D1136">
        <v>160</v>
      </c>
      <c r="E1136">
        <v>5032</v>
      </c>
      <c r="F1136">
        <v>175</v>
      </c>
      <c r="G1136">
        <v>5430</v>
      </c>
      <c r="H1136">
        <v>91.43</v>
      </c>
    </row>
    <row r="1137" spans="1:8" x14ac:dyDescent="0.25">
      <c r="A1137" t="s">
        <v>1231</v>
      </c>
      <c r="B1137">
        <v>1122016</v>
      </c>
      <c r="C1137">
        <v>504286</v>
      </c>
      <c r="D1137">
        <v>125</v>
      </c>
      <c r="E1137">
        <v>4250</v>
      </c>
      <c r="F1137">
        <v>125</v>
      </c>
      <c r="G1137">
        <v>4150</v>
      </c>
      <c r="H1137">
        <v>100</v>
      </c>
    </row>
    <row r="1138" spans="1:8" x14ac:dyDescent="0.25">
      <c r="A1138" t="s">
        <v>1232</v>
      </c>
      <c r="B1138">
        <v>1122016</v>
      </c>
      <c r="C1138">
        <v>504340</v>
      </c>
      <c r="D1138">
        <v>1000</v>
      </c>
      <c r="E1138">
        <v>650</v>
      </c>
      <c r="F1138">
        <v>1000</v>
      </c>
      <c r="G1138">
        <v>650</v>
      </c>
      <c r="H1138">
        <v>100</v>
      </c>
    </row>
    <row r="1139" spans="1:8" x14ac:dyDescent="0.25">
      <c r="A1139" t="s">
        <v>1233</v>
      </c>
      <c r="B1139">
        <v>1122016</v>
      </c>
      <c r="C1139">
        <v>504341</v>
      </c>
      <c r="D1139">
        <v>1500</v>
      </c>
      <c r="E1139">
        <v>57544</v>
      </c>
      <c r="F1139">
        <v>1500</v>
      </c>
      <c r="G1139">
        <v>57544</v>
      </c>
      <c r="H1139">
        <v>100</v>
      </c>
    </row>
    <row r="1140" spans="1:8" x14ac:dyDescent="0.25">
      <c r="A1140" t="s">
        <v>1234</v>
      </c>
      <c r="B1140">
        <v>1122016</v>
      </c>
      <c r="C1140">
        <v>504351</v>
      </c>
      <c r="D1140">
        <v>4300</v>
      </c>
      <c r="E1140">
        <v>2107</v>
      </c>
      <c r="F1140">
        <v>4300</v>
      </c>
      <c r="G1140">
        <v>2107</v>
      </c>
      <c r="H1140">
        <v>100</v>
      </c>
    </row>
    <row r="1141" spans="1:8" x14ac:dyDescent="0.25">
      <c r="A1141" t="s">
        <v>1235</v>
      </c>
      <c r="B1141">
        <v>1122016</v>
      </c>
      <c r="C1141">
        <v>504369</v>
      </c>
      <c r="D1141">
        <v>53028</v>
      </c>
      <c r="E1141">
        <v>927990</v>
      </c>
      <c r="F1141">
        <v>117177</v>
      </c>
      <c r="G1141">
        <v>2054978</v>
      </c>
      <c r="H1141">
        <v>45.25</v>
      </c>
    </row>
    <row r="1142" spans="1:8" x14ac:dyDescent="0.25">
      <c r="A1142" t="s">
        <v>1236</v>
      </c>
      <c r="B1142">
        <v>1122016</v>
      </c>
      <c r="C1142">
        <v>504378</v>
      </c>
      <c r="D1142">
        <v>101</v>
      </c>
      <c r="E1142">
        <v>778</v>
      </c>
      <c r="F1142">
        <v>101</v>
      </c>
      <c r="G1142">
        <v>778</v>
      </c>
      <c r="H1142">
        <v>100</v>
      </c>
    </row>
    <row r="1143" spans="1:8" x14ac:dyDescent="0.25">
      <c r="A1143" t="s">
        <v>1237</v>
      </c>
      <c r="B1143">
        <v>1122016</v>
      </c>
      <c r="C1143">
        <v>504605</v>
      </c>
      <c r="D1143">
        <v>19</v>
      </c>
      <c r="E1143">
        <v>6840</v>
      </c>
      <c r="F1143">
        <v>19</v>
      </c>
      <c r="G1143">
        <v>6930</v>
      </c>
      <c r="H1143">
        <v>100</v>
      </c>
    </row>
    <row r="1144" spans="1:8" x14ac:dyDescent="0.25">
      <c r="A1144" t="s">
        <v>1238</v>
      </c>
      <c r="B1144">
        <v>1122016</v>
      </c>
      <c r="C1144">
        <v>504614</v>
      </c>
      <c r="D1144">
        <v>8330</v>
      </c>
      <c r="E1144">
        <v>1989204</v>
      </c>
      <c r="F1144">
        <v>35721</v>
      </c>
      <c r="G1144">
        <v>8569357</v>
      </c>
      <c r="H1144">
        <v>23.32</v>
      </c>
    </row>
    <row r="1145" spans="1:8" x14ac:dyDescent="0.25">
      <c r="A1145" t="s">
        <v>1239</v>
      </c>
      <c r="B1145">
        <v>1122016</v>
      </c>
      <c r="C1145">
        <v>504646</v>
      </c>
      <c r="D1145">
        <v>1170</v>
      </c>
      <c r="E1145">
        <v>87224</v>
      </c>
      <c r="F1145">
        <v>1637</v>
      </c>
      <c r="G1145">
        <v>116778</v>
      </c>
      <c r="H1145">
        <v>71.47</v>
      </c>
    </row>
    <row r="1146" spans="1:8" x14ac:dyDescent="0.25">
      <c r="A1146" t="s">
        <v>1240</v>
      </c>
      <c r="B1146">
        <v>1122016</v>
      </c>
      <c r="C1146">
        <v>504673</v>
      </c>
      <c r="D1146">
        <v>250</v>
      </c>
      <c r="E1146">
        <v>669</v>
      </c>
      <c r="F1146">
        <v>250</v>
      </c>
      <c r="G1146">
        <v>669</v>
      </c>
      <c r="H1146">
        <v>100</v>
      </c>
    </row>
    <row r="1147" spans="1:8" x14ac:dyDescent="0.25">
      <c r="A1147" t="s">
        <v>1241</v>
      </c>
      <c r="B1147">
        <v>1122016</v>
      </c>
      <c r="C1147">
        <v>504697</v>
      </c>
      <c r="D1147">
        <v>10186</v>
      </c>
      <c r="E1147">
        <v>115815</v>
      </c>
      <c r="F1147">
        <v>14314</v>
      </c>
      <c r="G1147">
        <v>166910</v>
      </c>
      <c r="H1147">
        <v>71.16</v>
      </c>
    </row>
    <row r="1148" spans="1:8" x14ac:dyDescent="0.25">
      <c r="A1148" t="s">
        <v>1242</v>
      </c>
      <c r="B1148">
        <v>1122016</v>
      </c>
      <c r="C1148">
        <v>504701</v>
      </c>
      <c r="D1148">
        <v>1</v>
      </c>
      <c r="E1148">
        <v>7</v>
      </c>
      <c r="F1148">
        <v>1</v>
      </c>
      <c r="G1148">
        <v>6</v>
      </c>
      <c r="H1148">
        <v>100</v>
      </c>
    </row>
    <row r="1149" spans="1:8" x14ac:dyDescent="0.25">
      <c r="A1149" t="s">
        <v>1243</v>
      </c>
      <c r="B1149">
        <v>1122016</v>
      </c>
      <c r="C1149">
        <v>504713</v>
      </c>
      <c r="D1149">
        <v>125</v>
      </c>
      <c r="E1149">
        <v>3988</v>
      </c>
      <c r="F1149">
        <v>125</v>
      </c>
      <c r="G1149">
        <v>3987</v>
      </c>
      <c r="H1149">
        <v>100</v>
      </c>
    </row>
    <row r="1150" spans="1:8" x14ac:dyDescent="0.25">
      <c r="A1150" t="s">
        <v>1244</v>
      </c>
      <c r="B1150">
        <v>1122016</v>
      </c>
      <c r="C1150">
        <v>504741</v>
      </c>
      <c r="D1150">
        <v>5104</v>
      </c>
      <c r="E1150">
        <v>4358051</v>
      </c>
      <c r="F1150">
        <v>7623</v>
      </c>
      <c r="G1150">
        <v>6539888</v>
      </c>
      <c r="H1150">
        <v>66.959999999999994</v>
      </c>
    </row>
    <row r="1151" spans="1:8" x14ac:dyDescent="0.25">
      <c r="A1151" t="s">
        <v>1245</v>
      </c>
      <c r="B1151">
        <v>1122016</v>
      </c>
      <c r="C1151">
        <v>504786</v>
      </c>
      <c r="D1151">
        <v>56</v>
      </c>
      <c r="E1151">
        <v>9184</v>
      </c>
      <c r="F1151">
        <v>56</v>
      </c>
      <c r="G1151">
        <v>9184</v>
      </c>
      <c r="H1151">
        <v>100</v>
      </c>
    </row>
    <row r="1152" spans="1:8" x14ac:dyDescent="0.25">
      <c r="A1152" t="s">
        <v>1246</v>
      </c>
      <c r="B1152">
        <v>1122016</v>
      </c>
      <c r="C1152">
        <v>504810</v>
      </c>
      <c r="D1152">
        <v>100</v>
      </c>
      <c r="E1152">
        <v>2450</v>
      </c>
      <c r="F1152">
        <v>150</v>
      </c>
      <c r="G1152">
        <v>3450</v>
      </c>
      <c r="H1152">
        <v>66.67</v>
      </c>
    </row>
    <row r="1153" spans="1:8" x14ac:dyDescent="0.25">
      <c r="A1153" t="s">
        <v>1247</v>
      </c>
      <c r="B1153">
        <v>1122016</v>
      </c>
      <c r="C1153">
        <v>504840</v>
      </c>
      <c r="D1153">
        <v>55</v>
      </c>
      <c r="E1153">
        <v>44000</v>
      </c>
      <c r="F1153">
        <v>55</v>
      </c>
      <c r="G1153">
        <v>44000</v>
      </c>
      <c r="H1153">
        <v>100</v>
      </c>
    </row>
    <row r="1154" spans="1:8" x14ac:dyDescent="0.25">
      <c r="A1154" t="s">
        <v>1248</v>
      </c>
      <c r="B1154">
        <v>1122016</v>
      </c>
      <c r="C1154">
        <v>504879</v>
      </c>
      <c r="D1154">
        <v>4521</v>
      </c>
      <c r="E1154">
        <v>153262</v>
      </c>
      <c r="F1154">
        <v>5526</v>
      </c>
      <c r="G1154">
        <v>186598</v>
      </c>
      <c r="H1154">
        <v>81.81</v>
      </c>
    </row>
    <row r="1155" spans="1:8" x14ac:dyDescent="0.25">
      <c r="A1155" t="s">
        <v>1249</v>
      </c>
      <c r="B1155">
        <v>1122016</v>
      </c>
      <c r="C1155">
        <v>504903</v>
      </c>
      <c r="D1155">
        <v>6701</v>
      </c>
      <c r="E1155">
        <v>24459</v>
      </c>
      <c r="F1155">
        <v>10202</v>
      </c>
      <c r="G1155">
        <v>34541</v>
      </c>
      <c r="H1155">
        <v>65.680000000000007</v>
      </c>
    </row>
    <row r="1156" spans="1:8" x14ac:dyDescent="0.25">
      <c r="A1156" t="s">
        <v>1250</v>
      </c>
      <c r="B1156">
        <v>1122016</v>
      </c>
      <c r="C1156">
        <v>504918</v>
      </c>
      <c r="D1156">
        <v>10495</v>
      </c>
      <c r="E1156">
        <v>8242249</v>
      </c>
      <c r="F1156">
        <v>16475</v>
      </c>
      <c r="G1156">
        <v>13185245</v>
      </c>
      <c r="H1156">
        <v>63.7</v>
      </c>
    </row>
    <row r="1157" spans="1:8" x14ac:dyDescent="0.25">
      <c r="A1157" t="s">
        <v>1251</v>
      </c>
      <c r="B1157">
        <v>1122016</v>
      </c>
      <c r="C1157">
        <v>504959</v>
      </c>
      <c r="D1157">
        <v>34</v>
      </c>
      <c r="E1157">
        <v>69180</v>
      </c>
      <c r="F1157">
        <v>49</v>
      </c>
      <c r="G1157">
        <v>99547</v>
      </c>
      <c r="H1157">
        <v>69.39</v>
      </c>
    </row>
    <row r="1158" spans="1:8" x14ac:dyDescent="0.25">
      <c r="A1158" t="s">
        <v>1252</v>
      </c>
      <c r="B1158">
        <v>1122016</v>
      </c>
      <c r="C1158">
        <v>504961</v>
      </c>
      <c r="D1158">
        <v>576</v>
      </c>
      <c r="E1158">
        <v>28916</v>
      </c>
      <c r="F1158">
        <v>651</v>
      </c>
      <c r="G1158">
        <v>32893</v>
      </c>
      <c r="H1158">
        <v>88.48</v>
      </c>
    </row>
    <row r="1159" spans="1:8" x14ac:dyDescent="0.25">
      <c r="A1159" t="s">
        <v>1253</v>
      </c>
      <c r="B1159">
        <v>1122016</v>
      </c>
      <c r="C1159">
        <v>504966</v>
      </c>
      <c r="D1159">
        <v>11451</v>
      </c>
      <c r="E1159">
        <v>897759</v>
      </c>
      <c r="F1159">
        <v>25400</v>
      </c>
      <c r="G1159">
        <v>2012996</v>
      </c>
      <c r="H1159">
        <v>45.08</v>
      </c>
    </row>
    <row r="1160" spans="1:8" x14ac:dyDescent="0.25">
      <c r="A1160" t="s">
        <v>1254</v>
      </c>
      <c r="B1160">
        <v>1122016</v>
      </c>
      <c r="C1160">
        <v>504973</v>
      </c>
      <c r="D1160">
        <v>245</v>
      </c>
      <c r="E1160">
        <v>142015</v>
      </c>
      <c r="F1160">
        <v>699</v>
      </c>
      <c r="G1160">
        <v>407483</v>
      </c>
      <c r="H1160">
        <v>35.049999999999997</v>
      </c>
    </row>
    <row r="1161" spans="1:8" x14ac:dyDescent="0.25">
      <c r="A1161" t="s">
        <v>1255</v>
      </c>
      <c r="B1161">
        <v>1122016</v>
      </c>
      <c r="C1161">
        <v>504988</v>
      </c>
      <c r="D1161">
        <v>139</v>
      </c>
      <c r="E1161">
        <v>62055</v>
      </c>
      <c r="F1161">
        <v>139</v>
      </c>
      <c r="G1161">
        <v>62055</v>
      </c>
      <c r="H1161">
        <v>100</v>
      </c>
    </row>
    <row r="1162" spans="1:8" x14ac:dyDescent="0.25">
      <c r="A1162" t="s">
        <v>1256</v>
      </c>
      <c r="B1162">
        <v>1122016</v>
      </c>
      <c r="C1162">
        <v>505010</v>
      </c>
      <c r="D1162">
        <v>240</v>
      </c>
      <c r="E1162">
        <v>153480</v>
      </c>
      <c r="F1162">
        <v>475</v>
      </c>
      <c r="G1162">
        <v>307134</v>
      </c>
      <c r="H1162">
        <v>50.53</v>
      </c>
    </row>
    <row r="1163" spans="1:8" x14ac:dyDescent="0.25">
      <c r="A1163" t="s">
        <v>1257</v>
      </c>
      <c r="B1163">
        <v>1122016</v>
      </c>
      <c r="C1163">
        <v>505029</v>
      </c>
      <c r="D1163">
        <v>4407</v>
      </c>
      <c r="E1163">
        <v>1593351</v>
      </c>
      <c r="F1163">
        <v>10452</v>
      </c>
      <c r="G1163">
        <v>3798485</v>
      </c>
      <c r="H1163">
        <v>42.16</v>
      </c>
    </row>
    <row r="1164" spans="1:8" x14ac:dyDescent="0.25">
      <c r="A1164" t="s">
        <v>1258</v>
      </c>
      <c r="B1164">
        <v>1122016</v>
      </c>
      <c r="C1164">
        <v>505036</v>
      </c>
      <c r="D1164">
        <v>319</v>
      </c>
      <c r="E1164">
        <v>186727</v>
      </c>
      <c r="F1164">
        <v>343</v>
      </c>
      <c r="G1164">
        <v>201665</v>
      </c>
      <c r="H1164">
        <v>93</v>
      </c>
    </row>
    <row r="1165" spans="1:8" x14ac:dyDescent="0.25">
      <c r="A1165" t="s">
        <v>1259</v>
      </c>
      <c r="B1165">
        <v>1122016</v>
      </c>
      <c r="C1165">
        <v>505075</v>
      </c>
      <c r="D1165">
        <v>5982</v>
      </c>
      <c r="E1165">
        <v>228214</v>
      </c>
      <c r="F1165">
        <v>6940</v>
      </c>
      <c r="G1165">
        <v>265581</v>
      </c>
      <c r="H1165">
        <v>86.2</v>
      </c>
    </row>
    <row r="1166" spans="1:8" x14ac:dyDescent="0.25">
      <c r="A1166" t="s">
        <v>1260</v>
      </c>
      <c r="B1166">
        <v>1122016</v>
      </c>
      <c r="C1166">
        <v>505141</v>
      </c>
      <c r="D1166">
        <v>1680</v>
      </c>
      <c r="E1166">
        <v>58967</v>
      </c>
      <c r="F1166">
        <v>1680</v>
      </c>
      <c r="G1166">
        <v>58967</v>
      </c>
      <c r="H1166">
        <v>100</v>
      </c>
    </row>
    <row r="1167" spans="1:8" x14ac:dyDescent="0.25">
      <c r="A1167" t="s">
        <v>1261</v>
      </c>
      <c r="B1167">
        <v>1122016</v>
      </c>
      <c r="C1167">
        <v>505160</v>
      </c>
      <c r="D1167">
        <v>1491</v>
      </c>
      <c r="E1167">
        <v>192936</v>
      </c>
      <c r="F1167">
        <v>2639</v>
      </c>
      <c r="G1167">
        <v>342334</v>
      </c>
      <c r="H1167">
        <v>56.5</v>
      </c>
    </row>
    <row r="1168" spans="1:8" x14ac:dyDescent="0.25">
      <c r="A1168" t="s">
        <v>1262</v>
      </c>
      <c r="B1168">
        <v>1122016</v>
      </c>
      <c r="C1168">
        <v>505163</v>
      </c>
      <c r="D1168">
        <v>514</v>
      </c>
      <c r="E1168">
        <v>676502</v>
      </c>
      <c r="F1168">
        <v>739</v>
      </c>
      <c r="G1168">
        <v>972442</v>
      </c>
      <c r="H1168">
        <v>69.55</v>
      </c>
    </row>
    <row r="1169" spans="1:8" x14ac:dyDescent="0.25">
      <c r="A1169" t="s">
        <v>1263</v>
      </c>
      <c r="B1169">
        <v>1122016</v>
      </c>
      <c r="C1169">
        <v>505192</v>
      </c>
      <c r="D1169">
        <v>1881</v>
      </c>
      <c r="E1169">
        <v>2128728</v>
      </c>
      <c r="F1169">
        <v>4741</v>
      </c>
      <c r="G1169">
        <v>5375744</v>
      </c>
      <c r="H1169">
        <v>39.68</v>
      </c>
    </row>
    <row r="1170" spans="1:8" x14ac:dyDescent="0.25">
      <c r="A1170" t="s">
        <v>1264</v>
      </c>
      <c r="B1170">
        <v>1122016</v>
      </c>
      <c r="C1170">
        <v>505196</v>
      </c>
      <c r="D1170">
        <v>1051</v>
      </c>
      <c r="E1170">
        <v>282141</v>
      </c>
      <c r="F1170">
        <v>1569</v>
      </c>
      <c r="G1170">
        <v>426040</v>
      </c>
      <c r="H1170">
        <v>66.989999999999995</v>
      </c>
    </row>
    <row r="1171" spans="1:8" x14ac:dyDescent="0.25">
      <c r="A1171" t="s">
        <v>1265</v>
      </c>
      <c r="B1171">
        <v>1122016</v>
      </c>
      <c r="C1171">
        <v>505200</v>
      </c>
      <c r="D1171">
        <v>2436</v>
      </c>
      <c r="E1171">
        <v>54028410</v>
      </c>
      <c r="F1171">
        <v>12512</v>
      </c>
      <c r="G1171">
        <v>277680457</v>
      </c>
      <c r="H1171">
        <v>19.47</v>
      </c>
    </row>
    <row r="1172" spans="1:8" x14ac:dyDescent="0.25">
      <c r="A1172" t="s">
        <v>1266</v>
      </c>
      <c r="B1172">
        <v>1122016</v>
      </c>
      <c r="C1172">
        <v>505216</v>
      </c>
      <c r="D1172">
        <v>24</v>
      </c>
      <c r="E1172">
        <v>13224</v>
      </c>
      <c r="F1172">
        <v>31</v>
      </c>
      <c r="G1172">
        <v>16301</v>
      </c>
      <c r="H1172">
        <v>77.42</v>
      </c>
    </row>
    <row r="1173" spans="1:8" x14ac:dyDescent="0.25">
      <c r="A1173" t="s">
        <v>1267</v>
      </c>
      <c r="B1173">
        <v>1122016</v>
      </c>
      <c r="C1173">
        <v>505230</v>
      </c>
      <c r="D1173">
        <v>9453</v>
      </c>
      <c r="E1173">
        <v>640914</v>
      </c>
      <c r="F1173">
        <v>22830</v>
      </c>
      <c r="G1173">
        <v>1579590</v>
      </c>
      <c r="H1173">
        <v>41.41</v>
      </c>
    </row>
    <row r="1174" spans="1:8" x14ac:dyDescent="0.25">
      <c r="A1174" t="s">
        <v>1268</v>
      </c>
      <c r="B1174">
        <v>1122016</v>
      </c>
      <c r="C1174">
        <v>505232</v>
      </c>
      <c r="D1174">
        <v>107</v>
      </c>
      <c r="E1174">
        <v>87663</v>
      </c>
      <c r="F1174">
        <v>107</v>
      </c>
      <c r="G1174">
        <v>87663</v>
      </c>
      <c r="H1174">
        <v>100</v>
      </c>
    </row>
    <row r="1175" spans="1:8" x14ac:dyDescent="0.25">
      <c r="A1175" t="s">
        <v>1269</v>
      </c>
      <c r="B1175">
        <v>1122016</v>
      </c>
      <c r="C1175">
        <v>505242</v>
      </c>
      <c r="D1175">
        <v>50</v>
      </c>
      <c r="E1175">
        <v>145773</v>
      </c>
      <c r="F1175">
        <v>179</v>
      </c>
      <c r="G1175">
        <v>523660</v>
      </c>
      <c r="H1175">
        <v>27.93</v>
      </c>
    </row>
    <row r="1176" spans="1:8" x14ac:dyDescent="0.25">
      <c r="A1176" t="s">
        <v>1270</v>
      </c>
      <c r="B1176">
        <v>1122016</v>
      </c>
      <c r="C1176">
        <v>505255</v>
      </c>
      <c r="D1176">
        <v>17032</v>
      </c>
      <c r="E1176">
        <v>8380596</v>
      </c>
      <c r="F1176">
        <v>19729</v>
      </c>
      <c r="G1176">
        <v>9908653</v>
      </c>
      <c r="H1176">
        <v>86.33</v>
      </c>
    </row>
    <row r="1177" spans="1:8" x14ac:dyDescent="0.25">
      <c r="A1177" t="s">
        <v>1271</v>
      </c>
      <c r="B1177">
        <v>1122016</v>
      </c>
      <c r="C1177">
        <v>505283</v>
      </c>
      <c r="D1177">
        <v>265</v>
      </c>
      <c r="E1177">
        <v>204315</v>
      </c>
      <c r="F1177">
        <v>265</v>
      </c>
      <c r="G1177">
        <v>204215</v>
      </c>
      <c r="H1177">
        <v>100</v>
      </c>
    </row>
    <row r="1178" spans="1:8" x14ac:dyDescent="0.25">
      <c r="A1178" t="s">
        <v>1272</v>
      </c>
      <c r="B1178">
        <v>1122016</v>
      </c>
      <c r="C1178">
        <v>505299</v>
      </c>
      <c r="D1178">
        <v>1450</v>
      </c>
      <c r="E1178">
        <v>39602</v>
      </c>
      <c r="F1178">
        <v>1450</v>
      </c>
      <c r="G1178">
        <v>39602</v>
      </c>
      <c r="H1178">
        <v>100</v>
      </c>
    </row>
    <row r="1179" spans="1:8" x14ac:dyDescent="0.25">
      <c r="A1179" t="s">
        <v>1273</v>
      </c>
      <c r="B1179">
        <v>1122016</v>
      </c>
      <c r="C1179">
        <v>505324</v>
      </c>
      <c r="D1179">
        <v>180</v>
      </c>
      <c r="E1179">
        <v>8640</v>
      </c>
      <c r="F1179">
        <v>180</v>
      </c>
      <c r="G1179">
        <v>8640</v>
      </c>
      <c r="H1179">
        <v>100</v>
      </c>
    </row>
    <row r="1180" spans="1:8" x14ac:dyDescent="0.25">
      <c r="A1180" t="s">
        <v>1274</v>
      </c>
      <c r="B1180">
        <v>1122016</v>
      </c>
      <c r="C1180">
        <v>505343</v>
      </c>
      <c r="D1180">
        <v>15</v>
      </c>
      <c r="E1180">
        <v>330</v>
      </c>
      <c r="F1180">
        <v>15</v>
      </c>
      <c r="G1180">
        <v>330</v>
      </c>
      <c r="H1180">
        <v>100</v>
      </c>
    </row>
    <row r="1181" spans="1:8" x14ac:dyDescent="0.25">
      <c r="A1181" t="s">
        <v>1275</v>
      </c>
      <c r="B1181">
        <v>1122016</v>
      </c>
      <c r="C1181">
        <v>505355</v>
      </c>
      <c r="D1181">
        <v>453</v>
      </c>
      <c r="E1181">
        <v>895559</v>
      </c>
      <c r="F1181">
        <v>742</v>
      </c>
      <c r="G1181">
        <v>1499208</v>
      </c>
      <c r="H1181">
        <v>61.05</v>
      </c>
    </row>
    <row r="1182" spans="1:8" x14ac:dyDescent="0.25">
      <c r="A1182" t="s">
        <v>1276</v>
      </c>
      <c r="B1182">
        <v>1122016</v>
      </c>
      <c r="C1182">
        <v>505358</v>
      </c>
      <c r="D1182">
        <v>1101</v>
      </c>
      <c r="E1182">
        <v>32425</v>
      </c>
      <c r="F1182">
        <v>1115</v>
      </c>
      <c r="G1182">
        <v>32811</v>
      </c>
      <c r="H1182">
        <v>98.74</v>
      </c>
    </row>
    <row r="1183" spans="1:8" x14ac:dyDescent="0.25">
      <c r="A1183" t="s">
        <v>1277</v>
      </c>
      <c r="B1183">
        <v>1122016</v>
      </c>
      <c r="C1183">
        <v>505368</v>
      </c>
      <c r="D1183">
        <v>455</v>
      </c>
      <c r="E1183">
        <v>263900</v>
      </c>
      <c r="F1183">
        <v>550</v>
      </c>
      <c r="G1183">
        <v>328270</v>
      </c>
      <c r="H1183">
        <v>82.73</v>
      </c>
    </row>
    <row r="1184" spans="1:8" x14ac:dyDescent="0.25">
      <c r="A1184" t="s">
        <v>1278</v>
      </c>
      <c r="B1184">
        <v>1122016</v>
      </c>
      <c r="C1184">
        <v>505400</v>
      </c>
      <c r="D1184">
        <v>151025</v>
      </c>
      <c r="E1184">
        <v>6456319</v>
      </c>
      <c r="F1184">
        <v>156889</v>
      </c>
      <c r="G1184">
        <v>6706284</v>
      </c>
      <c r="H1184">
        <v>96.26</v>
      </c>
    </row>
    <row r="1185" spans="1:8" x14ac:dyDescent="0.25">
      <c r="A1185" t="s">
        <v>1279</v>
      </c>
      <c r="B1185">
        <v>1122016</v>
      </c>
      <c r="C1185">
        <v>505412</v>
      </c>
      <c r="D1185">
        <v>1</v>
      </c>
      <c r="E1185">
        <v>1765</v>
      </c>
      <c r="F1185">
        <v>1</v>
      </c>
      <c r="G1185">
        <v>1765</v>
      </c>
      <c r="H1185">
        <v>100</v>
      </c>
    </row>
    <row r="1186" spans="1:8" x14ac:dyDescent="0.25">
      <c r="A1186" t="s">
        <v>1280</v>
      </c>
      <c r="B1186">
        <v>1122016</v>
      </c>
      <c r="C1186">
        <v>505502</v>
      </c>
      <c r="D1186">
        <v>1000</v>
      </c>
      <c r="E1186">
        <v>94850</v>
      </c>
      <c r="F1186">
        <v>1000</v>
      </c>
      <c r="G1186">
        <v>94850</v>
      </c>
      <c r="H1186">
        <v>100</v>
      </c>
    </row>
    <row r="1187" spans="1:8" x14ac:dyDescent="0.25">
      <c r="A1187" t="s">
        <v>1281</v>
      </c>
      <c r="B1187">
        <v>1122016</v>
      </c>
      <c r="C1187">
        <v>505509</v>
      </c>
      <c r="D1187">
        <v>669</v>
      </c>
      <c r="E1187">
        <v>45325</v>
      </c>
      <c r="F1187">
        <v>6174</v>
      </c>
      <c r="G1187">
        <v>432480</v>
      </c>
      <c r="H1187">
        <v>10.84</v>
      </c>
    </row>
    <row r="1188" spans="1:8" x14ac:dyDescent="0.25">
      <c r="A1188" t="s">
        <v>1282</v>
      </c>
      <c r="B1188">
        <v>1122016</v>
      </c>
      <c r="C1188">
        <v>505526</v>
      </c>
      <c r="D1188">
        <v>19592</v>
      </c>
      <c r="E1188">
        <v>54074</v>
      </c>
      <c r="F1188">
        <v>19592</v>
      </c>
      <c r="G1188">
        <v>55424</v>
      </c>
      <c r="H1188">
        <v>100</v>
      </c>
    </row>
    <row r="1189" spans="1:8" x14ac:dyDescent="0.25">
      <c r="A1189" t="s">
        <v>1283</v>
      </c>
      <c r="B1189">
        <v>1122016</v>
      </c>
      <c r="C1189">
        <v>505533</v>
      </c>
      <c r="D1189">
        <v>3123</v>
      </c>
      <c r="E1189">
        <v>547931</v>
      </c>
      <c r="F1189">
        <v>3514</v>
      </c>
      <c r="G1189">
        <v>623055</v>
      </c>
      <c r="H1189">
        <v>88.87</v>
      </c>
    </row>
    <row r="1190" spans="1:8" x14ac:dyDescent="0.25">
      <c r="A1190" t="s">
        <v>1284</v>
      </c>
      <c r="B1190">
        <v>1122016</v>
      </c>
      <c r="C1190">
        <v>505537</v>
      </c>
      <c r="D1190">
        <v>17671</v>
      </c>
      <c r="E1190">
        <v>8072113</v>
      </c>
      <c r="F1190">
        <v>108514</v>
      </c>
      <c r="G1190">
        <v>49839646</v>
      </c>
      <c r="H1190">
        <v>16.28</v>
      </c>
    </row>
    <row r="1191" spans="1:8" x14ac:dyDescent="0.25">
      <c r="A1191" t="s">
        <v>1285</v>
      </c>
      <c r="B1191">
        <v>1122016</v>
      </c>
      <c r="C1191">
        <v>505576</v>
      </c>
      <c r="D1191">
        <v>50</v>
      </c>
      <c r="E1191">
        <v>1698</v>
      </c>
      <c r="F1191">
        <v>50</v>
      </c>
      <c r="G1191">
        <v>1697</v>
      </c>
      <c r="H1191">
        <v>100</v>
      </c>
    </row>
    <row r="1192" spans="1:8" x14ac:dyDescent="0.25">
      <c r="A1192" t="s">
        <v>1286</v>
      </c>
      <c r="B1192">
        <v>1122016</v>
      </c>
      <c r="C1192">
        <v>505590</v>
      </c>
      <c r="D1192">
        <v>305</v>
      </c>
      <c r="E1192">
        <v>42090</v>
      </c>
      <c r="F1192">
        <v>305</v>
      </c>
      <c r="G1192">
        <v>42086</v>
      </c>
      <c r="H1192">
        <v>100</v>
      </c>
    </row>
    <row r="1193" spans="1:8" x14ac:dyDescent="0.25">
      <c r="A1193" t="s">
        <v>1287</v>
      </c>
      <c r="B1193">
        <v>1122016</v>
      </c>
      <c r="C1193">
        <v>505650</v>
      </c>
      <c r="D1193">
        <v>4261</v>
      </c>
      <c r="E1193">
        <v>17938</v>
      </c>
      <c r="F1193">
        <v>4261</v>
      </c>
      <c r="G1193">
        <v>17938</v>
      </c>
      <c r="H1193">
        <v>100</v>
      </c>
    </row>
    <row r="1194" spans="1:8" x14ac:dyDescent="0.25">
      <c r="A1194" t="s">
        <v>1288</v>
      </c>
      <c r="B1194">
        <v>1122016</v>
      </c>
      <c r="C1194">
        <v>505665</v>
      </c>
      <c r="D1194">
        <v>13295</v>
      </c>
      <c r="E1194">
        <v>2152461</v>
      </c>
      <c r="F1194">
        <v>16699</v>
      </c>
      <c r="G1194">
        <v>2727297</v>
      </c>
      <c r="H1194">
        <v>79.62</v>
      </c>
    </row>
    <row r="1195" spans="1:8" x14ac:dyDescent="0.25">
      <c r="A1195" t="s">
        <v>1289</v>
      </c>
      <c r="B1195">
        <v>1122016</v>
      </c>
      <c r="C1195">
        <v>505681</v>
      </c>
      <c r="D1195">
        <v>124</v>
      </c>
      <c r="E1195">
        <v>47846</v>
      </c>
      <c r="F1195">
        <v>145</v>
      </c>
      <c r="G1195">
        <v>55904</v>
      </c>
      <c r="H1195">
        <v>85.52</v>
      </c>
    </row>
    <row r="1196" spans="1:8" x14ac:dyDescent="0.25">
      <c r="A1196" t="s">
        <v>1290</v>
      </c>
      <c r="B1196">
        <v>1122016</v>
      </c>
      <c r="C1196">
        <v>505688</v>
      </c>
      <c r="D1196">
        <v>6921</v>
      </c>
      <c r="E1196">
        <v>769962</v>
      </c>
      <c r="F1196">
        <v>12882</v>
      </c>
      <c r="G1196">
        <v>1483109</v>
      </c>
      <c r="H1196">
        <v>53.73</v>
      </c>
    </row>
    <row r="1197" spans="1:8" x14ac:dyDescent="0.25">
      <c r="A1197" t="s">
        <v>1291</v>
      </c>
      <c r="B1197">
        <v>1122016</v>
      </c>
      <c r="C1197">
        <v>505700</v>
      </c>
      <c r="D1197">
        <v>47281</v>
      </c>
      <c r="E1197">
        <v>2543718</v>
      </c>
      <c r="F1197">
        <v>164169</v>
      </c>
      <c r="G1197">
        <v>8871442</v>
      </c>
      <c r="H1197">
        <v>28.8</v>
      </c>
    </row>
    <row r="1198" spans="1:8" x14ac:dyDescent="0.25">
      <c r="A1198" t="s">
        <v>1292</v>
      </c>
      <c r="B1198">
        <v>1122016</v>
      </c>
      <c r="C1198">
        <v>505710</v>
      </c>
      <c r="D1198">
        <v>56213</v>
      </c>
      <c r="E1198">
        <v>1956213</v>
      </c>
      <c r="F1198">
        <v>85018</v>
      </c>
      <c r="G1198">
        <v>2983868</v>
      </c>
      <c r="H1198">
        <v>66.12</v>
      </c>
    </row>
    <row r="1199" spans="1:8" x14ac:dyDescent="0.25">
      <c r="A1199" t="s">
        <v>1293</v>
      </c>
      <c r="B1199">
        <v>1122016</v>
      </c>
      <c r="C1199">
        <v>505711</v>
      </c>
      <c r="D1199">
        <v>2330</v>
      </c>
      <c r="E1199">
        <v>7104</v>
      </c>
      <c r="F1199">
        <v>2330</v>
      </c>
      <c r="G1199">
        <v>7104</v>
      </c>
      <c r="H1199">
        <v>100</v>
      </c>
    </row>
    <row r="1200" spans="1:8" x14ac:dyDescent="0.25">
      <c r="A1200" t="s">
        <v>1294</v>
      </c>
      <c r="B1200">
        <v>1122016</v>
      </c>
      <c r="C1200">
        <v>505712</v>
      </c>
      <c r="D1200">
        <v>4291</v>
      </c>
      <c r="E1200">
        <v>871073</v>
      </c>
      <c r="F1200">
        <v>5392</v>
      </c>
      <c r="G1200">
        <v>1108339</v>
      </c>
      <c r="H1200">
        <v>79.58</v>
      </c>
    </row>
    <row r="1201" spans="1:8" x14ac:dyDescent="0.25">
      <c r="A1201" t="s">
        <v>1295</v>
      </c>
      <c r="B1201">
        <v>1122016</v>
      </c>
      <c r="C1201">
        <v>505714</v>
      </c>
      <c r="D1201">
        <v>15904</v>
      </c>
      <c r="E1201">
        <v>1739898</v>
      </c>
      <c r="F1201">
        <v>40781</v>
      </c>
      <c r="G1201">
        <v>4449666</v>
      </c>
      <c r="H1201">
        <v>39</v>
      </c>
    </row>
    <row r="1202" spans="1:8" x14ac:dyDescent="0.25">
      <c r="A1202" t="s">
        <v>1296</v>
      </c>
      <c r="B1202">
        <v>1122016</v>
      </c>
      <c r="C1202">
        <v>505720</v>
      </c>
      <c r="D1202">
        <v>8759</v>
      </c>
      <c r="E1202">
        <v>1318230</v>
      </c>
      <c r="F1202">
        <v>20150</v>
      </c>
      <c r="G1202">
        <v>3077273</v>
      </c>
      <c r="H1202">
        <v>43.47</v>
      </c>
    </row>
    <row r="1203" spans="1:8" x14ac:dyDescent="0.25">
      <c r="A1203" t="s">
        <v>1297</v>
      </c>
      <c r="B1203">
        <v>1122016</v>
      </c>
      <c r="C1203">
        <v>505726</v>
      </c>
      <c r="D1203">
        <v>23579</v>
      </c>
      <c r="E1203">
        <v>10098886</v>
      </c>
      <c r="F1203">
        <v>23895</v>
      </c>
      <c r="G1203">
        <v>10156116</v>
      </c>
      <c r="H1203">
        <v>98.68</v>
      </c>
    </row>
    <row r="1204" spans="1:8" x14ac:dyDescent="0.25">
      <c r="A1204" t="s">
        <v>1298</v>
      </c>
      <c r="B1204">
        <v>1122016</v>
      </c>
      <c r="C1204">
        <v>505729</v>
      </c>
      <c r="D1204">
        <v>3198</v>
      </c>
      <c r="E1204">
        <v>674299</v>
      </c>
      <c r="F1204">
        <v>3655</v>
      </c>
      <c r="G1204">
        <v>775672</v>
      </c>
      <c r="H1204">
        <v>87.5</v>
      </c>
    </row>
    <row r="1205" spans="1:8" x14ac:dyDescent="0.25">
      <c r="A1205" t="s">
        <v>1299</v>
      </c>
      <c r="B1205">
        <v>1122016</v>
      </c>
      <c r="C1205">
        <v>505737</v>
      </c>
      <c r="D1205">
        <v>100</v>
      </c>
      <c r="E1205">
        <v>30735</v>
      </c>
      <c r="F1205">
        <v>100</v>
      </c>
      <c r="G1205">
        <v>30735</v>
      </c>
      <c r="H1205">
        <v>100</v>
      </c>
    </row>
    <row r="1206" spans="1:8" x14ac:dyDescent="0.25">
      <c r="A1206" t="s">
        <v>1300</v>
      </c>
      <c r="B1206">
        <v>1122016</v>
      </c>
      <c r="C1206">
        <v>505744</v>
      </c>
      <c r="D1206">
        <v>1068</v>
      </c>
      <c r="E1206">
        <v>538753</v>
      </c>
      <c r="F1206">
        <v>1815</v>
      </c>
      <c r="G1206">
        <v>920681</v>
      </c>
      <c r="H1206">
        <v>58.84</v>
      </c>
    </row>
    <row r="1207" spans="1:8" x14ac:dyDescent="0.25">
      <c r="A1207" t="s">
        <v>1301</v>
      </c>
      <c r="B1207">
        <v>1122016</v>
      </c>
      <c r="C1207">
        <v>505750</v>
      </c>
      <c r="D1207">
        <v>1</v>
      </c>
      <c r="E1207">
        <v>710</v>
      </c>
      <c r="F1207">
        <v>1</v>
      </c>
      <c r="G1207">
        <v>710</v>
      </c>
      <c r="H1207">
        <v>100</v>
      </c>
    </row>
    <row r="1208" spans="1:8" x14ac:dyDescent="0.25">
      <c r="A1208" t="s">
        <v>1302</v>
      </c>
      <c r="B1208">
        <v>1122016</v>
      </c>
      <c r="C1208">
        <v>505790</v>
      </c>
      <c r="D1208">
        <v>17</v>
      </c>
      <c r="E1208">
        <v>68901</v>
      </c>
      <c r="F1208">
        <v>31</v>
      </c>
      <c r="G1208">
        <v>124796</v>
      </c>
      <c r="H1208">
        <v>54.84</v>
      </c>
    </row>
    <row r="1209" spans="1:8" x14ac:dyDescent="0.25">
      <c r="A1209" t="s">
        <v>1303</v>
      </c>
      <c r="B1209">
        <v>1122016</v>
      </c>
      <c r="C1209">
        <v>505800</v>
      </c>
      <c r="D1209">
        <v>61</v>
      </c>
      <c r="E1209">
        <v>48300</v>
      </c>
      <c r="F1209">
        <v>131</v>
      </c>
      <c r="G1209">
        <v>104024</v>
      </c>
      <c r="H1209">
        <v>46.56</v>
      </c>
    </row>
    <row r="1210" spans="1:8" x14ac:dyDescent="0.25">
      <c r="A1210" t="s">
        <v>1304</v>
      </c>
      <c r="B1210">
        <v>1122016</v>
      </c>
      <c r="C1210">
        <v>505827</v>
      </c>
      <c r="D1210">
        <v>589</v>
      </c>
      <c r="E1210">
        <v>107670</v>
      </c>
      <c r="F1210">
        <v>652</v>
      </c>
      <c r="G1210">
        <v>119556</v>
      </c>
      <c r="H1210">
        <v>90.34</v>
      </c>
    </row>
    <row r="1211" spans="1:8" x14ac:dyDescent="0.25">
      <c r="A1211" t="s">
        <v>1305</v>
      </c>
      <c r="B1211">
        <v>1122016</v>
      </c>
      <c r="C1211">
        <v>505840</v>
      </c>
      <c r="D1211">
        <v>1005</v>
      </c>
      <c r="E1211">
        <v>13524</v>
      </c>
      <c r="F1211">
        <v>1005</v>
      </c>
      <c r="G1211">
        <v>13524</v>
      </c>
      <c r="H1211">
        <v>100</v>
      </c>
    </row>
    <row r="1212" spans="1:8" x14ac:dyDescent="0.25">
      <c r="A1212" t="s">
        <v>1306</v>
      </c>
      <c r="B1212">
        <v>1122016</v>
      </c>
      <c r="C1212">
        <v>505850</v>
      </c>
      <c r="D1212">
        <v>506</v>
      </c>
      <c r="E1212">
        <v>41923</v>
      </c>
      <c r="F1212">
        <v>16216</v>
      </c>
      <c r="G1212">
        <v>1344840</v>
      </c>
      <c r="H1212">
        <v>3.12</v>
      </c>
    </row>
    <row r="1213" spans="1:8" x14ac:dyDescent="0.25">
      <c r="A1213" t="s">
        <v>1307</v>
      </c>
      <c r="B1213">
        <v>1122016</v>
      </c>
      <c r="C1213">
        <v>505854</v>
      </c>
      <c r="D1213">
        <v>1771</v>
      </c>
      <c r="E1213">
        <v>359602</v>
      </c>
      <c r="F1213">
        <v>4152</v>
      </c>
      <c r="G1213">
        <v>852735</v>
      </c>
      <c r="H1213">
        <v>42.65</v>
      </c>
    </row>
    <row r="1214" spans="1:8" x14ac:dyDescent="0.25">
      <c r="A1214" t="s">
        <v>1308</v>
      </c>
      <c r="B1214">
        <v>1122016</v>
      </c>
      <c r="C1214">
        <v>505872</v>
      </c>
      <c r="D1214">
        <v>545</v>
      </c>
      <c r="E1214">
        <v>187944</v>
      </c>
      <c r="F1214">
        <v>666</v>
      </c>
      <c r="G1214">
        <v>226108</v>
      </c>
      <c r="H1214">
        <v>81.83</v>
      </c>
    </row>
    <row r="1215" spans="1:8" x14ac:dyDescent="0.25">
      <c r="A1215" t="s">
        <v>1309</v>
      </c>
      <c r="B1215">
        <v>1122016</v>
      </c>
      <c r="C1215">
        <v>505890</v>
      </c>
      <c r="D1215">
        <v>463</v>
      </c>
      <c r="E1215">
        <v>270994</v>
      </c>
      <c r="F1215">
        <v>500</v>
      </c>
      <c r="G1215">
        <v>293535</v>
      </c>
      <c r="H1215">
        <v>92.6</v>
      </c>
    </row>
    <row r="1216" spans="1:8" x14ac:dyDescent="0.25">
      <c r="A1216" t="s">
        <v>1310</v>
      </c>
      <c r="B1216">
        <v>1122016</v>
      </c>
      <c r="C1216">
        <v>505893</v>
      </c>
      <c r="D1216">
        <v>1470</v>
      </c>
      <c r="E1216">
        <v>149720</v>
      </c>
      <c r="F1216">
        <v>1515</v>
      </c>
      <c r="G1216">
        <v>156365</v>
      </c>
      <c r="H1216">
        <v>97.03</v>
      </c>
    </row>
    <row r="1217" spans="1:8" x14ac:dyDescent="0.25">
      <c r="A1217" t="s">
        <v>1311</v>
      </c>
      <c r="B1217">
        <v>1122016</v>
      </c>
      <c r="C1217">
        <v>505978</v>
      </c>
      <c r="D1217">
        <v>437</v>
      </c>
      <c r="E1217">
        <v>567008</v>
      </c>
      <c r="F1217">
        <v>511</v>
      </c>
      <c r="G1217">
        <v>654980</v>
      </c>
      <c r="H1217">
        <v>85.52</v>
      </c>
    </row>
    <row r="1218" spans="1:8" x14ac:dyDescent="0.25">
      <c r="A1218" t="s">
        <v>1312</v>
      </c>
      <c r="B1218">
        <v>1122016</v>
      </c>
      <c r="C1218">
        <v>505982</v>
      </c>
      <c r="D1218">
        <v>335</v>
      </c>
      <c r="E1218">
        <v>10385</v>
      </c>
      <c r="F1218">
        <v>355</v>
      </c>
      <c r="G1218">
        <v>11267</v>
      </c>
      <c r="H1218">
        <v>94.37</v>
      </c>
    </row>
    <row r="1219" spans="1:8" x14ac:dyDescent="0.25">
      <c r="A1219" t="s">
        <v>1313</v>
      </c>
      <c r="B1219">
        <v>1122016</v>
      </c>
      <c r="C1219">
        <v>506016</v>
      </c>
      <c r="D1219">
        <v>9408</v>
      </c>
      <c r="E1219">
        <v>21921</v>
      </c>
      <c r="F1219">
        <v>9408</v>
      </c>
      <c r="G1219">
        <v>22601</v>
      </c>
      <c r="H1219">
        <v>100</v>
      </c>
    </row>
    <row r="1220" spans="1:8" x14ac:dyDescent="0.25">
      <c r="A1220" t="s">
        <v>1314</v>
      </c>
      <c r="B1220">
        <v>1122016</v>
      </c>
      <c r="C1220">
        <v>506022</v>
      </c>
      <c r="D1220">
        <v>33513</v>
      </c>
      <c r="E1220">
        <v>1642137</v>
      </c>
      <c r="F1220">
        <v>48861</v>
      </c>
      <c r="G1220">
        <v>2427325</v>
      </c>
      <c r="H1220">
        <v>68.59</v>
      </c>
    </row>
    <row r="1221" spans="1:8" x14ac:dyDescent="0.25">
      <c r="A1221" t="s">
        <v>1315</v>
      </c>
      <c r="B1221">
        <v>1122016</v>
      </c>
      <c r="C1221">
        <v>506027</v>
      </c>
      <c r="D1221">
        <v>10220</v>
      </c>
      <c r="E1221">
        <v>6834</v>
      </c>
      <c r="F1221">
        <v>10220</v>
      </c>
      <c r="G1221">
        <v>6834</v>
      </c>
      <c r="H1221">
        <v>100</v>
      </c>
    </row>
    <row r="1222" spans="1:8" x14ac:dyDescent="0.25">
      <c r="A1222" t="s">
        <v>1316</v>
      </c>
      <c r="B1222">
        <v>1122016</v>
      </c>
      <c r="C1222">
        <v>506074</v>
      </c>
      <c r="D1222">
        <v>5162</v>
      </c>
      <c r="E1222">
        <v>141955</v>
      </c>
      <c r="F1222">
        <v>11803</v>
      </c>
      <c r="G1222">
        <v>327512</v>
      </c>
      <c r="H1222">
        <v>43.73</v>
      </c>
    </row>
    <row r="1223" spans="1:8" x14ac:dyDescent="0.25">
      <c r="A1223" t="s">
        <v>1317</v>
      </c>
      <c r="B1223">
        <v>1122016</v>
      </c>
      <c r="C1223">
        <v>506076</v>
      </c>
      <c r="D1223">
        <v>75669</v>
      </c>
      <c r="E1223">
        <v>25235612</v>
      </c>
      <c r="F1223">
        <v>76323</v>
      </c>
      <c r="G1223">
        <v>25316665</v>
      </c>
      <c r="H1223">
        <v>99.14</v>
      </c>
    </row>
    <row r="1224" spans="1:8" x14ac:dyDescent="0.25">
      <c r="A1224" t="s">
        <v>1318</v>
      </c>
      <c r="B1224">
        <v>1122016</v>
      </c>
      <c r="C1224">
        <v>506079</v>
      </c>
      <c r="D1224">
        <v>0</v>
      </c>
      <c r="E1224">
        <v>0</v>
      </c>
      <c r="F1224">
        <v>4000</v>
      </c>
      <c r="G1224">
        <v>154800</v>
      </c>
      <c r="H1224">
        <v>0</v>
      </c>
    </row>
    <row r="1225" spans="1:8" x14ac:dyDescent="0.25">
      <c r="A1225" t="s">
        <v>1319</v>
      </c>
      <c r="B1225">
        <v>1122016</v>
      </c>
      <c r="C1225">
        <v>506105</v>
      </c>
      <c r="D1225">
        <v>393</v>
      </c>
      <c r="E1225">
        <v>63784</v>
      </c>
      <c r="F1225">
        <v>394</v>
      </c>
      <c r="G1225">
        <v>64005</v>
      </c>
      <c r="H1225">
        <v>99.75</v>
      </c>
    </row>
    <row r="1226" spans="1:8" x14ac:dyDescent="0.25">
      <c r="A1226" t="s">
        <v>1320</v>
      </c>
      <c r="B1226">
        <v>1122016</v>
      </c>
      <c r="C1226">
        <v>506109</v>
      </c>
      <c r="D1226">
        <v>8638</v>
      </c>
      <c r="E1226">
        <v>870711</v>
      </c>
      <c r="F1226">
        <v>14178</v>
      </c>
      <c r="G1226">
        <v>1467352</v>
      </c>
      <c r="H1226">
        <v>60.93</v>
      </c>
    </row>
    <row r="1227" spans="1:8" x14ac:dyDescent="0.25">
      <c r="A1227" t="s">
        <v>1321</v>
      </c>
      <c r="B1227">
        <v>1122016</v>
      </c>
      <c r="C1227">
        <v>506122</v>
      </c>
      <c r="D1227">
        <v>344</v>
      </c>
      <c r="E1227">
        <v>18215</v>
      </c>
      <c r="F1227">
        <v>425</v>
      </c>
      <c r="G1227">
        <v>22224</v>
      </c>
      <c r="H1227">
        <v>80.94</v>
      </c>
    </row>
    <row r="1228" spans="1:8" x14ac:dyDescent="0.25">
      <c r="A1228" t="s">
        <v>1322</v>
      </c>
      <c r="B1228">
        <v>1122016</v>
      </c>
      <c r="C1228">
        <v>506146</v>
      </c>
      <c r="D1228">
        <v>130950</v>
      </c>
      <c r="E1228">
        <v>271067</v>
      </c>
      <c r="F1228">
        <v>156495</v>
      </c>
      <c r="G1228">
        <v>324182</v>
      </c>
      <c r="H1228">
        <v>83.68</v>
      </c>
    </row>
    <row r="1229" spans="1:8" x14ac:dyDescent="0.25">
      <c r="A1229" t="s">
        <v>1323</v>
      </c>
      <c r="B1229">
        <v>1122016</v>
      </c>
      <c r="C1229">
        <v>506166</v>
      </c>
      <c r="D1229">
        <v>1</v>
      </c>
      <c r="E1229">
        <v>16</v>
      </c>
      <c r="F1229">
        <v>1</v>
      </c>
      <c r="G1229">
        <v>16</v>
      </c>
      <c r="H1229">
        <v>100</v>
      </c>
    </row>
    <row r="1230" spans="1:8" x14ac:dyDescent="0.25">
      <c r="A1230" t="s">
        <v>1324</v>
      </c>
      <c r="B1230">
        <v>1122016</v>
      </c>
      <c r="C1230">
        <v>506184</v>
      </c>
      <c r="D1230">
        <v>13674</v>
      </c>
      <c r="E1230">
        <v>205794</v>
      </c>
      <c r="F1230">
        <v>19756</v>
      </c>
      <c r="G1230">
        <v>305594</v>
      </c>
      <c r="H1230">
        <v>69.209999999999994</v>
      </c>
    </row>
    <row r="1231" spans="1:8" x14ac:dyDescent="0.25">
      <c r="A1231" t="s">
        <v>1325</v>
      </c>
      <c r="B1231">
        <v>1122016</v>
      </c>
      <c r="C1231">
        <v>506186</v>
      </c>
      <c r="D1231">
        <v>355</v>
      </c>
      <c r="E1231">
        <v>6106</v>
      </c>
      <c r="F1231">
        <v>355</v>
      </c>
      <c r="G1231">
        <v>6458</v>
      </c>
      <c r="H1231">
        <v>100</v>
      </c>
    </row>
    <row r="1232" spans="1:8" x14ac:dyDescent="0.25">
      <c r="A1232" t="s">
        <v>1326</v>
      </c>
      <c r="B1232">
        <v>1122016</v>
      </c>
      <c r="C1232">
        <v>506194</v>
      </c>
      <c r="D1232">
        <v>23826</v>
      </c>
      <c r="E1232">
        <v>2474331</v>
      </c>
      <c r="F1232">
        <v>103852</v>
      </c>
      <c r="G1232">
        <v>10914536</v>
      </c>
      <c r="H1232">
        <v>22.94</v>
      </c>
    </row>
    <row r="1233" spans="1:8" x14ac:dyDescent="0.25">
      <c r="A1233" t="s">
        <v>1327</v>
      </c>
      <c r="B1233">
        <v>1122016</v>
      </c>
      <c r="C1233">
        <v>506197</v>
      </c>
      <c r="D1233">
        <v>314573</v>
      </c>
      <c r="E1233">
        <v>51385500</v>
      </c>
      <c r="F1233">
        <v>656094</v>
      </c>
      <c r="G1233">
        <v>102838707</v>
      </c>
      <c r="H1233">
        <v>47.95</v>
      </c>
    </row>
    <row r="1234" spans="1:8" x14ac:dyDescent="0.25">
      <c r="A1234" t="s">
        <v>1328</v>
      </c>
      <c r="B1234">
        <v>1122016</v>
      </c>
      <c r="C1234">
        <v>506222</v>
      </c>
      <c r="D1234">
        <v>327</v>
      </c>
      <c r="E1234">
        <v>194565</v>
      </c>
      <c r="F1234">
        <v>423</v>
      </c>
      <c r="G1234">
        <v>251992</v>
      </c>
      <c r="H1234">
        <v>77.3</v>
      </c>
    </row>
    <row r="1235" spans="1:8" x14ac:dyDescent="0.25">
      <c r="A1235" t="s">
        <v>1329</v>
      </c>
      <c r="B1235">
        <v>1122016</v>
      </c>
      <c r="C1235">
        <v>506235</v>
      </c>
      <c r="D1235">
        <v>28454</v>
      </c>
      <c r="E1235">
        <v>1030035</v>
      </c>
      <c r="F1235">
        <v>53121</v>
      </c>
      <c r="G1235">
        <v>1937068</v>
      </c>
      <c r="H1235">
        <v>53.56</v>
      </c>
    </row>
    <row r="1236" spans="1:8" x14ac:dyDescent="0.25">
      <c r="A1236" t="s">
        <v>1330</v>
      </c>
      <c r="B1236">
        <v>1122016</v>
      </c>
      <c r="C1236">
        <v>506248</v>
      </c>
      <c r="D1236">
        <v>13070</v>
      </c>
      <c r="E1236">
        <v>388062</v>
      </c>
      <c r="F1236">
        <v>13070</v>
      </c>
      <c r="G1236">
        <v>388062</v>
      </c>
      <c r="H1236">
        <v>100</v>
      </c>
    </row>
    <row r="1237" spans="1:8" x14ac:dyDescent="0.25">
      <c r="A1237" t="s">
        <v>1331</v>
      </c>
      <c r="B1237">
        <v>1122016</v>
      </c>
      <c r="C1237">
        <v>506260</v>
      </c>
      <c r="D1237">
        <v>2362</v>
      </c>
      <c r="E1237">
        <v>498028</v>
      </c>
      <c r="F1237">
        <v>2793</v>
      </c>
      <c r="G1237">
        <v>594202</v>
      </c>
      <c r="H1237">
        <v>84.57</v>
      </c>
    </row>
    <row r="1238" spans="1:8" x14ac:dyDescent="0.25">
      <c r="A1238" t="s">
        <v>1332</v>
      </c>
      <c r="B1238">
        <v>1122016</v>
      </c>
      <c r="C1238">
        <v>506261</v>
      </c>
      <c r="D1238">
        <v>6410</v>
      </c>
      <c r="E1238">
        <v>326269</v>
      </c>
      <c r="F1238">
        <v>8722</v>
      </c>
      <c r="G1238">
        <v>447790</v>
      </c>
      <c r="H1238">
        <v>73.489999999999995</v>
      </c>
    </row>
    <row r="1239" spans="1:8" x14ac:dyDescent="0.25">
      <c r="A1239" t="s">
        <v>1333</v>
      </c>
      <c r="B1239">
        <v>1122016</v>
      </c>
      <c r="C1239">
        <v>506285</v>
      </c>
      <c r="D1239">
        <v>466</v>
      </c>
      <c r="E1239">
        <v>1872761</v>
      </c>
      <c r="F1239">
        <v>639</v>
      </c>
      <c r="G1239">
        <v>2594498</v>
      </c>
      <c r="H1239">
        <v>72.930000000000007</v>
      </c>
    </row>
    <row r="1240" spans="1:8" x14ac:dyDescent="0.25">
      <c r="A1240" t="s">
        <v>1334</v>
      </c>
      <c r="B1240">
        <v>1122016</v>
      </c>
      <c r="C1240">
        <v>506313</v>
      </c>
      <c r="D1240">
        <v>150</v>
      </c>
      <c r="E1240">
        <v>2820</v>
      </c>
      <c r="F1240">
        <v>150</v>
      </c>
      <c r="G1240">
        <v>2820</v>
      </c>
      <c r="H1240">
        <v>100</v>
      </c>
    </row>
    <row r="1241" spans="1:8" x14ac:dyDescent="0.25">
      <c r="A1241" t="s">
        <v>1335</v>
      </c>
      <c r="B1241">
        <v>1122016</v>
      </c>
      <c r="C1241">
        <v>506315</v>
      </c>
      <c r="D1241">
        <v>1637</v>
      </c>
      <c r="E1241">
        <v>71865</v>
      </c>
      <c r="F1241">
        <v>1657</v>
      </c>
      <c r="G1241">
        <v>71014</v>
      </c>
      <c r="H1241">
        <v>98.79</v>
      </c>
    </row>
    <row r="1242" spans="1:8" x14ac:dyDescent="0.25">
      <c r="A1242" t="s">
        <v>1336</v>
      </c>
      <c r="B1242">
        <v>1122016</v>
      </c>
      <c r="C1242">
        <v>506365</v>
      </c>
      <c r="D1242">
        <v>500</v>
      </c>
      <c r="E1242">
        <v>13263</v>
      </c>
      <c r="F1242">
        <v>500</v>
      </c>
      <c r="G1242">
        <v>13263</v>
      </c>
      <c r="H1242">
        <v>100</v>
      </c>
    </row>
    <row r="1243" spans="1:8" x14ac:dyDescent="0.25">
      <c r="A1243" t="s">
        <v>1337</v>
      </c>
      <c r="B1243">
        <v>1122016</v>
      </c>
      <c r="C1243">
        <v>506390</v>
      </c>
      <c r="D1243">
        <v>779</v>
      </c>
      <c r="E1243">
        <v>572332</v>
      </c>
      <c r="F1243">
        <v>2238</v>
      </c>
      <c r="G1243">
        <v>1650050</v>
      </c>
      <c r="H1243">
        <v>34.81</v>
      </c>
    </row>
    <row r="1244" spans="1:8" x14ac:dyDescent="0.25">
      <c r="A1244" t="s">
        <v>1338</v>
      </c>
      <c r="B1244">
        <v>1122016</v>
      </c>
      <c r="C1244">
        <v>506395</v>
      </c>
      <c r="D1244">
        <v>5495</v>
      </c>
      <c r="E1244">
        <v>1454252</v>
      </c>
      <c r="F1244">
        <v>13132</v>
      </c>
      <c r="G1244">
        <v>3493836</v>
      </c>
      <c r="H1244">
        <v>41.84</v>
      </c>
    </row>
    <row r="1245" spans="1:8" x14ac:dyDescent="0.25">
      <c r="A1245" t="s">
        <v>1339</v>
      </c>
      <c r="B1245">
        <v>1122016</v>
      </c>
      <c r="C1245">
        <v>506401</v>
      </c>
      <c r="D1245">
        <v>9586</v>
      </c>
      <c r="E1245">
        <v>885268</v>
      </c>
      <c r="F1245">
        <v>14776</v>
      </c>
      <c r="G1245">
        <v>1370480</v>
      </c>
      <c r="H1245">
        <v>64.88</v>
      </c>
    </row>
    <row r="1246" spans="1:8" x14ac:dyDescent="0.25">
      <c r="A1246" t="s">
        <v>1340</v>
      </c>
      <c r="B1246">
        <v>1122016</v>
      </c>
      <c r="C1246">
        <v>506405</v>
      </c>
      <c r="D1246">
        <v>20633</v>
      </c>
      <c r="E1246">
        <v>1917838</v>
      </c>
      <c r="F1246">
        <v>24483</v>
      </c>
      <c r="G1246">
        <v>2335788</v>
      </c>
      <c r="H1246">
        <v>84.27</v>
      </c>
    </row>
    <row r="1247" spans="1:8" x14ac:dyDescent="0.25">
      <c r="A1247" t="s">
        <v>1341</v>
      </c>
      <c r="B1247">
        <v>1122016</v>
      </c>
      <c r="C1247">
        <v>506414</v>
      </c>
      <c r="D1247">
        <v>1416</v>
      </c>
      <c r="E1247">
        <v>1097400</v>
      </c>
      <c r="F1247">
        <v>1421</v>
      </c>
      <c r="G1247">
        <v>1097328</v>
      </c>
      <c r="H1247">
        <v>99.65</v>
      </c>
    </row>
    <row r="1248" spans="1:8" x14ac:dyDescent="0.25">
      <c r="A1248" t="s">
        <v>1342</v>
      </c>
      <c r="B1248">
        <v>1122016</v>
      </c>
      <c r="C1248">
        <v>506480</v>
      </c>
      <c r="D1248">
        <v>3329</v>
      </c>
      <c r="E1248">
        <v>857218</v>
      </c>
      <c r="F1248">
        <v>3759</v>
      </c>
      <c r="G1248">
        <v>983550</v>
      </c>
      <c r="H1248">
        <v>88.56</v>
      </c>
    </row>
    <row r="1249" spans="1:8" x14ac:dyDescent="0.25">
      <c r="A1249" t="s">
        <v>1343</v>
      </c>
      <c r="B1249">
        <v>1122016</v>
      </c>
      <c r="C1249">
        <v>506520</v>
      </c>
      <c r="D1249">
        <v>6338</v>
      </c>
      <c r="E1249">
        <v>73711</v>
      </c>
      <c r="F1249">
        <v>8945</v>
      </c>
      <c r="G1249">
        <v>105104</v>
      </c>
      <c r="H1249">
        <v>70.86</v>
      </c>
    </row>
    <row r="1250" spans="1:8" x14ac:dyDescent="0.25">
      <c r="A1250" t="s">
        <v>1344</v>
      </c>
      <c r="B1250">
        <v>1122016</v>
      </c>
      <c r="C1250">
        <v>506522</v>
      </c>
      <c r="D1250">
        <v>1</v>
      </c>
      <c r="E1250">
        <v>1170</v>
      </c>
      <c r="F1250">
        <v>1</v>
      </c>
      <c r="G1250">
        <v>1170</v>
      </c>
      <c r="H1250">
        <v>100</v>
      </c>
    </row>
    <row r="1251" spans="1:8" x14ac:dyDescent="0.25">
      <c r="A1251" t="s">
        <v>1345</v>
      </c>
      <c r="B1251">
        <v>1122016</v>
      </c>
      <c r="C1251">
        <v>506525</v>
      </c>
      <c r="D1251">
        <v>22614</v>
      </c>
      <c r="E1251">
        <v>1569412</v>
      </c>
      <c r="F1251">
        <v>41639</v>
      </c>
      <c r="G1251">
        <v>2923372</v>
      </c>
      <c r="H1251">
        <v>54.31</v>
      </c>
    </row>
    <row r="1252" spans="1:8" x14ac:dyDescent="0.25">
      <c r="A1252" t="s">
        <v>1346</v>
      </c>
      <c r="B1252">
        <v>1122016</v>
      </c>
      <c r="C1252">
        <v>506528</v>
      </c>
      <c r="D1252">
        <v>394</v>
      </c>
      <c r="E1252">
        <v>257578</v>
      </c>
      <c r="F1252">
        <v>469</v>
      </c>
      <c r="G1252">
        <v>304867</v>
      </c>
      <c r="H1252">
        <v>84.01</v>
      </c>
    </row>
    <row r="1253" spans="1:8" x14ac:dyDescent="0.25">
      <c r="A1253" t="s">
        <v>1347</v>
      </c>
      <c r="B1253">
        <v>1122016</v>
      </c>
      <c r="C1253">
        <v>506532</v>
      </c>
      <c r="D1253">
        <v>3146</v>
      </c>
      <c r="E1253">
        <v>657672</v>
      </c>
      <c r="F1253">
        <v>3927</v>
      </c>
      <c r="G1253">
        <v>818718</v>
      </c>
      <c r="H1253">
        <v>80.11</v>
      </c>
    </row>
    <row r="1254" spans="1:8" x14ac:dyDescent="0.25">
      <c r="A1254" t="s">
        <v>1348</v>
      </c>
      <c r="B1254">
        <v>1122016</v>
      </c>
      <c r="C1254">
        <v>506579</v>
      </c>
      <c r="D1254">
        <v>1355</v>
      </c>
      <c r="E1254">
        <v>1065505</v>
      </c>
      <c r="F1254">
        <v>1895</v>
      </c>
      <c r="G1254">
        <v>1481948</v>
      </c>
      <c r="H1254">
        <v>71.5</v>
      </c>
    </row>
    <row r="1255" spans="1:8" x14ac:dyDescent="0.25">
      <c r="A1255" t="s">
        <v>1349</v>
      </c>
      <c r="B1255">
        <v>1122016</v>
      </c>
      <c r="C1255">
        <v>506590</v>
      </c>
      <c r="D1255">
        <v>16061</v>
      </c>
      <c r="E1255">
        <v>3642635</v>
      </c>
      <c r="F1255">
        <v>39732</v>
      </c>
      <c r="G1255">
        <v>9038915</v>
      </c>
      <c r="H1255">
        <v>40.42</v>
      </c>
    </row>
    <row r="1256" spans="1:8" x14ac:dyDescent="0.25">
      <c r="A1256" t="s">
        <v>1350</v>
      </c>
      <c r="B1256">
        <v>1122016</v>
      </c>
      <c r="C1256">
        <v>506597</v>
      </c>
      <c r="D1256">
        <v>4460</v>
      </c>
      <c r="E1256">
        <v>277412</v>
      </c>
      <c r="F1256">
        <v>4820</v>
      </c>
      <c r="G1256">
        <v>304649</v>
      </c>
      <c r="H1256">
        <v>92.53</v>
      </c>
    </row>
    <row r="1257" spans="1:8" x14ac:dyDescent="0.25">
      <c r="A1257" t="s">
        <v>1351</v>
      </c>
      <c r="B1257">
        <v>1122016</v>
      </c>
      <c r="C1257">
        <v>506605</v>
      </c>
      <c r="D1257">
        <v>10</v>
      </c>
      <c r="E1257">
        <v>3940</v>
      </c>
      <c r="F1257">
        <v>10</v>
      </c>
      <c r="G1257">
        <v>3940</v>
      </c>
      <c r="H1257">
        <v>100</v>
      </c>
    </row>
    <row r="1258" spans="1:8" x14ac:dyDescent="0.25">
      <c r="A1258" t="s">
        <v>1352</v>
      </c>
      <c r="B1258">
        <v>1122016</v>
      </c>
      <c r="C1258">
        <v>506618</v>
      </c>
      <c r="D1258">
        <v>12101</v>
      </c>
      <c r="E1258">
        <v>2401444</v>
      </c>
      <c r="F1258">
        <v>26586</v>
      </c>
      <c r="G1258">
        <v>5341758</v>
      </c>
      <c r="H1258">
        <v>45.52</v>
      </c>
    </row>
    <row r="1259" spans="1:8" x14ac:dyDescent="0.25">
      <c r="A1259" t="s">
        <v>1353</v>
      </c>
      <c r="B1259">
        <v>1122016</v>
      </c>
      <c r="C1259">
        <v>506640</v>
      </c>
      <c r="D1259">
        <v>20</v>
      </c>
      <c r="E1259">
        <v>4735</v>
      </c>
      <c r="F1259">
        <v>20</v>
      </c>
      <c r="G1259">
        <v>4735</v>
      </c>
      <c r="H1259">
        <v>100</v>
      </c>
    </row>
    <row r="1260" spans="1:8" x14ac:dyDescent="0.25">
      <c r="A1260" t="s">
        <v>1354</v>
      </c>
      <c r="B1260">
        <v>1122016</v>
      </c>
      <c r="C1260">
        <v>506642</v>
      </c>
      <c r="D1260">
        <v>950</v>
      </c>
      <c r="E1260">
        <v>22325</v>
      </c>
      <c r="F1260">
        <v>1161</v>
      </c>
      <c r="G1260">
        <v>27792</v>
      </c>
      <c r="H1260">
        <v>81.83</v>
      </c>
    </row>
    <row r="1261" spans="1:8" x14ac:dyDescent="0.25">
      <c r="A1261" t="s">
        <v>1355</v>
      </c>
      <c r="B1261">
        <v>1122016</v>
      </c>
      <c r="C1261">
        <v>506655</v>
      </c>
      <c r="D1261">
        <v>24148</v>
      </c>
      <c r="E1261">
        <v>7590924</v>
      </c>
      <c r="F1261">
        <v>61463</v>
      </c>
      <c r="G1261">
        <v>19544499</v>
      </c>
      <c r="H1261">
        <v>39.29</v>
      </c>
    </row>
    <row r="1262" spans="1:8" x14ac:dyDescent="0.25">
      <c r="A1262" t="s">
        <v>1356</v>
      </c>
      <c r="B1262">
        <v>1122016</v>
      </c>
      <c r="C1262">
        <v>506685</v>
      </c>
      <c r="D1262">
        <v>5523</v>
      </c>
      <c r="E1262">
        <v>962383</v>
      </c>
      <c r="F1262">
        <v>9083</v>
      </c>
      <c r="G1262">
        <v>1576056</v>
      </c>
      <c r="H1262">
        <v>60.81</v>
      </c>
    </row>
    <row r="1263" spans="1:8" x14ac:dyDescent="0.25">
      <c r="A1263" t="s">
        <v>1357</v>
      </c>
      <c r="B1263">
        <v>1122016</v>
      </c>
      <c r="C1263">
        <v>506687</v>
      </c>
      <c r="D1263">
        <v>2718</v>
      </c>
      <c r="E1263">
        <v>1406022</v>
      </c>
      <c r="F1263">
        <v>3547</v>
      </c>
      <c r="G1263">
        <v>1858624</v>
      </c>
      <c r="H1263">
        <v>76.63</v>
      </c>
    </row>
    <row r="1264" spans="1:8" x14ac:dyDescent="0.25">
      <c r="A1264" t="s">
        <v>1358</v>
      </c>
      <c r="B1264">
        <v>1122016</v>
      </c>
      <c r="C1264">
        <v>506690</v>
      </c>
      <c r="D1264">
        <v>1790</v>
      </c>
      <c r="E1264">
        <v>478736</v>
      </c>
      <c r="F1264">
        <v>3570</v>
      </c>
      <c r="G1264">
        <v>955499</v>
      </c>
      <c r="H1264">
        <v>50.14</v>
      </c>
    </row>
    <row r="1265" spans="1:8" x14ac:dyDescent="0.25">
      <c r="A1265" t="s">
        <v>1359</v>
      </c>
      <c r="B1265">
        <v>1122016</v>
      </c>
      <c r="C1265">
        <v>506720</v>
      </c>
      <c r="D1265">
        <v>201</v>
      </c>
      <c r="E1265">
        <v>235653</v>
      </c>
      <c r="F1265">
        <v>767</v>
      </c>
      <c r="G1265">
        <v>903862</v>
      </c>
      <c r="H1265">
        <v>26.21</v>
      </c>
    </row>
    <row r="1266" spans="1:8" x14ac:dyDescent="0.25">
      <c r="A1266" t="s">
        <v>1360</v>
      </c>
      <c r="B1266">
        <v>1122016</v>
      </c>
      <c r="C1266">
        <v>506734</v>
      </c>
      <c r="D1266">
        <v>873</v>
      </c>
      <c r="E1266">
        <v>85511</v>
      </c>
      <c r="F1266">
        <v>873</v>
      </c>
      <c r="G1266">
        <v>85510</v>
      </c>
      <c r="H1266">
        <v>100</v>
      </c>
    </row>
    <row r="1267" spans="1:8" x14ac:dyDescent="0.25">
      <c r="A1267" t="s">
        <v>1361</v>
      </c>
      <c r="B1267">
        <v>1122016</v>
      </c>
      <c r="C1267">
        <v>506767</v>
      </c>
      <c r="D1267">
        <v>316</v>
      </c>
      <c r="E1267">
        <v>99446</v>
      </c>
      <c r="F1267">
        <v>386</v>
      </c>
      <c r="G1267">
        <v>120746</v>
      </c>
      <c r="H1267">
        <v>81.87</v>
      </c>
    </row>
    <row r="1268" spans="1:8" x14ac:dyDescent="0.25">
      <c r="A1268" t="s">
        <v>1362</v>
      </c>
      <c r="B1268">
        <v>1122016</v>
      </c>
      <c r="C1268">
        <v>506808</v>
      </c>
      <c r="D1268">
        <v>1475</v>
      </c>
      <c r="E1268">
        <v>16485</v>
      </c>
      <c r="F1268">
        <v>1475</v>
      </c>
      <c r="G1268">
        <v>16485</v>
      </c>
      <c r="H1268">
        <v>100</v>
      </c>
    </row>
    <row r="1269" spans="1:8" x14ac:dyDescent="0.25">
      <c r="A1269" t="s">
        <v>1363</v>
      </c>
      <c r="B1269">
        <v>1122016</v>
      </c>
      <c r="C1269">
        <v>506820</v>
      </c>
      <c r="D1269">
        <v>221</v>
      </c>
      <c r="E1269">
        <v>211442</v>
      </c>
      <c r="F1269">
        <v>472</v>
      </c>
      <c r="G1269">
        <v>451923</v>
      </c>
      <c r="H1269">
        <v>46.82</v>
      </c>
    </row>
    <row r="1270" spans="1:8" x14ac:dyDescent="0.25">
      <c r="A1270" t="s">
        <v>1364</v>
      </c>
      <c r="B1270">
        <v>1122016</v>
      </c>
      <c r="C1270">
        <v>506852</v>
      </c>
      <c r="D1270">
        <v>21032</v>
      </c>
      <c r="E1270">
        <v>285825</v>
      </c>
      <c r="F1270">
        <v>21843</v>
      </c>
      <c r="G1270">
        <v>306370</v>
      </c>
      <c r="H1270">
        <v>96.29</v>
      </c>
    </row>
    <row r="1271" spans="1:8" x14ac:dyDescent="0.25">
      <c r="A1271" t="s">
        <v>1365</v>
      </c>
      <c r="B1271">
        <v>1122016</v>
      </c>
      <c r="C1271">
        <v>506854</v>
      </c>
      <c r="D1271">
        <v>7441</v>
      </c>
      <c r="E1271">
        <v>491106</v>
      </c>
      <c r="F1271">
        <v>7680</v>
      </c>
      <c r="G1271">
        <v>513318</v>
      </c>
      <c r="H1271">
        <v>96.89</v>
      </c>
    </row>
    <row r="1272" spans="1:8" x14ac:dyDescent="0.25">
      <c r="A1272" t="s">
        <v>1366</v>
      </c>
      <c r="B1272">
        <v>1122016</v>
      </c>
      <c r="C1272">
        <v>506874</v>
      </c>
      <c r="D1272">
        <v>4000</v>
      </c>
      <c r="E1272">
        <v>4480</v>
      </c>
      <c r="F1272">
        <v>4000</v>
      </c>
      <c r="G1272">
        <v>4480</v>
      </c>
      <c r="H1272">
        <v>100</v>
      </c>
    </row>
    <row r="1273" spans="1:8" x14ac:dyDescent="0.25">
      <c r="A1273" t="s">
        <v>1367</v>
      </c>
      <c r="B1273">
        <v>1122016</v>
      </c>
      <c r="C1273">
        <v>506879</v>
      </c>
      <c r="D1273">
        <v>1610</v>
      </c>
      <c r="E1273">
        <v>76234</v>
      </c>
      <c r="F1273">
        <v>2510</v>
      </c>
      <c r="G1273">
        <v>121661</v>
      </c>
      <c r="H1273">
        <v>64.14</v>
      </c>
    </row>
    <row r="1274" spans="1:8" x14ac:dyDescent="0.25">
      <c r="A1274" t="s">
        <v>1368</v>
      </c>
      <c r="B1274">
        <v>1122016</v>
      </c>
      <c r="C1274">
        <v>506894</v>
      </c>
      <c r="D1274">
        <v>2910</v>
      </c>
      <c r="E1274">
        <v>782208</v>
      </c>
      <c r="F1274">
        <v>9423</v>
      </c>
      <c r="G1274">
        <v>2569474</v>
      </c>
      <c r="H1274">
        <v>30.88</v>
      </c>
    </row>
    <row r="1275" spans="1:8" x14ac:dyDescent="0.25">
      <c r="A1275" t="s">
        <v>1369</v>
      </c>
      <c r="B1275">
        <v>1122016</v>
      </c>
      <c r="C1275">
        <v>506910</v>
      </c>
      <c r="D1275">
        <v>640</v>
      </c>
      <c r="E1275">
        <v>51072</v>
      </c>
      <c r="F1275">
        <v>640</v>
      </c>
      <c r="G1275">
        <v>52318</v>
      </c>
      <c r="H1275">
        <v>100</v>
      </c>
    </row>
    <row r="1276" spans="1:8" x14ac:dyDescent="0.25">
      <c r="A1276" t="s">
        <v>1370</v>
      </c>
      <c r="B1276">
        <v>1122016</v>
      </c>
      <c r="C1276">
        <v>506919</v>
      </c>
      <c r="D1276">
        <v>3109</v>
      </c>
      <c r="E1276">
        <v>285562</v>
      </c>
      <c r="F1276">
        <v>4179</v>
      </c>
      <c r="G1276">
        <v>388459</v>
      </c>
      <c r="H1276">
        <v>74.400000000000006</v>
      </c>
    </row>
    <row r="1277" spans="1:8" x14ac:dyDescent="0.25">
      <c r="A1277" t="s">
        <v>1371</v>
      </c>
      <c r="B1277">
        <v>1122016</v>
      </c>
      <c r="C1277">
        <v>506943</v>
      </c>
      <c r="D1277">
        <v>13135</v>
      </c>
      <c r="E1277">
        <v>4593967</v>
      </c>
      <c r="F1277">
        <v>20862</v>
      </c>
      <c r="G1277">
        <v>7312860</v>
      </c>
      <c r="H1277">
        <v>62.96</v>
      </c>
    </row>
    <row r="1278" spans="1:8" x14ac:dyDescent="0.25">
      <c r="A1278" t="s">
        <v>1372</v>
      </c>
      <c r="B1278">
        <v>1122016</v>
      </c>
      <c r="C1278">
        <v>506981</v>
      </c>
      <c r="D1278">
        <v>350</v>
      </c>
      <c r="E1278">
        <v>34283</v>
      </c>
      <c r="F1278">
        <v>450</v>
      </c>
      <c r="G1278">
        <v>43937</v>
      </c>
      <c r="H1278">
        <v>77.78</v>
      </c>
    </row>
    <row r="1279" spans="1:8" x14ac:dyDescent="0.25">
      <c r="A1279" t="s">
        <v>1373</v>
      </c>
      <c r="B1279">
        <v>1122016</v>
      </c>
      <c r="C1279">
        <v>506991</v>
      </c>
      <c r="D1279">
        <v>2978</v>
      </c>
      <c r="E1279">
        <v>27875</v>
      </c>
      <c r="F1279">
        <v>4369</v>
      </c>
      <c r="G1279">
        <v>40539</v>
      </c>
      <c r="H1279">
        <v>68.16</v>
      </c>
    </row>
    <row r="1280" spans="1:8" x14ac:dyDescent="0.25">
      <c r="A1280" t="s">
        <v>1374</v>
      </c>
      <c r="B1280">
        <v>1122016</v>
      </c>
      <c r="C1280">
        <v>507155</v>
      </c>
      <c r="D1280">
        <v>391</v>
      </c>
      <c r="E1280">
        <v>27389</v>
      </c>
      <c r="F1280">
        <v>391</v>
      </c>
      <c r="G1280">
        <v>27389</v>
      </c>
      <c r="H1280">
        <v>100</v>
      </c>
    </row>
    <row r="1281" spans="1:8" x14ac:dyDescent="0.25">
      <c r="A1281" t="s">
        <v>1375</v>
      </c>
      <c r="B1281">
        <v>1122016</v>
      </c>
      <c r="C1281">
        <v>507180</v>
      </c>
      <c r="D1281">
        <v>15</v>
      </c>
      <c r="E1281">
        <v>615</v>
      </c>
      <c r="F1281">
        <v>15</v>
      </c>
      <c r="G1281">
        <v>614</v>
      </c>
      <c r="H1281">
        <v>100</v>
      </c>
    </row>
    <row r="1282" spans="1:8" x14ac:dyDescent="0.25">
      <c r="A1282" t="s">
        <v>1376</v>
      </c>
      <c r="B1282">
        <v>1122016</v>
      </c>
      <c r="C1282">
        <v>507205</v>
      </c>
      <c r="D1282">
        <v>7341</v>
      </c>
      <c r="E1282">
        <v>110850</v>
      </c>
      <c r="F1282">
        <v>13002</v>
      </c>
      <c r="G1282">
        <v>195964</v>
      </c>
      <c r="H1282">
        <v>56.46</v>
      </c>
    </row>
    <row r="1283" spans="1:8" x14ac:dyDescent="0.25">
      <c r="A1283" t="s">
        <v>1377</v>
      </c>
      <c r="B1283">
        <v>1122016</v>
      </c>
      <c r="C1283">
        <v>507260</v>
      </c>
      <c r="D1283">
        <v>20945</v>
      </c>
      <c r="E1283">
        <v>2291383</v>
      </c>
      <c r="F1283">
        <v>68493</v>
      </c>
      <c r="G1283">
        <v>7574230</v>
      </c>
      <c r="H1283">
        <v>30.58</v>
      </c>
    </row>
    <row r="1284" spans="1:8" x14ac:dyDescent="0.25">
      <c r="A1284" t="s">
        <v>1378</v>
      </c>
      <c r="B1284">
        <v>1122016</v>
      </c>
      <c r="C1284">
        <v>507300</v>
      </c>
      <c r="D1284">
        <v>37</v>
      </c>
      <c r="E1284">
        <v>173838</v>
      </c>
      <c r="F1284">
        <v>37</v>
      </c>
      <c r="G1284">
        <v>173838</v>
      </c>
      <c r="H1284">
        <v>100</v>
      </c>
    </row>
    <row r="1285" spans="1:8" x14ac:dyDescent="0.25">
      <c r="A1285" t="s">
        <v>1379</v>
      </c>
      <c r="B1285">
        <v>1122016</v>
      </c>
      <c r="C1285">
        <v>507315</v>
      </c>
      <c r="D1285">
        <v>28022</v>
      </c>
      <c r="E1285">
        <v>1034012</v>
      </c>
      <c r="F1285">
        <v>83670</v>
      </c>
      <c r="G1285">
        <v>3113268</v>
      </c>
      <c r="H1285">
        <v>33.49</v>
      </c>
    </row>
    <row r="1286" spans="1:8" x14ac:dyDescent="0.25">
      <c r="A1286" t="s">
        <v>1380</v>
      </c>
      <c r="B1286">
        <v>1122016</v>
      </c>
      <c r="C1286">
        <v>507410</v>
      </c>
      <c r="D1286">
        <v>3949</v>
      </c>
      <c r="E1286">
        <v>577344</v>
      </c>
      <c r="F1286">
        <v>11851</v>
      </c>
      <c r="G1286">
        <v>1748729</v>
      </c>
      <c r="H1286">
        <v>33.32</v>
      </c>
    </row>
    <row r="1287" spans="1:8" x14ac:dyDescent="0.25">
      <c r="A1287" t="s">
        <v>1381</v>
      </c>
      <c r="B1287">
        <v>1122016</v>
      </c>
      <c r="C1287">
        <v>507435</v>
      </c>
      <c r="D1287">
        <v>925</v>
      </c>
      <c r="E1287">
        <v>58037</v>
      </c>
      <c r="F1287">
        <v>925</v>
      </c>
      <c r="G1287">
        <v>58037</v>
      </c>
      <c r="H1287">
        <v>100</v>
      </c>
    </row>
    <row r="1288" spans="1:8" x14ac:dyDescent="0.25">
      <c r="A1288" t="s">
        <v>1382</v>
      </c>
      <c r="B1288">
        <v>1122016</v>
      </c>
      <c r="C1288">
        <v>507438</v>
      </c>
      <c r="D1288">
        <v>522</v>
      </c>
      <c r="E1288">
        <v>197525</v>
      </c>
      <c r="F1288">
        <v>611</v>
      </c>
      <c r="G1288">
        <v>233826</v>
      </c>
      <c r="H1288">
        <v>85.43</v>
      </c>
    </row>
    <row r="1289" spans="1:8" x14ac:dyDescent="0.25">
      <c r="A1289" t="s">
        <v>1383</v>
      </c>
      <c r="B1289">
        <v>1122016</v>
      </c>
      <c r="C1289">
        <v>507442</v>
      </c>
      <c r="D1289">
        <v>7149</v>
      </c>
      <c r="E1289">
        <v>248071</v>
      </c>
      <c r="F1289">
        <v>20713</v>
      </c>
      <c r="G1289">
        <v>720913</v>
      </c>
      <c r="H1289">
        <v>34.51</v>
      </c>
    </row>
    <row r="1290" spans="1:8" x14ac:dyDescent="0.25">
      <c r="A1290" t="s">
        <v>1384</v>
      </c>
      <c r="B1290">
        <v>1122016</v>
      </c>
      <c r="C1290">
        <v>507450</v>
      </c>
      <c r="D1290">
        <v>996</v>
      </c>
      <c r="E1290">
        <v>52191</v>
      </c>
      <c r="F1290">
        <v>996</v>
      </c>
      <c r="G1290">
        <v>52359</v>
      </c>
      <c r="H1290">
        <v>100</v>
      </c>
    </row>
    <row r="1291" spans="1:8" x14ac:dyDescent="0.25">
      <c r="A1291" t="s">
        <v>1385</v>
      </c>
      <c r="B1291">
        <v>1122016</v>
      </c>
      <c r="C1291">
        <v>507458</v>
      </c>
      <c r="D1291">
        <v>24275</v>
      </c>
      <c r="E1291">
        <v>1062032</v>
      </c>
      <c r="F1291">
        <v>51485</v>
      </c>
      <c r="G1291">
        <v>2246692</v>
      </c>
      <c r="H1291">
        <v>47.15</v>
      </c>
    </row>
    <row r="1292" spans="1:8" x14ac:dyDescent="0.25">
      <c r="A1292" t="s">
        <v>1386</v>
      </c>
      <c r="B1292">
        <v>1122016</v>
      </c>
      <c r="C1292">
        <v>507474</v>
      </c>
      <c r="D1292">
        <v>1005</v>
      </c>
      <c r="E1292">
        <v>27688</v>
      </c>
      <c r="F1292">
        <v>1112</v>
      </c>
      <c r="G1292">
        <v>31091</v>
      </c>
      <c r="H1292">
        <v>90.38</v>
      </c>
    </row>
    <row r="1293" spans="1:8" x14ac:dyDescent="0.25">
      <c r="A1293" t="s">
        <v>1387</v>
      </c>
      <c r="B1293">
        <v>1122016</v>
      </c>
      <c r="C1293">
        <v>507488</v>
      </c>
      <c r="D1293">
        <v>2344</v>
      </c>
      <c r="E1293">
        <v>1254392</v>
      </c>
      <c r="F1293">
        <v>7975</v>
      </c>
      <c r="G1293">
        <v>4301262</v>
      </c>
      <c r="H1293">
        <v>29.39</v>
      </c>
    </row>
    <row r="1294" spans="1:8" x14ac:dyDescent="0.25">
      <c r="A1294" t="s">
        <v>1388</v>
      </c>
      <c r="B1294">
        <v>1122016</v>
      </c>
      <c r="C1294">
        <v>507490</v>
      </c>
      <c r="D1294">
        <v>99620</v>
      </c>
      <c r="E1294">
        <v>909531</v>
      </c>
      <c r="F1294">
        <v>169627</v>
      </c>
      <c r="G1294">
        <v>1553055</v>
      </c>
      <c r="H1294">
        <v>58.73</v>
      </c>
    </row>
    <row r="1295" spans="1:8" x14ac:dyDescent="0.25">
      <c r="A1295" t="s">
        <v>1389</v>
      </c>
      <c r="B1295">
        <v>1122016</v>
      </c>
      <c r="C1295">
        <v>507498</v>
      </c>
      <c r="D1295">
        <v>1824</v>
      </c>
      <c r="E1295">
        <v>17493</v>
      </c>
      <c r="F1295">
        <v>1959</v>
      </c>
      <c r="G1295">
        <v>18213</v>
      </c>
      <c r="H1295">
        <v>93.11</v>
      </c>
    </row>
    <row r="1296" spans="1:8" x14ac:dyDescent="0.25">
      <c r="A1296" t="s">
        <v>1390</v>
      </c>
      <c r="B1296">
        <v>1122016</v>
      </c>
      <c r="C1296">
        <v>507508</v>
      </c>
      <c r="D1296">
        <v>1900</v>
      </c>
      <c r="E1296">
        <v>39330</v>
      </c>
      <c r="F1296">
        <v>1982</v>
      </c>
      <c r="G1296">
        <v>41401</v>
      </c>
      <c r="H1296">
        <v>95.86</v>
      </c>
    </row>
    <row r="1297" spans="1:8" x14ac:dyDescent="0.25">
      <c r="A1297" t="s">
        <v>1391</v>
      </c>
      <c r="B1297">
        <v>1122016</v>
      </c>
      <c r="C1297">
        <v>507514</v>
      </c>
      <c r="D1297">
        <v>960</v>
      </c>
      <c r="E1297">
        <v>132576</v>
      </c>
      <c r="F1297">
        <v>30362</v>
      </c>
      <c r="G1297">
        <v>4274588</v>
      </c>
      <c r="H1297">
        <v>3.16</v>
      </c>
    </row>
    <row r="1298" spans="1:8" x14ac:dyDescent="0.25">
      <c r="A1298" t="s">
        <v>1392</v>
      </c>
      <c r="B1298">
        <v>1122016</v>
      </c>
      <c r="C1298">
        <v>507522</v>
      </c>
      <c r="D1298">
        <v>100</v>
      </c>
      <c r="E1298">
        <v>1515</v>
      </c>
      <c r="F1298">
        <v>100</v>
      </c>
      <c r="G1298">
        <v>1592</v>
      </c>
      <c r="H1298">
        <v>100</v>
      </c>
    </row>
    <row r="1299" spans="1:8" x14ac:dyDescent="0.25">
      <c r="A1299" t="s">
        <v>1393</v>
      </c>
      <c r="B1299">
        <v>1122016</v>
      </c>
      <c r="C1299">
        <v>507525</v>
      </c>
      <c r="D1299">
        <v>87</v>
      </c>
      <c r="E1299">
        <v>42630</v>
      </c>
      <c r="F1299">
        <v>87</v>
      </c>
      <c r="G1299">
        <v>42684</v>
      </c>
      <c r="H1299">
        <v>100</v>
      </c>
    </row>
    <row r="1300" spans="1:8" x14ac:dyDescent="0.25">
      <c r="A1300" t="s">
        <v>1394</v>
      </c>
      <c r="B1300">
        <v>1122016</v>
      </c>
      <c r="C1300">
        <v>507526</v>
      </c>
      <c r="D1300">
        <v>4417</v>
      </c>
      <c r="E1300">
        <v>456056</v>
      </c>
      <c r="F1300">
        <v>5840</v>
      </c>
      <c r="G1300">
        <v>613454</v>
      </c>
      <c r="H1300">
        <v>75.63</v>
      </c>
    </row>
    <row r="1301" spans="1:8" x14ac:dyDescent="0.25">
      <c r="A1301" t="s">
        <v>1395</v>
      </c>
      <c r="B1301">
        <v>1122016</v>
      </c>
      <c r="C1301">
        <v>507552</v>
      </c>
      <c r="D1301">
        <v>123</v>
      </c>
      <c r="E1301">
        <v>104673</v>
      </c>
      <c r="F1301">
        <v>123</v>
      </c>
      <c r="G1301">
        <v>108990</v>
      </c>
      <c r="H1301">
        <v>100</v>
      </c>
    </row>
    <row r="1302" spans="1:8" x14ac:dyDescent="0.25">
      <c r="A1302" t="s">
        <v>1396</v>
      </c>
      <c r="B1302">
        <v>1122016</v>
      </c>
      <c r="C1302">
        <v>507580</v>
      </c>
      <c r="D1302">
        <v>1452</v>
      </c>
      <c r="E1302">
        <v>187817</v>
      </c>
      <c r="F1302">
        <v>1712</v>
      </c>
      <c r="G1302">
        <v>224439</v>
      </c>
      <c r="H1302">
        <v>84.81</v>
      </c>
    </row>
    <row r="1303" spans="1:8" x14ac:dyDescent="0.25">
      <c r="A1303" t="s">
        <v>1397</v>
      </c>
      <c r="B1303">
        <v>1122016</v>
      </c>
      <c r="C1303">
        <v>507598</v>
      </c>
      <c r="D1303">
        <v>2235</v>
      </c>
      <c r="E1303">
        <v>157456</v>
      </c>
      <c r="F1303">
        <v>2659</v>
      </c>
      <c r="G1303">
        <v>189916</v>
      </c>
      <c r="H1303">
        <v>84.05</v>
      </c>
    </row>
    <row r="1304" spans="1:8" x14ac:dyDescent="0.25">
      <c r="A1304" t="s">
        <v>1398</v>
      </c>
      <c r="B1304">
        <v>1122016</v>
      </c>
      <c r="C1304">
        <v>507609</v>
      </c>
      <c r="D1304">
        <v>401</v>
      </c>
      <c r="E1304">
        <v>21814</v>
      </c>
      <c r="F1304">
        <v>401</v>
      </c>
      <c r="G1304">
        <v>21814</v>
      </c>
      <c r="H1304">
        <v>100</v>
      </c>
    </row>
    <row r="1305" spans="1:8" x14ac:dyDescent="0.25">
      <c r="A1305" t="s">
        <v>1399</v>
      </c>
      <c r="B1305">
        <v>1122016</v>
      </c>
      <c r="C1305">
        <v>507621</v>
      </c>
      <c r="D1305">
        <v>191</v>
      </c>
      <c r="E1305">
        <v>44141</v>
      </c>
      <c r="F1305">
        <v>262</v>
      </c>
      <c r="G1305">
        <v>60977</v>
      </c>
      <c r="H1305">
        <v>72.900000000000006</v>
      </c>
    </row>
    <row r="1306" spans="1:8" x14ac:dyDescent="0.25">
      <c r="A1306" t="s">
        <v>1400</v>
      </c>
      <c r="B1306">
        <v>1122016</v>
      </c>
      <c r="C1306">
        <v>507645</v>
      </c>
      <c r="D1306">
        <v>11</v>
      </c>
      <c r="E1306">
        <v>75954</v>
      </c>
      <c r="F1306">
        <v>11</v>
      </c>
      <c r="G1306">
        <v>75954</v>
      </c>
      <c r="H1306">
        <v>100</v>
      </c>
    </row>
    <row r="1307" spans="1:8" x14ac:dyDescent="0.25">
      <c r="A1307" t="s">
        <v>1401</v>
      </c>
      <c r="B1307">
        <v>1122016</v>
      </c>
      <c r="C1307">
        <v>507649</v>
      </c>
      <c r="D1307">
        <v>3</v>
      </c>
      <c r="E1307">
        <v>3461</v>
      </c>
      <c r="F1307">
        <v>3</v>
      </c>
      <c r="G1307">
        <v>3460</v>
      </c>
      <c r="H1307">
        <v>100</v>
      </c>
    </row>
    <row r="1308" spans="1:8" x14ac:dyDescent="0.25">
      <c r="A1308" t="s">
        <v>1402</v>
      </c>
      <c r="B1308">
        <v>1122016</v>
      </c>
      <c r="C1308">
        <v>507685</v>
      </c>
      <c r="D1308">
        <v>13081</v>
      </c>
      <c r="E1308">
        <v>6117330</v>
      </c>
      <c r="F1308">
        <v>48900</v>
      </c>
      <c r="G1308">
        <v>22849500</v>
      </c>
      <c r="H1308">
        <v>26.75</v>
      </c>
    </row>
    <row r="1309" spans="1:8" x14ac:dyDescent="0.25">
      <c r="A1309" t="s">
        <v>1403</v>
      </c>
      <c r="B1309">
        <v>1122016</v>
      </c>
      <c r="C1309">
        <v>507690</v>
      </c>
      <c r="D1309">
        <v>1245</v>
      </c>
      <c r="E1309">
        <v>180525</v>
      </c>
      <c r="F1309">
        <v>1765</v>
      </c>
      <c r="G1309">
        <v>262063</v>
      </c>
      <c r="H1309">
        <v>70.540000000000006</v>
      </c>
    </row>
    <row r="1310" spans="1:8" x14ac:dyDescent="0.25">
      <c r="A1310" t="s">
        <v>1404</v>
      </c>
      <c r="B1310">
        <v>1122016</v>
      </c>
      <c r="C1310">
        <v>507717</v>
      </c>
      <c r="D1310">
        <v>1001</v>
      </c>
      <c r="E1310">
        <v>713413</v>
      </c>
      <c r="F1310">
        <v>1696</v>
      </c>
      <c r="G1310">
        <v>1207591</v>
      </c>
      <c r="H1310">
        <v>59.02</v>
      </c>
    </row>
    <row r="1311" spans="1:8" x14ac:dyDescent="0.25">
      <c r="A1311" t="s">
        <v>1405</v>
      </c>
      <c r="B1311">
        <v>1122016</v>
      </c>
      <c r="C1311">
        <v>507753</v>
      </c>
      <c r="D1311">
        <v>103530</v>
      </c>
      <c r="E1311">
        <v>2117189</v>
      </c>
      <c r="F1311">
        <v>126936</v>
      </c>
      <c r="G1311">
        <v>2593628</v>
      </c>
      <c r="H1311">
        <v>81.56</v>
      </c>
    </row>
    <row r="1312" spans="1:8" x14ac:dyDescent="0.25">
      <c r="A1312" t="s">
        <v>1406</v>
      </c>
      <c r="B1312">
        <v>1122016</v>
      </c>
      <c r="C1312">
        <v>507759</v>
      </c>
      <c r="D1312">
        <v>1050</v>
      </c>
      <c r="E1312">
        <v>18427</v>
      </c>
      <c r="F1312">
        <v>1050</v>
      </c>
      <c r="G1312">
        <v>18427</v>
      </c>
      <c r="H1312">
        <v>100</v>
      </c>
    </row>
    <row r="1313" spans="1:8" x14ac:dyDescent="0.25">
      <c r="A1313" t="s">
        <v>1407</v>
      </c>
      <c r="B1313">
        <v>1122016</v>
      </c>
      <c r="C1313">
        <v>507779</v>
      </c>
      <c r="D1313">
        <v>1346</v>
      </c>
      <c r="E1313">
        <v>134600</v>
      </c>
      <c r="F1313">
        <v>1797</v>
      </c>
      <c r="G1313">
        <v>179422</v>
      </c>
      <c r="H1313">
        <v>74.900000000000006</v>
      </c>
    </row>
    <row r="1314" spans="1:8" x14ac:dyDescent="0.25">
      <c r="A1314" t="s">
        <v>1408</v>
      </c>
      <c r="B1314">
        <v>1122016</v>
      </c>
      <c r="C1314">
        <v>507785</v>
      </c>
      <c r="D1314">
        <v>1187</v>
      </c>
      <c r="E1314">
        <v>51635</v>
      </c>
      <c r="F1314">
        <v>2192</v>
      </c>
      <c r="G1314">
        <v>97201</v>
      </c>
      <c r="H1314">
        <v>54.15</v>
      </c>
    </row>
    <row r="1315" spans="1:8" x14ac:dyDescent="0.25">
      <c r="A1315" t="s">
        <v>1409</v>
      </c>
      <c r="B1315">
        <v>1122016</v>
      </c>
      <c r="C1315">
        <v>507789</v>
      </c>
      <c r="D1315">
        <v>7514</v>
      </c>
      <c r="E1315">
        <v>270880</v>
      </c>
      <c r="F1315">
        <v>12140</v>
      </c>
      <c r="G1315">
        <v>439225</v>
      </c>
      <c r="H1315">
        <v>61.89</v>
      </c>
    </row>
    <row r="1316" spans="1:8" x14ac:dyDescent="0.25">
      <c r="A1316" t="s">
        <v>1410</v>
      </c>
      <c r="B1316">
        <v>1122016</v>
      </c>
      <c r="C1316">
        <v>507794</v>
      </c>
      <c r="D1316">
        <v>11617</v>
      </c>
      <c r="E1316">
        <v>189358</v>
      </c>
      <c r="F1316">
        <v>11618</v>
      </c>
      <c r="G1316">
        <v>192152</v>
      </c>
      <c r="H1316">
        <v>99.99</v>
      </c>
    </row>
    <row r="1317" spans="1:8" x14ac:dyDescent="0.25">
      <c r="A1317" t="s">
        <v>1411</v>
      </c>
      <c r="B1317">
        <v>1122016</v>
      </c>
      <c r="C1317">
        <v>507815</v>
      </c>
      <c r="D1317">
        <v>2270</v>
      </c>
      <c r="E1317">
        <v>9972451</v>
      </c>
      <c r="F1317">
        <v>4926</v>
      </c>
      <c r="G1317">
        <v>21903802</v>
      </c>
      <c r="H1317">
        <v>46.08</v>
      </c>
    </row>
    <row r="1318" spans="1:8" x14ac:dyDescent="0.25">
      <c r="A1318" t="s">
        <v>1412</v>
      </c>
      <c r="B1318">
        <v>1122016</v>
      </c>
      <c r="C1318">
        <v>507817</v>
      </c>
      <c r="D1318">
        <v>200</v>
      </c>
      <c r="E1318">
        <v>19100</v>
      </c>
      <c r="F1318">
        <v>373</v>
      </c>
      <c r="G1318">
        <v>35372</v>
      </c>
      <c r="H1318">
        <v>53.62</v>
      </c>
    </row>
    <row r="1319" spans="1:8" x14ac:dyDescent="0.25">
      <c r="A1319" t="s">
        <v>1413</v>
      </c>
      <c r="B1319">
        <v>1122016</v>
      </c>
      <c r="C1319">
        <v>507828</v>
      </c>
      <c r="D1319">
        <v>8043</v>
      </c>
      <c r="E1319">
        <v>162469</v>
      </c>
      <c r="F1319">
        <v>9228</v>
      </c>
      <c r="G1319">
        <v>185398</v>
      </c>
      <c r="H1319">
        <v>87.16</v>
      </c>
    </row>
    <row r="1320" spans="1:8" x14ac:dyDescent="0.25">
      <c r="A1320" t="s">
        <v>1414</v>
      </c>
      <c r="B1320">
        <v>1122016</v>
      </c>
      <c r="C1320">
        <v>507833</v>
      </c>
      <c r="D1320">
        <v>100</v>
      </c>
      <c r="E1320">
        <v>160</v>
      </c>
      <c r="F1320">
        <v>100</v>
      </c>
      <c r="G1320">
        <v>160</v>
      </c>
      <c r="H1320">
        <v>100</v>
      </c>
    </row>
    <row r="1321" spans="1:8" x14ac:dyDescent="0.25">
      <c r="A1321" t="s">
        <v>1415</v>
      </c>
      <c r="B1321">
        <v>1122016</v>
      </c>
      <c r="C1321">
        <v>507836</v>
      </c>
      <c r="D1321">
        <v>3721</v>
      </c>
      <c r="E1321">
        <v>2399195</v>
      </c>
      <c r="F1321">
        <v>3721</v>
      </c>
      <c r="G1321">
        <v>2399195</v>
      </c>
      <c r="H1321">
        <v>100</v>
      </c>
    </row>
    <row r="1322" spans="1:8" x14ac:dyDescent="0.25">
      <c r="A1322" t="s">
        <v>1416</v>
      </c>
      <c r="B1322">
        <v>1122016</v>
      </c>
      <c r="C1322">
        <v>507864</v>
      </c>
      <c r="D1322">
        <v>34191</v>
      </c>
      <c r="E1322">
        <v>1070179</v>
      </c>
      <c r="F1322">
        <v>41120</v>
      </c>
      <c r="G1322">
        <v>1304917</v>
      </c>
      <c r="H1322">
        <v>83.15</v>
      </c>
    </row>
    <row r="1323" spans="1:8" x14ac:dyDescent="0.25">
      <c r="A1323" t="s">
        <v>1417</v>
      </c>
      <c r="B1323">
        <v>1122016</v>
      </c>
      <c r="C1323">
        <v>507872</v>
      </c>
      <c r="D1323">
        <v>348</v>
      </c>
      <c r="E1323">
        <v>6569</v>
      </c>
      <c r="F1323">
        <v>348</v>
      </c>
      <c r="G1323">
        <v>6569</v>
      </c>
      <c r="H1323">
        <v>100</v>
      </c>
    </row>
    <row r="1324" spans="1:8" x14ac:dyDescent="0.25">
      <c r="A1324" t="s">
        <v>1418</v>
      </c>
      <c r="B1324">
        <v>1122016</v>
      </c>
      <c r="C1324">
        <v>507878</v>
      </c>
      <c r="D1324">
        <v>626711</v>
      </c>
      <c r="E1324">
        <v>3121021</v>
      </c>
      <c r="F1324">
        <v>1764535</v>
      </c>
      <c r="G1324">
        <v>8879189</v>
      </c>
      <c r="H1324">
        <v>35.520000000000003</v>
      </c>
    </row>
    <row r="1325" spans="1:8" x14ac:dyDescent="0.25">
      <c r="A1325" t="s">
        <v>1419</v>
      </c>
      <c r="B1325">
        <v>1122016</v>
      </c>
      <c r="C1325">
        <v>507880</v>
      </c>
      <c r="D1325">
        <v>6461</v>
      </c>
      <c r="E1325">
        <v>777259</v>
      </c>
      <c r="F1325">
        <v>18608</v>
      </c>
      <c r="G1325">
        <v>2260847</v>
      </c>
      <c r="H1325">
        <v>34.72</v>
      </c>
    </row>
    <row r="1326" spans="1:8" x14ac:dyDescent="0.25">
      <c r="A1326" t="s">
        <v>1420</v>
      </c>
      <c r="B1326">
        <v>1122016</v>
      </c>
      <c r="C1326">
        <v>507892</v>
      </c>
      <c r="D1326">
        <v>33196</v>
      </c>
      <c r="E1326">
        <v>15603</v>
      </c>
      <c r="F1326">
        <v>33196</v>
      </c>
      <c r="G1326">
        <v>15607</v>
      </c>
      <c r="H1326">
        <v>100</v>
      </c>
    </row>
    <row r="1327" spans="1:8" x14ac:dyDescent="0.25">
      <c r="A1327" t="s">
        <v>1421</v>
      </c>
      <c r="B1327">
        <v>1122016</v>
      </c>
      <c r="C1327">
        <v>507910</v>
      </c>
      <c r="D1327">
        <v>8279</v>
      </c>
      <c r="E1327">
        <v>1067578</v>
      </c>
      <c r="F1327">
        <v>10196</v>
      </c>
      <c r="G1327">
        <v>1317354</v>
      </c>
      <c r="H1327">
        <v>81.2</v>
      </c>
    </row>
    <row r="1328" spans="1:8" x14ac:dyDescent="0.25">
      <c r="A1328" t="s">
        <v>1422</v>
      </c>
      <c r="B1328">
        <v>1122016</v>
      </c>
      <c r="C1328">
        <v>507912</v>
      </c>
      <c r="D1328">
        <v>960</v>
      </c>
      <c r="E1328">
        <v>63072</v>
      </c>
      <c r="F1328">
        <v>1060</v>
      </c>
      <c r="G1328">
        <v>69737</v>
      </c>
      <c r="H1328">
        <v>90.57</v>
      </c>
    </row>
    <row r="1329" spans="1:8" x14ac:dyDescent="0.25">
      <c r="A1329" t="s">
        <v>1423</v>
      </c>
      <c r="B1329">
        <v>1122016</v>
      </c>
      <c r="C1329">
        <v>507944</v>
      </c>
      <c r="D1329">
        <v>102</v>
      </c>
      <c r="E1329">
        <v>13276</v>
      </c>
      <c r="F1329">
        <v>102</v>
      </c>
      <c r="G1329">
        <v>13517</v>
      </c>
      <c r="H1329">
        <v>100</v>
      </c>
    </row>
    <row r="1330" spans="1:8" x14ac:dyDescent="0.25">
      <c r="A1330" t="s">
        <v>1424</v>
      </c>
      <c r="B1330">
        <v>1122016</v>
      </c>
      <c r="C1330">
        <v>507960</v>
      </c>
      <c r="D1330">
        <v>100</v>
      </c>
      <c r="E1330">
        <v>12460</v>
      </c>
      <c r="F1330">
        <v>205</v>
      </c>
      <c r="G1330">
        <v>25230</v>
      </c>
      <c r="H1330">
        <v>48.78</v>
      </c>
    </row>
    <row r="1331" spans="1:8" x14ac:dyDescent="0.25">
      <c r="A1331" t="s">
        <v>1425</v>
      </c>
      <c r="B1331">
        <v>1122016</v>
      </c>
      <c r="C1331">
        <v>507970</v>
      </c>
      <c r="D1331">
        <v>352</v>
      </c>
      <c r="E1331">
        <v>14009</v>
      </c>
      <c r="F1331">
        <v>352</v>
      </c>
      <c r="G1331">
        <v>14009</v>
      </c>
      <c r="H1331">
        <v>100</v>
      </c>
    </row>
    <row r="1332" spans="1:8" x14ac:dyDescent="0.25">
      <c r="A1332" t="s">
        <v>1426</v>
      </c>
      <c r="B1332">
        <v>1122016</v>
      </c>
      <c r="C1332">
        <v>507981</v>
      </c>
      <c r="D1332">
        <v>200</v>
      </c>
      <c r="E1332">
        <v>8200</v>
      </c>
      <c r="F1332">
        <v>200</v>
      </c>
      <c r="G1332">
        <v>8200</v>
      </c>
      <c r="H1332">
        <v>100</v>
      </c>
    </row>
    <row r="1333" spans="1:8" x14ac:dyDescent="0.25">
      <c r="A1333" t="s">
        <v>1427</v>
      </c>
      <c r="B1333">
        <v>1122016</v>
      </c>
      <c r="C1333">
        <v>507998</v>
      </c>
      <c r="D1333">
        <v>7711</v>
      </c>
      <c r="E1333">
        <v>690906</v>
      </c>
      <c r="F1333">
        <v>8646</v>
      </c>
      <c r="G1333">
        <v>782700</v>
      </c>
      <c r="H1333">
        <v>89.19</v>
      </c>
    </row>
    <row r="1334" spans="1:8" x14ac:dyDescent="0.25">
      <c r="A1334" t="s">
        <v>1428</v>
      </c>
      <c r="B1334">
        <v>1122016</v>
      </c>
      <c r="C1334">
        <v>508136</v>
      </c>
      <c r="D1334">
        <v>200</v>
      </c>
      <c r="E1334">
        <v>35410</v>
      </c>
      <c r="F1334">
        <v>200</v>
      </c>
      <c r="G1334">
        <v>35411</v>
      </c>
      <c r="H1334">
        <v>100</v>
      </c>
    </row>
    <row r="1335" spans="1:8" x14ac:dyDescent="0.25">
      <c r="A1335" t="s">
        <v>1429</v>
      </c>
      <c r="B1335">
        <v>1122016</v>
      </c>
      <c r="C1335">
        <v>508486</v>
      </c>
      <c r="D1335">
        <v>1457</v>
      </c>
      <c r="E1335">
        <v>3832566</v>
      </c>
      <c r="F1335">
        <v>1585</v>
      </c>
      <c r="G1335">
        <v>4188671</v>
      </c>
      <c r="H1335">
        <v>91.92</v>
      </c>
    </row>
    <row r="1336" spans="1:8" x14ac:dyDescent="0.25">
      <c r="A1336" t="s">
        <v>1430</v>
      </c>
      <c r="B1336">
        <v>1122016</v>
      </c>
      <c r="C1336">
        <v>508494</v>
      </c>
      <c r="D1336">
        <v>675</v>
      </c>
      <c r="E1336">
        <v>80528</v>
      </c>
      <c r="F1336">
        <v>710</v>
      </c>
      <c r="G1336">
        <v>85054</v>
      </c>
      <c r="H1336">
        <v>95.07</v>
      </c>
    </row>
    <row r="1337" spans="1:8" x14ac:dyDescent="0.25">
      <c r="A1337" t="s">
        <v>1431</v>
      </c>
      <c r="B1337">
        <v>1122016</v>
      </c>
      <c r="C1337">
        <v>508807</v>
      </c>
      <c r="D1337">
        <v>2</v>
      </c>
      <c r="E1337">
        <v>1572</v>
      </c>
      <c r="F1337">
        <v>2</v>
      </c>
      <c r="G1337">
        <v>1572</v>
      </c>
      <c r="H1337">
        <v>100</v>
      </c>
    </row>
    <row r="1338" spans="1:8" x14ac:dyDescent="0.25">
      <c r="A1338" t="s">
        <v>1432</v>
      </c>
      <c r="B1338">
        <v>1122016</v>
      </c>
      <c r="C1338">
        <v>508814</v>
      </c>
      <c r="D1338">
        <v>9932</v>
      </c>
      <c r="E1338">
        <v>3291962</v>
      </c>
      <c r="F1338">
        <v>28364</v>
      </c>
      <c r="G1338">
        <v>9513258</v>
      </c>
      <c r="H1338">
        <v>35.020000000000003</v>
      </c>
    </row>
    <row r="1339" spans="1:8" x14ac:dyDescent="0.25">
      <c r="A1339" t="s">
        <v>1433</v>
      </c>
      <c r="B1339">
        <v>1122016</v>
      </c>
      <c r="C1339">
        <v>508860</v>
      </c>
      <c r="D1339">
        <v>24542</v>
      </c>
      <c r="E1339">
        <v>30186</v>
      </c>
      <c r="F1339">
        <v>24542</v>
      </c>
      <c r="G1339">
        <v>30186</v>
      </c>
      <c r="H1339">
        <v>100</v>
      </c>
    </row>
    <row r="1340" spans="1:8" x14ac:dyDescent="0.25">
      <c r="A1340" t="s">
        <v>1434</v>
      </c>
      <c r="B1340">
        <v>1122016</v>
      </c>
      <c r="C1340">
        <v>508869</v>
      </c>
      <c r="D1340">
        <v>7972</v>
      </c>
      <c r="E1340">
        <v>9722652</v>
      </c>
      <c r="F1340">
        <v>52508</v>
      </c>
      <c r="G1340">
        <v>63675314</v>
      </c>
      <c r="H1340">
        <v>15.18</v>
      </c>
    </row>
    <row r="1341" spans="1:8" x14ac:dyDescent="0.25">
      <c r="A1341" t="s">
        <v>1435</v>
      </c>
      <c r="B1341">
        <v>1122016</v>
      </c>
      <c r="C1341">
        <v>508900</v>
      </c>
      <c r="D1341">
        <v>240</v>
      </c>
      <c r="E1341">
        <v>30552</v>
      </c>
      <c r="F1341">
        <v>240</v>
      </c>
      <c r="G1341">
        <v>30552</v>
      </c>
      <c r="H1341">
        <v>100</v>
      </c>
    </row>
    <row r="1342" spans="1:8" x14ac:dyDescent="0.25">
      <c r="A1342" t="s">
        <v>1436</v>
      </c>
      <c r="B1342">
        <v>1122016</v>
      </c>
      <c r="C1342">
        <v>508905</v>
      </c>
      <c r="D1342">
        <v>1160</v>
      </c>
      <c r="E1342">
        <v>47618</v>
      </c>
      <c r="F1342">
        <v>1460</v>
      </c>
      <c r="G1342">
        <v>59539</v>
      </c>
      <c r="H1342">
        <v>79.45</v>
      </c>
    </row>
    <row r="1343" spans="1:8" x14ac:dyDescent="0.25">
      <c r="A1343" t="s">
        <v>1437</v>
      </c>
      <c r="B1343">
        <v>1122016</v>
      </c>
      <c r="C1343">
        <v>508906</v>
      </c>
      <c r="D1343">
        <v>4230</v>
      </c>
      <c r="E1343">
        <v>856998</v>
      </c>
      <c r="F1343">
        <v>5882</v>
      </c>
      <c r="G1343">
        <v>1198735</v>
      </c>
      <c r="H1343">
        <v>71.91</v>
      </c>
    </row>
    <row r="1344" spans="1:8" x14ac:dyDescent="0.25">
      <c r="A1344" t="s">
        <v>1438</v>
      </c>
      <c r="B1344">
        <v>1122016</v>
      </c>
      <c r="C1344">
        <v>508918</v>
      </c>
      <c r="D1344">
        <v>250</v>
      </c>
      <c r="E1344">
        <v>8000</v>
      </c>
      <c r="F1344">
        <v>250</v>
      </c>
      <c r="G1344">
        <v>8000</v>
      </c>
      <c r="H1344">
        <v>100</v>
      </c>
    </row>
    <row r="1345" spans="1:8" x14ac:dyDescent="0.25">
      <c r="A1345" t="s">
        <v>1439</v>
      </c>
      <c r="B1345">
        <v>1122016</v>
      </c>
      <c r="C1345">
        <v>508922</v>
      </c>
      <c r="D1345">
        <v>27704</v>
      </c>
      <c r="E1345">
        <v>1220362</v>
      </c>
      <c r="F1345">
        <v>31486</v>
      </c>
      <c r="G1345">
        <v>1320186</v>
      </c>
      <c r="H1345">
        <v>87.99</v>
      </c>
    </row>
    <row r="1346" spans="1:8" x14ac:dyDescent="0.25">
      <c r="A1346" t="s">
        <v>1440</v>
      </c>
      <c r="B1346">
        <v>1122016</v>
      </c>
      <c r="C1346">
        <v>508933</v>
      </c>
      <c r="D1346">
        <v>8073</v>
      </c>
      <c r="E1346">
        <v>592962</v>
      </c>
      <c r="F1346">
        <v>11847</v>
      </c>
      <c r="G1346">
        <v>875583</v>
      </c>
      <c r="H1346">
        <v>68.14</v>
      </c>
    </row>
    <row r="1347" spans="1:8" x14ac:dyDescent="0.25">
      <c r="A1347" t="s">
        <v>1441</v>
      </c>
      <c r="B1347">
        <v>1122016</v>
      </c>
      <c r="C1347">
        <v>508941</v>
      </c>
      <c r="D1347">
        <v>1742</v>
      </c>
      <c r="E1347">
        <v>827450</v>
      </c>
      <c r="F1347">
        <v>2201</v>
      </c>
      <c r="G1347">
        <v>1065343</v>
      </c>
      <c r="H1347">
        <v>79.150000000000006</v>
      </c>
    </row>
    <row r="1348" spans="1:8" x14ac:dyDescent="0.25">
      <c r="A1348" t="s">
        <v>1442</v>
      </c>
      <c r="B1348">
        <v>1122016</v>
      </c>
      <c r="C1348">
        <v>508954</v>
      </c>
      <c r="D1348">
        <v>8000</v>
      </c>
      <c r="E1348">
        <v>164600</v>
      </c>
      <c r="F1348">
        <v>8000</v>
      </c>
      <c r="G1348">
        <v>164600</v>
      </c>
      <c r="H1348">
        <v>100</v>
      </c>
    </row>
    <row r="1349" spans="1:8" x14ac:dyDescent="0.25">
      <c r="A1349" t="s">
        <v>1443</v>
      </c>
      <c r="B1349">
        <v>1122016</v>
      </c>
      <c r="C1349">
        <v>508961</v>
      </c>
      <c r="D1349">
        <v>10</v>
      </c>
      <c r="E1349">
        <v>152</v>
      </c>
      <c r="F1349">
        <v>10</v>
      </c>
      <c r="G1349">
        <v>152</v>
      </c>
      <c r="H1349">
        <v>100</v>
      </c>
    </row>
    <row r="1350" spans="1:8" x14ac:dyDescent="0.25">
      <c r="A1350" t="s">
        <v>1444</v>
      </c>
      <c r="B1350">
        <v>1122016</v>
      </c>
      <c r="C1350">
        <v>508989</v>
      </c>
      <c r="D1350">
        <v>4752</v>
      </c>
      <c r="E1350">
        <v>524146</v>
      </c>
      <c r="F1350">
        <v>11497</v>
      </c>
      <c r="G1350">
        <v>1273265</v>
      </c>
      <c r="H1350">
        <v>41.33</v>
      </c>
    </row>
    <row r="1351" spans="1:8" x14ac:dyDescent="0.25">
      <c r="A1351" t="s">
        <v>1445</v>
      </c>
      <c r="B1351">
        <v>1122016</v>
      </c>
      <c r="C1351">
        <v>508996</v>
      </c>
      <c r="D1351">
        <v>300</v>
      </c>
      <c r="E1351">
        <v>1617</v>
      </c>
      <c r="F1351">
        <v>500</v>
      </c>
      <c r="G1351">
        <v>2695</v>
      </c>
      <c r="H1351">
        <v>60</v>
      </c>
    </row>
    <row r="1352" spans="1:8" x14ac:dyDescent="0.25">
      <c r="A1352" t="s">
        <v>1446</v>
      </c>
      <c r="B1352">
        <v>1122016</v>
      </c>
      <c r="C1352">
        <v>508998</v>
      </c>
      <c r="D1352">
        <v>155096</v>
      </c>
      <c r="E1352">
        <v>282275</v>
      </c>
      <c r="F1352">
        <v>178481</v>
      </c>
      <c r="G1352">
        <v>326005</v>
      </c>
      <c r="H1352">
        <v>86.9</v>
      </c>
    </row>
    <row r="1353" spans="1:8" x14ac:dyDescent="0.25">
      <c r="A1353" t="s">
        <v>1447</v>
      </c>
      <c r="B1353">
        <v>1122016</v>
      </c>
      <c r="C1353">
        <v>509020</v>
      </c>
      <c r="D1353">
        <v>100</v>
      </c>
      <c r="E1353">
        <v>401</v>
      </c>
      <c r="F1353">
        <v>100</v>
      </c>
      <c r="G1353">
        <v>401</v>
      </c>
      <c r="H1353">
        <v>100</v>
      </c>
    </row>
    <row r="1354" spans="1:8" x14ac:dyDescent="0.25">
      <c r="A1354" t="s">
        <v>1448</v>
      </c>
      <c r="B1354">
        <v>1122016</v>
      </c>
      <c r="C1354">
        <v>509048</v>
      </c>
      <c r="D1354">
        <v>9895</v>
      </c>
      <c r="E1354">
        <v>266176</v>
      </c>
      <c r="F1354">
        <v>12624</v>
      </c>
      <c r="G1354">
        <v>333894</v>
      </c>
      <c r="H1354">
        <v>78.38</v>
      </c>
    </row>
    <row r="1355" spans="1:8" x14ac:dyDescent="0.25">
      <c r="A1355" t="s">
        <v>1449</v>
      </c>
      <c r="B1355">
        <v>1122016</v>
      </c>
      <c r="C1355">
        <v>509051</v>
      </c>
      <c r="D1355">
        <v>534562</v>
      </c>
      <c r="E1355">
        <v>101567</v>
      </c>
      <c r="F1355">
        <v>1008819</v>
      </c>
      <c r="G1355">
        <v>190197</v>
      </c>
      <c r="H1355">
        <v>52.99</v>
      </c>
    </row>
    <row r="1356" spans="1:8" x14ac:dyDescent="0.25">
      <c r="A1356" t="s">
        <v>1450</v>
      </c>
      <c r="B1356">
        <v>1122016</v>
      </c>
      <c r="C1356">
        <v>509053</v>
      </c>
      <c r="D1356">
        <v>4000</v>
      </c>
      <c r="E1356">
        <v>1800</v>
      </c>
      <c r="F1356">
        <v>4000</v>
      </c>
      <c r="G1356">
        <v>1792</v>
      </c>
      <c r="H1356">
        <v>100</v>
      </c>
    </row>
    <row r="1357" spans="1:8" x14ac:dyDescent="0.25">
      <c r="A1357" t="s">
        <v>1451</v>
      </c>
      <c r="B1357">
        <v>1122016</v>
      </c>
      <c r="C1357">
        <v>509055</v>
      </c>
      <c r="D1357">
        <v>3195</v>
      </c>
      <c r="E1357">
        <v>624144</v>
      </c>
      <c r="F1357">
        <v>5058</v>
      </c>
      <c r="G1357">
        <v>995297</v>
      </c>
      <c r="H1357">
        <v>63.17</v>
      </c>
    </row>
    <row r="1358" spans="1:8" x14ac:dyDescent="0.25">
      <c r="A1358" t="s">
        <v>1452</v>
      </c>
      <c r="B1358">
        <v>1122016</v>
      </c>
      <c r="C1358">
        <v>509069</v>
      </c>
      <c r="D1358">
        <v>7759</v>
      </c>
      <c r="E1358">
        <v>43684</v>
      </c>
      <c r="F1358">
        <v>11237</v>
      </c>
      <c r="G1358">
        <v>64546</v>
      </c>
      <c r="H1358">
        <v>69.05</v>
      </c>
    </row>
    <row r="1359" spans="1:8" x14ac:dyDescent="0.25">
      <c r="A1359" t="s">
        <v>1453</v>
      </c>
      <c r="B1359">
        <v>1122016</v>
      </c>
      <c r="C1359">
        <v>509077</v>
      </c>
      <c r="D1359">
        <v>3276</v>
      </c>
      <c r="E1359">
        <v>139886</v>
      </c>
      <c r="F1359">
        <v>3321</v>
      </c>
      <c r="G1359">
        <v>142701</v>
      </c>
      <c r="H1359">
        <v>98.64</v>
      </c>
    </row>
    <row r="1360" spans="1:8" x14ac:dyDescent="0.25">
      <c r="A1360" t="s">
        <v>1454</v>
      </c>
      <c r="B1360">
        <v>1122016</v>
      </c>
      <c r="C1360">
        <v>509079</v>
      </c>
      <c r="D1360">
        <v>7462</v>
      </c>
      <c r="E1360">
        <v>349222</v>
      </c>
      <c r="F1360">
        <v>10387</v>
      </c>
      <c r="G1360">
        <v>490835</v>
      </c>
      <c r="H1360">
        <v>71.84</v>
      </c>
    </row>
    <row r="1361" spans="1:8" x14ac:dyDescent="0.25">
      <c r="A1361" t="s">
        <v>1455</v>
      </c>
      <c r="B1361">
        <v>1122016</v>
      </c>
      <c r="C1361">
        <v>509148</v>
      </c>
      <c r="D1361">
        <v>24198</v>
      </c>
      <c r="E1361">
        <v>510578</v>
      </c>
      <c r="F1361">
        <v>28577</v>
      </c>
      <c r="G1361">
        <v>610211</v>
      </c>
      <c r="H1361">
        <v>84.68</v>
      </c>
    </row>
    <row r="1362" spans="1:8" x14ac:dyDescent="0.25">
      <c r="A1362" t="s">
        <v>1456</v>
      </c>
      <c r="B1362">
        <v>1122016</v>
      </c>
      <c r="C1362">
        <v>509152</v>
      </c>
      <c r="D1362">
        <v>85</v>
      </c>
      <c r="E1362">
        <v>121406</v>
      </c>
      <c r="F1362">
        <v>128</v>
      </c>
      <c r="G1362">
        <v>181586</v>
      </c>
      <c r="H1362">
        <v>66.41</v>
      </c>
    </row>
    <row r="1363" spans="1:8" x14ac:dyDescent="0.25">
      <c r="A1363" t="s">
        <v>1457</v>
      </c>
      <c r="B1363">
        <v>1122016</v>
      </c>
      <c r="C1363">
        <v>509162</v>
      </c>
      <c r="D1363">
        <v>8211</v>
      </c>
      <c r="E1363">
        <v>1471822</v>
      </c>
      <c r="F1363">
        <v>9984</v>
      </c>
      <c r="G1363">
        <v>1813137</v>
      </c>
      <c r="H1363">
        <v>82.24</v>
      </c>
    </row>
    <row r="1364" spans="1:8" x14ac:dyDescent="0.25">
      <c r="A1364" t="s">
        <v>1458</v>
      </c>
      <c r="B1364">
        <v>1122016</v>
      </c>
      <c r="C1364">
        <v>509196</v>
      </c>
      <c r="D1364">
        <v>2050</v>
      </c>
      <c r="E1364">
        <v>34920</v>
      </c>
      <c r="F1364">
        <v>2050</v>
      </c>
      <c r="G1364">
        <v>34920</v>
      </c>
      <c r="H1364">
        <v>100</v>
      </c>
    </row>
    <row r="1365" spans="1:8" x14ac:dyDescent="0.25">
      <c r="A1365" t="s">
        <v>1459</v>
      </c>
      <c r="B1365">
        <v>1122016</v>
      </c>
      <c r="C1365">
        <v>509220</v>
      </c>
      <c r="D1365">
        <v>381</v>
      </c>
      <c r="E1365">
        <v>49283</v>
      </c>
      <c r="F1365">
        <v>526</v>
      </c>
      <c r="G1365">
        <v>68019</v>
      </c>
      <c r="H1365">
        <v>72.430000000000007</v>
      </c>
    </row>
    <row r="1366" spans="1:8" x14ac:dyDescent="0.25">
      <c r="A1366" t="s">
        <v>1460</v>
      </c>
      <c r="B1366">
        <v>1122016</v>
      </c>
      <c r="C1366">
        <v>509243</v>
      </c>
      <c r="D1366">
        <v>1331</v>
      </c>
      <c r="E1366">
        <v>4524136</v>
      </c>
      <c r="F1366">
        <v>2296</v>
      </c>
      <c r="G1366">
        <v>7892525</v>
      </c>
      <c r="H1366">
        <v>57.97</v>
      </c>
    </row>
    <row r="1367" spans="1:8" x14ac:dyDescent="0.25">
      <c r="A1367" t="s">
        <v>1461</v>
      </c>
      <c r="B1367">
        <v>1122016</v>
      </c>
      <c r="C1367">
        <v>509438</v>
      </c>
      <c r="D1367">
        <v>76</v>
      </c>
      <c r="E1367">
        <v>81231</v>
      </c>
      <c r="F1367">
        <v>76</v>
      </c>
      <c r="G1367">
        <v>81231</v>
      </c>
      <c r="H1367">
        <v>100</v>
      </c>
    </row>
    <row r="1368" spans="1:8" x14ac:dyDescent="0.25">
      <c r="A1368" t="s">
        <v>1462</v>
      </c>
      <c r="B1368">
        <v>1122016</v>
      </c>
      <c r="C1368">
        <v>509449</v>
      </c>
      <c r="D1368">
        <v>25</v>
      </c>
      <c r="E1368">
        <v>897</v>
      </c>
      <c r="F1368">
        <v>25</v>
      </c>
      <c r="G1368">
        <v>897</v>
      </c>
      <c r="H1368">
        <v>100</v>
      </c>
    </row>
    <row r="1369" spans="1:8" x14ac:dyDescent="0.25">
      <c r="A1369" t="s">
        <v>1463</v>
      </c>
      <c r="B1369">
        <v>1122016</v>
      </c>
      <c r="C1369">
        <v>509472</v>
      </c>
      <c r="D1369">
        <v>1</v>
      </c>
      <c r="E1369">
        <v>208</v>
      </c>
      <c r="F1369">
        <v>2</v>
      </c>
      <c r="G1369">
        <v>415</v>
      </c>
      <c r="H1369">
        <v>50</v>
      </c>
    </row>
    <row r="1370" spans="1:8" x14ac:dyDescent="0.25">
      <c r="A1370" t="s">
        <v>1464</v>
      </c>
      <c r="B1370">
        <v>1122016</v>
      </c>
      <c r="C1370">
        <v>509480</v>
      </c>
      <c r="D1370">
        <v>20052</v>
      </c>
      <c r="E1370">
        <v>4683145</v>
      </c>
      <c r="F1370">
        <v>136258</v>
      </c>
      <c r="G1370">
        <v>31414970</v>
      </c>
      <c r="H1370">
        <v>14.72</v>
      </c>
    </row>
    <row r="1371" spans="1:8" x14ac:dyDescent="0.25">
      <c r="A1371" t="s">
        <v>1465</v>
      </c>
      <c r="B1371">
        <v>1122016</v>
      </c>
      <c r="C1371">
        <v>509486</v>
      </c>
      <c r="D1371">
        <v>482</v>
      </c>
      <c r="E1371">
        <v>50418</v>
      </c>
      <c r="F1371">
        <v>482</v>
      </c>
      <c r="G1371">
        <v>50162</v>
      </c>
      <c r="H1371">
        <v>100</v>
      </c>
    </row>
    <row r="1372" spans="1:8" x14ac:dyDescent="0.25">
      <c r="A1372" t="s">
        <v>1466</v>
      </c>
      <c r="B1372">
        <v>1122016</v>
      </c>
      <c r="C1372">
        <v>509488</v>
      </c>
      <c r="D1372">
        <v>3795</v>
      </c>
      <c r="E1372">
        <v>290887</v>
      </c>
      <c r="F1372">
        <v>8598</v>
      </c>
      <c r="G1372">
        <v>651918</v>
      </c>
      <c r="H1372">
        <v>44.14</v>
      </c>
    </row>
    <row r="1373" spans="1:8" x14ac:dyDescent="0.25">
      <c r="A1373" t="s">
        <v>1467</v>
      </c>
      <c r="B1373">
        <v>1122016</v>
      </c>
      <c r="C1373">
        <v>509496</v>
      </c>
      <c r="D1373">
        <v>13624</v>
      </c>
      <c r="E1373">
        <v>2044282</v>
      </c>
      <c r="F1373">
        <v>50891</v>
      </c>
      <c r="G1373">
        <v>7665794</v>
      </c>
      <c r="H1373">
        <v>26.77</v>
      </c>
    </row>
    <row r="1374" spans="1:8" x14ac:dyDescent="0.25">
      <c r="A1374" t="s">
        <v>1468</v>
      </c>
      <c r="B1374">
        <v>1122016</v>
      </c>
      <c r="C1374">
        <v>509525</v>
      </c>
      <c r="D1374">
        <v>30</v>
      </c>
      <c r="E1374">
        <v>50475</v>
      </c>
      <c r="F1374">
        <v>30</v>
      </c>
      <c r="G1374">
        <v>50425</v>
      </c>
      <c r="H1374">
        <v>100</v>
      </c>
    </row>
    <row r="1375" spans="1:8" x14ac:dyDescent="0.25">
      <c r="A1375" t="s">
        <v>1469</v>
      </c>
      <c r="B1375">
        <v>1122016</v>
      </c>
      <c r="C1375">
        <v>509546</v>
      </c>
      <c r="D1375">
        <v>100</v>
      </c>
      <c r="E1375">
        <v>2315</v>
      </c>
      <c r="F1375">
        <v>100</v>
      </c>
      <c r="G1375">
        <v>2315</v>
      </c>
      <c r="H1375">
        <v>100</v>
      </c>
    </row>
    <row r="1376" spans="1:8" x14ac:dyDescent="0.25">
      <c r="A1376" t="s">
        <v>1470</v>
      </c>
      <c r="B1376">
        <v>1122016</v>
      </c>
      <c r="C1376">
        <v>509550</v>
      </c>
      <c r="D1376">
        <v>200898</v>
      </c>
      <c r="E1376">
        <v>2627746</v>
      </c>
      <c r="F1376">
        <v>541769</v>
      </c>
      <c r="G1376">
        <v>7195639</v>
      </c>
      <c r="H1376">
        <v>37.08</v>
      </c>
    </row>
    <row r="1377" spans="1:8" x14ac:dyDescent="0.25">
      <c r="A1377" t="s">
        <v>1471</v>
      </c>
      <c r="B1377">
        <v>1122016</v>
      </c>
      <c r="C1377">
        <v>509557</v>
      </c>
      <c r="D1377">
        <v>3774</v>
      </c>
      <c r="E1377">
        <v>2376488</v>
      </c>
      <c r="F1377">
        <v>4539</v>
      </c>
      <c r="G1377">
        <v>2858156</v>
      </c>
      <c r="H1377">
        <v>83.15</v>
      </c>
    </row>
    <row r="1378" spans="1:8" x14ac:dyDescent="0.25">
      <c r="A1378" t="s">
        <v>1472</v>
      </c>
      <c r="B1378">
        <v>1122016</v>
      </c>
      <c r="C1378">
        <v>509563</v>
      </c>
      <c r="D1378">
        <v>5</v>
      </c>
      <c r="E1378">
        <v>50</v>
      </c>
      <c r="F1378">
        <v>5</v>
      </c>
      <c r="G1378">
        <v>50</v>
      </c>
      <c r="H1378">
        <v>100</v>
      </c>
    </row>
    <row r="1379" spans="1:8" x14ac:dyDescent="0.25">
      <c r="A1379" t="s">
        <v>1473</v>
      </c>
      <c r="B1379">
        <v>1122016</v>
      </c>
      <c r="C1379">
        <v>509567</v>
      </c>
      <c r="D1379">
        <v>2437</v>
      </c>
      <c r="E1379">
        <v>255885</v>
      </c>
      <c r="F1379">
        <v>5401</v>
      </c>
      <c r="G1379">
        <v>572552</v>
      </c>
      <c r="H1379">
        <v>45.12</v>
      </c>
    </row>
    <row r="1380" spans="1:8" x14ac:dyDescent="0.25">
      <c r="A1380" t="s">
        <v>1474</v>
      </c>
      <c r="B1380">
        <v>1122016</v>
      </c>
      <c r="C1380">
        <v>509597</v>
      </c>
      <c r="D1380">
        <v>164</v>
      </c>
      <c r="E1380">
        <v>46060</v>
      </c>
      <c r="F1380">
        <v>211</v>
      </c>
      <c r="G1380">
        <v>59339</v>
      </c>
      <c r="H1380">
        <v>77.73</v>
      </c>
    </row>
    <row r="1381" spans="1:8" x14ac:dyDescent="0.25">
      <c r="A1381" t="s">
        <v>1475</v>
      </c>
      <c r="B1381">
        <v>1122016</v>
      </c>
      <c r="C1381">
        <v>509627</v>
      </c>
      <c r="D1381">
        <v>6072</v>
      </c>
      <c r="E1381">
        <v>71650</v>
      </c>
      <c r="F1381">
        <v>6962</v>
      </c>
      <c r="G1381">
        <v>83512</v>
      </c>
      <c r="H1381">
        <v>87.22</v>
      </c>
    </row>
    <row r="1382" spans="1:8" x14ac:dyDescent="0.25">
      <c r="A1382" t="s">
        <v>1476</v>
      </c>
      <c r="B1382">
        <v>1122016</v>
      </c>
      <c r="C1382">
        <v>509631</v>
      </c>
      <c r="D1382">
        <v>547</v>
      </c>
      <c r="E1382">
        <v>88013</v>
      </c>
      <c r="F1382">
        <v>766</v>
      </c>
      <c r="G1382">
        <v>122349</v>
      </c>
      <c r="H1382">
        <v>71.41</v>
      </c>
    </row>
    <row r="1383" spans="1:8" x14ac:dyDescent="0.25">
      <c r="A1383" t="s">
        <v>1477</v>
      </c>
      <c r="B1383">
        <v>1122016</v>
      </c>
      <c r="C1383">
        <v>509635</v>
      </c>
      <c r="D1383">
        <v>193</v>
      </c>
      <c r="E1383">
        <v>312805</v>
      </c>
      <c r="F1383">
        <v>215</v>
      </c>
      <c r="G1383">
        <v>352052</v>
      </c>
      <c r="H1383">
        <v>89.77</v>
      </c>
    </row>
    <row r="1384" spans="1:8" x14ac:dyDescent="0.25">
      <c r="A1384" t="s">
        <v>1478</v>
      </c>
      <c r="B1384">
        <v>1122016</v>
      </c>
      <c r="C1384">
        <v>509675</v>
      </c>
      <c r="D1384">
        <v>168</v>
      </c>
      <c r="E1384">
        <v>104160</v>
      </c>
      <c r="F1384">
        <v>225</v>
      </c>
      <c r="G1384">
        <v>139503</v>
      </c>
      <c r="H1384">
        <v>74.67</v>
      </c>
    </row>
    <row r="1385" spans="1:8" x14ac:dyDescent="0.25">
      <c r="A1385" t="s">
        <v>1479</v>
      </c>
      <c r="B1385">
        <v>1122016</v>
      </c>
      <c r="C1385">
        <v>509692</v>
      </c>
      <c r="D1385">
        <v>82</v>
      </c>
      <c r="E1385">
        <v>17958</v>
      </c>
      <c r="F1385">
        <v>113</v>
      </c>
      <c r="G1385">
        <v>24720</v>
      </c>
      <c r="H1385">
        <v>72.569999999999993</v>
      </c>
    </row>
    <row r="1386" spans="1:8" x14ac:dyDescent="0.25">
      <c r="A1386" t="s">
        <v>1480</v>
      </c>
      <c r="B1386">
        <v>1122016</v>
      </c>
      <c r="C1386">
        <v>509709</v>
      </c>
      <c r="D1386">
        <v>625</v>
      </c>
      <c r="E1386">
        <v>11719</v>
      </c>
      <c r="F1386">
        <v>945</v>
      </c>
      <c r="G1386">
        <v>17953</v>
      </c>
      <c r="H1386">
        <v>66.14</v>
      </c>
    </row>
    <row r="1387" spans="1:8" x14ac:dyDescent="0.25">
      <c r="A1387" t="s">
        <v>1481</v>
      </c>
      <c r="B1387">
        <v>1122016</v>
      </c>
      <c r="C1387">
        <v>509715</v>
      </c>
      <c r="D1387">
        <v>4133</v>
      </c>
      <c r="E1387">
        <v>390982</v>
      </c>
      <c r="F1387">
        <v>12089</v>
      </c>
      <c r="G1387">
        <v>1161601</v>
      </c>
      <c r="H1387">
        <v>34.19</v>
      </c>
    </row>
    <row r="1388" spans="1:8" x14ac:dyDescent="0.25">
      <c r="A1388" t="s">
        <v>1482</v>
      </c>
      <c r="B1388">
        <v>1122016</v>
      </c>
      <c r="C1388">
        <v>509760</v>
      </c>
      <c r="D1388">
        <v>10</v>
      </c>
      <c r="E1388">
        <v>238</v>
      </c>
      <c r="F1388">
        <v>10</v>
      </c>
      <c r="G1388">
        <v>238</v>
      </c>
      <c r="H1388">
        <v>100</v>
      </c>
    </row>
    <row r="1389" spans="1:8" x14ac:dyDescent="0.25">
      <c r="A1389" t="s">
        <v>1483</v>
      </c>
      <c r="B1389">
        <v>1122016</v>
      </c>
      <c r="C1389">
        <v>509820</v>
      </c>
      <c r="D1389">
        <v>789</v>
      </c>
      <c r="E1389">
        <v>195239</v>
      </c>
      <c r="F1389">
        <v>1441</v>
      </c>
      <c r="G1389">
        <v>358281</v>
      </c>
      <c r="H1389">
        <v>54.75</v>
      </c>
    </row>
    <row r="1390" spans="1:8" x14ac:dyDescent="0.25">
      <c r="A1390" t="s">
        <v>1484</v>
      </c>
      <c r="B1390">
        <v>1122016</v>
      </c>
      <c r="C1390">
        <v>509874</v>
      </c>
      <c r="D1390">
        <v>4445</v>
      </c>
      <c r="E1390">
        <v>683641</v>
      </c>
      <c r="F1390">
        <v>11302</v>
      </c>
      <c r="G1390">
        <v>1766287</v>
      </c>
      <c r="H1390">
        <v>39.33</v>
      </c>
    </row>
    <row r="1391" spans="1:8" x14ac:dyDescent="0.25">
      <c r="A1391" t="s">
        <v>1485</v>
      </c>
      <c r="B1391">
        <v>1122016</v>
      </c>
      <c r="C1391">
        <v>509895</v>
      </c>
      <c r="D1391">
        <v>22</v>
      </c>
      <c r="E1391">
        <v>8032</v>
      </c>
      <c r="F1391">
        <v>22</v>
      </c>
      <c r="G1391">
        <v>7979</v>
      </c>
      <c r="H1391">
        <v>100</v>
      </c>
    </row>
    <row r="1392" spans="1:8" x14ac:dyDescent="0.25">
      <c r="A1392" t="s">
        <v>1486</v>
      </c>
      <c r="B1392">
        <v>1122016</v>
      </c>
      <c r="C1392">
        <v>509930</v>
      </c>
      <c r="D1392">
        <v>2316</v>
      </c>
      <c r="E1392">
        <v>2060198</v>
      </c>
      <c r="F1392">
        <v>4201</v>
      </c>
      <c r="G1392">
        <v>3795053</v>
      </c>
      <c r="H1392">
        <v>55.13</v>
      </c>
    </row>
    <row r="1393" spans="1:8" x14ac:dyDescent="0.25">
      <c r="A1393" t="s">
        <v>1487</v>
      </c>
      <c r="B1393">
        <v>1122016</v>
      </c>
      <c r="C1393">
        <v>509966</v>
      </c>
      <c r="D1393">
        <v>44</v>
      </c>
      <c r="E1393">
        <v>97698</v>
      </c>
      <c r="F1393">
        <v>64</v>
      </c>
      <c r="G1393">
        <v>141332</v>
      </c>
      <c r="H1393">
        <v>68.75</v>
      </c>
    </row>
    <row r="1394" spans="1:8" x14ac:dyDescent="0.25">
      <c r="A1394" t="s">
        <v>1488</v>
      </c>
      <c r="B1394">
        <v>1122016</v>
      </c>
      <c r="C1394">
        <v>510245</v>
      </c>
      <c r="D1394">
        <v>18601</v>
      </c>
      <c r="E1394">
        <v>48177</v>
      </c>
      <c r="F1394">
        <v>19455</v>
      </c>
      <c r="G1394">
        <v>49296</v>
      </c>
      <c r="H1394">
        <v>95.61</v>
      </c>
    </row>
    <row r="1395" spans="1:8" x14ac:dyDescent="0.25">
      <c r="A1395" t="s">
        <v>1489</v>
      </c>
      <c r="B1395">
        <v>1122016</v>
      </c>
      <c r="C1395">
        <v>511012</v>
      </c>
      <c r="D1395">
        <v>1210</v>
      </c>
      <c r="E1395">
        <v>34969</v>
      </c>
      <c r="F1395">
        <v>21838</v>
      </c>
      <c r="G1395">
        <v>637900</v>
      </c>
      <c r="H1395">
        <v>5.54</v>
      </c>
    </row>
    <row r="1396" spans="1:8" x14ac:dyDescent="0.25">
      <c r="A1396" t="s">
        <v>1490</v>
      </c>
      <c r="B1396">
        <v>1122016</v>
      </c>
      <c r="C1396">
        <v>511034</v>
      </c>
      <c r="D1396">
        <v>13726</v>
      </c>
      <c r="E1396">
        <v>2553036</v>
      </c>
      <c r="F1396">
        <v>58618</v>
      </c>
      <c r="G1396">
        <v>11212867</v>
      </c>
      <c r="H1396">
        <v>23.42</v>
      </c>
    </row>
    <row r="1397" spans="1:8" x14ac:dyDescent="0.25">
      <c r="A1397" t="s">
        <v>1491</v>
      </c>
      <c r="B1397">
        <v>1122016</v>
      </c>
      <c r="C1397">
        <v>511064</v>
      </c>
      <c r="D1397">
        <v>63819</v>
      </c>
      <c r="E1397">
        <v>1260426</v>
      </c>
      <c r="F1397">
        <v>115428</v>
      </c>
      <c r="G1397">
        <v>2173856</v>
      </c>
      <c r="H1397">
        <v>55.29</v>
      </c>
    </row>
    <row r="1398" spans="1:8" x14ac:dyDescent="0.25">
      <c r="A1398" t="s">
        <v>1492</v>
      </c>
      <c r="B1398">
        <v>1122016</v>
      </c>
      <c r="C1398">
        <v>511066</v>
      </c>
      <c r="D1398">
        <v>1775</v>
      </c>
      <c r="E1398">
        <v>55025</v>
      </c>
      <c r="F1398">
        <v>1845</v>
      </c>
      <c r="G1398">
        <v>57937</v>
      </c>
      <c r="H1398">
        <v>96.21</v>
      </c>
    </row>
    <row r="1399" spans="1:8" x14ac:dyDescent="0.25">
      <c r="A1399" t="s">
        <v>1493</v>
      </c>
      <c r="B1399">
        <v>1122016</v>
      </c>
      <c r="C1399">
        <v>511072</v>
      </c>
      <c r="D1399">
        <v>46817</v>
      </c>
      <c r="E1399">
        <v>11648070</v>
      </c>
      <c r="F1399">
        <v>181030</v>
      </c>
      <c r="G1399">
        <v>45451220</v>
      </c>
      <c r="H1399">
        <v>25.86</v>
      </c>
    </row>
    <row r="1400" spans="1:8" x14ac:dyDescent="0.25">
      <c r="A1400" t="s">
        <v>1494</v>
      </c>
      <c r="B1400">
        <v>1122016</v>
      </c>
      <c r="C1400">
        <v>511076</v>
      </c>
      <c r="D1400">
        <v>5095</v>
      </c>
      <c r="E1400">
        <v>92984</v>
      </c>
      <c r="F1400">
        <v>10125</v>
      </c>
      <c r="G1400">
        <v>186940</v>
      </c>
      <c r="H1400">
        <v>50.32</v>
      </c>
    </row>
    <row r="1401" spans="1:8" x14ac:dyDescent="0.25">
      <c r="A1401" t="s">
        <v>1495</v>
      </c>
      <c r="B1401">
        <v>1122016</v>
      </c>
      <c r="C1401">
        <v>511092</v>
      </c>
      <c r="D1401">
        <v>4700</v>
      </c>
      <c r="E1401">
        <v>9259</v>
      </c>
      <c r="F1401">
        <v>4700</v>
      </c>
      <c r="G1401">
        <v>9350</v>
      </c>
      <c r="H1401">
        <v>100</v>
      </c>
    </row>
    <row r="1402" spans="1:8" x14ac:dyDescent="0.25">
      <c r="A1402" t="s">
        <v>1496</v>
      </c>
      <c r="B1402">
        <v>1122016</v>
      </c>
      <c r="C1402">
        <v>511108</v>
      </c>
      <c r="D1402">
        <v>3875</v>
      </c>
      <c r="E1402">
        <v>966232</v>
      </c>
      <c r="F1402">
        <v>7290</v>
      </c>
      <c r="G1402">
        <v>1825588</v>
      </c>
      <c r="H1402">
        <v>53.16</v>
      </c>
    </row>
    <row r="1403" spans="1:8" x14ac:dyDescent="0.25">
      <c r="A1403" t="s">
        <v>1497</v>
      </c>
      <c r="B1403">
        <v>1122016</v>
      </c>
      <c r="C1403">
        <v>511116</v>
      </c>
      <c r="D1403">
        <v>9893</v>
      </c>
      <c r="E1403">
        <v>29877</v>
      </c>
      <c r="F1403">
        <v>9903</v>
      </c>
      <c r="G1403">
        <v>29845</v>
      </c>
      <c r="H1403">
        <v>99.9</v>
      </c>
    </row>
    <row r="1404" spans="1:8" x14ac:dyDescent="0.25">
      <c r="A1404" t="s">
        <v>1498</v>
      </c>
      <c r="B1404">
        <v>1122016</v>
      </c>
      <c r="C1404">
        <v>511122</v>
      </c>
      <c r="D1404">
        <v>40</v>
      </c>
      <c r="E1404">
        <v>479</v>
      </c>
      <c r="F1404">
        <v>40</v>
      </c>
      <c r="G1404">
        <v>479</v>
      </c>
      <c r="H1404">
        <v>100</v>
      </c>
    </row>
    <row r="1405" spans="1:8" x14ac:dyDescent="0.25">
      <c r="A1405" t="s">
        <v>1499</v>
      </c>
      <c r="B1405">
        <v>1122016</v>
      </c>
      <c r="C1405">
        <v>511131</v>
      </c>
      <c r="D1405">
        <v>300</v>
      </c>
      <c r="E1405">
        <v>4218</v>
      </c>
      <c r="F1405">
        <v>300</v>
      </c>
      <c r="G1405">
        <v>4286</v>
      </c>
      <c r="H1405">
        <v>100</v>
      </c>
    </row>
    <row r="1406" spans="1:8" x14ac:dyDescent="0.25">
      <c r="A1406" t="s">
        <v>1500</v>
      </c>
      <c r="B1406">
        <v>1122016</v>
      </c>
      <c r="C1406">
        <v>511144</v>
      </c>
      <c r="D1406">
        <v>7661</v>
      </c>
      <c r="E1406">
        <v>331722</v>
      </c>
      <c r="F1406">
        <v>9047</v>
      </c>
      <c r="G1406">
        <v>381784</v>
      </c>
      <c r="H1406">
        <v>84.68</v>
      </c>
    </row>
    <row r="1407" spans="1:8" x14ac:dyDescent="0.25">
      <c r="A1407" t="s">
        <v>1501</v>
      </c>
      <c r="B1407">
        <v>1122016</v>
      </c>
      <c r="C1407">
        <v>511147</v>
      </c>
      <c r="D1407">
        <v>526</v>
      </c>
      <c r="E1407">
        <v>14308</v>
      </c>
      <c r="F1407">
        <v>526</v>
      </c>
      <c r="G1407">
        <v>14364</v>
      </c>
      <c r="H1407">
        <v>100</v>
      </c>
    </row>
    <row r="1408" spans="1:8" x14ac:dyDescent="0.25">
      <c r="A1408" t="s">
        <v>1502</v>
      </c>
      <c r="B1408">
        <v>1122016</v>
      </c>
      <c r="C1408">
        <v>511187</v>
      </c>
      <c r="D1408">
        <v>9</v>
      </c>
      <c r="E1408">
        <v>24</v>
      </c>
      <c r="F1408">
        <v>9</v>
      </c>
      <c r="G1408">
        <v>24</v>
      </c>
      <c r="H1408">
        <v>100</v>
      </c>
    </row>
    <row r="1409" spans="1:8" x14ac:dyDescent="0.25">
      <c r="A1409" t="s">
        <v>1503</v>
      </c>
      <c r="B1409">
        <v>1122016</v>
      </c>
      <c r="C1409">
        <v>511196</v>
      </c>
      <c r="D1409">
        <v>1285</v>
      </c>
      <c r="E1409">
        <v>2175955</v>
      </c>
      <c r="F1409">
        <v>7592</v>
      </c>
      <c r="G1409">
        <v>12829828</v>
      </c>
      <c r="H1409">
        <v>16.93</v>
      </c>
    </row>
    <row r="1410" spans="1:8" x14ac:dyDescent="0.25">
      <c r="A1410" t="s">
        <v>1504</v>
      </c>
      <c r="B1410">
        <v>1122016</v>
      </c>
      <c r="C1410">
        <v>511208</v>
      </c>
      <c r="D1410">
        <v>30053</v>
      </c>
      <c r="E1410">
        <v>438474</v>
      </c>
      <c r="F1410">
        <v>50790</v>
      </c>
      <c r="G1410">
        <v>741745</v>
      </c>
      <c r="H1410">
        <v>59.17</v>
      </c>
    </row>
    <row r="1411" spans="1:8" x14ac:dyDescent="0.25">
      <c r="A1411" t="s">
        <v>1505</v>
      </c>
      <c r="B1411">
        <v>1122016</v>
      </c>
      <c r="C1411">
        <v>511218</v>
      </c>
      <c r="D1411">
        <v>5456</v>
      </c>
      <c r="E1411">
        <v>4917766</v>
      </c>
      <c r="F1411">
        <v>25620</v>
      </c>
      <c r="G1411">
        <v>23167628</v>
      </c>
      <c r="H1411">
        <v>21.3</v>
      </c>
    </row>
    <row r="1412" spans="1:8" x14ac:dyDescent="0.25">
      <c r="A1412" t="s">
        <v>1506</v>
      </c>
      <c r="B1412">
        <v>1122016</v>
      </c>
      <c r="C1412">
        <v>511243</v>
      </c>
      <c r="D1412">
        <v>1733</v>
      </c>
      <c r="E1412">
        <v>1663247</v>
      </c>
      <c r="F1412">
        <v>5084</v>
      </c>
      <c r="G1412">
        <v>4932565</v>
      </c>
      <c r="H1412">
        <v>34.090000000000003</v>
      </c>
    </row>
    <row r="1413" spans="1:8" x14ac:dyDescent="0.25">
      <c r="A1413" t="s">
        <v>1507</v>
      </c>
      <c r="B1413">
        <v>1122016</v>
      </c>
      <c r="C1413">
        <v>511276</v>
      </c>
      <c r="D1413">
        <v>201</v>
      </c>
      <c r="E1413">
        <v>947</v>
      </c>
      <c r="F1413">
        <v>201</v>
      </c>
      <c r="G1413">
        <v>947</v>
      </c>
      <c r="H1413">
        <v>100</v>
      </c>
    </row>
    <row r="1414" spans="1:8" x14ac:dyDescent="0.25">
      <c r="A1414" t="s">
        <v>1508</v>
      </c>
      <c r="B1414">
        <v>1122016</v>
      </c>
      <c r="C1414">
        <v>511288</v>
      </c>
      <c r="D1414">
        <v>6447</v>
      </c>
      <c r="E1414">
        <v>1978262</v>
      </c>
      <c r="F1414">
        <v>11409</v>
      </c>
      <c r="G1414">
        <v>3534028</v>
      </c>
      <c r="H1414">
        <v>56.51</v>
      </c>
    </row>
    <row r="1415" spans="1:8" x14ac:dyDescent="0.25">
      <c r="A1415" t="s">
        <v>1509</v>
      </c>
      <c r="B1415">
        <v>1122016</v>
      </c>
      <c r="C1415">
        <v>511333</v>
      </c>
      <c r="D1415">
        <v>11809</v>
      </c>
      <c r="E1415">
        <v>609935</v>
      </c>
      <c r="F1415">
        <v>23767</v>
      </c>
      <c r="G1415">
        <v>1243474</v>
      </c>
      <c r="H1415">
        <v>49.69</v>
      </c>
    </row>
    <row r="1416" spans="1:8" x14ac:dyDescent="0.25">
      <c r="A1416" t="s">
        <v>1510</v>
      </c>
      <c r="B1416">
        <v>1122016</v>
      </c>
      <c r="C1416">
        <v>511389</v>
      </c>
      <c r="D1416">
        <v>1359</v>
      </c>
      <c r="E1416">
        <v>140793</v>
      </c>
      <c r="F1416">
        <v>2132</v>
      </c>
      <c r="G1416">
        <v>221294</v>
      </c>
      <c r="H1416">
        <v>63.74</v>
      </c>
    </row>
    <row r="1417" spans="1:8" x14ac:dyDescent="0.25">
      <c r="A1417" t="s">
        <v>1511</v>
      </c>
      <c r="B1417">
        <v>1122016</v>
      </c>
      <c r="C1417">
        <v>511391</v>
      </c>
      <c r="D1417">
        <v>1582</v>
      </c>
      <c r="E1417">
        <v>33913</v>
      </c>
      <c r="F1417">
        <v>1582</v>
      </c>
      <c r="G1417">
        <v>33913</v>
      </c>
      <c r="H1417">
        <v>100</v>
      </c>
    </row>
    <row r="1418" spans="1:8" x14ac:dyDescent="0.25">
      <c r="A1418" t="s">
        <v>1512</v>
      </c>
      <c r="B1418">
        <v>1122016</v>
      </c>
      <c r="C1418">
        <v>511401</v>
      </c>
      <c r="D1418">
        <v>30</v>
      </c>
      <c r="E1418">
        <v>54</v>
      </c>
      <c r="F1418">
        <v>30</v>
      </c>
      <c r="G1418">
        <v>53</v>
      </c>
      <c r="H1418">
        <v>100</v>
      </c>
    </row>
    <row r="1419" spans="1:8" x14ac:dyDescent="0.25">
      <c r="A1419" t="s">
        <v>1513</v>
      </c>
      <c r="B1419">
        <v>1122016</v>
      </c>
      <c r="C1419">
        <v>511411</v>
      </c>
      <c r="D1419">
        <v>107</v>
      </c>
      <c r="E1419">
        <v>31351</v>
      </c>
      <c r="F1419">
        <v>107</v>
      </c>
      <c r="G1419">
        <v>31181</v>
      </c>
      <c r="H1419">
        <v>100</v>
      </c>
    </row>
    <row r="1420" spans="1:8" x14ac:dyDescent="0.25">
      <c r="A1420" t="s">
        <v>1514</v>
      </c>
      <c r="B1420">
        <v>1122016</v>
      </c>
      <c r="C1420">
        <v>511413</v>
      </c>
      <c r="D1420">
        <v>500</v>
      </c>
      <c r="E1420">
        <v>37100</v>
      </c>
      <c r="F1420">
        <v>507</v>
      </c>
      <c r="G1420">
        <v>37641</v>
      </c>
      <c r="H1420">
        <v>98.62</v>
      </c>
    </row>
    <row r="1421" spans="1:8" x14ac:dyDescent="0.25">
      <c r="A1421" t="s">
        <v>1515</v>
      </c>
      <c r="B1421">
        <v>1122016</v>
      </c>
      <c r="C1421">
        <v>511431</v>
      </c>
      <c r="D1421">
        <v>761965</v>
      </c>
      <c r="E1421">
        <v>209997554</v>
      </c>
      <c r="F1421">
        <v>1059336</v>
      </c>
      <c r="G1421">
        <v>292379746</v>
      </c>
      <c r="H1421">
        <v>71.930000000000007</v>
      </c>
    </row>
    <row r="1422" spans="1:8" x14ac:dyDescent="0.25">
      <c r="A1422" t="s">
        <v>1516</v>
      </c>
      <c r="B1422">
        <v>1122016</v>
      </c>
      <c r="C1422">
        <v>511451</v>
      </c>
      <c r="D1422">
        <v>1</v>
      </c>
      <c r="E1422">
        <v>7</v>
      </c>
      <c r="F1422">
        <v>1</v>
      </c>
      <c r="G1422">
        <v>7</v>
      </c>
      <c r="H1422">
        <v>100</v>
      </c>
    </row>
    <row r="1423" spans="1:8" x14ac:dyDescent="0.25">
      <c r="A1423" t="s">
        <v>1517</v>
      </c>
      <c r="B1423">
        <v>1122016</v>
      </c>
      <c r="C1423">
        <v>511463</v>
      </c>
      <c r="D1423">
        <v>18691</v>
      </c>
      <c r="E1423">
        <v>1571102</v>
      </c>
      <c r="F1423">
        <v>18691</v>
      </c>
      <c r="G1423">
        <v>1571102</v>
      </c>
      <c r="H1423">
        <v>100</v>
      </c>
    </row>
    <row r="1424" spans="1:8" x14ac:dyDescent="0.25">
      <c r="A1424" t="s">
        <v>1518</v>
      </c>
      <c r="B1424">
        <v>1122016</v>
      </c>
      <c r="C1424">
        <v>511473</v>
      </c>
      <c r="D1424">
        <v>1600</v>
      </c>
      <c r="E1424">
        <v>20704</v>
      </c>
      <c r="F1424">
        <v>2027</v>
      </c>
      <c r="G1424">
        <v>26350</v>
      </c>
      <c r="H1424">
        <v>78.930000000000007</v>
      </c>
    </row>
    <row r="1425" spans="1:8" x14ac:dyDescent="0.25">
      <c r="A1425" t="s">
        <v>1519</v>
      </c>
      <c r="B1425">
        <v>1122016</v>
      </c>
      <c r="C1425">
        <v>511501</v>
      </c>
      <c r="D1425">
        <v>152</v>
      </c>
      <c r="E1425">
        <v>2645</v>
      </c>
      <c r="F1425">
        <v>152</v>
      </c>
      <c r="G1425">
        <v>2555</v>
      </c>
      <c r="H1425">
        <v>100</v>
      </c>
    </row>
    <row r="1426" spans="1:8" x14ac:dyDescent="0.25">
      <c r="A1426" t="s">
        <v>1520</v>
      </c>
      <c r="B1426">
        <v>1122016</v>
      </c>
      <c r="C1426">
        <v>511505</v>
      </c>
      <c r="D1426">
        <v>2879</v>
      </c>
      <c r="E1426">
        <v>1238834</v>
      </c>
      <c r="F1426">
        <v>3322</v>
      </c>
      <c r="G1426">
        <v>1433694</v>
      </c>
      <c r="H1426">
        <v>86.66</v>
      </c>
    </row>
    <row r="1427" spans="1:8" x14ac:dyDescent="0.25">
      <c r="A1427" t="s">
        <v>1521</v>
      </c>
      <c r="B1427">
        <v>1122016</v>
      </c>
      <c r="C1427">
        <v>511507</v>
      </c>
      <c r="D1427">
        <v>2000</v>
      </c>
      <c r="E1427">
        <v>10280</v>
      </c>
      <c r="F1427">
        <v>2000</v>
      </c>
      <c r="G1427">
        <v>10280</v>
      </c>
      <c r="H1427">
        <v>100</v>
      </c>
    </row>
    <row r="1428" spans="1:8" x14ac:dyDescent="0.25">
      <c r="A1428" t="s">
        <v>1522</v>
      </c>
      <c r="B1428">
        <v>1122016</v>
      </c>
      <c r="C1428">
        <v>511525</v>
      </c>
      <c r="D1428">
        <v>31665</v>
      </c>
      <c r="E1428">
        <v>9198</v>
      </c>
      <c r="F1428">
        <v>31665</v>
      </c>
      <c r="G1428">
        <v>9198</v>
      </c>
      <c r="H1428">
        <v>100</v>
      </c>
    </row>
    <row r="1429" spans="1:8" x14ac:dyDescent="0.25">
      <c r="A1429" t="s">
        <v>1523</v>
      </c>
      <c r="B1429">
        <v>1122016</v>
      </c>
      <c r="C1429">
        <v>511533</v>
      </c>
      <c r="D1429">
        <v>392</v>
      </c>
      <c r="E1429">
        <v>27225</v>
      </c>
      <c r="F1429">
        <v>717</v>
      </c>
      <c r="G1429">
        <v>50122</v>
      </c>
      <c r="H1429">
        <v>54.67</v>
      </c>
    </row>
    <row r="1430" spans="1:8" x14ac:dyDescent="0.25">
      <c r="A1430" t="s">
        <v>1524</v>
      </c>
      <c r="B1430">
        <v>1122016</v>
      </c>
      <c r="C1430">
        <v>511539</v>
      </c>
      <c r="D1430">
        <v>240</v>
      </c>
      <c r="E1430">
        <v>3888</v>
      </c>
      <c r="F1430">
        <v>240</v>
      </c>
      <c r="G1430">
        <v>3888</v>
      </c>
      <c r="H1430">
        <v>100</v>
      </c>
    </row>
    <row r="1431" spans="1:8" x14ac:dyDescent="0.25">
      <c r="A1431" t="s">
        <v>1525</v>
      </c>
      <c r="B1431">
        <v>1122016</v>
      </c>
      <c r="C1431">
        <v>511543</v>
      </c>
      <c r="D1431">
        <v>49</v>
      </c>
      <c r="E1431">
        <v>300</v>
      </c>
      <c r="F1431">
        <v>49</v>
      </c>
      <c r="G1431">
        <v>300</v>
      </c>
      <c r="H1431">
        <v>100</v>
      </c>
    </row>
    <row r="1432" spans="1:8" x14ac:dyDescent="0.25">
      <c r="A1432" t="s">
        <v>1526</v>
      </c>
      <c r="B1432">
        <v>1122016</v>
      </c>
      <c r="C1432">
        <v>511551</v>
      </c>
      <c r="D1432">
        <v>1105</v>
      </c>
      <c r="E1432">
        <v>29504</v>
      </c>
      <c r="F1432">
        <v>1115</v>
      </c>
      <c r="G1432">
        <v>29363</v>
      </c>
      <c r="H1432">
        <v>99.1</v>
      </c>
    </row>
    <row r="1433" spans="1:8" x14ac:dyDescent="0.25">
      <c r="A1433" t="s">
        <v>1527</v>
      </c>
      <c r="B1433">
        <v>1122016</v>
      </c>
      <c r="C1433">
        <v>511557</v>
      </c>
      <c r="D1433">
        <v>2804</v>
      </c>
      <c r="E1433">
        <v>399635</v>
      </c>
      <c r="F1433">
        <v>2804</v>
      </c>
      <c r="G1433">
        <v>399635</v>
      </c>
      <c r="H1433">
        <v>100</v>
      </c>
    </row>
    <row r="1434" spans="1:8" x14ac:dyDescent="0.25">
      <c r="A1434" t="s">
        <v>1528</v>
      </c>
      <c r="B1434">
        <v>1122016</v>
      </c>
      <c r="C1434">
        <v>511571</v>
      </c>
      <c r="D1434">
        <v>50</v>
      </c>
      <c r="E1434">
        <v>200</v>
      </c>
      <c r="F1434">
        <v>50</v>
      </c>
      <c r="G1434">
        <v>200</v>
      </c>
      <c r="H1434">
        <v>100</v>
      </c>
    </row>
    <row r="1435" spans="1:8" x14ac:dyDescent="0.25">
      <c r="A1435" t="s">
        <v>1529</v>
      </c>
      <c r="B1435">
        <v>1122016</v>
      </c>
      <c r="C1435">
        <v>511589</v>
      </c>
      <c r="D1435">
        <v>1950</v>
      </c>
      <c r="E1435">
        <v>23615</v>
      </c>
      <c r="F1435">
        <v>1950</v>
      </c>
      <c r="G1435">
        <v>23596</v>
      </c>
      <c r="H1435">
        <v>100</v>
      </c>
    </row>
    <row r="1436" spans="1:8" x14ac:dyDescent="0.25">
      <c r="A1436" t="s">
        <v>1530</v>
      </c>
      <c r="B1436">
        <v>1122016</v>
      </c>
      <c r="C1436">
        <v>511593</v>
      </c>
      <c r="D1436">
        <v>40</v>
      </c>
      <c r="E1436">
        <v>360</v>
      </c>
      <c r="F1436">
        <v>40</v>
      </c>
      <c r="G1436">
        <v>360</v>
      </c>
      <c r="H1436">
        <v>100</v>
      </c>
    </row>
    <row r="1437" spans="1:8" x14ac:dyDescent="0.25">
      <c r="A1437" t="s">
        <v>1531</v>
      </c>
      <c r="B1437">
        <v>1122016</v>
      </c>
      <c r="C1437">
        <v>511601</v>
      </c>
      <c r="D1437">
        <v>50</v>
      </c>
      <c r="E1437">
        <v>332</v>
      </c>
      <c r="F1437">
        <v>50</v>
      </c>
      <c r="G1437">
        <v>332</v>
      </c>
      <c r="H1437">
        <v>100</v>
      </c>
    </row>
    <row r="1438" spans="1:8" x14ac:dyDescent="0.25">
      <c r="A1438" t="s">
        <v>1532</v>
      </c>
      <c r="B1438">
        <v>1122016</v>
      </c>
      <c r="C1438">
        <v>511605</v>
      </c>
      <c r="D1438">
        <v>609</v>
      </c>
      <c r="E1438">
        <v>28715</v>
      </c>
      <c r="F1438">
        <v>754</v>
      </c>
      <c r="G1438">
        <v>36554</v>
      </c>
      <c r="H1438">
        <v>80.77</v>
      </c>
    </row>
    <row r="1439" spans="1:8" x14ac:dyDescent="0.25">
      <c r="A1439" t="s">
        <v>1533</v>
      </c>
      <c r="B1439">
        <v>1122016</v>
      </c>
      <c r="C1439">
        <v>511607</v>
      </c>
      <c r="D1439">
        <v>1328</v>
      </c>
      <c r="E1439">
        <v>3160</v>
      </c>
      <c r="F1439">
        <v>1328</v>
      </c>
      <c r="G1439">
        <v>3160</v>
      </c>
      <c r="H1439">
        <v>100</v>
      </c>
    </row>
    <row r="1440" spans="1:8" x14ac:dyDescent="0.25">
      <c r="A1440" t="s">
        <v>1534</v>
      </c>
      <c r="B1440">
        <v>1122016</v>
      </c>
      <c r="C1440">
        <v>511609</v>
      </c>
      <c r="D1440">
        <v>800</v>
      </c>
      <c r="E1440">
        <v>16640</v>
      </c>
      <c r="F1440">
        <v>800</v>
      </c>
      <c r="G1440">
        <v>16400</v>
      </c>
      <c r="H1440">
        <v>100</v>
      </c>
    </row>
    <row r="1441" spans="1:8" x14ac:dyDescent="0.25">
      <c r="A1441" t="s">
        <v>1535</v>
      </c>
      <c r="B1441">
        <v>1122016</v>
      </c>
      <c r="C1441">
        <v>511611</v>
      </c>
      <c r="D1441">
        <v>14008</v>
      </c>
      <c r="E1441">
        <v>86849</v>
      </c>
      <c r="F1441">
        <v>14008</v>
      </c>
      <c r="G1441">
        <v>86849</v>
      </c>
      <c r="H1441">
        <v>100</v>
      </c>
    </row>
    <row r="1442" spans="1:8" x14ac:dyDescent="0.25">
      <c r="A1442" t="s">
        <v>1536</v>
      </c>
      <c r="B1442">
        <v>1122016</v>
      </c>
      <c r="C1442">
        <v>511618</v>
      </c>
      <c r="D1442">
        <v>31221</v>
      </c>
      <c r="E1442">
        <v>20957</v>
      </c>
      <c r="F1442">
        <v>31221</v>
      </c>
      <c r="G1442">
        <v>20957</v>
      </c>
      <c r="H1442">
        <v>100</v>
      </c>
    </row>
    <row r="1443" spans="1:8" x14ac:dyDescent="0.25">
      <c r="A1443" t="s">
        <v>1537</v>
      </c>
      <c r="B1443">
        <v>1122016</v>
      </c>
      <c r="C1443">
        <v>511626</v>
      </c>
      <c r="D1443">
        <v>7</v>
      </c>
      <c r="E1443">
        <v>87</v>
      </c>
      <c r="F1443">
        <v>14</v>
      </c>
      <c r="G1443">
        <v>172</v>
      </c>
      <c r="H1443">
        <v>50</v>
      </c>
    </row>
    <row r="1444" spans="1:8" x14ac:dyDescent="0.25">
      <c r="A1444" t="s">
        <v>1538</v>
      </c>
      <c r="B1444">
        <v>1122016</v>
      </c>
      <c r="C1444">
        <v>511630</v>
      </c>
      <c r="D1444">
        <v>26001</v>
      </c>
      <c r="E1444">
        <v>150806</v>
      </c>
      <c r="F1444">
        <v>28767</v>
      </c>
      <c r="G1444">
        <v>169758</v>
      </c>
      <c r="H1444">
        <v>90.38</v>
      </c>
    </row>
    <row r="1445" spans="1:8" x14ac:dyDescent="0.25">
      <c r="A1445" t="s">
        <v>1539</v>
      </c>
      <c r="B1445">
        <v>1122016</v>
      </c>
      <c r="C1445">
        <v>511642</v>
      </c>
      <c r="D1445">
        <v>1502</v>
      </c>
      <c r="E1445">
        <v>13563</v>
      </c>
      <c r="F1445">
        <v>1502</v>
      </c>
      <c r="G1445">
        <v>13563</v>
      </c>
      <c r="H1445">
        <v>100</v>
      </c>
    </row>
    <row r="1446" spans="1:8" x14ac:dyDescent="0.25">
      <c r="A1446" t="s">
        <v>1540</v>
      </c>
      <c r="B1446">
        <v>1122016</v>
      </c>
      <c r="C1446">
        <v>511658</v>
      </c>
      <c r="D1446">
        <v>1817</v>
      </c>
      <c r="E1446">
        <v>242025</v>
      </c>
      <c r="F1446">
        <v>6251</v>
      </c>
      <c r="G1446">
        <v>835966</v>
      </c>
      <c r="H1446">
        <v>29.07</v>
      </c>
    </row>
    <row r="1447" spans="1:8" x14ac:dyDescent="0.25">
      <c r="A1447" t="s">
        <v>1541</v>
      </c>
      <c r="B1447">
        <v>1122016</v>
      </c>
      <c r="C1447">
        <v>511664</v>
      </c>
      <c r="D1447">
        <v>102</v>
      </c>
      <c r="E1447">
        <v>323</v>
      </c>
      <c r="F1447">
        <v>102</v>
      </c>
      <c r="G1447">
        <v>323</v>
      </c>
      <c r="H1447">
        <v>100</v>
      </c>
    </row>
    <row r="1448" spans="1:8" x14ac:dyDescent="0.25">
      <c r="A1448" t="s">
        <v>1542</v>
      </c>
      <c r="B1448">
        <v>1122016</v>
      </c>
      <c r="C1448">
        <v>511672</v>
      </c>
      <c r="D1448">
        <v>400</v>
      </c>
      <c r="E1448">
        <v>7080</v>
      </c>
      <c r="F1448">
        <v>400</v>
      </c>
      <c r="G1448">
        <v>7080</v>
      </c>
      <c r="H1448">
        <v>100</v>
      </c>
    </row>
    <row r="1449" spans="1:8" x14ac:dyDescent="0.25">
      <c r="A1449" t="s">
        <v>1543</v>
      </c>
      <c r="B1449">
        <v>1122016</v>
      </c>
      <c r="C1449">
        <v>511676</v>
      </c>
      <c r="D1449">
        <v>4699</v>
      </c>
      <c r="E1449">
        <v>1318070</v>
      </c>
      <c r="F1449">
        <v>10409</v>
      </c>
      <c r="G1449">
        <v>2945939</v>
      </c>
      <c r="H1449">
        <v>45.14</v>
      </c>
    </row>
    <row r="1450" spans="1:8" x14ac:dyDescent="0.25">
      <c r="A1450" t="s">
        <v>1544</v>
      </c>
      <c r="B1450">
        <v>1122016</v>
      </c>
      <c r="C1450">
        <v>511682</v>
      </c>
      <c r="D1450">
        <v>214</v>
      </c>
      <c r="E1450">
        <v>101</v>
      </c>
      <c r="F1450">
        <v>214</v>
      </c>
      <c r="G1450">
        <v>100</v>
      </c>
      <c r="H1450">
        <v>100</v>
      </c>
    </row>
    <row r="1451" spans="1:8" x14ac:dyDescent="0.25">
      <c r="A1451" t="s">
        <v>1545</v>
      </c>
      <c r="B1451">
        <v>1122016</v>
      </c>
      <c r="C1451">
        <v>511688</v>
      </c>
      <c r="D1451">
        <v>337</v>
      </c>
      <c r="E1451">
        <v>26034</v>
      </c>
      <c r="F1451">
        <v>55860</v>
      </c>
      <c r="G1451">
        <v>4313203</v>
      </c>
      <c r="H1451">
        <v>0.6</v>
      </c>
    </row>
    <row r="1452" spans="1:8" x14ac:dyDescent="0.25">
      <c r="A1452" t="s">
        <v>1546</v>
      </c>
      <c r="B1452">
        <v>1122016</v>
      </c>
      <c r="C1452">
        <v>511702</v>
      </c>
      <c r="D1452">
        <v>5</v>
      </c>
      <c r="E1452">
        <v>44</v>
      </c>
      <c r="F1452">
        <v>5</v>
      </c>
      <c r="G1452">
        <v>43</v>
      </c>
      <c r="H1452">
        <v>100</v>
      </c>
    </row>
    <row r="1453" spans="1:8" x14ac:dyDescent="0.25">
      <c r="A1453" t="s">
        <v>1547</v>
      </c>
      <c r="B1453">
        <v>1122016</v>
      </c>
      <c r="C1453">
        <v>511712</v>
      </c>
      <c r="D1453">
        <v>90</v>
      </c>
      <c r="E1453">
        <v>1350</v>
      </c>
      <c r="F1453">
        <v>90</v>
      </c>
      <c r="G1453">
        <v>1350</v>
      </c>
      <c r="H1453">
        <v>100</v>
      </c>
    </row>
    <row r="1454" spans="1:8" x14ac:dyDescent="0.25">
      <c r="A1454" t="s">
        <v>1548</v>
      </c>
      <c r="B1454">
        <v>1122016</v>
      </c>
      <c r="C1454">
        <v>511716</v>
      </c>
      <c r="D1454">
        <v>53071</v>
      </c>
      <c r="E1454">
        <v>560430</v>
      </c>
      <c r="F1454">
        <v>70011</v>
      </c>
      <c r="G1454">
        <v>742729</v>
      </c>
      <c r="H1454">
        <v>75.8</v>
      </c>
    </row>
    <row r="1455" spans="1:8" x14ac:dyDescent="0.25">
      <c r="A1455" t="s">
        <v>1549</v>
      </c>
      <c r="B1455">
        <v>1122016</v>
      </c>
      <c r="C1455">
        <v>511720</v>
      </c>
      <c r="D1455">
        <v>25</v>
      </c>
      <c r="E1455">
        <v>134</v>
      </c>
      <c r="F1455">
        <v>25</v>
      </c>
      <c r="G1455">
        <v>134</v>
      </c>
      <c r="H1455">
        <v>100</v>
      </c>
    </row>
    <row r="1456" spans="1:8" x14ac:dyDescent="0.25">
      <c r="A1456" t="s">
        <v>1550</v>
      </c>
      <c r="B1456">
        <v>1122016</v>
      </c>
      <c r="C1456">
        <v>511724</v>
      </c>
      <c r="D1456">
        <v>495</v>
      </c>
      <c r="E1456">
        <v>32373</v>
      </c>
      <c r="F1456">
        <v>495</v>
      </c>
      <c r="G1456">
        <v>32569</v>
      </c>
      <c r="H1456">
        <v>100</v>
      </c>
    </row>
    <row r="1457" spans="1:8" x14ac:dyDescent="0.25">
      <c r="A1457" t="s">
        <v>1551</v>
      </c>
      <c r="B1457">
        <v>1122016</v>
      </c>
      <c r="C1457">
        <v>511726</v>
      </c>
      <c r="D1457">
        <v>1689</v>
      </c>
      <c r="E1457">
        <v>103705</v>
      </c>
      <c r="F1457">
        <v>30652</v>
      </c>
      <c r="G1457">
        <v>1923142</v>
      </c>
      <c r="H1457">
        <v>5.51</v>
      </c>
    </row>
    <row r="1458" spans="1:8" x14ac:dyDescent="0.25">
      <c r="A1458" t="s">
        <v>1552</v>
      </c>
      <c r="B1458">
        <v>1122016</v>
      </c>
      <c r="C1458">
        <v>511728</v>
      </c>
      <c r="D1458">
        <v>500</v>
      </c>
      <c r="E1458">
        <v>4035</v>
      </c>
      <c r="F1458">
        <v>500</v>
      </c>
      <c r="G1458">
        <v>4035</v>
      </c>
      <c r="H1458">
        <v>100</v>
      </c>
    </row>
    <row r="1459" spans="1:8" x14ac:dyDescent="0.25">
      <c r="A1459" t="s">
        <v>1553</v>
      </c>
      <c r="B1459">
        <v>1122016</v>
      </c>
      <c r="C1459">
        <v>511736</v>
      </c>
      <c r="D1459">
        <v>25</v>
      </c>
      <c r="E1459">
        <v>4874</v>
      </c>
      <c r="F1459">
        <v>25</v>
      </c>
      <c r="G1459">
        <v>4754</v>
      </c>
      <c r="H1459">
        <v>100</v>
      </c>
    </row>
    <row r="1460" spans="1:8" x14ac:dyDescent="0.25">
      <c r="A1460" t="s">
        <v>1554</v>
      </c>
      <c r="B1460">
        <v>1122016</v>
      </c>
      <c r="C1460">
        <v>511742</v>
      </c>
      <c r="D1460">
        <v>101</v>
      </c>
      <c r="E1460">
        <v>3030</v>
      </c>
      <c r="F1460">
        <v>101</v>
      </c>
      <c r="G1460">
        <v>3032</v>
      </c>
      <c r="H1460">
        <v>100</v>
      </c>
    </row>
    <row r="1461" spans="1:8" x14ac:dyDescent="0.25">
      <c r="A1461" t="s">
        <v>1555</v>
      </c>
      <c r="B1461">
        <v>1122016</v>
      </c>
      <c r="C1461">
        <v>511754</v>
      </c>
      <c r="D1461">
        <v>9000</v>
      </c>
      <c r="E1461">
        <v>500400</v>
      </c>
      <c r="F1461">
        <v>10325</v>
      </c>
      <c r="G1461">
        <v>577281</v>
      </c>
      <c r="H1461">
        <v>87.17</v>
      </c>
    </row>
    <row r="1462" spans="1:8" x14ac:dyDescent="0.25">
      <c r="A1462" t="s">
        <v>1556</v>
      </c>
      <c r="B1462">
        <v>1122016</v>
      </c>
      <c r="C1462">
        <v>511758</v>
      </c>
      <c r="D1462">
        <v>2206</v>
      </c>
      <c r="E1462">
        <v>88375</v>
      </c>
      <c r="F1462">
        <v>2206</v>
      </c>
      <c r="G1462">
        <v>88375</v>
      </c>
      <c r="H1462">
        <v>100</v>
      </c>
    </row>
    <row r="1463" spans="1:8" x14ac:dyDescent="0.25">
      <c r="A1463" t="s">
        <v>1557</v>
      </c>
      <c r="B1463">
        <v>1122016</v>
      </c>
      <c r="C1463">
        <v>511764</v>
      </c>
      <c r="D1463">
        <v>1166</v>
      </c>
      <c r="E1463">
        <v>16550</v>
      </c>
      <c r="F1463">
        <v>1166</v>
      </c>
      <c r="G1463">
        <v>16550</v>
      </c>
      <c r="H1463">
        <v>100</v>
      </c>
    </row>
    <row r="1464" spans="1:8" x14ac:dyDescent="0.25">
      <c r="A1464" t="s">
        <v>1558</v>
      </c>
      <c r="B1464">
        <v>1122016</v>
      </c>
      <c r="C1464">
        <v>511766</v>
      </c>
      <c r="D1464">
        <v>765</v>
      </c>
      <c r="E1464">
        <v>173732</v>
      </c>
      <c r="F1464">
        <v>1075</v>
      </c>
      <c r="G1464">
        <v>245406</v>
      </c>
      <c r="H1464">
        <v>71.16</v>
      </c>
    </row>
    <row r="1465" spans="1:8" x14ac:dyDescent="0.25">
      <c r="A1465" t="s">
        <v>1559</v>
      </c>
      <c r="B1465">
        <v>1122016</v>
      </c>
      <c r="C1465">
        <v>512018</v>
      </c>
      <c r="D1465">
        <v>4034</v>
      </c>
      <c r="E1465">
        <v>10650</v>
      </c>
      <c r="F1465">
        <v>6299</v>
      </c>
      <c r="G1465">
        <v>16385</v>
      </c>
      <c r="H1465">
        <v>64.040000000000006</v>
      </c>
    </row>
    <row r="1466" spans="1:8" x14ac:dyDescent="0.25">
      <c r="A1466" t="s">
        <v>1560</v>
      </c>
      <c r="B1466">
        <v>1122016</v>
      </c>
      <c r="C1466">
        <v>512048</v>
      </c>
      <c r="D1466">
        <v>6000</v>
      </c>
      <c r="E1466">
        <v>3780</v>
      </c>
      <c r="F1466">
        <v>9200</v>
      </c>
      <c r="G1466">
        <v>5856</v>
      </c>
      <c r="H1466">
        <v>65.22</v>
      </c>
    </row>
    <row r="1467" spans="1:8" x14ac:dyDescent="0.25">
      <c r="A1467" t="s">
        <v>1561</v>
      </c>
      <c r="B1467">
        <v>1122016</v>
      </c>
      <c r="C1467">
        <v>512068</v>
      </c>
      <c r="D1467">
        <v>52300</v>
      </c>
      <c r="E1467">
        <v>2267205</v>
      </c>
      <c r="F1467">
        <v>130246</v>
      </c>
      <c r="G1467">
        <v>5804467</v>
      </c>
      <c r="H1467">
        <v>40.15</v>
      </c>
    </row>
    <row r="1468" spans="1:8" x14ac:dyDescent="0.25">
      <c r="A1468" t="s">
        <v>1562</v>
      </c>
      <c r="B1468">
        <v>1122016</v>
      </c>
      <c r="C1468">
        <v>512070</v>
      </c>
      <c r="D1468">
        <v>27806</v>
      </c>
      <c r="E1468">
        <v>18078071</v>
      </c>
      <c r="F1468">
        <v>93779</v>
      </c>
      <c r="G1468">
        <v>60741115</v>
      </c>
      <c r="H1468">
        <v>29.65</v>
      </c>
    </row>
    <row r="1469" spans="1:8" x14ac:dyDescent="0.25">
      <c r="A1469" t="s">
        <v>1563</v>
      </c>
      <c r="B1469">
        <v>1122016</v>
      </c>
      <c r="C1469">
        <v>512093</v>
      </c>
      <c r="D1469">
        <v>34702</v>
      </c>
      <c r="E1469">
        <v>61770</v>
      </c>
      <c r="F1469">
        <v>43992</v>
      </c>
      <c r="G1469">
        <v>78541</v>
      </c>
      <c r="H1469">
        <v>78.88</v>
      </c>
    </row>
    <row r="1470" spans="1:8" x14ac:dyDescent="0.25">
      <c r="A1470" t="s">
        <v>1564</v>
      </c>
      <c r="B1470">
        <v>1122016</v>
      </c>
      <c r="C1470">
        <v>512105</v>
      </c>
      <c r="D1470">
        <v>900</v>
      </c>
      <c r="E1470">
        <v>1575</v>
      </c>
      <c r="F1470">
        <v>900</v>
      </c>
      <c r="G1470">
        <v>1575</v>
      </c>
      <c r="H1470">
        <v>100</v>
      </c>
    </row>
    <row r="1471" spans="1:8" x14ac:dyDescent="0.25">
      <c r="A1471" t="s">
        <v>1565</v>
      </c>
      <c r="B1471">
        <v>1122016</v>
      </c>
      <c r="C1471">
        <v>512131</v>
      </c>
      <c r="D1471">
        <v>8049</v>
      </c>
      <c r="E1471">
        <v>203640</v>
      </c>
      <c r="F1471">
        <v>18321</v>
      </c>
      <c r="G1471">
        <v>464984</v>
      </c>
      <c r="H1471">
        <v>43.93</v>
      </c>
    </row>
    <row r="1472" spans="1:8" x14ac:dyDescent="0.25">
      <c r="A1472" t="s">
        <v>1566</v>
      </c>
      <c r="B1472">
        <v>1122016</v>
      </c>
      <c r="C1472">
        <v>512149</v>
      </c>
      <c r="D1472">
        <v>200125</v>
      </c>
      <c r="E1472">
        <v>62039</v>
      </c>
      <c r="F1472">
        <v>200125</v>
      </c>
      <c r="G1472">
        <v>62038</v>
      </c>
      <c r="H1472">
        <v>100</v>
      </c>
    </row>
    <row r="1473" spans="1:8" x14ac:dyDescent="0.25">
      <c r="A1473" t="s">
        <v>1567</v>
      </c>
      <c r="B1473">
        <v>1122016</v>
      </c>
      <c r="C1473">
        <v>512161</v>
      </c>
      <c r="D1473">
        <v>1545</v>
      </c>
      <c r="E1473">
        <v>1088221</v>
      </c>
      <c r="F1473">
        <v>7387</v>
      </c>
      <c r="G1473">
        <v>5247236</v>
      </c>
      <c r="H1473">
        <v>20.92</v>
      </c>
    </row>
    <row r="1474" spans="1:8" x14ac:dyDescent="0.25">
      <c r="A1474" t="s">
        <v>1568</v>
      </c>
      <c r="B1474">
        <v>1122016</v>
      </c>
      <c r="C1474">
        <v>512175</v>
      </c>
      <c r="D1474">
        <v>83554</v>
      </c>
      <c r="E1474">
        <v>1478906</v>
      </c>
      <c r="F1474">
        <v>108416</v>
      </c>
      <c r="G1474">
        <v>1888844</v>
      </c>
      <c r="H1474">
        <v>77.069999999999993</v>
      </c>
    </row>
    <row r="1475" spans="1:8" x14ac:dyDescent="0.25">
      <c r="A1475" t="s">
        <v>1569</v>
      </c>
      <c r="B1475">
        <v>1122016</v>
      </c>
      <c r="C1475">
        <v>512179</v>
      </c>
      <c r="D1475">
        <v>5972</v>
      </c>
      <c r="E1475">
        <v>1171110</v>
      </c>
      <c r="F1475">
        <v>25019</v>
      </c>
      <c r="G1475">
        <v>4936348</v>
      </c>
      <c r="H1475">
        <v>23.87</v>
      </c>
    </row>
    <row r="1476" spans="1:8" x14ac:dyDescent="0.25">
      <c r="A1476" t="s">
        <v>1570</v>
      </c>
      <c r="B1476">
        <v>1122016</v>
      </c>
      <c r="C1476">
        <v>512197</v>
      </c>
      <c r="D1476">
        <v>20</v>
      </c>
      <c r="E1476">
        <v>41</v>
      </c>
      <c r="F1476">
        <v>20</v>
      </c>
      <c r="G1476">
        <v>41</v>
      </c>
      <c r="H1476">
        <v>100</v>
      </c>
    </row>
    <row r="1477" spans="1:8" x14ac:dyDescent="0.25">
      <c r="A1477" t="s">
        <v>1571</v>
      </c>
      <c r="B1477">
        <v>1122016</v>
      </c>
      <c r="C1477">
        <v>512217</v>
      </c>
      <c r="D1477">
        <v>6550</v>
      </c>
      <c r="E1477">
        <v>204688</v>
      </c>
      <c r="F1477">
        <v>7350</v>
      </c>
      <c r="G1477">
        <v>229060</v>
      </c>
      <c r="H1477">
        <v>89.12</v>
      </c>
    </row>
    <row r="1478" spans="1:8" x14ac:dyDescent="0.25">
      <c r="A1478" t="s">
        <v>1572</v>
      </c>
      <c r="B1478">
        <v>1122016</v>
      </c>
      <c r="C1478">
        <v>512229</v>
      </c>
      <c r="D1478">
        <v>162</v>
      </c>
      <c r="E1478">
        <v>18932</v>
      </c>
      <c r="F1478">
        <v>162</v>
      </c>
      <c r="G1478">
        <v>18932</v>
      </c>
      <c r="H1478">
        <v>100</v>
      </c>
    </row>
    <row r="1479" spans="1:8" x14ac:dyDescent="0.25">
      <c r="A1479" t="s">
        <v>1573</v>
      </c>
      <c r="B1479">
        <v>1122016</v>
      </c>
      <c r="C1479">
        <v>512237</v>
      </c>
      <c r="D1479">
        <v>90798</v>
      </c>
      <c r="E1479">
        <v>6237823</v>
      </c>
      <c r="F1479">
        <v>271651</v>
      </c>
      <c r="G1479">
        <v>18783104</v>
      </c>
      <c r="H1479">
        <v>33.42</v>
      </c>
    </row>
    <row r="1480" spans="1:8" x14ac:dyDescent="0.25">
      <c r="A1480" t="s">
        <v>1574</v>
      </c>
      <c r="B1480">
        <v>1122016</v>
      </c>
      <c r="C1480">
        <v>512247</v>
      </c>
      <c r="D1480">
        <v>10277</v>
      </c>
      <c r="E1480">
        <v>34326</v>
      </c>
      <c r="F1480">
        <v>11506</v>
      </c>
      <c r="G1480">
        <v>38280</v>
      </c>
      <c r="H1480">
        <v>89.32</v>
      </c>
    </row>
    <row r="1481" spans="1:8" x14ac:dyDescent="0.25">
      <c r="A1481" t="s">
        <v>1575</v>
      </c>
      <c r="B1481">
        <v>1122016</v>
      </c>
      <c r="C1481">
        <v>512257</v>
      </c>
      <c r="D1481">
        <v>48985</v>
      </c>
      <c r="E1481">
        <v>144506</v>
      </c>
      <c r="F1481">
        <v>53340</v>
      </c>
      <c r="G1481">
        <v>157977</v>
      </c>
      <c r="H1481">
        <v>91.84</v>
      </c>
    </row>
    <row r="1482" spans="1:8" x14ac:dyDescent="0.25">
      <c r="A1482" t="s">
        <v>1576</v>
      </c>
      <c r="B1482">
        <v>1122016</v>
      </c>
      <c r="C1482">
        <v>512267</v>
      </c>
      <c r="D1482">
        <v>1886</v>
      </c>
      <c r="E1482">
        <v>14240</v>
      </c>
      <c r="F1482">
        <v>2839</v>
      </c>
      <c r="G1482">
        <v>21667</v>
      </c>
      <c r="H1482">
        <v>66.430000000000007</v>
      </c>
    </row>
    <row r="1483" spans="1:8" x14ac:dyDescent="0.25">
      <c r="A1483" t="s">
        <v>1577</v>
      </c>
      <c r="B1483">
        <v>1122016</v>
      </c>
      <c r="C1483">
        <v>512273</v>
      </c>
      <c r="D1483">
        <v>201</v>
      </c>
      <c r="E1483">
        <v>14643</v>
      </c>
      <c r="F1483">
        <v>201</v>
      </c>
      <c r="G1483">
        <v>14752</v>
      </c>
      <c r="H1483">
        <v>100</v>
      </c>
    </row>
    <row r="1484" spans="1:8" x14ac:dyDescent="0.25">
      <c r="A1484" t="s">
        <v>1578</v>
      </c>
      <c r="B1484">
        <v>1122016</v>
      </c>
      <c r="C1484">
        <v>512289</v>
      </c>
      <c r="D1484">
        <v>12427</v>
      </c>
      <c r="E1484">
        <v>1514852</v>
      </c>
      <c r="F1484">
        <v>17343</v>
      </c>
      <c r="G1484">
        <v>2084678</v>
      </c>
      <c r="H1484">
        <v>71.650000000000006</v>
      </c>
    </row>
    <row r="1485" spans="1:8" x14ac:dyDescent="0.25">
      <c r="A1485" t="s">
        <v>1579</v>
      </c>
      <c r="B1485">
        <v>1122016</v>
      </c>
      <c r="C1485">
        <v>512296</v>
      </c>
      <c r="D1485">
        <v>200</v>
      </c>
      <c r="E1485">
        <v>3610</v>
      </c>
      <c r="F1485">
        <v>200</v>
      </c>
      <c r="G1485">
        <v>3650</v>
      </c>
      <c r="H1485">
        <v>100</v>
      </c>
    </row>
    <row r="1486" spans="1:8" x14ac:dyDescent="0.25">
      <c r="A1486" t="s">
        <v>1580</v>
      </c>
      <c r="B1486">
        <v>1122016</v>
      </c>
      <c r="C1486">
        <v>512297</v>
      </c>
      <c r="D1486">
        <v>299</v>
      </c>
      <c r="E1486">
        <v>128439</v>
      </c>
      <c r="F1486">
        <v>299</v>
      </c>
      <c r="G1486">
        <v>128439</v>
      </c>
      <c r="H1486">
        <v>100</v>
      </c>
    </row>
    <row r="1487" spans="1:8" x14ac:dyDescent="0.25">
      <c r="A1487" t="s">
        <v>1581</v>
      </c>
      <c r="B1487">
        <v>1122016</v>
      </c>
      <c r="C1487">
        <v>512299</v>
      </c>
      <c r="D1487">
        <v>17010</v>
      </c>
      <c r="E1487">
        <v>61066</v>
      </c>
      <c r="F1487">
        <v>27973</v>
      </c>
      <c r="G1487">
        <v>99790</v>
      </c>
      <c r="H1487">
        <v>60.81</v>
      </c>
    </row>
    <row r="1488" spans="1:8" x14ac:dyDescent="0.25">
      <c r="A1488" t="s">
        <v>1582</v>
      </c>
      <c r="B1488">
        <v>1122016</v>
      </c>
      <c r="C1488">
        <v>512301</v>
      </c>
      <c r="D1488">
        <v>8304</v>
      </c>
      <c r="E1488">
        <v>84950</v>
      </c>
      <c r="F1488">
        <v>13493</v>
      </c>
      <c r="G1488">
        <v>136861</v>
      </c>
      <c r="H1488">
        <v>61.54</v>
      </c>
    </row>
    <row r="1489" spans="1:8" x14ac:dyDescent="0.25">
      <c r="A1489" t="s">
        <v>1583</v>
      </c>
      <c r="B1489">
        <v>1122016</v>
      </c>
      <c r="C1489">
        <v>512332</v>
      </c>
      <c r="D1489">
        <v>20716</v>
      </c>
      <c r="E1489">
        <v>6007</v>
      </c>
      <c r="F1489">
        <v>20716</v>
      </c>
      <c r="G1489">
        <v>6007</v>
      </c>
      <c r="H1489">
        <v>100</v>
      </c>
    </row>
    <row r="1490" spans="1:8" x14ac:dyDescent="0.25">
      <c r="A1490" t="s">
        <v>1584</v>
      </c>
      <c r="B1490">
        <v>1122016</v>
      </c>
      <c r="C1490">
        <v>512344</v>
      </c>
      <c r="D1490">
        <v>100</v>
      </c>
      <c r="E1490">
        <v>248</v>
      </c>
      <c r="F1490">
        <v>100</v>
      </c>
      <c r="G1490">
        <v>248</v>
      </c>
      <c r="H1490">
        <v>100</v>
      </c>
    </row>
    <row r="1491" spans="1:8" x14ac:dyDescent="0.25">
      <c r="A1491" t="s">
        <v>1585</v>
      </c>
      <c r="B1491">
        <v>1122016</v>
      </c>
      <c r="C1491">
        <v>512369</v>
      </c>
      <c r="D1491">
        <v>2894</v>
      </c>
      <c r="E1491">
        <v>24599</v>
      </c>
      <c r="F1491">
        <v>6130</v>
      </c>
      <c r="G1491">
        <v>52661</v>
      </c>
      <c r="H1491">
        <v>47.21</v>
      </c>
    </row>
    <row r="1492" spans="1:8" x14ac:dyDescent="0.25">
      <c r="A1492" t="s">
        <v>1586</v>
      </c>
      <c r="B1492">
        <v>1122016</v>
      </c>
      <c r="C1492">
        <v>512393</v>
      </c>
      <c r="D1492">
        <v>50</v>
      </c>
      <c r="E1492">
        <v>1995</v>
      </c>
      <c r="F1492">
        <v>50</v>
      </c>
      <c r="G1492">
        <v>1995</v>
      </c>
      <c r="H1492">
        <v>100</v>
      </c>
    </row>
    <row r="1493" spans="1:8" x14ac:dyDescent="0.25">
      <c r="A1493" t="s">
        <v>1587</v>
      </c>
      <c r="B1493">
        <v>1122016</v>
      </c>
      <c r="C1493">
        <v>512417</v>
      </c>
      <c r="D1493">
        <v>28970</v>
      </c>
      <c r="E1493">
        <v>14196</v>
      </c>
      <c r="F1493">
        <v>28970</v>
      </c>
      <c r="G1493">
        <v>14201</v>
      </c>
      <c r="H1493">
        <v>100</v>
      </c>
    </row>
    <row r="1494" spans="1:8" x14ac:dyDescent="0.25">
      <c r="A1494" t="s">
        <v>1588</v>
      </c>
      <c r="B1494">
        <v>1122016</v>
      </c>
      <c r="C1494">
        <v>512441</v>
      </c>
      <c r="D1494">
        <v>750</v>
      </c>
      <c r="E1494">
        <v>63262</v>
      </c>
      <c r="F1494">
        <v>750</v>
      </c>
      <c r="G1494">
        <v>63262</v>
      </c>
      <c r="H1494">
        <v>100</v>
      </c>
    </row>
    <row r="1495" spans="1:8" x14ac:dyDescent="0.25">
      <c r="A1495" t="s">
        <v>1589</v>
      </c>
      <c r="B1495">
        <v>1122016</v>
      </c>
      <c r="C1495">
        <v>512449</v>
      </c>
      <c r="D1495">
        <v>2530</v>
      </c>
      <c r="E1495">
        <v>3443</v>
      </c>
      <c r="F1495">
        <v>2530</v>
      </c>
      <c r="G1495">
        <v>3443</v>
      </c>
      <c r="H1495">
        <v>100</v>
      </c>
    </row>
    <row r="1496" spans="1:8" x14ac:dyDescent="0.25">
      <c r="A1496" t="s">
        <v>1590</v>
      </c>
      <c r="B1496">
        <v>1122016</v>
      </c>
      <c r="C1496">
        <v>512455</v>
      </c>
      <c r="D1496">
        <v>184359</v>
      </c>
      <c r="E1496">
        <v>2582870</v>
      </c>
      <c r="F1496">
        <v>202916</v>
      </c>
      <c r="G1496">
        <v>2911987</v>
      </c>
      <c r="H1496">
        <v>90.85</v>
      </c>
    </row>
    <row r="1497" spans="1:8" x14ac:dyDescent="0.25">
      <c r="A1497" t="s">
        <v>1591</v>
      </c>
      <c r="B1497">
        <v>1122016</v>
      </c>
      <c r="C1497">
        <v>512463</v>
      </c>
      <c r="D1497">
        <v>50</v>
      </c>
      <c r="E1497">
        <v>722</v>
      </c>
      <c r="F1497">
        <v>50</v>
      </c>
      <c r="G1497">
        <v>721</v>
      </c>
      <c r="H1497">
        <v>100</v>
      </c>
    </row>
    <row r="1498" spans="1:8" x14ac:dyDescent="0.25">
      <c r="A1498" t="s">
        <v>1592</v>
      </c>
      <c r="B1498">
        <v>1122016</v>
      </c>
      <c r="C1498">
        <v>512477</v>
      </c>
      <c r="D1498">
        <v>500</v>
      </c>
      <c r="E1498">
        <v>23500</v>
      </c>
      <c r="F1498">
        <v>500</v>
      </c>
      <c r="G1498">
        <v>23500</v>
      </c>
      <c r="H1498">
        <v>100</v>
      </c>
    </row>
    <row r="1499" spans="1:8" x14ac:dyDescent="0.25">
      <c r="A1499" t="s">
        <v>1593</v>
      </c>
      <c r="B1499">
        <v>1122016</v>
      </c>
      <c r="C1499">
        <v>512481</v>
      </c>
      <c r="D1499">
        <v>6000</v>
      </c>
      <c r="E1499">
        <v>32520</v>
      </c>
      <c r="F1499">
        <v>6000</v>
      </c>
      <c r="G1499">
        <v>32790</v>
      </c>
      <c r="H1499">
        <v>100</v>
      </c>
    </row>
    <row r="1500" spans="1:8" x14ac:dyDescent="0.25">
      <c r="A1500" t="s">
        <v>1594</v>
      </c>
      <c r="B1500">
        <v>1122016</v>
      </c>
      <c r="C1500">
        <v>512489</v>
      </c>
      <c r="D1500">
        <v>5</v>
      </c>
      <c r="E1500">
        <v>175</v>
      </c>
      <c r="F1500">
        <v>5</v>
      </c>
      <c r="G1500">
        <v>175</v>
      </c>
      <c r="H1500">
        <v>100</v>
      </c>
    </row>
    <row r="1501" spans="1:8" x14ac:dyDescent="0.25">
      <c r="A1501" t="s">
        <v>1595</v>
      </c>
      <c r="B1501">
        <v>1122016</v>
      </c>
      <c r="C1501">
        <v>512493</v>
      </c>
      <c r="D1501">
        <v>1765</v>
      </c>
      <c r="E1501">
        <v>600567</v>
      </c>
      <c r="F1501">
        <v>1765</v>
      </c>
      <c r="G1501">
        <v>600567</v>
      </c>
      <c r="H1501">
        <v>100</v>
      </c>
    </row>
    <row r="1502" spans="1:8" x14ac:dyDescent="0.25">
      <c r="A1502" t="s">
        <v>1596</v>
      </c>
      <c r="B1502">
        <v>1122016</v>
      </c>
      <c r="C1502">
        <v>512499</v>
      </c>
      <c r="D1502">
        <v>6350</v>
      </c>
      <c r="E1502">
        <v>3112</v>
      </c>
      <c r="F1502">
        <v>6350</v>
      </c>
      <c r="G1502">
        <v>3111</v>
      </c>
      <c r="H1502">
        <v>100</v>
      </c>
    </row>
    <row r="1503" spans="1:8" x14ac:dyDescent="0.25">
      <c r="A1503" t="s">
        <v>1597</v>
      </c>
      <c r="B1503">
        <v>1122016</v>
      </c>
      <c r="C1503">
        <v>512519</v>
      </c>
      <c r="D1503">
        <v>18987</v>
      </c>
      <c r="E1503">
        <v>1306622</v>
      </c>
      <c r="F1503">
        <v>18987</v>
      </c>
      <c r="G1503">
        <v>1306622</v>
      </c>
      <c r="H1503">
        <v>100</v>
      </c>
    </row>
    <row r="1504" spans="1:8" x14ac:dyDescent="0.25">
      <c r="A1504" t="s">
        <v>1598</v>
      </c>
      <c r="B1504">
        <v>1122016</v>
      </c>
      <c r="C1504">
        <v>512527</v>
      </c>
      <c r="D1504">
        <v>580</v>
      </c>
      <c r="E1504">
        <v>324568</v>
      </c>
      <c r="F1504">
        <v>619</v>
      </c>
      <c r="G1504">
        <v>346740</v>
      </c>
      <c r="H1504">
        <v>93.7</v>
      </c>
    </row>
    <row r="1505" spans="1:8" x14ac:dyDescent="0.25">
      <c r="A1505" t="s">
        <v>1599</v>
      </c>
      <c r="B1505">
        <v>1122016</v>
      </c>
      <c r="C1505">
        <v>512529</v>
      </c>
      <c r="D1505">
        <v>3702</v>
      </c>
      <c r="E1505">
        <v>415920</v>
      </c>
      <c r="F1505">
        <v>5574</v>
      </c>
      <c r="G1505">
        <v>629620</v>
      </c>
      <c r="H1505">
        <v>66.42</v>
      </c>
    </row>
    <row r="1506" spans="1:8" x14ac:dyDescent="0.25">
      <c r="A1506" t="s">
        <v>1600</v>
      </c>
      <c r="B1506">
        <v>1122016</v>
      </c>
      <c r="C1506">
        <v>512531</v>
      </c>
      <c r="D1506">
        <v>19946</v>
      </c>
      <c r="E1506">
        <v>2424437</v>
      </c>
      <c r="F1506">
        <v>117131</v>
      </c>
      <c r="G1506">
        <v>14316487</v>
      </c>
      <c r="H1506">
        <v>17.03</v>
      </c>
    </row>
    <row r="1507" spans="1:8" x14ac:dyDescent="0.25">
      <c r="A1507" t="s">
        <v>1601</v>
      </c>
      <c r="B1507">
        <v>1122016</v>
      </c>
      <c r="C1507">
        <v>512559</v>
      </c>
      <c r="D1507">
        <v>39969</v>
      </c>
      <c r="E1507">
        <v>2450100</v>
      </c>
      <c r="F1507">
        <v>258006</v>
      </c>
      <c r="G1507">
        <v>15940929</v>
      </c>
      <c r="H1507">
        <v>15.49</v>
      </c>
    </row>
    <row r="1508" spans="1:8" x14ac:dyDescent="0.25">
      <c r="A1508" t="s">
        <v>1602</v>
      </c>
      <c r="B1508">
        <v>1122016</v>
      </c>
      <c r="C1508">
        <v>512565</v>
      </c>
      <c r="D1508">
        <v>500</v>
      </c>
      <c r="E1508">
        <v>3950</v>
      </c>
      <c r="F1508">
        <v>999</v>
      </c>
      <c r="G1508">
        <v>7522</v>
      </c>
      <c r="H1508">
        <v>50.05</v>
      </c>
    </row>
    <row r="1509" spans="1:8" x14ac:dyDescent="0.25">
      <c r="A1509" t="s">
        <v>1603</v>
      </c>
      <c r="B1509">
        <v>1122016</v>
      </c>
      <c r="C1509">
        <v>512573</v>
      </c>
      <c r="D1509">
        <v>1513</v>
      </c>
      <c r="E1509">
        <v>757938</v>
      </c>
      <c r="F1509">
        <v>2243</v>
      </c>
      <c r="G1509">
        <v>1128629</v>
      </c>
      <c r="H1509">
        <v>67.45</v>
      </c>
    </row>
    <row r="1510" spans="1:8" x14ac:dyDescent="0.25">
      <c r="A1510" t="s">
        <v>1604</v>
      </c>
      <c r="B1510">
        <v>1122016</v>
      </c>
      <c r="C1510">
        <v>512579</v>
      </c>
      <c r="D1510">
        <v>111725</v>
      </c>
      <c r="E1510">
        <v>389921</v>
      </c>
      <c r="F1510">
        <v>180306</v>
      </c>
      <c r="G1510">
        <v>635118</v>
      </c>
      <c r="H1510">
        <v>61.96</v>
      </c>
    </row>
    <row r="1511" spans="1:8" x14ac:dyDescent="0.25">
      <c r="A1511" t="s">
        <v>1605</v>
      </c>
      <c r="B1511">
        <v>1122016</v>
      </c>
      <c r="C1511">
        <v>512589</v>
      </c>
      <c r="D1511">
        <v>50</v>
      </c>
      <c r="E1511">
        <v>547</v>
      </c>
      <c r="F1511">
        <v>50</v>
      </c>
      <c r="G1511">
        <v>546</v>
      </c>
      <c r="H1511">
        <v>100</v>
      </c>
    </row>
    <row r="1512" spans="1:8" x14ac:dyDescent="0.25">
      <c r="A1512" t="s">
        <v>1606</v>
      </c>
      <c r="B1512">
        <v>1122016</v>
      </c>
      <c r="C1512">
        <v>512599</v>
      </c>
      <c r="D1512">
        <v>61259</v>
      </c>
      <c r="E1512">
        <v>4113542</v>
      </c>
      <c r="F1512">
        <v>233281</v>
      </c>
      <c r="G1512">
        <v>15735531</v>
      </c>
      <c r="H1512">
        <v>26.26</v>
      </c>
    </row>
    <row r="1513" spans="1:8" x14ac:dyDescent="0.25">
      <c r="A1513" t="s">
        <v>1607</v>
      </c>
      <c r="B1513">
        <v>1122016</v>
      </c>
      <c r="C1513">
        <v>512600</v>
      </c>
      <c r="D1513">
        <v>17030</v>
      </c>
      <c r="E1513">
        <v>342222</v>
      </c>
      <c r="F1513">
        <v>17030</v>
      </c>
      <c r="G1513">
        <v>342222</v>
      </c>
      <c r="H1513">
        <v>100</v>
      </c>
    </row>
    <row r="1514" spans="1:8" x14ac:dyDescent="0.25">
      <c r="A1514" t="s">
        <v>1608</v>
      </c>
      <c r="B1514">
        <v>1122016</v>
      </c>
      <c r="C1514">
        <v>512604</v>
      </c>
      <c r="D1514">
        <v>450</v>
      </c>
      <c r="E1514">
        <v>3528</v>
      </c>
      <c r="F1514">
        <v>450</v>
      </c>
      <c r="G1514">
        <v>3526</v>
      </c>
      <c r="H1514">
        <v>100</v>
      </c>
    </row>
    <row r="1515" spans="1:8" x14ac:dyDescent="0.25">
      <c r="A1515" t="s">
        <v>1609</v>
      </c>
      <c r="B1515">
        <v>1122016</v>
      </c>
      <c r="C1515">
        <v>512608</v>
      </c>
      <c r="D1515">
        <v>294767</v>
      </c>
      <c r="E1515">
        <v>577744</v>
      </c>
      <c r="F1515">
        <v>352739</v>
      </c>
      <c r="G1515">
        <v>700805</v>
      </c>
      <c r="H1515">
        <v>83.57</v>
      </c>
    </row>
    <row r="1516" spans="1:8" x14ac:dyDescent="0.25">
      <c r="A1516" t="s">
        <v>1610</v>
      </c>
      <c r="B1516">
        <v>1122016</v>
      </c>
      <c r="C1516">
        <v>512618</v>
      </c>
      <c r="D1516">
        <v>151</v>
      </c>
      <c r="E1516">
        <v>218</v>
      </c>
      <c r="F1516">
        <v>151</v>
      </c>
      <c r="G1516">
        <v>218</v>
      </c>
      <c r="H1516">
        <v>100</v>
      </c>
    </row>
    <row r="1517" spans="1:8" x14ac:dyDescent="0.25">
      <c r="A1517" t="s">
        <v>1611</v>
      </c>
      <c r="B1517">
        <v>1122016</v>
      </c>
      <c r="C1517">
        <v>512626</v>
      </c>
      <c r="D1517">
        <v>152</v>
      </c>
      <c r="E1517">
        <v>40128</v>
      </c>
      <c r="F1517">
        <v>310</v>
      </c>
      <c r="G1517">
        <v>82446</v>
      </c>
      <c r="H1517">
        <v>49.03</v>
      </c>
    </row>
    <row r="1518" spans="1:8" x14ac:dyDescent="0.25">
      <c r="A1518" t="s">
        <v>1612</v>
      </c>
      <c r="B1518">
        <v>1122016</v>
      </c>
      <c r="C1518">
        <v>513005</v>
      </c>
      <c r="D1518">
        <v>350</v>
      </c>
      <c r="E1518">
        <v>20325</v>
      </c>
      <c r="F1518">
        <v>350</v>
      </c>
      <c r="G1518">
        <v>20325</v>
      </c>
      <c r="H1518">
        <v>100</v>
      </c>
    </row>
    <row r="1519" spans="1:8" x14ac:dyDescent="0.25">
      <c r="A1519" t="s">
        <v>1613</v>
      </c>
      <c r="B1519">
        <v>1122016</v>
      </c>
      <c r="C1519">
        <v>513010</v>
      </c>
      <c r="D1519">
        <v>3375</v>
      </c>
      <c r="E1519">
        <v>1846294</v>
      </c>
      <c r="F1519">
        <v>37339</v>
      </c>
      <c r="G1519">
        <v>20648151</v>
      </c>
      <c r="H1519">
        <v>9.0399999999999991</v>
      </c>
    </row>
    <row r="1520" spans="1:8" x14ac:dyDescent="0.25">
      <c r="A1520" t="s">
        <v>1614</v>
      </c>
      <c r="B1520">
        <v>1122016</v>
      </c>
      <c r="C1520">
        <v>513023</v>
      </c>
      <c r="D1520">
        <v>8722</v>
      </c>
      <c r="E1520">
        <v>1076731</v>
      </c>
      <c r="F1520">
        <v>28589</v>
      </c>
      <c r="G1520">
        <v>3556849</v>
      </c>
      <c r="H1520">
        <v>30.51</v>
      </c>
    </row>
    <row r="1521" spans="1:8" x14ac:dyDescent="0.25">
      <c r="A1521" t="s">
        <v>1615</v>
      </c>
      <c r="B1521">
        <v>1122016</v>
      </c>
      <c r="C1521">
        <v>513059</v>
      </c>
      <c r="D1521">
        <v>3043</v>
      </c>
      <c r="E1521">
        <v>42542</v>
      </c>
      <c r="F1521">
        <v>3083</v>
      </c>
      <c r="G1521">
        <v>43065</v>
      </c>
      <c r="H1521">
        <v>98.7</v>
      </c>
    </row>
    <row r="1522" spans="1:8" x14ac:dyDescent="0.25">
      <c r="A1522" t="s">
        <v>1616</v>
      </c>
      <c r="B1522">
        <v>1122016</v>
      </c>
      <c r="C1522">
        <v>513063</v>
      </c>
      <c r="D1522">
        <v>337</v>
      </c>
      <c r="E1522">
        <v>2328</v>
      </c>
      <c r="F1522">
        <v>337</v>
      </c>
      <c r="G1522">
        <v>2328</v>
      </c>
      <c r="H1522">
        <v>100</v>
      </c>
    </row>
    <row r="1523" spans="1:8" x14ac:dyDescent="0.25">
      <c r="A1523" t="s">
        <v>1617</v>
      </c>
      <c r="B1523">
        <v>1122016</v>
      </c>
      <c r="C1523">
        <v>513097</v>
      </c>
      <c r="D1523">
        <v>8586</v>
      </c>
      <c r="E1523">
        <v>389376</v>
      </c>
      <c r="F1523">
        <v>11522</v>
      </c>
      <c r="G1523">
        <v>536423</v>
      </c>
      <c r="H1523">
        <v>74.52</v>
      </c>
    </row>
    <row r="1524" spans="1:8" x14ac:dyDescent="0.25">
      <c r="A1524" t="s">
        <v>1618</v>
      </c>
      <c r="B1524">
        <v>1122016</v>
      </c>
      <c r="C1524">
        <v>513108</v>
      </c>
      <c r="D1524">
        <v>542</v>
      </c>
      <c r="E1524">
        <v>166774</v>
      </c>
      <c r="F1524">
        <v>850</v>
      </c>
      <c r="G1524">
        <v>257396</v>
      </c>
      <c r="H1524">
        <v>63.76</v>
      </c>
    </row>
    <row r="1525" spans="1:8" x14ac:dyDescent="0.25">
      <c r="A1525" t="s">
        <v>1619</v>
      </c>
      <c r="B1525">
        <v>1122016</v>
      </c>
      <c r="C1525">
        <v>513117</v>
      </c>
      <c r="D1525">
        <v>499</v>
      </c>
      <c r="E1525">
        <v>2141</v>
      </c>
      <c r="F1525">
        <v>749</v>
      </c>
      <c r="G1525">
        <v>3033</v>
      </c>
      <c r="H1525">
        <v>66.62</v>
      </c>
    </row>
    <row r="1526" spans="1:8" x14ac:dyDescent="0.25">
      <c r="A1526" t="s">
        <v>1620</v>
      </c>
      <c r="B1526">
        <v>1122016</v>
      </c>
      <c r="C1526">
        <v>513121</v>
      </c>
      <c r="D1526">
        <v>105296</v>
      </c>
      <c r="E1526">
        <v>5154240</v>
      </c>
      <c r="F1526">
        <v>200342</v>
      </c>
      <c r="G1526">
        <v>9920610</v>
      </c>
      <c r="H1526">
        <v>52.56</v>
      </c>
    </row>
    <row r="1527" spans="1:8" x14ac:dyDescent="0.25">
      <c r="A1527" t="s">
        <v>1621</v>
      </c>
      <c r="B1527">
        <v>1122016</v>
      </c>
      <c r="C1527">
        <v>513142</v>
      </c>
      <c r="D1527">
        <v>197525</v>
      </c>
      <c r="E1527">
        <v>9382438</v>
      </c>
      <c r="F1527">
        <v>292925</v>
      </c>
      <c r="G1527">
        <v>13994036</v>
      </c>
      <c r="H1527">
        <v>67.430000000000007</v>
      </c>
    </row>
    <row r="1528" spans="1:8" x14ac:dyDescent="0.25">
      <c r="A1528" t="s">
        <v>1622</v>
      </c>
      <c r="B1528">
        <v>1122016</v>
      </c>
      <c r="C1528">
        <v>513149</v>
      </c>
      <c r="D1528">
        <v>110</v>
      </c>
      <c r="E1528">
        <v>19458</v>
      </c>
      <c r="F1528">
        <v>110</v>
      </c>
      <c r="G1528">
        <v>19458</v>
      </c>
      <c r="H1528">
        <v>100</v>
      </c>
    </row>
    <row r="1529" spans="1:8" x14ac:dyDescent="0.25">
      <c r="A1529" t="s">
        <v>1623</v>
      </c>
      <c r="B1529">
        <v>1122016</v>
      </c>
      <c r="C1529">
        <v>513151</v>
      </c>
      <c r="D1529">
        <v>400</v>
      </c>
      <c r="E1529">
        <v>4540</v>
      </c>
      <c r="F1529">
        <v>410</v>
      </c>
      <c r="G1529">
        <v>3957</v>
      </c>
      <c r="H1529">
        <v>97.56</v>
      </c>
    </row>
    <row r="1530" spans="1:8" x14ac:dyDescent="0.25">
      <c r="A1530" t="s">
        <v>1624</v>
      </c>
      <c r="B1530">
        <v>1122016</v>
      </c>
      <c r="C1530">
        <v>513173</v>
      </c>
      <c r="D1530">
        <v>151</v>
      </c>
      <c r="E1530">
        <v>1742</v>
      </c>
      <c r="F1530">
        <v>151</v>
      </c>
      <c r="G1530">
        <v>1588</v>
      </c>
      <c r="H1530">
        <v>100</v>
      </c>
    </row>
    <row r="1531" spans="1:8" x14ac:dyDescent="0.25">
      <c r="A1531" t="s">
        <v>1625</v>
      </c>
      <c r="B1531">
        <v>1122016</v>
      </c>
      <c r="C1531">
        <v>530699</v>
      </c>
      <c r="D1531">
        <v>130000</v>
      </c>
      <c r="E1531">
        <v>40300</v>
      </c>
      <c r="F1531">
        <v>132323</v>
      </c>
      <c r="G1531">
        <v>37680</v>
      </c>
      <c r="H1531">
        <v>98.24</v>
      </c>
    </row>
    <row r="1532" spans="1:8" x14ac:dyDescent="0.25">
      <c r="A1532" t="s">
        <v>1626</v>
      </c>
      <c r="B1532">
        <v>1122016</v>
      </c>
      <c r="C1532">
        <v>530703</v>
      </c>
      <c r="D1532">
        <v>74206</v>
      </c>
      <c r="E1532">
        <v>14842</v>
      </c>
      <c r="F1532">
        <v>74209</v>
      </c>
      <c r="G1532">
        <v>15178</v>
      </c>
      <c r="H1532">
        <v>100</v>
      </c>
    </row>
    <row r="1533" spans="1:8" x14ac:dyDescent="0.25">
      <c r="A1533" t="s">
        <v>1627</v>
      </c>
      <c r="B1533">
        <v>1122016</v>
      </c>
      <c r="C1533">
        <v>530713</v>
      </c>
      <c r="D1533">
        <v>5</v>
      </c>
      <c r="E1533">
        <v>22</v>
      </c>
      <c r="F1533">
        <v>5</v>
      </c>
      <c r="G1533">
        <v>22</v>
      </c>
      <c r="H1533">
        <v>100</v>
      </c>
    </row>
    <row r="1534" spans="1:8" x14ac:dyDescent="0.25">
      <c r="A1534" t="s">
        <v>1628</v>
      </c>
      <c r="B1534">
        <v>1122016</v>
      </c>
      <c r="C1534">
        <v>530715</v>
      </c>
      <c r="D1534">
        <v>210285</v>
      </c>
      <c r="E1534">
        <v>1667561</v>
      </c>
      <c r="F1534">
        <v>459965</v>
      </c>
      <c r="G1534">
        <v>3607480</v>
      </c>
      <c r="H1534">
        <v>45.72</v>
      </c>
    </row>
    <row r="1535" spans="1:8" x14ac:dyDescent="0.25">
      <c r="A1535" t="s">
        <v>1629</v>
      </c>
      <c r="B1535">
        <v>1122016</v>
      </c>
      <c r="C1535">
        <v>530721</v>
      </c>
      <c r="D1535">
        <v>1540</v>
      </c>
      <c r="E1535">
        <v>20205</v>
      </c>
      <c r="F1535">
        <v>1690</v>
      </c>
      <c r="G1535">
        <v>22160</v>
      </c>
      <c r="H1535">
        <v>91.12</v>
      </c>
    </row>
    <row r="1536" spans="1:8" x14ac:dyDescent="0.25">
      <c r="A1536" t="s">
        <v>1630</v>
      </c>
      <c r="B1536">
        <v>1122016</v>
      </c>
      <c r="C1536">
        <v>530733</v>
      </c>
      <c r="D1536">
        <v>40</v>
      </c>
      <c r="E1536">
        <v>4040</v>
      </c>
      <c r="F1536">
        <v>40</v>
      </c>
      <c r="G1536">
        <v>4040</v>
      </c>
      <c r="H1536">
        <v>100</v>
      </c>
    </row>
    <row r="1537" spans="1:8" x14ac:dyDescent="0.25">
      <c r="A1537" t="s">
        <v>1631</v>
      </c>
      <c r="B1537">
        <v>1122016</v>
      </c>
      <c r="C1537">
        <v>530759</v>
      </c>
      <c r="D1537">
        <v>242</v>
      </c>
      <c r="E1537">
        <v>217764</v>
      </c>
      <c r="F1537">
        <v>300</v>
      </c>
      <c r="G1537">
        <v>268765</v>
      </c>
      <c r="H1537">
        <v>80.67</v>
      </c>
    </row>
    <row r="1538" spans="1:8" x14ac:dyDescent="0.25">
      <c r="A1538" t="s">
        <v>1632</v>
      </c>
      <c r="B1538">
        <v>1122016</v>
      </c>
      <c r="C1538">
        <v>530773</v>
      </c>
      <c r="D1538">
        <v>91736</v>
      </c>
      <c r="E1538">
        <v>402722</v>
      </c>
      <c r="F1538">
        <v>153097</v>
      </c>
      <c r="G1538">
        <v>669179</v>
      </c>
      <c r="H1538">
        <v>59.92</v>
      </c>
    </row>
    <row r="1539" spans="1:8" x14ac:dyDescent="0.25">
      <c r="A1539" t="s">
        <v>1633</v>
      </c>
      <c r="B1539">
        <v>1122016</v>
      </c>
      <c r="C1539">
        <v>530789</v>
      </c>
      <c r="D1539">
        <v>4</v>
      </c>
      <c r="E1539">
        <v>246</v>
      </c>
      <c r="F1539">
        <v>4</v>
      </c>
      <c r="G1539">
        <v>245</v>
      </c>
      <c r="H1539">
        <v>100</v>
      </c>
    </row>
    <row r="1540" spans="1:8" x14ac:dyDescent="0.25">
      <c r="A1540" t="s">
        <v>1634</v>
      </c>
      <c r="B1540">
        <v>1122016</v>
      </c>
      <c r="C1540">
        <v>530801</v>
      </c>
      <c r="D1540">
        <v>8788</v>
      </c>
      <c r="E1540">
        <v>25720</v>
      </c>
      <c r="F1540">
        <v>8788</v>
      </c>
      <c r="G1540">
        <v>25720</v>
      </c>
      <c r="H1540">
        <v>100</v>
      </c>
    </row>
    <row r="1541" spans="1:8" x14ac:dyDescent="0.25">
      <c r="A1541" t="s">
        <v>1635</v>
      </c>
      <c r="B1541">
        <v>1122016</v>
      </c>
      <c r="C1541">
        <v>530803</v>
      </c>
      <c r="D1541">
        <v>11498</v>
      </c>
      <c r="E1541">
        <v>4400285</v>
      </c>
      <c r="F1541">
        <v>32585</v>
      </c>
      <c r="G1541">
        <v>12714038</v>
      </c>
      <c r="H1541">
        <v>35.29</v>
      </c>
    </row>
    <row r="1542" spans="1:8" x14ac:dyDescent="0.25">
      <c r="A1542" t="s">
        <v>1636</v>
      </c>
      <c r="B1542">
        <v>1122016</v>
      </c>
      <c r="C1542">
        <v>530809</v>
      </c>
      <c r="D1542">
        <v>1</v>
      </c>
      <c r="E1542">
        <v>39</v>
      </c>
      <c r="F1542">
        <v>1</v>
      </c>
      <c r="G1542">
        <v>39</v>
      </c>
      <c r="H1542">
        <v>100</v>
      </c>
    </row>
    <row r="1543" spans="1:8" x14ac:dyDescent="0.25">
      <c r="A1543" t="s">
        <v>1637</v>
      </c>
      <c r="B1543">
        <v>1122016</v>
      </c>
      <c r="C1543">
        <v>530811</v>
      </c>
      <c r="D1543">
        <v>14</v>
      </c>
      <c r="E1543">
        <v>51</v>
      </c>
      <c r="F1543">
        <v>14</v>
      </c>
      <c r="G1543">
        <v>51</v>
      </c>
      <c r="H1543">
        <v>100</v>
      </c>
    </row>
    <row r="1544" spans="1:8" x14ac:dyDescent="0.25">
      <c r="A1544" t="s">
        <v>1638</v>
      </c>
      <c r="B1544">
        <v>1122016</v>
      </c>
      <c r="C1544">
        <v>530813</v>
      </c>
      <c r="D1544">
        <v>13760</v>
      </c>
      <c r="E1544">
        <v>3783312</v>
      </c>
      <c r="F1544">
        <v>52337</v>
      </c>
      <c r="G1544">
        <v>14454017</v>
      </c>
      <c r="H1544">
        <v>26.29</v>
      </c>
    </row>
    <row r="1545" spans="1:8" x14ac:dyDescent="0.25">
      <c r="A1545" t="s">
        <v>1639</v>
      </c>
      <c r="B1545">
        <v>1122016</v>
      </c>
      <c r="C1545">
        <v>530815</v>
      </c>
      <c r="D1545">
        <v>2181</v>
      </c>
      <c r="E1545">
        <v>70247</v>
      </c>
      <c r="F1545">
        <v>2181</v>
      </c>
      <c r="G1545">
        <v>70247</v>
      </c>
      <c r="H1545">
        <v>100</v>
      </c>
    </row>
    <row r="1546" spans="1:8" x14ac:dyDescent="0.25">
      <c r="A1546" t="s">
        <v>1640</v>
      </c>
      <c r="B1546">
        <v>1122016</v>
      </c>
      <c r="C1546">
        <v>530821</v>
      </c>
      <c r="D1546">
        <v>2428</v>
      </c>
      <c r="E1546">
        <v>180522</v>
      </c>
      <c r="F1546">
        <v>2701</v>
      </c>
      <c r="G1546">
        <v>203834</v>
      </c>
      <c r="H1546">
        <v>89.89</v>
      </c>
    </row>
    <row r="1547" spans="1:8" x14ac:dyDescent="0.25">
      <c r="A1547" t="s">
        <v>1641</v>
      </c>
      <c r="B1547">
        <v>1122016</v>
      </c>
      <c r="C1547">
        <v>530825</v>
      </c>
      <c r="D1547">
        <v>3483</v>
      </c>
      <c r="E1547">
        <v>232491</v>
      </c>
      <c r="F1547">
        <v>6501</v>
      </c>
      <c r="G1547">
        <v>443363</v>
      </c>
      <c r="H1547">
        <v>53.58</v>
      </c>
    </row>
    <row r="1548" spans="1:8" x14ac:dyDescent="0.25">
      <c r="A1548" t="s">
        <v>1642</v>
      </c>
      <c r="B1548">
        <v>1122016</v>
      </c>
      <c r="C1548">
        <v>530829</v>
      </c>
      <c r="D1548">
        <v>135</v>
      </c>
      <c r="E1548">
        <v>3261</v>
      </c>
      <c r="F1548">
        <v>139</v>
      </c>
      <c r="G1548">
        <v>3188</v>
      </c>
      <c r="H1548">
        <v>97.12</v>
      </c>
    </row>
    <row r="1549" spans="1:8" x14ac:dyDescent="0.25">
      <c r="A1549" t="s">
        <v>1643</v>
      </c>
      <c r="B1549">
        <v>1122016</v>
      </c>
      <c r="C1549">
        <v>530843</v>
      </c>
      <c r="D1549">
        <v>5975</v>
      </c>
      <c r="E1549">
        <v>1872565</v>
      </c>
      <c r="F1549">
        <v>11038</v>
      </c>
      <c r="G1549">
        <v>3477445</v>
      </c>
      <c r="H1549">
        <v>54.13</v>
      </c>
    </row>
    <row r="1550" spans="1:8" x14ac:dyDescent="0.25">
      <c r="A1550" t="s">
        <v>1644</v>
      </c>
      <c r="B1550">
        <v>1122016</v>
      </c>
      <c r="C1550">
        <v>530845</v>
      </c>
      <c r="D1550">
        <v>661</v>
      </c>
      <c r="E1550">
        <v>215057</v>
      </c>
      <c r="F1550">
        <v>726</v>
      </c>
      <c r="G1550">
        <v>238029</v>
      </c>
      <c r="H1550">
        <v>91.05</v>
      </c>
    </row>
    <row r="1551" spans="1:8" x14ac:dyDescent="0.25">
      <c r="A1551" t="s">
        <v>1645</v>
      </c>
      <c r="B1551">
        <v>1122016</v>
      </c>
      <c r="C1551">
        <v>530859</v>
      </c>
      <c r="D1551">
        <v>4208</v>
      </c>
      <c r="E1551">
        <v>165585</v>
      </c>
      <c r="F1551">
        <v>4882</v>
      </c>
      <c r="G1551">
        <v>189476</v>
      </c>
      <c r="H1551">
        <v>86.19</v>
      </c>
    </row>
    <row r="1552" spans="1:8" x14ac:dyDescent="0.25">
      <c r="A1552" t="s">
        <v>1646</v>
      </c>
      <c r="B1552">
        <v>1122016</v>
      </c>
      <c r="C1552">
        <v>530871</v>
      </c>
      <c r="D1552">
        <v>320</v>
      </c>
      <c r="E1552">
        <v>64272</v>
      </c>
      <c r="F1552">
        <v>491</v>
      </c>
      <c r="G1552">
        <v>99631</v>
      </c>
      <c r="H1552">
        <v>65.17</v>
      </c>
    </row>
    <row r="1553" spans="1:8" x14ac:dyDescent="0.25">
      <c r="A1553" t="s">
        <v>1647</v>
      </c>
      <c r="B1553">
        <v>1122016</v>
      </c>
      <c r="C1553">
        <v>530883</v>
      </c>
      <c r="D1553">
        <v>6474</v>
      </c>
      <c r="E1553">
        <v>784649</v>
      </c>
      <c r="F1553">
        <v>14022</v>
      </c>
      <c r="G1553">
        <v>1678909</v>
      </c>
      <c r="H1553">
        <v>46.17</v>
      </c>
    </row>
    <row r="1554" spans="1:8" x14ac:dyDescent="0.25">
      <c r="A1554" t="s">
        <v>1648</v>
      </c>
      <c r="B1554">
        <v>1122016</v>
      </c>
      <c r="C1554">
        <v>530897</v>
      </c>
      <c r="D1554">
        <v>325</v>
      </c>
      <c r="E1554">
        <v>24050</v>
      </c>
      <c r="F1554">
        <v>325</v>
      </c>
      <c r="G1554">
        <v>24151</v>
      </c>
      <c r="H1554">
        <v>100</v>
      </c>
    </row>
    <row r="1555" spans="1:8" x14ac:dyDescent="0.25">
      <c r="A1555" t="s">
        <v>1649</v>
      </c>
      <c r="B1555">
        <v>1122016</v>
      </c>
      <c r="C1555">
        <v>530899</v>
      </c>
      <c r="D1555">
        <v>382</v>
      </c>
      <c r="E1555">
        <v>5389</v>
      </c>
      <c r="F1555">
        <v>382</v>
      </c>
      <c r="G1555">
        <v>5389</v>
      </c>
      <c r="H1555">
        <v>100</v>
      </c>
    </row>
    <row r="1556" spans="1:8" x14ac:dyDescent="0.25">
      <c r="A1556" t="s">
        <v>1650</v>
      </c>
      <c r="B1556">
        <v>1122016</v>
      </c>
      <c r="C1556">
        <v>530901</v>
      </c>
      <c r="D1556">
        <v>12500</v>
      </c>
      <c r="E1556">
        <v>1875</v>
      </c>
      <c r="F1556">
        <v>12500</v>
      </c>
      <c r="G1556">
        <v>1875</v>
      </c>
      <c r="H1556">
        <v>100</v>
      </c>
    </row>
    <row r="1557" spans="1:8" x14ac:dyDescent="0.25">
      <c r="A1557" t="s">
        <v>1651</v>
      </c>
      <c r="B1557">
        <v>1122016</v>
      </c>
      <c r="C1557">
        <v>530943</v>
      </c>
      <c r="D1557">
        <v>10344</v>
      </c>
      <c r="E1557">
        <v>2655822</v>
      </c>
      <c r="F1557">
        <v>25697</v>
      </c>
      <c r="G1557">
        <v>6645410</v>
      </c>
      <c r="H1557">
        <v>40.25</v>
      </c>
    </row>
    <row r="1558" spans="1:8" x14ac:dyDescent="0.25">
      <c r="A1558" t="s">
        <v>1652</v>
      </c>
      <c r="B1558">
        <v>1122016</v>
      </c>
      <c r="C1558">
        <v>530951</v>
      </c>
      <c r="D1558">
        <v>456</v>
      </c>
      <c r="E1558">
        <v>12617</v>
      </c>
      <c r="F1558">
        <v>456</v>
      </c>
      <c r="G1558">
        <v>12617</v>
      </c>
      <c r="H1558">
        <v>100</v>
      </c>
    </row>
    <row r="1559" spans="1:8" x14ac:dyDescent="0.25">
      <c r="A1559" t="s">
        <v>1653</v>
      </c>
      <c r="B1559">
        <v>1122016</v>
      </c>
      <c r="C1559">
        <v>530955</v>
      </c>
      <c r="D1559">
        <v>8950</v>
      </c>
      <c r="E1559">
        <v>75436</v>
      </c>
      <c r="F1559">
        <v>8950</v>
      </c>
      <c r="G1559">
        <v>75436</v>
      </c>
      <c r="H1559">
        <v>100</v>
      </c>
    </row>
    <row r="1560" spans="1:8" x14ac:dyDescent="0.25">
      <c r="A1560" t="s">
        <v>1654</v>
      </c>
      <c r="B1560">
        <v>1122016</v>
      </c>
      <c r="C1560">
        <v>530959</v>
      </c>
      <c r="D1560">
        <v>4105</v>
      </c>
      <c r="E1560">
        <v>76148</v>
      </c>
      <c r="F1560">
        <v>4419</v>
      </c>
      <c r="G1560">
        <v>82167</v>
      </c>
      <c r="H1560">
        <v>92.89</v>
      </c>
    </row>
    <row r="1561" spans="1:8" x14ac:dyDescent="0.25">
      <c r="A1561" t="s">
        <v>1655</v>
      </c>
      <c r="B1561">
        <v>1122016</v>
      </c>
      <c r="C1561">
        <v>530961</v>
      </c>
      <c r="D1561">
        <v>157827</v>
      </c>
      <c r="E1561">
        <v>2840886</v>
      </c>
      <c r="F1561">
        <v>292850</v>
      </c>
      <c r="G1561">
        <v>5311891</v>
      </c>
      <c r="H1561">
        <v>53.89</v>
      </c>
    </row>
    <row r="1562" spans="1:8" x14ac:dyDescent="0.25">
      <c r="A1562" t="s">
        <v>1656</v>
      </c>
      <c r="B1562">
        <v>1122016</v>
      </c>
      <c r="C1562">
        <v>530965</v>
      </c>
      <c r="D1562">
        <v>200440</v>
      </c>
      <c r="E1562">
        <v>59701054</v>
      </c>
      <c r="F1562">
        <v>433148</v>
      </c>
      <c r="G1562">
        <v>129663372</v>
      </c>
      <c r="H1562">
        <v>46.28</v>
      </c>
    </row>
    <row r="1563" spans="1:8" x14ac:dyDescent="0.25">
      <c r="A1563" t="s">
        <v>1657</v>
      </c>
      <c r="B1563">
        <v>1122016</v>
      </c>
      <c r="C1563">
        <v>530973</v>
      </c>
      <c r="D1563">
        <v>2034</v>
      </c>
      <c r="E1563">
        <v>67122</v>
      </c>
      <c r="F1563">
        <v>2534</v>
      </c>
      <c r="G1563">
        <v>83555</v>
      </c>
      <c r="H1563">
        <v>80.27</v>
      </c>
    </row>
    <row r="1564" spans="1:8" x14ac:dyDescent="0.25">
      <c r="A1564" t="s">
        <v>1658</v>
      </c>
      <c r="B1564">
        <v>1122016</v>
      </c>
      <c r="C1564">
        <v>530977</v>
      </c>
      <c r="D1564">
        <v>690</v>
      </c>
      <c r="E1564">
        <v>58478</v>
      </c>
      <c r="F1564">
        <v>690</v>
      </c>
      <c r="G1564">
        <v>58548</v>
      </c>
      <c r="H1564">
        <v>100</v>
      </c>
    </row>
    <row r="1565" spans="1:8" x14ac:dyDescent="0.25">
      <c r="A1565" t="s">
        <v>1659</v>
      </c>
      <c r="B1565">
        <v>1122016</v>
      </c>
      <c r="C1565">
        <v>530979</v>
      </c>
      <c r="D1565">
        <v>15814</v>
      </c>
      <c r="E1565">
        <v>1205027</v>
      </c>
      <c r="F1565">
        <v>23925</v>
      </c>
      <c r="G1565">
        <v>1803622</v>
      </c>
      <c r="H1565">
        <v>66.099999999999994</v>
      </c>
    </row>
    <row r="1566" spans="1:8" x14ac:dyDescent="0.25">
      <c r="A1566" t="s">
        <v>1660</v>
      </c>
      <c r="B1566">
        <v>1122016</v>
      </c>
      <c r="C1566">
        <v>530991</v>
      </c>
      <c r="D1566">
        <v>100</v>
      </c>
      <c r="E1566">
        <v>1048</v>
      </c>
      <c r="F1566">
        <v>100</v>
      </c>
      <c r="G1566">
        <v>1048</v>
      </c>
      <c r="H1566">
        <v>100</v>
      </c>
    </row>
    <row r="1567" spans="1:8" x14ac:dyDescent="0.25">
      <c r="A1567" t="s">
        <v>1661</v>
      </c>
      <c r="B1567">
        <v>1122016</v>
      </c>
      <c r="C1567">
        <v>530997</v>
      </c>
      <c r="D1567">
        <v>493</v>
      </c>
      <c r="E1567">
        <v>6178</v>
      </c>
      <c r="F1567">
        <v>493</v>
      </c>
      <c r="G1567">
        <v>6171</v>
      </c>
      <c r="H1567">
        <v>100</v>
      </c>
    </row>
    <row r="1568" spans="1:8" x14ac:dyDescent="0.25">
      <c r="A1568" t="s">
        <v>1662</v>
      </c>
      <c r="B1568">
        <v>1122016</v>
      </c>
      <c r="C1568">
        <v>530999</v>
      </c>
      <c r="D1568">
        <v>3477</v>
      </c>
      <c r="E1568">
        <v>1071612</v>
      </c>
      <c r="F1568">
        <v>5315</v>
      </c>
      <c r="G1568">
        <v>1654403</v>
      </c>
      <c r="H1568">
        <v>65.42</v>
      </c>
    </row>
    <row r="1569" spans="1:8" x14ac:dyDescent="0.25">
      <c r="A1569" t="s">
        <v>1663</v>
      </c>
      <c r="B1569">
        <v>1122016</v>
      </c>
      <c r="C1569">
        <v>531027</v>
      </c>
      <c r="D1569">
        <v>210</v>
      </c>
      <c r="E1569">
        <v>2195</v>
      </c>
      <c r="F1569">
        <v>210</v>
      </c>
      <c r="G1569">
        <v>2197</v>
      </c>
      <c r="H1569">
        <v>100</v>
      </c>
    </row>
    <row r="1570" spans="1:8" x14ac:dyDescent="0.25">
      <c r="A1570" t="s">
        <v>1664</v>
      </c>
      <c r="B1570">
        <v>1122016</v>
      </c>
      <c r="C1570">
        <v>531041</v>
      </c>
      <c r="D1570">
        <v>510</v>
      </c>
      <c r="E1570">
        <v>81014</v>
      </c>
      <c r="F1570">
        <v>560</v>
      </c>
      <c r="G1570">
        <v>90209</v>
      </c>
      <c r="H1570">
        <v>91.07</v>
      </c>
    </row>
    <row r="1571" spans="1:8" x14ac:dyDescent="0.25">
      <c r="A1571" t="s">
        <v>1665</v>
      </c>
      <c r="B1571">
        <v>1122016</v>
      </c>
      <c r="C1571">
        <v>531043</v>
      </c>
      <c r="D1571">
        <v>31</v>
      </c>
      <c r="E1571">
        <v>838</v>
      </c>
      <c r="F1571">
        <v>31</v>
      </c>
      <c r="G1571">
        <v>838</v>
      </c>
      <c r="H1571">
        <v>100</v>
      </c>
    </row>
    <row r="1572" spans="1:8" x14ac:dyDescent="0.25">
      <c r="A1572" t="s">
        <v>1666</v>
      </c>
      <c r="B1572">
        <v>1122016</v>
      </c>
      <c r="C1572">
        <v>531067</v>
      </c>
      <c r="D1572">
        <v>225</v>
      </c>
      <c r="E1572">
        <v>2125</v>
      </c>
      <c r="F1572">
        <v>225</v>
      </c>
      <c r="G1572">
        <v>2125</v>
      </c>
      <c r="H1572">
        <v>100</v>
      </c>
    </row>
    <row r="1573" spans="1:8" x14ac:dyDescent="0.25">
      <c r="A1573" t="s">
        <v>1667</v>
      </c>
      <c r="B1573">
        <v>1122016</v>
      </c>
      <c r="C1573">
        <v>531080</v>
      </c>
      <c r="D1573">
        <v>10</v>
      </c>
      <c r="E1573">
        <v>141</v>
      </c>
      <c r="F1573">
        <v>10</v>
      </c>
      <c r="G1573">
        <v>140</v>
      </c>
      <c r="H1573">
        <v>100</v>
      </c>
    </row>
    <row r="1574" spans="1:8" x14ac:dyDescent="0.25">
      <c r="A1574" t="s">
        <v>1668</v>
      </c>
      <c r="B1574">
        <v>1122016</v>
      </c>
      <c r="C1574">
        <v>531082</v>
      </c>
      <c r="D1574">
        <v>6843</v>
      </c>
      <c r="E1574">
        <v>384235</v>
      </c>
      <c r="F1574">
        <v>203260</v>
      </c>
      <c r="G1574">
        <v>11522396</v>
      </c>
      <c r="H1574">
        <v>3.37</v>
      </c>
    </row>
    <row r="1575" spans="1:8" x14ac:dyDescent="0.25">
      <c r="A1575" t="s">
        <v>1669</v>
      </c>
      <c r="B1575">
        <v>1122016</v>
      </c>
      <c r="C1575">
        <v>531083</v>
      </c>
      <c r="D1575">
        <v>5180</v>
      </c>
      <c r="E1575">
        <v>77441</v>
      </c>
      <c r="F1575">
        <v>5300</v>
      </c>
      <c r="G1575">
        <v>79476</v>
      </c>
      <c r="H1575">
        <v>97.74</v>
      </c>
    </row>
    <row r="1576" spans="1:8" x14ac:dyDescent="0.25">
      <c r="A1576" t="s">
        <v>1670</v>
      </c>
      <c r="B1576">
        <v>1122016</v>
      </c>
      <c r="C1576">
        <v>531092</v>
      </c>
      <c r="D1576">
        <v>7744</v>
      </c>
      <c r="E1576">
        <v>338413</v>
      </c>
      <c r="F1576">
        <v>10923</v>
      </c>
      <c r="G1576">
        <v>475997</v>
      </c>
      <c r="H1576">
        <v>70.900000000000006</v>
      </c>
    </row>
    <row r="1577" spans="1:8" x14ac:dyDescent="0.25">
      <c r="A1577" t="s">
        <v>1671</v>
      </c>
      <c r="B1577">
        <v>1122016</v>
      </c>
      <c r="C1577">
        <v>531109</v>
      </c>
      <c r="D1577">
        <v>18091</v>
      </c>
      <c r="E1577">
        <v>1418335</v>
      </c>
      <c r="F1577">
        <v>21984</v>
      </c>
      <c r="G1577">
        <v>1741580</v>
      </c>
      <c r="H1577">
        <v>82.29</v>
      </c>
    </row>
    <row r="1578" spans="1:8" x14ac:dyDescent="0.25">
      <c r="A1578" t="s">
        <v>1672</v>
      </c>
      <c r="B1578">
        <v>1122016</v>
      </c>
      <c r="C1578">
        <v>531120</v>
      </c>
      <c r="D1578">
        <v>216799</v>
      </c>
      <c r="E1578">
        <v>18514635</v>
      </c>
      <c r="F1578">
        <v>1513537</v>
      </c>
      <c r="G1578">
        <v>125057823</v>
      </c>
      <c r="H1578">
        <v>14.32</v>
      </c>
    </row>
    <row r="1579" spans="1:8" x14ac:dyDescent="0.25">
      <c r="A1579" t="s">
        <v>1673</v>
      </c>
      <c r="B1579">
        <v>1122016</v>
      </c>
      <c r="C1579">
        <v>531127</v>
      </c>
      <c r="D1579">
        <v>3523</v>
      </c>
      <c r="E1579">
        <v>419237</v>
      </c>
      <c r="F1579">
        <v>10301</v>
      </c>
      <c r="G1579">
        <v>1225161</v>
      </c>
      <c r="H1579">
        <v>34.200000000000003</v>
      </c>
    </row>
    <row r="1580" spans="1:8" x14ac:dyDescent="0.25">
      <c r="A1580" t="s">
        <v>1674</v>
      </c>
      <c r="B1580">
        <v>1122016</v>
      </c>
      <c r="C1580">
        <v>531129</v>
      </c>
      <c r="D1580">
        <v>215</v>
      </c>
      <c r="E1580">
        <v>10493</v>
      </c>
      <c r="F1580">
        <v>215</v>
      </c>
      <c r="G1580">
        <v>10493</v>
      </c>
      <c r="H1580">
        <v>100</v>
      </c>
    </row>
    <row r="1581" spans="1:8" x14ac:dyDescent="0.25">
      <c r="A1581" t="s">
        <v>1675</v>
      </c>
      <c r="B1581">
        <v>1122016</v>
      </c>
      <c r="C1581">
        <v>531146</v>
      </c>
      <c r="D1581">
        <v>7756</v>
      </c>
      <c r="E1581">
        <v>2028970</v>
      </c>
      <c r="F1581">
        <v>17378</v>
      </c>
      <c r="G1581">
        <v>4595628</v>
      </c>
      <c r="H1581">
        <v>44.63</v>
      </c>
    </row>
    <row r="1582" spans="1:8" x14ac:dyDescent="0.25">
      <c r="A1582" t="s">
        <v>1676</v>
      </c>
      <c r="B1582">
        <v>1122016</v>
      </c>
      <c r="C1582">
        <v>531147</v>
      </c>
      <c r="D1582">
        <v>445</v>
      </c>
      <c r="E1582">
        <v>176220</v>
      </c>
      <c r="F1582">
        <v>761</v>
      </c>
      <c r="G1582">
        <v>301492</v>
      </c>
      <c r="H1582">
        <v>58.48</v>
      </c>
    </row>
    <row r="1583" spans="1:8" x14ac:dyDescent="0.25">
      <c r="A1583" t="s">
        <v>1677</v>
      </c>
      <c r="B1583">
        <v>1122016</v>
      </c>
      <c r="C1583">
        <v>531153</v>
      </c>
      <c r="D1583">
        <v>1597</v>
      </c>
      <c r="E1583">
        <v>38808</v>
      </c>
      <c r="F1583">
        <v>2518</v>
      </c>
      <c r="G1583">
        <v>61179</v>
      </c>
      <c r="H1583">
        <v>63.42</v>
      </c>
    </row>
    <row r="1584" spans="1:8" x14ac:dyDescent="0.25">
      <c r="A1584" t="s">
        <v>1678</v>
      </c>
      <c r="B1584">
        <v>1122016</v>
      </c>
      <c r="C1584">
        <v>531158</v>
      </c>
      <c r="D1584">
        <v>200</v>
      </c>
      <c r="E1584">
        <v>3612</v>
      </c>
      <c r="F1584">
        <v>200</v>
      </c>
      <c r="G1584">
        <v>3612</v>
      </c>
      <c r="H1584">
        <v>100</v>
      </c>
    </row>
    <row r="1585" spans="1:8" x14ac:dyDescent="0.25">
      <c r="A1585" t="s">
        <v>1679</v>
      </c>
      <c r="B1585">
        <v>1122016</v>
      </c>
      <c r="C1585">
        <v>531161</v>
      </c>
      <c r="D1585">
        <v>12128</v>
      </c>
      <c r="E1585">
        <v>1717325</v>
      </c>
      <c r="F1585">
        <v>14350</v>
      </c>
      <c r="G1585">
        <v>2046879</v>
      </c>
      <c r="H1585">
        <v>84.52</v>
      </c>
    </row>
    <row r="1586" spans="1:8" x14ac:dyDescent="0.25">
      <c r="A1586" t="s">
        <v>1680</v>
      </c>
      <c r="B1586">
        <v>1122016</v>
      </c>
      <c r="C1586">
        <v>531162</v>
      </c>
      <c r="D1586">
        <v>1241</v>
      </c>
      <c r="E1586">
        <v>1332028</v>
      </c>
      <c r="F1586">
        <v>3044</v>
      </c>
      <c r="G1586">
        <v>3293666</v>
      </c>
      <c r="H1586">
        <v>40.770000000000003</v>
      </c>
    </row>
    <row r="1587" spans="1:8" x14ac:dyDescent="0.25">
      <c r="A1587" t="s">
        <v>1681</v>
      </c>
      <c r="B1587">
        <v>1122016</v>
      </c>
      <c r="C1587">
        <v>531169</v>
      </c>
      <c r="D1587">
        <v>100</v>
      </c>
      <c r="E1587">
        <v>2540</v>
      </c>
      <c r="F1587">
        <v>190</v>
      </c>
      <c r="G1587">
        <v>4762</v>
      </c>
      <c r="H1587">
        <v>52.63</v>
      </c>
    </row>
    <row r="1588" spans="1:8" x14ac:dyDescent="0.25">
      <c r="A1588" t="s">
        <v>1682</v>
      </c>
      <c r="B1588">
        <v>1122016</v>
      </c>
      <c r="C1588">
        <v>531172</v>
      </c>
      <c r="D1588">
        <v>999</v>
      </c>
      <c r="E1588">
        <v>27073</v>
      </c>
      <c r="F1588">
        <v>999</v>
      </c>
      <c r="G1588">
        <v>27072</v>
      </c>
      <c r="H1588">
        <v>100</v>
      </c>
    </row>
    <row r="1589" spans="1:8" x14ac:dyDescent="0.25">
      <c r="A1589" t="s">
        <v>1683</v>
      </c>
      <c r="B1589">
        <v>1122016</v>
      </c>
      <c r="C1589">
        <v>531173</v>
      </c>
      <c r="D1589">
        <v>1525</v>
      </c>
      <c r="E1589">
        <v>11423</v>
      </c>
      <c r="F1589">
        <v>8821</v>
      </c>
      <c r="G1589">
        <v>62709</v>
      </c>
      <c r="H1589">
        <v>17.29</v>
      </c>
    </row>
    <row r="1590" spans="1:8" x14ac:dyDescent="0.25">
      <c r="A1590" t="s">
        <v>1684</v>
      </c>
      <c r="B1590">
        <v>1122016</v>
      </c>
      <c r="C1590">
        <v>531175</v>
      </c>
      <c r="D1590">
        <v>28</v>
      </c>
      <c r="E1590">
        <v>9</v>
      </c>
      <c r="F1590">
        <v>28</v>
      </c>
      <c r="G1590">
        <v>8</v>
      </c>
      <c r="H1590">
        <v>100</v>
      </c>
    </row>
    <row r="1591" spans="1:8" x14ac:dyDescent="0.25">
      <c r="A1591" t="s">
        <v>1685</v>
      </c>
      <c r="B1591">
        <v>1122016</v>
      </c>
      <c r="C1591">
        <v>531178</v>
      </c>
      <c r="D1591">
        <v>11</v>
      </c>
      <c r="E1591">
        <v>139</v>
      </c>
      <c r="F1591">
        <v>11</v>
      </c>
      <c r="G1591">
        <v>138</v>
      </c>
      <c r="H1591">
        <v>100</v>
      </c>
    </row>
    <row r="1592" spans="1:8" x14ac:dyDescent="0.25">
      <c r="A1592" t="s">
        <v>1686</v>
      </c>
      <c r="B1592">
        <v>1122016</v>
      </c>
      <c r="C1592">
        <v>531179</v>
      </c>
      <c r="D1592">
        <v>1090</v>
      </c>
      <c r="E1592">
        <v>218654</v>
      </c>
      <c r="F1592">
        <v>1452</v>
      </c>
      <c r="G1592">
        <v>295541</v>
      </c>
      <c r="H1592">
        <v>75.069999999999993</v>
      </c>
    </row>
    <row r="1593" spans="1:8" x14ac:dyDescent="0.25">
      <c r="A1593" t="s">
        <v>1687</v>
      </c>
      <c r="B1593">
        <v>1122016</v>
      </c>
      <c r="C1593">
        <v>531190</v>
      </c>
      <c r="D1593">
        <v>500</v>
      </c>
      <c r="E1593">
        <v>6375</v>
      </c>
      <c r="F1593">
        <v>500</v>
      </c>
      <c r="G1593">
        <v>6375</v>
      </c>
      <c r="H1593">
        <v>100</v>
      </c>
    </row>
    <row r="1594" spans="1:8" x14ac:dyDescent="0.25">
      <c r="A1594" t="s">
        <v>1688</v>
      </c>
      <c r="B1594">
        <v>1122016</v>
      </c>
      <c r="C1594">
        <v>531198</v>
      </c>
      <c r="D1594">
        <v>491</v>
      </c>
      <c r="E1594">
        <v>2234</v>
      </c>
      <c r="F1594">
        <v>491</v>
      </c>
      <c r="G1594">
        <v>2234</v>
      </c>
      <c r="H1594">
        <v>100</v>
      </c>
    </row>
    <row r="1595" spans="1:8" x14ac:dyDescent="0.25">
      <c r="A1595" t="s">
        <v>1689</v>
      </c>
      <c r="B1595">
        <v>1122016</v>
      </c>
      <c r="C1595">
        <v>531201</v>
      </c>
      <c r="D1595">
        <v>615</v>
      </c>
      <c r="E1595">
        <v>279825</v>
      </c>
      <c r="F1595">
        <v>944</v>
      </c>
      <c r="G1595">
        <v>431666</v>
      </c>
      <c r="H1595">
        <v>65.150000000000006</v>
      </c>
    </row>
    <row r="1596" spans="1:8" x14ac:dyDescent="0.25">
      <c r="A1596" t="s">
        <v>1690</v>
      </c>
      <c r="B1596">
        <v>1122016</v>
      </c>
      <c r="C1596">
        <v>531209</v>
      </c>
      <c r="D1596">
        <v>35013</v>
      </c>
      <c r="E1596">
        <v>9001843</v>
      </c>
      <c r="F1596">
        <v>151677</v>
      </c>
      <c r="G1596">
        <v>40223107</v>
      </c>
      <c r="H1596">
        <v>23.08</v>
      </c>
    </row>
    <row r="1597" spans="1:8" x14ac:dyDescent="0.25">
      <c r="A1597" t="s">
        <v>1691</v>
      </c>
      <c r="B1597">
        <v>1122016</v>
      </c>
      <c r="C1597">
        <v>531213</v>
      </c>
      <c r="D1597">
        <v>205054</v>
      </c>
      <c r="E1597">
        <v>15215007</v>
      </c>
      <c r="F1597">
        <v>568099</v>
      </c>
      <c r="G1597">
        <v>42895559</v>
      </c>
      <c r="H1597">
        <v>36.090000000000003</v>
      </c>
    </row>
    <row r="1598" spans="1:8" x14ac:dyDescent="0.25">
      <c r="A1598" t="s">
        <v>1692</v>
      </c>
      <c r="B1598">
        <v>1122016</v>
      </c>
      <c r="C1598">
        <v>531215</v>
      </c>
      <c r="D1598">
        <v>102</v>
      </c>
      <c r="E1598">
        <v>2739</v>
      </c>
      <c r="F1598">
        <v>292</v>
      </c>
      <c r="G1598">
        <v>7762</v>
      </c>
      <c r="H1598">
        <v>34.93</v>
      </c>
    </row>
    <row r="1599" spans="1:8" x14ac:dyDescent="0.25">
      <c r="A1599" t="s">
        <v>1693</v>
      </c>
      <c r="B1599">
        <v>1122016</v>
      </c>
      <c r="C1599">
        <v>531216</v>
      </c>
      <c r="D1599">
        <v>1200</v>
      </c>
      <c r="E1599">
        <v>1140</v>
      </c>
      <c r="F1599">
        <v>1200</v>
      </c>
      <c r="G1599">
        <v>1090</v>
      </c>
      <c r="H1599">
        <v>100</v>
      </c>
    </row>
    <row r="1600" spans="1:8" x14ac:dyDescent="0.25">
      <c r="A1600" t="s">
        <v>1694</v>
      </c>
      <c r="B1600">
        <v>1122016</v>
      </c>
      <c r="C1600">
        <v>531223</v>
      </c>
      <c r="D1600">
        <v>7010</v>
      </c>
      <c r="E1600">
        <v>210300</v>
      </c>
      <c r="F1600">
        <v>10137</v>
      </c>
      <c r="G1600">
        <v>304524</v>
      </c>
      <c r="H1600">
        <v>69.150000000000006</v>
      </c>
    </row>
    <row r="1601" spans="1:8" x14ac:dyDescent="0.25">
      <c r="A1601" t="s">
        <v>1695</v>
      </c>
      <c r="B1601">
        <v>1122016</v>
      </c>
      <c r="C1601">
        <v>531233</v>
      </c>
      <c r="D1601">
        <v>15161</v>
      </c>
      <c r="E1601">
        <v>124776</v>
      </c>
      <c r="F1601">
        <v>28376</v>
      </c>
      <c r="G1601">
        <v>229026</v>
      </c>
      <c r="H1601">
        <v>53.43</v>
      </c>
    </row>
    <row r="1602" spans="1:8" x14ac:dyDescent="0.25">
      <c r="A1602" t="s">
        <v>1696</v>
      </c>
      <c r="B1602">
        <v>1122016</v>
      </c>
      <c r="C1602">
        <v>531236</v>
      </c>
      <c r="D1602">
        <v>500</v>
      </c>
      <c r="E1602">
        <v>36000</v>
      </c>
      <c r="F1602">
        <v>500</v>
      </c>
      <c r="G1602">
        <v>36000</v>
      </c>
      <c r="H1602">
        <v>100</v>
      </c>
    </row>
    <row r="1603" spans="1:8" x14ac:dyDescent="0.25">
      <c r="A1603" t="s">
        <v>1697</v>
      </c>
      <c r="B1603">
        <v>1122016</v>
      </c>
      <c r="C1603">
        <v>531241</v>
      </c>
      <c r="D1603">
        <v>340</v>
      </c>
      <c r="E1603">
        <v>81600</v>
      </c>
      <c r="F1603">
        <v>495</v>
      </c>
      <c r="G1603">
        <v>119873</v>
      </c>
      <c r="H1603">
        <v>68.69</v>
      </c>
    </row>
    <row r="1604" spans="1:8" x14ac:dyDescent="0.25">
      <c r="A1604" t="s">
        <v>1698</v>
      </c>
      <c r="B1604">
        <v>1122016</v>
      </c>
      <c r="C1604">
        <v>531246</v>
      </c>
      <c r="D1604">
        <v>2000</v>
      </c>
      <c r="E1604">
        <v>25035</v>
      </c>
      <c r="F1604">
        <v>2000</v>
      </c>
      <c r="G1604">
        <v>25035</v>
      </c>
      <c r="H1604">
        <v>100</v>
      </c>
    </row>
    <row r="1605" spans="1:8" x14ac:dyDescent="0.25">
      <c r="A1605" t="s">
        <v>1699</v>
      </c>
      <c r="B1605">
        <v>1122016</v>
      </c>
      <c r="C1605">
        <v>531253</v>
      </c>
      <c r="D1605">
        <v>1378</v>
      </c>
      <c r="E1605">
        <v>98734</v>
      </c>
      <c r="F1605">
        <v>1678</v>
      </c>
      <c r="G1605">
        <v>116619</v>
      </c>
      <c r="H1605">
        <v>82.12</v>
      </c>
    </row>
    <row r="1606" spans="1:8" x14ac:dyDescent="0.25">
      <c r="A1606" t="s">
        <v>1700</v>
      </c>
      <c r="B1606">
        <v>1122016</v>
      </c>
      <c r="C1606">
        <v>531254</v>
      </c>
      <c r="D1606">
        <v>300</v>
      </c>
      <c r="E1606">
        <v>8505</v>
      </c>
      <c r="F1606">
        <v>300</v>
      </c>
      <c r="G1606">
        <v>8505</v>
      </c>
      <c r="H1606">
        <v>100</v>
      </c>
    </row>
    <row r="1607" spans="1:8" x14ac:dyDescent="0.25">
      <c r="A1607" t="s">
        <v>1701</v>
      </c>
      <c r="B1607">
        <v>1122016</v>
      </c>
      <c r="C1607">
        <v>531259</v>
      </c>
      <c r="D1607">
        <v>200</v>
      </c>
      <c r="E1607">
        <v>1200</v>
      </c>
      <c r="F1607">
        <v>200</v>
      </c>
      <c r="G1607">
        <v>1200</v>
      </c>
      <c r="H1607">
        <v>100</v>
      </c>
    </row>
    <row r="1608" spans="1:8" x14ac:dyDescent="0.25">
      <c r="A1608" t="s">
        <v>1702</v>
      </c>
      <c r="B1608">
        <v>1122016</v>
      </c>
      <c r="C1608">
        <v>531266</v>
      </c>
      <c r="D1608">
        <v>8</v>
      </c>
      <c r="E1608">
        <v>14240</v>
      </c>
      <c r="F1608">
        <v>19</v>
      </c>
      <c r="G1608">
        <v>33692</v>
      </c>
      <c r="H1608">
        <v>42.11</v>
      </c>
    </row>
    <row r="1609" spans="1:8" x14ac:dyDescent="0.25">
      <c r="A1609" t="s">
        <v>1703</v>
      </c>
      <c r="B1609">
        <v>1122016</v>
      </c>
      <c r="C1609">
        <v>531270</v>
      </c>
      <c r="D1609">
        <v>1000</v>
      </c>
      <c r="E1609">
        <v>190</v>
      </c>
      <c r="F1609">
        <v>1000</v>
      </c>
      <c r="G1609">
        <v>190</v>
      </c>
      <c r="H1609">
        <v>100</v>
      </c>
    </row>
    <row r="1610" spans="1:8" x14ac:dyDescent="0.25">
      <c r="A1610" t="s">
        <v>1704</v>
      </c>
      <c r="B1610">
        <v>1122016</v>
      </c>
      <c r="C1610">
        <v>531273</v>
      </c>
      <c r="D1610">
        <v>1872</v>
      </c>
      <c r="E1610">
        <v>33322</v>
      </c>
      <c r="F1610">
        <v>2273</v>
      </c>
      <c r="G1610">
        <v>39934</v>
      </c>
      <c r="H1610">
        <v>82.36</v>
      </c>
    </row>
    <row r="1611" spans="1:8" x14ac:dyDescent="0.25">
      <c r="A1611" t="s">
        <v>1705</v>
      </c>
      <c r="B1611">
        <v>1122016</v>
      </c>
      <c r="C1611">
        <v>531278</v>
      </c>
      <c r="D1611">
        <v>644</v>
      </c>
      <c r="E1611">
        <v>24022</v>
      </c>
      <c r="F1611">
        <v>684</v>
      </c>
      <c r="G1611">
        <v>24808</v>
      </c>
      <c r="H1611">
        <v>94.15</v>
      </c>
    </row>
    <row r="1612" spans="1:8" x14ac:dyDescent="0.25">
      <c r="A1612" t="s">
        <v>1706</v>
      </c>
      <c r="B1612">
        <v>1122016</v>
      </c>
      <c r="C1612">
        <v>531279</v>
      </c>
      <c r="D1612">
        <v>2000</v>
      </c>
      <c r="E1612">
        <v>18260</v>
      </c>
      <c r="F1612">
        <v>2000</v>
      </c>
      <c r="G1612">
        <v>18260</v>
      </c>
      <c r="H1612">
        <v>100</v>
      </c>
    </row>
    <row r="1613" spans="1:8" x14ac:dyDescent="0.25">
      <c r="A1613" t="s">
        <v>1707</v>
      </c>
      <c r="B1613">
        <v>1122016</v>
      </c>
      <c r="C1613">
        <v>531287</v>
      </c>
      <c r="D1613">
        <v>828</v>
      </c>
      <c r="E1613">
        <v>41400</v>
      </c>
      <c r="F1613">
        <v>828</v>
      </c>
      <c r="G1613">
        <v>41503</v>
      </c>
      <c r="H1613">
        <v>100</v>
      </c>
    </row>
    <row r="1614" spans="1:8" x14ac:dyDescent="0.25">
      <c r="A1614" t="s">
        <v>1708</v>
      </c>
      <c r="B1614">
        <v>1122016</v>
      </c>
      <c r="C1614">
        <v>531289</v>
      </c>
      <c r="D1614">
        <v>685</v>
      </c>
      <c r="E1614">
        <v>167620</v>
      </c>
      <c r="F1614">
        <v>706</v>
      </c>
      <c r="G1614">
        <v>175457</v>
      </c>
      <c r="H1614">
        <v>97.03</v>
      </c>
    </row>
    <row r="1615" spans="1:8" x14ac:dyDescent="0.25">
      <c r="A1615" t="s">
        <v>1709</v>
      </c>
      <c r="B1615">
        <v>1122016</v>
      </c>
      <c r="C1615">
        <v>531300</v>
      </c>
      <c r="D1615">
        <v>200</v>
      </c>
      <c r="E1615">
        <v>726</v>
      </c>
      <c r="F1615">
        <v>200</v>
      </c>
      <c r="G1615">
        <v>726</v>
      </c>
      <c r="H1615">
        <v>100</v>
      </c>
    </row>
    <row r="1616" spans="1:8" x14ac:dyDescent="0.25">
      <c r="A1616" t="s">
        <v>1710</v>
      </c>
      <c r="B1616">
        <v>1122016</v>
      </c>
      <c r="C1616">
        <v>531306</v>
      </c>
      <c r="D1616">
        <v>2421</v>
      </c>
      <c r="E1616">
        <v>367992</v>
      </c>
      <c r="F1616">
        <v>3021</v>
      </c>
      <c r="G1616">
        <v>457247</v>
      </c>
      <c r="H1616">
        <v>80.14</v>
      </c>
    </row>
    <row r="1617" spans="1:8" x14ac:dyDescent="0.25">
      <c r="A1617" t="s">
        <v>1711</v>
      </c>
      <c r="B1617">
        <v>1122016</v>
      </c>
      <c r="C1617">
        <v>531307</v>
      </c>
      <c r="D1617">
        <v>70</v>
      </c>
      <c r="E1617">
        <v>490</v>
      </c>
      <c r="F1617">
        <v>70</v>
      </c>
      <c r="G1617">
        <v>489</v>
      </c>
      <c r="H1617">
        <v>100</v>
      </c>
    </row>
    <row r="1618" spans="1:8" x14ac:dyDescent="0.25">
      <c r="A1618" t="s">
        <v>1712</v>
      </c>
      <c r="B1618">
        <v>1122016</v>
      </c>
      <c r="C1618">
        <v>531328</v>
      </c>
      <c r="D1618">
        <v>1100</v>
      </c>
      <c r="E1618">
        <v>120230</v>
      </c>
      <c r="F1618">
        <v>14102</v>
      </c>
      <c r="G1618">
        <v>1418287</v>
      </c>
      <c r="H1618">
        <v>7.8</v>
      </c>
    </row>
    <row r="1619" spans="1:8" x14ac:dyDescent="0.25">
      <c r="A1619" t="s">
        <v>1713</v>
      </c>
      <c r="B1619">
        <v>1122016</v>
      </c>
      <c r="C1619">
        <v>531335</v>
      </c>
      <c r="D1619">
        <v>146</v>
      </c>
      <c r="E1619">
        <v>123319</v>
      </c>
      <c r="F1619">
        <v>256</v>
      </c>
      <c r="G1619">
        <v>216405</v>
      </c>
      <c r="H1619">
        <v>57.03</v>
      </c>
    </row>
    <row r="1620" spans="1:8" x14ac:dyDescent="0.25">
      <c r="A1620" t="s">
        <v>1714</v>
      </c>
      <c r="B1620">
        <v>1122016</v>
      </c>
      <c r="C1620">
        <v>531337</v>
      </c>
      <c r="D1620">
        <v>256478</v>
      </c>
      <c r="E1620">
        <v>3365244</v>
      </c>
      <c r="F1620">
        <v>256478</v>
      </c>
      <c r="G1620">
        <v>3365244</v>
      </c>
      <c r="H1620">
        <v>100</v>
      </c>
    </row>
    <row r="1621" spans="1:8" x14ac:dyDescent="0.25">
      <c r="A1621" t="s">
        <v>1715</v>
      </c>
      <c r="B1621">
        <v>1122016</v>
      </c>
      <c r="C1621">
        <v>531339</v>
      </c>
      <c r="D1621">
        <v>200</v>
      </c>
      <c r="E1621">
        <v>1120</v>
      </c>
      <c r="F1621">
        <v>200</v>
      </c>
      <c r="G1621">
        <v>1120</v>
      </c>
      <c r="H1621">
        <v>100</v>
      </c>
    </row>
    <row r="1622" spans="1:8" x14ac:dyDescent="0.25">
      <c r="A1622" t="s">
        <v>1716</v>
      </c>
      <c r="B1622">
        <v>1122016</v>
      </c>
      <c r="C1622">
        <v>531344</v>
      </c>
      <c r="D1622">
        <v>70442</v>
      </c>
      <c r="E1622">
        <v>81540138</v>
      </c>
      <c r="F1622">
        <v>75374</v>
      </c>
      <c r="G1622">
        <v>86994301</v>
      </c>
      <c r="H1622">
        <v>93.46</v>
      </c>
    </row>
    <row r="1623" spans="1:8" x14ac:dyDescent="0.25">
      <c r="A1623" t="s">
        <v>1717</v>
      </c>
      <c r="B1623">
        <v>1122016</v>
      </c>
      <c r="C1623">
        <v>531346</v>
      </c>
      <c r="D1623">
        <v>278</v>
      </c>
      <c r="E1623">
        <v>39754</v>
      </c>
      <c r="F1623">
        <v>379</v>
      </c>
      <c r="G1623">
        <v>53835</v>
      </c>
      <c r="H1623">
        <v>73.349999999999994</v>
      </c>
    </row>
    <row r="1624" spans="1:8" x14ac:dyDescent="0.25">
      <c r="A1624" t="s">
        <v>1718</v>
      </c>
      <c r="B1624">
        <v>1122016</v>
      </c>
      <c r="C1624">
        <v>531349</v>
      </c>
      <c r="D1624">
        <v>4246</v>
      </c>
      <c r="E1624">
        <v>506336</v>
      </c>
      <c r="F1624">
        <v>11373</v>
      </c>
      <c r="G1624">
        <v>1380849</v>
      </c>
      <c r="H1624">
        <v>37.33</v>
      </c>
    </row>
    <row r="1625" spans="1:8" x14ac:dyDescent="0.25">
      <c r="A1625" t="s">
        <v>1719</v>
      </c>
      <c r="B1625">
        <v>1122016</v>
      </c>
      <c r="C1625">
        <v>531358</v>
      </c>
      <c r="D1625">
        <v>101</v>
      </c>
      <c r="E1625">
        <v>5030</v>
      </c>
      <c r="F1625">
        <v>101</v>
      </c>
      <c r="G1625">
        <v>4649</v>
      </c>
      <c r="H1625">
        <v>100</v>
      </c>
    </row>
    <row r="1626" spans="1:8" x14ac:dyDescent="0.25">
      <c r="A1626" t="s">
        <v>1720</v>
      </c>
      <c r="B1626">
        <v>1122016</v>
      </c>
      <c r="C1626">
        <v>531359</v>
      </c>
      <c r="D1626">
        <v>400</v>
      </c>
      <c r="E1626">
        <v>20680</v>
      </c>
      <c r="F1626">
        <v>400</v>
      </c>
      <c r="G1626">
        <v>20680</v>
      </c>
      <c r="H1626">
        <v>100</v>
      </c>
    </row>
    <row r="1627" spans="1:8" x14ac:dyDescent="0.25">
      <c r="A1627" t="s">
        <v>1721</v>
      </c>
      <c r="B1627">
        <v>1122016</v>
      </c>
      <c r="C1627">
        <v>531360</v>
      </c>
      <c r="D1627">
        <v>13</v>
      </c>
      <c r="E1627">
        <v>158</v>
      </c>
      <c r="F1627">
        <v>13</v>
      </c>
      <c r="G1627">
        <v>158</v>
      </c>
      <c r="H1627">
        <v>100</v>
      </c>
    </row>
    <row r="1628" spans="1:8" x14ac:dyDescent="0.25">
      <c r="A1628" t="s">
        <v>1722</v>
      </c>
      <c r="B1628">
        <v>1122016</v>
      </c>
      <c r="C1628">
        <v>531367</v>
      </c>
      <c r="D1628">
        <v>1260</v>
      </c>
      <c r="E1628">
        <v>4549</v>
      </c>
      <c r="F1628">
        <v>2260</v>
      </c>
      <c r="G1628">
        <v>8614</v>
      </c>
      <c r="H1628">
        <v>55.75</v>
      </c>
    </row>
    <row r="1629" spans="1:8" x14ac:dyDescent="0.25">
      <c r="A1629" t="s">
        <v>1723</v>
      </c>
      <c r="B1629">
        <v>1122016</v>
      </c>
      <c r="C1629">
        <v>531373</v>
      </c>
      <c r="D1629">
        <v>33941</v>
      </c>
      <c r="E1629">
        <v>5780153</v>
      </c>
      <c r="F1629">
        <v>77065</v>
      </c>
      <c r="G1629">
        <v>13232717</v>
      </c>
      <c r="H1629">
        <v>44.04</v>
      </c>
    </row>
    <row r="1630" spans="1:8" x14ac:dyDescent="0.25">
      <c r="A1630" t="s">
        <v>1724</v>
      </c>
      <c r="B1630">
        <v>1122016</v>
      </c>
      <c r="C1630">
        <v>531381</v>
      </c>
      <c r="D1630">
        <v>2</v>
      </c>
      <c r="E1630">
        <v>104</v>
      </c>
      <c r="F1630">
        <v>4</v>
      </c>
      <c r="G1630">
        <v>209</v>
      </c>
      <c r="H1630">
        <v>50</v>
      </c>
    </row>
    <row r="1631" spans="1:8" x14ac:dyDescent="0.25">
      <c r="A1631" t="s">
        <v>1725</v>
      </c>
      <c r="B1631">
        <v>1122016</v>
      </c>
      <c r="C1631">
        <v>531387</v>
      </c>
      <c r="D1631">
        <v>108</v>
      </c>
      <c r="E1631">
        <v>1064</v>
      </c>
      <c r="F1631">
        <v>108</v>
      </c>
      <c r="G1631">
        <v>1063</v>
      </c>
      <c r="H1631">
        <v>100</v>
      </c>
    </row>
    <row r="1632" spans="1:8" x14ac:dyDescent="0.25">
      <c r="A1632" t="s">
        <v>1726</v>
      </c>
      <c r="B1632">
        <v>1122016</v>
      </c>
      <c r="C1632">
        <v>531390</v>
      </c>
      <c r="D1632">
        <v>230</v>
      </c>
      <c r="E1632">
        <v>5440</v>
      </c>
      <c r="F1632">
        <v>250</v>
      </c>
      <c r="G1632">
        <v>5931</v>
      </c>
      <c r="H1632">
        <v>92</v>
      </c>
    </row>
    <row r="1633" spans="1:8" x14ac:dyDescent="0.25">
      <c r="A1633" t="s">
        <v>1727</v>
      </c>
      <c r="B1633">
        <v>1122016</v>
      </c>
      <c r="C1633">
        <v>531396</v>
      </c>
      <c r="D1633">
        <v>50</v>
      </c>
      <c r="E1633">
        <v>252</v>
      </c>
      <c r="F1633">
        <v>50</v>
      </c>
      <c r="G1633">
        <v>252</v>
      </c>
      <c r="H1633">
        <v>100</v>
      </c>
    </row>
    <row r="1634" spans="1:8" x14ac:dyDescent="0.25">
      <c r="A1634" t="s">
        <v>1728</v>
      </c>
      <c r="B1634">
        <v>1122016</v>
      </c>
      <c r="C1634">
        <v>531397</v>
      </c>
      <c r="D1634">
        <v>2</v>
      </c>
      <c r="E1634">
        <v>26</v>
      </c>
      <c r="F1634">
        <v>2</v>
      </c>
      <c r="G1634">
        <v>26</v>
      </c>
      <c r="H1634">
        <v>100</v>
      </c>
    </row>
    <row r="1635" spans="1:8" x14ac:dyDescent="0.25">
      <c r="A1635" t="s">
        <v>1729</v>
      </c>
      <c r="B1635">
        <v>1122016</v>
      </c>
      <c r="C1635">
        <v>531398</v>
      </c>
      <c r="D1635">
        <v>127</v>
      </c>
      <c r="E1635">
        <v>8578</v>
      </c>
      <c r="F1635">
        <v>127</v>
      </c>
      <c r="G1635">
        <v>8578</v>
      </c>
      <c r="H1635">
        <v>100</v>
      </c>
    </row>
    <row r="1636" spans="1:8" x14ac:dyDescent="0.25">
      <c r="A1636" t="s">
        <v>1730</v>
      </c>
      <c r="B1636">
        <v>1122016</v>
      </c>
      <c r="C1636">
        <v>531400</v>
      </c>
      <c r="D1636">
        <v>10</v>
      </c>
      <c r="E1636">
        <v>141</v>
      </c>
      <c r="F1636">
        <v>10</v>
      </c>
      <c r="G1636">
        <v>140</v>
      </c>
      <c r="H1636">
        <v>100</v>
      </c>
    </row>
    <row r="1637" spans="1:8" x14ac:dyDescent="0.25">
      <c r="A1637" t="s">
        <v>1731</v>
      </c>
      <c r="B1637">
        <v>1122016</v>
      </c>
      <c r="C1637">
        <v>531404</v>
      </c>
      <c r="D1637">
        <v>5929</v>
      </c>
      <c r="E1637">
        <v>243979</v>
      </c>
      <c r="F1637">
        <v>7702</v>
      </c>
      <c r="G1637">
        <v>318358</v>
      </c>
      <c r="H1637">
        <v>76.98</v>
      </c>
    </row>
    <row r="1638" spans="1:8" x14ac:dyDescent="0.25">
      <c r="A1638" t="s">
        <v>1732</v>
      </c>
      <c r="B1638">
        <v>1122016</v>
      </c>
      <c r="C1638">
        <v>531410</v>
      </c>
      <c r="D1638">
        <v>2656</v>
      </c>
      <c r="E1638">
        <v>58034</v>
      </c>
      <c r="F1638">
        <v>3656</v>
      </c>
      <c r="G1638">
        <v>80300</v>
      </c>
      <c r="H1638">
        <v>72.650000000000006</v>
      </c>
    </row>
    <row r="1639" spans="1:8" x14ac:dyDescent="0.25">
      <c r="A1639" t="s">
        <v>1733</v>
      </c>
      <c r="B1639">
        <v>1122016</v>
      </c>
      <c r="C1639">
        <v>531411</v>
      </c>
      <c r="D1639">
        <v>1800</v>
      </c>
      <c r="E1639">
        <v>882</v>
      </c>
      <c r="F1639">
        <v>1800</v>
      </c>
      <c r="G1639">
        <v>882</v>
      </c>
      <c r="H1639">
        <v>100</v>
      </c>
    </row>
    <row r="1640" spans="1:8" x14ac:dyDescent="0.25">
      <c r="A1640" t="s">
        <v>1734</v>
      </c>
      <c r="B1640">
        <v>1122016</v>
      </c>
      <c r="C1640">
        <v>531412</v>
      </c>
      <c r="D1640">
        <v>50</v>
      </c>
      <c r="E1640">
        <v>5145</v>
      </c>
      <c r="F1640">
        <v>50</v>
      </c>
      <c r="G1640">
        <v>5145</v>
      </c>
      <c r="H1640">
        <v>100</v>
      </c>
    </row>
    <row r="1641" spans="1:8" x14ac:dyDescent="0.25">
      <c r="A1641" t="s">
        <v>1735</v>
      </c>
      <c r="B1641">
        <v>1122016</v>
      </c>
      <c r="C1641">
        <v>531413</v>
      </c>
      <c r="D1641">
        <v>1700</v>
      </c>
      <c r="E1641">
        <v>5712</v>
      </c>
      <c r="F1641">
        <v>1700</v>
      </c>
      <c r="G1641">
        <v>5712</v>
      </c>
      <c r="H1641">
        <v>100</v>
      </c>
    </row>
    <row r="1642" spans="1:8" x14ac:dyDescent="0.25">
      <c r="A1642" t="s">
        <v>1736</v>
      </c>
      <c r="B1642">
        <v>1122016</v>
      </c>
      <c r="C1642">
        <v>531417</v>
      </c>
      <c r="D1642">
        <v>25248</v>
      </c>
      <c r="E1642">
        <v>19084</v>
      </c>
      <c r="F1642">
        <v>25248</v>
      </c>
      <c r="G1642">
        <v>19084</v>
      </c>
      <c r="H1642">
        <v>100</v>
      </c>
    </row>
    <row r="1643" spans="1:8" x14ac:dyDescent="0.25">
      <c r="A1643" t="s">
        <v>1737</v>
      </c>
      <c r="B1643">
        <v>1122016</v>
      </c>
      <c r="C1643">
        <v>531426</v>
      </c>
      <c r="D1643">
        <v>16882</v>
      </c>
      <c r="E1643">
        <v>5799812</v>
      </c>
      <c r="F1643">
        <v>31037</v>
      </c>
      <c r="G1643">
        <v>10835967</v>
      </c>
      <c r="H1643">
        <v>54.39</v>
      </c>
    </row>
    <row r="1644" spans="1:8" x14ac:dyDescent="0.25">
      <c r="A1644" t="s">
        <v>1738</v>
      </c>
      <c r="B1644">
        <v>1122016</v>
      </c>
      <c r="C1644">
        <v>531431</v>
      </c>
      <c r="D1644">
        <v>1405</v>
      </c>
      <c r="E1644">
        <v>179068</v>
      </c>
      <c r="F1644">
        <v>2056</v>
      </c>
      <c r="G1644">
        <v>268606</v>
      </c>
      <c r="H1644">
        <v>68.34</v>
      </c>
    </row>
    <row r="1645" spans="1:8" x14ac:dyDescent="0.25">
      <c r="A1645" t="s">
        <v>1739</v>
      </c>
      <c r="B1645">
        <v>1122016</v>
      </c>
      <c r="C1645">
        <v>531433</v>
      </c>
      <c r="D1645">
        <v>5120</v>
      </c>
      <c r="E1645">
        <v>9524</v>
      </c>
      <c r="F1645">
        <v>5120</v>
      </c>
      <c r="G1645">
        <v>9523</v>
      </c>
      <c r="H1645">
        <v>100</v>
      </c>
    </row>
    <row r="1646" spans="1:8" x14ac:dyDescent="0.25">
      <c r="A1646" t="s">
        <v>1740</v>
      </c>
      <c r="B1646">
        <v>1122016</v>
      </c>
      <c r="C1646">
        <v>531436</v>
      </c>
      <c r="D1646">
        <v>850</v>
      </c>
      <c r="E1646">
        <v>6868</v>
      </c>
      <c r="F1646">
        <v>850</v>
      </c>
      <c r="G1646">
        <v>6868</v>
      </c>
      <c r="H1646">
        <v>100</v>
      </c>
    </row>
    <row r="1647" spans="1:8" x14ac:dyDescent="0.25">
      <c r="A1647" t="s">
        <v>1741</v>
      </c>
      <c r="B1647">
        <v>1122016</v>
      </c>
      <c r="C1647">
        <v>531439</v>
      </c>
      <c r="D1647">
        <v>300</v>
      </c>
      <c r="E1647">
        <v>2040</v>
      </c>
      <c r="F1647">
        <v>300</v>
      </c>
      <c r="G1647">
        <v>2040</v>
      </c>
      <c r="H1647">
        <v>100</v>
      </c>
    </row>
    <row r="1648" spans="1:8" x14ac:dyDescent="0.25">
      <c r="A1648" t="s">
        <v>1742</v>
      </c>
      <c r="B1648">
        <v>1122016</v>
      </c>
      <c r="C1648">
        <v>531447</v>
      </c>
      <c r="D1648">
        <v>500</v>
      </c>
      <c r="E1648">
        <v>2290</v>
      </c>
      <c r="F1648">
        <v>48174</v>
      </c>
      <c r="G1648">
        <v>226721</v>
      </c>
      <c r="H1648">
        <v>1.04</v>
      </c>
    </row>
    <row r="1649" spans="1:8" x14ac:dyDescent="0.25">
      <c r="A1649" t="s">
        <v>1743</v>
      </c>
      <c r="B1649">
        <v>1122016</v>
      </c>
      <c r="C1649">
        <v>531448</v>
      </c>
      <c r="D1649">
        <v>13568</v>
      </c>
      <c r="E1649">
        <v>64720</v>
      </c>
      <c r="F1649">
        <v>102104</v>
      </c>
      <c r="G1649">
        <v>486727</v>
      </c>
      <c r="H1649">
        <v>13.29</v>
      </c>
    </row>
    <row r="1650" spans="1:8" x14ac:dyDescent="0.25">
      <c r="A1650" t="s">
        <v>1744</v>
      </c>
      <c r="B1650">
        <v>1122016</v>
      </c>
      <c r="C1650">
        <v>531453</v>
      </c>
      <c r="D1650">
        <v>6361</v>
      </c>
      <c r="E1650">
        <v>193693</v>
      </c>
      <c r="F1650">
        <v>11789</v>
      </c>
      <c r="G1650">
        <v>364817</v>
      </c>
      <c r="H1650">
        <v>53.96</v>
      </c>
    </row>
    <row r="1651" spans="1:8" x14ac:dyDescent="0.25">
      <c r="A1651" t="s">
        <v>1745</v>
      </c>
      <c r="B1651">
        <v>1122016</v>
      </c>
      <c r="C1651">
        <v>531454</v>
      </c>
      <c r="D1651">
        <v>500</v>
      </c>
      <c r="E1651">
        <v>5655</v>
      </c>
      <c r="F1651">
        <v>500</v>
      </c>
      <c r="G1651">
        <v>5655</v>
      </c>
      <c r="H1651">
        <v>100</v>
      </c>
    </row>
    <row r="1652" spans="1:8" x14ac:dyDescent="0.25">
      <c r="A1652" t="s">
        <v>1746</v>
      </c>
      <c r="B1652">
        <v>1122016</v>
      </c>
      <c r="C1652">
        <v>531460</v>
      </c>
      <c r="D1652">
        <v>802</v>
      </c>
      <c r="E1652">
        <v>4820</v>
      </c>
      <c r="F1652">
        <v>802</v>
      </c>
      <c r="G1652">
        <v>4820</v>
      </c>
      <c r="H1652">
        <v>100</v>
      </c>
    </row>
    <row r="1653" spans="1:8" x14ac:dyDescent="0.25">
      <c r="A1653" t="s">
        <v>1747</v>
      </c>
      <c r="B1653">
        <v>1122016</v>
      </c>
      <c r="C1653">
        <v>531467</v>
      </c>
      <c r="D1653">
        <v>13386</v>
      </c>
      <c r="E1653">
        <v>42166</v>
      </c>
      <c r="F1653">
        <v>13386</v>
      </c>
      <c r="G1653">
        <v>42165</v>
      </c>
      <c r="H1653">
        <v>100</v>
      </c>
    </row>
    <row r="1654" spans="1:8" x14ac:dyDescent="0.25">
      <c r="A1654" t="s">
        <v>1748</v>
      </c>
      <c r="B1654">
        <v>1122016</v>
      </c>
      <c r="C1654">
        <v>531471</v>
      </c>
      <c r="D1654">
        <v>30856</v>
      </c>
      <c r="E1654">
        <v>2263288</v>
      </c>
      <c r="F1654">
        <v>41177</v>
      </c>
      <c r="G1654">
        <v>3170970</v>
      </c>
      <c r="H1654">
        <v>74.94</v>
      </c>
    </row>
    <row r="1655" spans="1:8" x14ac:dyDescent="0.25">
      <c r="A1655" t="s">
        <v>1749</v>
      </c>
      <c r="B1655">
        <v>1122016</v>
      </c>
      <c r="C1655">
        <v>531486</v>
      </c>
      <c r="D1655">
        <v>1911</v>
      </c>
      <c r="E1655">
        <v>1682</v>
      </c>
      <c r="F1655">
        <v>1911</v>
      </c>
      <c r="G1655">
        <v>1681</v>
      </c>
      <c r="H1655">
        <v>100</v>
      </c>
    </row>
    <row r="1656" spans="1:8" x14ac:dyDescent="0.25">
      <c r="A1656" t="s">
        <v>1750</v>
      </c>
      <c r="B1656">
        <v>1122016</v>
      </c>
      <c r="C1656">
        <v>531489</v>
      </c>
      <c r="D1656">
        <v>5000</v>
      </c>
      <c r="E1656">
        <v>150000</v>
      </c>
      <c r="F1656">
        <v>5000</v>
      </c>
      <c r="G1656">
        <v>150005</v>
      </c>
      <c r="H1656">
        <v>100</v>
      </c>
    </row>
    <row r="1657" spans="1:8" x14ac:dyDescent="0.25">
      <c r="A1657" t="s">
        <v>1751</v>
      </c>
      <c r="B1657">
        <v>1122016</v>
      </c>
      <c r="C1657">
        <v>531494</v>
      </c>
      <c r="D1657">
        <v>200</v>
      </c>
      <c r="E1657">
        <v>3190</v>
      </c>
      <c r="F1657">
        <v>200</v>
      </c>
      <c r="G1657">
        <v>3190</v>
      </c>
      <c r="H1657">
        <v>100</v>
      </c>
    </row>
    <row r="1658" spans="1:8" x14ac:dyDescent="0.25">
      <c r="A1658" t="s">
        <v>1752</v>
      </c>
      <c r="B1658">
        <v>1122016</v>
      </c>
      <c r="C1658">
        <v>531496</v>
      </c>
      <c r="D1658">
        <v>1556</v>
      </c>
      <c r="E1658">
        <v>950</v>
      </c>
      <c r="F1658">
        <v>1556</v>
      </c>
      <c r="G1658">
        <v>949</v>
      </c>
      <c r="H1658">
        <v>100</v>
      </c>
    </row>
    <row r="1659" spans="1:8" x14ac:dyDescent="0.25">
      <c r="A1659" t="s">
        <v>1753</v>
      </c>
      <c r="B1659">
        <v>1122016</v>
      </c>
      <c r="C1659">
        <v>531497</v>
      </c>
      <c r="D1659">
        <v>3764</v>
      </c>
      <c r="E1659">
        <v>148490</v>
      </c>
      <c r="F1659">
        <v>8267</v>
      </c>
      <c r="G1659">
        <v>329327</v>
      </c>
      <c r="H1659">
        <v>45.53</v>
      </c>
    </row>
    <row r="1660" spans="1:8" x14ac:dyDescent="0.25">
      <c r="A1660" t="s">
        <v>1754</v>
      </c>
      <c r="B1660">
        <v>1122016</v>
      </c>
      <c r="C1660">
        <v>531499</v>
      </c>
      <c r="D1660">
        <v>16305</v>
      </c>
      <c r="E1660">
        <v>97015</v>
      </c>
      <c r="F1660">
        <v>16305</v>
      </c>
      <c r="G1660">
        <v>97014</v>
      </c>
      <c r="H1660">
        <v>100</v>
      </c>
    </row>
    <row r="1661" spans="1:8" x14ac:dyDescent="0.25">
      <c r="A1661" t="s">
        <v>1755</v>
      </c>
      <c r="B1661">
        <v>1122016</v>
      </c>
      <c r="C1661">
        <v>531500</v>
      </c>
      <c r="D1661">
        <v>10740</v>
      </c>
      <c r="E1661">
        <v>4928049</v>
      </c>
      <c r="F1661">
        <v>41371</v>
      </c>
      <c r="G1661">
        <v>19136077</v>
      </c>
      <c r="H1661">
        <v>25.96</v>
      </c>
    </row>
    <row r="1662" spans="1:8" x14ac:dyDescent="0.25">
      <c r="A1662" t="s">
        <v>1756</v>
      </c>
      <c r="B1662">
        <v>1122016</v>
      </c>
      <c r="C1662">
        <v>531502</v>
      </c>
      <c r="D1662">
        <v>8215</v>
      </c>
      <c r="E1662">
        <v>6737</v>
      </c>
      <c r="F1662">
        <v>8215</v>
      </c>
      <c r="G1662">
        <v>6736</v>
      </c>
      <c r="H1662">
        <v>100</v>
      </c>
    </row>
    <row r="1663" spans="1:8" x14ac:dyDescent="0.25">
      <c r="A1663" t="s">
        <v>1757</v>
      </c>
      <c r="B1663">
        <v>1122016</v>
      </c>
      <c r="C1663">
        <v>531503</v>
      </c>
      <c r="D1663">
        <v>15</v>
      </c>
      <c r="E1663">
        <v>442</v>
      </c>
      <c r="F1663">
        <v>15</v>
      </c>
      <c r="G1663">
        <v>442</v>
      </c>
      <c r="H1663">
        <v>100</v>
      </c>
    </row>
    <row r="1664" spans="1:8" x14ac:dyDescent="0.25">
      <c r="A1664" t="s">
        <v>1758</v>
      </c>
      <c r="B1664">
        <v>1122016</v>
      </c>
      <c r="C1664">
        <v>531508</v>
      </c>
      <c r="D1664">
        <v>1245</v>
      </c>
      <c r="E1664">
        <v>268796</v>
      </c>
      <c r="F1664">
        <v>1664</v>
      </c>
      <c r="G1664">
        <v>359118</v>
      </c>
      <c r="H1664">
        <v>74.819999999999993</v>
      </c>
    </row>
    <row r="1665" spans="1:8" x14ac:dyDescent="0.25">
      <c r="A1665" t="s">
        <v>1759</v>
      </c>
      <c r="B1665">
        <v>1122016</v>
      </c>
      <c r="C1665">
        <v>531515</v>
      </c>
      <c r="D1665">
        <v>93</v>
      </c>
      <c r="E1665">
        <v>57</v>
      </c>
      <c r="F1665">
        <v>93</v>
      </c>
      <c r="G1665">
        <v>56</v>
      </c>
      <c r="H1665">
        <v>100</v>
      </c>
    </row>
    <row r="1666" spans="1:8" x14ac:dyDescent="0.25">
      <c r="A1666" t="s">
        <v>1760</v>
      </c>
      <c r="B1666">
        <v>1122016</v>
      </c>
      <c r="C1666">
        <v>531518</v>
      </c>
      <c r="D1666">
        <v>3300</v>
      </c>
      <c r="E1666">
        <v>17655</v>
      </c>
      <c r="F1666">
        <v>3300</v>
      </c>
      <c r="G1666">
        <v>17655</v>
      </c>
      <c r="H1666">
        <v>100</v>
      </c>
    </row>
    <row r="1667" spans="1:8" x14ac:dyDescent="0.25">
      <c r="A1667" t="s">
        <v>1761</v>
      </c>
      <c r="B1667">
        <v>1122016</v>
      </c>
      <c r="C1667">
        <v>531519</v>
      </c>
      <c r="D1667">
        <v>12935</v>
      </c>
      <c r="E1667">
        <v>225716</v>
      </c>
      <c r="F1667">
        <v>16718</v>
      </c>
      <c r="G1667">
        <v>284620</v>
      </c>
      <c r="H1667">
        <v>77.37</v>
      </c>
    </row>
    <row r="1668" spans="1:8" x14ac:dyDescent="0.25">
      <c r="A1668" t="s">
        <v>1762</v>
      </c>
      <c r="B1668">
        <v>1122016</v>
      </c>
      <c r="C1668">
        <v>531522</v>
      </c>
      <c r="D1668">
        <v>772800</v>
      </c>
      <c r="E1668">
        <v>144314</v>
      </c>
      <c r="F1668">
        <v>772800</v>
      </c>
      <c r="G1668">
        <v>144314</v>
      </c>
      <c r="H1668">
        <v>100</v>
      </c>
    </row>
    <row r="1669" spans="1:8" x14ac:dyDescent="0.25">
      <c r="A1669" t="s">
        <v>1763</v>
      </c>
      <c r="B1669">
        <v>1122016</v>
      </c>
      <c r="C1669">
        <v>531524</v>
      </c>
      <c r="D1669">
        <v>19298</v>
      </c>
      <c r="E1669">
        <v>58473</v>
      </c>
      <c r="F1669">
        <v>48522</v>
      </c>
      <c r="G1669">
        <v>154228</v>
      </c>
      <c r="H1669">
        <v>39.770000000000003</v>
      </c>
    </row>
    <row r="1670" spans="1:8" x14ac:dyDescent="0.25">
      <c r="A1670" t="s">
        <v>1764</v>
      </c>
      <c r="B1670">
        <v>1122016</v>
      </c>
      <c r="C1670">
        <v>531533</v>
      </c>
      <c r="D1670">
        <v>100</v>
      </c>
      <c r="E1670">
        <v>560</v>
      </c>
      <c r="F1670">
        <v>100</v>
      </c>
      <c r="G1670">
        <v>560</v>
      </c>
      <c r="H1670">
        <v>100</v>
      </c>
    </row>
    <row r="1671" spans="1:8" x14ac:dyDescent="0.25">
      <c r="A1671" t="s">
        <v>1765</v>
      </c>
      <c r="B1671">
        <v>1122016</v>
      </c>
      <c r="C1671">
        <v>531539</v>
      </c>
      <c r="D1671">
        <v>823</v>
      </c>
      <c r="E1671">
        <v>16419</v>
      </c>
      <c r="F1671">
        <v>1247</v>
      </c>
      <c r="G1671">
        <v>23358</v>
      </c>
      <c r="H1671">
        <v>66</v>
      </c>
    </row>
    <row r="1672" spans="1:8" x14ac:dyDescent="0.25">
      <c r="A1672" t="s">
        <v>1766</v>
      </c>
      <c r="B1672">
        <v>1122016</v>
      </c>
      <c r="C1672">
        <v>531540</v>
      </c>
      <c r="D1672">
        <v>5156</v>
      </c>
      <c r="E1672">
        <v>129416</v>
      </c>
      <c r="F1672">
        <v>30954</v>
      </c>
      <c r="G1672">
        <v>799212</v>
      </c>
      <c r="H1672">
        <v>16.66</v>
      </c>
    </row>
    <row r="1673" spans="1:8" x14ac:dyDescent="0.25">
      <c r="A1673" t="s">
        <v>1767</v>
      </c>
      <c r="B1673">
        <v>1122016</v>
      </c>
      <c r="C1673">
        <v>531541</v>
      </c>
      <c r="D1673">
        <v>26415</v>
      </c>
      <c r="E1673">
        <v>305782</v>
      </c>
      <c r="F1673">
        <v>26415</v>
      </c>
      <c r="G1673">
        <v>305782</v>
      </c>
      <c r="H1673">
        <v>100</v>
      </c>
    </row>
    <row r="1674" spans="1:8" x14ac:dyDescent="0.25">
      <c r="A1674" t="s">
        <v>1768</v>
      </c>
      <c r="B1674">
        <v>1122016</v>
      </c>
      <c r="C1674">
        <v>531543</v>
      </c>
      <c r="D1674">
        <v>256</v>
      </c>
      <c r="E1674">
        <v>48167</v>
      </c>
      <c r="F1674">
        <v>256</v>
      </c>
      <c r="G1674">
        <v>47682</v>
      </c>
      <c r="H1674">
        <v>100</v>
      </c>
    </row>
    <row r="1675" spans="1:8" x14ac:dyDescent="0.25">
      <c r="A1675" t="s">
        <v>1769</v>
      </c>
      <c r="B1675">
        <v>1122016</v>
      </c>
      <c r="C1675">
        <v>531547</v>
      </c>
      <c r="D1675">
        <v>933</v>
      </c>
      <c r="E1675">
        <v>24818</v>
      </c>
      <c r="F1675">
        <v>936</v>
      </c>
      <c r="G1675">
        <v>25141</v>
      </c>
      <c r="H1675">
        <v>99.68</v>
      </c>
    </row>
    <row r="1676" spans="1:8" x14ac:dyDescent="0.25">
      <c r="A1676" t="s">
        <v>1770</v>
      </c>
      <c r="B1676">
        <v>1122016</v>
      </c>
      <c r="C1676">
        <v>531548</v>
      </c>
      <c r="D1676">
        <v>432</v>
      </c>
      <c r="E1676">
        <v>217901</v>
      </c>
      <c r="F1676">
        <v>817</v>
      </c>
      <c r="G1676">
        <v>413851</v>
      </c>
      <c r="H1676">
        <v>52.88</v>
      </c>
    </row>
    <row r="1677" spans="1:8" x14ac:dyDescent="0.25">
      <c r="A1677" t="s">
        <v>1771</v>
      </c>
      <c r="B1677">
        <v>1122016</v>
      </c>
      <c r="C1677">
        <v>531556</v>
      </c>
      <c r="D1677">
        <v>26504</v>
      </c>
      <c r="E1677">
        <v>3766219</v>
      </c>
      <c r="F1677">
        <v>95246</v>
      </c>
      <c r="G1677">
        <v>13605241</v>
      </c>
      <c r="H1677">
        <v>27.83</v>
      </c>
    </row>
    <row r="1678" spans="1:8" x14ac:dyDescent="0.25">
      <c r="A1678" t="s">
        <v>1772</v>
      </c>
      <c r="B1678">
        <v>1122016</v>
      </c>
      <c r="C1678">
        <v>531569</v>
      </c>
      <c r="D1678">
        <v>17981</v>
      </c>
      <c r="E1678">
        <v>284100</v>
      </c>
      <c r="F1678">
        <v>21102</v>
      </c>
      <c r="G1678">
        <v>339585</v>
      </c>
      <c r="H1678">
        <v>85.21</v>
      </c>
    </row>
    <row r="1679" spans="1:8" x14ac:dyDescent="0.25">
      <c r="A1679" t="s">
        <v>1773</v>
      </c>
      <c r="B1679">
        <v>1122016</v>
      </c>
      <c r="C1679">
        <v>531574</v>
      </c>
      <c r="D1679">
        <v>100</v>
      </c>
      <c r="E1679">
        <v>1249</v>
      </c>
      <c r="F1679">
        <v>132</v>
      </c>
      <c r="G1679">
        <v>1578</v>
      </c>
      <c r="H1679">
        <v>75.760000000000005</v>
      </c>
    </row>
    <row r="1680" spans="1:8" x14ac:dyDescent="0.25">
      <c r="A1680" t="s">
        <v>1774</v>
      </c>
      <c r="B1680">
        <v>1122016</v>
      </c>
      <c r="C1680">
        <v>531585</v>
      </c>
      <c r="D1680">
        <v>11</v>
      </c>
      <c r="E1680">
        <v>99</v>
      </c>
      <c r="F1680">
        <v>11</v>
      </c>
      <c r="G1680">
        <v>99</v>
      </c>
      <c r="H1680">
        <v>100</v>
      </c>
    </row>
    <row r="1681" spans="1:8" x14ac:dyDescent="0.25">
      <c r="A1681" t="s">
        <v>1775</v>
      </c>
      <c r="B1681">
        <v>1122016</v>
      </c>
      <c r="C1681">
        <v>531590</v>
      </c>
      <c r="D1681">
        <v>1069</v>
      </c>
      <c r="E1681">
        <v>1369</v>
      </c>
      <c r="F1681">
        <v>1069</v>
      </c>
      <c r="G1681">
        <v>1338</v>
      </c>
      <c r="H1681">
        <v>100</v>
      </c>
    </row>
    <row r="1682" spans="1:8" x14ac:dyDescent="0.25">
      <c r="A1682" t="s">
        <v>1776</v>
      </c>
      <c r="B1682">
        <v>1122016</v>
      </c>
      <c r="C1682">
        <v>531591</v>
      </c>
      <c r="D1682">
        <v>1200</v>
      </c>
      <c r="E1682">
        <v>408</v>
      </c>
      <c r="F1682">
        <v>1200</v>
      </c>
      <c r="G1682">
        <v>408</v>
      </c>
      <c r="H1682">
        <v>100</v>
      </c>
    </row>
    <row r="1683" spans="1:8" x14ac:dyDescent="0.25">
      <c r="A1683" t="s">
        <v>1777</v>
      </c>
      <c r="B1683">
        <v>1122016</v>
      </c>
      <c r="C1683">
        <v>531595</v>
      </c>
      <c r="D1683">
        <v>3736</v>
      </c>
      <c r="E1683">
        <v>251246</v>
      </c>
      <c r="F1683">
        <v>4076</v>
      </c>
      <c r="G1683">
        <v>273585</v>
      </c>
      <c r="H1683">
        <v>91.66</v>
      </c>
    </row>
    <row r="1684" spans="1:8" x14ac:dyDescent="0.25">
      <c r="A1684" t="s">
        <v>1778</v>
      </c>
      <c r="B1684">
        <v>1122016</v>
      </c>
      <c r="C1684">
        <v>531598</v>
      </c>
      <c r="D1684">
        <v>3519</v>
      </c>
      <c r="E1684">
        <v>3766</v>
      </c>
      <c r="F1684">
        <v>3519</v>
      </c>
      <c r="G1684">
        <v>3765</v>
      </c>
      <c r="H1684">
        <v>100</v>
      </c>
    </row>
    <row r="1685" spans="1:8" x14ac:dyDescent="0.25">
      <c r="A1685" t="s">
        <v>1779</v>
      </c>
      <c r="B1685">
        <v>1122016</v>
      </c>
      <c r="C1685">
        <v>531599</v>
      </c>
      <c r="D1685">
        <v>2950</v>
      </c>
      <c r="E1685">
        <v>639855</v>
      </c>
      <c r="F1685">
        <v>5935</v>
      </c>
      <c r="G1685">
        <v>1306348</v>
      </c>
      <c r="H1685">
        <v>49.71</v>
      </c>
    </row>
    <row r="1686" spans="1:8" x14ac:dyDescent="0.25">
      <c r="A1686" t="s">
        <v>1780</v>
      </c>
      <c r="B1686">
        <v>1122016</v>
      </c>
      <c r="C1686">
        <v>531602</v>
      </c>
      <c r="D1686">
        <v>5200</v>
      </c>
      <c r="E1686">
        <v>988</v>
      </c>
      <c r="F1686">
        <v>5200</v>
      </c>
      <c r="G1686">
        <v>988</v>
      </c>
      <c r="H1686">
        <v>100</v>
      </c>
    </row>
    <row r="1687" spans="1:8" x14ac:dyDescent="0.25">
      <c r="A1687" t="s">
        <v>1781</v>
      </c>
      <c r="B1687">
        <v>1122016</v>
      </c>
      <c r="C1687">
        <v>531608</v>
      </c>
      <c r="D1687">
        <v>600</v>
      </c>
      <c r="E1687">
        <v>8298</v>
      </c>
      <c r="F1687">
        <v>600</v>
      </c>
      <c r="G1687">
        <v>8298</v>
      </c>
      <c r="H1687">
        <v>100</v>
      </c>
    </row>
    <row r="1688" spans="1:8" x14ac:dyDescent="0.25">
      <c r="A1688" t="s">
        <v>1782</v>
      </c>
      <c r="B1688">
        <v>1122016</v>
      </c>
      <c r="C1688">
        <v>531609</v>
      </c>
      <c r="D1688">
        <v>366</v>
      </c>
      <c r="E1688">
        <v>37588</v>
      </c>
      <c r="F1688">
        <v>366</v>
      </c>
      <c r="G1688">
        <v>37588</v>
      </c>
      <c r="H1688">
        <v>100</v>
      </c>
    </row>
    <row r="1689" spans="1:8" x14ac:dyDescent="0.25">
      <c r="A1689" t="s">
        <v>1783</v>
      </c>
      <c r="B1689">
        <v>1122016</v>
      </c>
      <c r="C1689">
        <v>531611</v>
      </c>
      <c r="D1689">
        <v>96786</v>
      </c>
      <c r="E1689">
        <v>11615</v>
      </c>
      <c r="F1689">
        <v>96786</v>
      </c>
      <c r="G1689">
        <v>11614</v>
      </c>
      <c r="H1689">
        <v>100</v>
      </c>
    </row>
    <row r="1690" spans="1:8" x14ac:dyDescent="0.25">
      <c r="A1690" t="s">
        <v>1784</v>
      </c>
      <c r="B1690">
        <v>1122016</v>
      </c>
      <c r="C1690">
        <v>531613</v>
      </c>
      <c r="D1690">
        <v>1005</v>
      </c>
      <c r="E1690">
        <v>3407</v>
      </c>
      <c r="F1690">
        <v>1005</v>
      </c>
      <c r="G1690">
        <v>3406</v>
      </c>
      <c r="H1690">
        <v>100</v>
      </c>
    </row>
    <row r="1691" spans="1:8" x14ac:dyDescent="0.25">
      <c r="A1691" t="s">
        <v>1785</v>
      </c>
      <c r="B1691">
        <v>1122016</v>
      </c>
      <c r="C1691">
        <v>531616</v>
      </c>
      <c r="D1691">
        <v>198</v>
      </c>
      <c r="E1691">
        <v>44296</v>
      </c>
      <c r="F1691">
        <v>198</v>
      </c>
      <c r="G1691">
        <v>44296</v>
      </c>
      <c r="H1691">
        <v>100</v>
      </c>
    </row>
    <row r="1692" spans="1:8" x14ac:dyDescent="0.25">
      <c r="A1692" t="s">
        <v>1786</v>
      </c>
      <c r="B1692">
        <v>1122016</v>
      </c>
      <c r="C1692">
        <v>531624</v>
      </c>
      <c r="D1692">
        <v>16119</v>
      </c>
      <c r="E1692">
        <v>71730</v>
      </c>
      <c r="F1692">
        <v>24850</v>
      </c>
      <c r="G1692">
        <v>111060</v>
      </c>
      <c r="H1692">
        <v>64.87</v>
      </c>
    </row>
    <row r="1693" spans="1:8" x14ac:dyDescent="0.25">
      <c r="A1693" t="s">
        <v>1787</v>
      </c>
      <c r="B1693">
        <v>1122016</v>
      </c>
      <c r="C1693">
        <v>531633</v>
      </c>
      <c r="D1693">
        <v>5628</v>
      </c>
      <c r="E1693">
        <v>1101119</v>
      </c>
      <c r="F1693">
        <v>11959</v>
      </c>
      <c r="G1693">
        <v>2350297</v>
      </c>
      <c r="H1693">
        <v>47.06</v>
      </c>
    </row>
    <row r="1694" spans="1:8" x14ac:dyDescent="0.25">
      <c r="A1694" t="s">
        <v>1788</v>
      </c>
      <c r="B1694">
        <v>1122016</v>
      </c>
      <c r="C1694">
        <v>531642</v>
      </c>
      <c r="D1694">
        <v>12833</v>
      </c>
      <c r="E1694">
        <v>3273699</v>
      </c>
      <c r="F1694">
        <v>46752</v>
      </c>
      <c r="G1694">
        <v>12011155</v>
      </c>
      <c r="H1694">
        <v>27.45</v>
      </c>
    </row>
    <row r="1695" spans="1:8" x14ac:dyDescent="0.25">
      <c r="A1695" t="s">
        <v>1789</v>
      </c>
      <c r="B1695">
        <v>1122016</v>
      </c>
      <c r="C1695">
        <v>531644</v>
      </c>
      <c r="D1695">
        <v>250</v>
      </c>
      <c r="E1695">
        <v>1593</v>
      </c>
      <c r="F1695">
        <v>250</v>
      </c>
      <c r="G1695">
        <v>1592</v>
      </c>
      <c r="H1695">
        <v>100</v>
      </c>
    </row>
    <row r="1696" spans="1:8" x14ac:dyDescent="0.25">
      <c r="A1696" t="s">
        <v>1790</v>
      </c>
      <c r="B1696">
        <v>1122016</v>
      </c>
      <c r="C1696">
        <v>531658</v>
      </c>
      <c r="D1696">
        <v>1</v>
      </c>
      <c r="E1696">
        <v>1</v>
      </c>
      <c r="F1696">
        <v>1</v>
      </c>
      <c r="G1696">
        <v>1</v>
      </c>
      <c r="H1696">
        <v>100</v>
      </c>
    </row>
    <row r="1697" spans="1:8" x14ac:dyDescent="0.25">
      <c r="A1697" t="s">
        <v>1791</v>
      </c>
      <c r="B1697">
        <v>1122016</v>
      </c>
      <c r="C1697">
        <v>531661</v>
      </c>
      <c r="D1697">
        <v>3255</v>
      </c>
      <c r="E1697">
        <v>12760</v>
      </c>
      <c r="F1697">
        <v>3255</v>
      </c>
      <c r="G1697">
        <v>12779</v>
      </c>
      <c r="H1697">
        <v>100</v>
      </c>
    </row>
    <row r="1698" spans="1:8" x14ac:dyDescent="0.25">
      <c r="A1698" t="s">
        <v>1792</v>
      </c>
      <c r="B1698">
        <v>1122016</v>
      </c>
      <c r="C1698">
        <v>531663</v>
      </c>
      <c r="D1698">
        <v>9150</v>
      </c>
      <c r="E1698">
        <v>7686</v>
      </c>
      <c r="F1698">
        <v>9150</v>
      </c>
      <c r="G1698">
        <v>7686</v>
      </c>
      <c r="H1698">
        <v>100</v>
      </c>
    </row>
    <row r="1699" spans="1:8" x14ac:dyDescent="0.25">
      <c r="A1699" t="s">
        <v>1793</v>
      </c>
      <c r="B1699">
        <v>1122016</v>
      </c>
      <c r="C1699">
        <v>531675</v>
      </c>
      <c r="D1699">
        <v>11950</v>
      </c>
      <c r="E1699">
        <v>16148</v>
      </c>
      <c r="F1699">
        <v>11950</v>
      </c>
      <c r="G1699">
        <v>16148</v>
      </c>
      <c r="H1699">
        <v>100</v>
      </c>
    </row>
    <row r="1700" spans="1:8" x14ac:dyDescent="0.25">
      <c r="A1700" t="s">
        <v>1794</v>
      </c>
      <c r="B1700">
        <v>1122016</v>
      </c>
      <c r="C1700">
        <v>531682</v>
      </c>
      <c r="D1700">
        <v>3814</v>
      </c>
      <c r="E1700">
        <v>2654</v>
      </c>
      <c r="F1700">
        <v>3814</v>
      </c>
      <c r="G1700">
        <v>2654</v>
      </c>
      <c r="H1700">
        <v>100</v>
      </c>
    </row>
    <row r="1701" spans="1:8" x14ac:dyDescent="0.25">
      <c r="A1701" t="s">
        <v>1795</v>
      </c>
      <c r="B1701">
        <v>1122016</v>
      </c>
      <c r="C1701">
        <v>531686</v>
      </c>
      <c r="D1701">
        <v>1815</v>
      </c>
      <c r="E1701">
        <v>9274</v>
      </c>
      <c r="F1701">
        <v>1815</v>
      </c>
      <c r="G1701">
        <v>9274</v>
      </c>
      <c r="H1701">
        <v>100</v>
      </c>
    </row>
    <row r="1702" spans="1:8" x14ac:dyDescent="0.25">
      <c r="A1702" t="s">
        <v>1796</v>
      </c>
      <c r="B1702">
        <v>1122016</v>
      </c>
      <c r="C1702">
        <v>531687</v>
      </c>
      <c r="D1702">
        <v>69106</v>
      </c>
      <c r="E1702">
        <v>108497</v>
      </c>
      <c r="F1702">
        <v>101553</v>
      </c>
      <c r="G1702">
        <v>165251</v>
      </c>
      <c r="H1702">
        <v>68.05</v>
      </c>
    </row>
    <row r="1703" spans="1:8" x14ac:dyDescent="0.25">
      <c r="A1703" t="s">
        <v>1797</v>
      </c>
      <c r="B1703">
        <v>1122016</v>
      </c>
      <c r="C1703">
        <v>531688</v>
      </c>
      <c r="D1703">
        <v>100</v>
      </c>
      <c r="E1703">
        <v>2565</v>
      </c>
      <c r="F1703">
        <v>100</v>
      </c>
      <c r="G1703">
        <v>2565</v>
      </c>
      <c r="H1703">
        <v>100</v>
      </c>
    </row>
    <row r="1704" spans="1:8" x14ac:dyDescent="0.25">
      <c r="A1704" t="s">
        <v>1798</v>
      </c>
      <c r="B1704">
        <v>1122016</v>
      </c>
      <c r="C1704">
        <v>531692</v>
      </c>
      <c r="D1704">
        <v>333</v>
      </c>
      <c r="E1704">
        <v>499</v>
      </c>
      <c r="F1704">
        <v>333</v>
      </c>
      <c r="G1704">
        <v>499</v>
      </c>
      <c r="H1704">
        <v>100</v>
      </c>
    </row>
    <row r="1705" spans="1:8" x14ac:dyDescent="0.25">
      <c r="A1705" t="s">
        <v>1799</v>
      </c>
      <c r="B1705">
        <v>1122016</v>
      </c>
      <c r="C1705">
        <v>531694</v>
      </c>
      <c r="D1705">
        <v>1</v>
      </c>
      <c r="E1705">
        <v>15</v>
      </c>
      <c r="F1705">
        <v>1</v>
      </c>
      <c r="G1705">
        <v>14</v>
      </c>
      <c r="H1705">
        <v>100</v>
      </c>
    </row>
    <row r="1706" spans="1:8" x14ac:dyDescent="0.25">
      <c r="A1706" t="s">
        <v>1800</v>
      </c>
      <c r="B1706">
        <v>1122016</v>
      </c>
      <c r="C1706">
        <v>531695</v>
      </c>
      <c r="D1706">
        <v>50100</v>
      </c>
      <c r="E1706">
        <v>7515</v>
      </c>
      <c r="F1706">
        <v>50100</v>
      </c>
      <c r="G1706">
        <v>7515</v>
      </c>
      <c r="H1706">
        <v>100</v>
      </c>
    </row>
    <row r="1707" spans="1:8" x14ac:dyDescent="0.25">
      <c r="A1707" t="s">
        <v>1801</v>
      </c>
      <c r="B1707">
        <v>1122016</v>
      </c>
      <c r="C1707">
        <v>531699</v>
      </c>
      <c r="D1707">
        <v>37900</v>
      </c>
      <c r="E1707">
        <v>154253</v>
      </c>
      <c r="F1707">
        <v>37900</v>
      </c>
      <c r="G1707">
        <v>150418</v>
      </c>
      <c r="H1707">
        <v>100</v>
      </c>
    </row>
    <row r="1708" spans="1:8" x14ac:dyDescent="0.25">
      <c r="A1708" t="s">
        <v>1802</v>
      </c>
      <c r="B1708">
        <v>1122016</v>
      </c>
      <c r="C1708">
        <v>531712</v>
      </c>
      <c r="D1708">
        <v>41737</v>
      </c>
      <c r="E1708">
        <v>171122</v>
      </c>
      <c r="F1708">
        <v>51935</v>
      </c>
      <c r="G1708">
        <v>212325</v>
      </c>
      <c r="H1708">
        <v>80.36</v>
      </c>
    </row>
    <row r="1709" spans="1:8" x14ac:dyDescent="0.25">
      <c r="A1709" t="s">
        <v>1803</v>
      </c>
      <c r="B1709">
        <v>1122016</v>
      </c>
      <c r="C1709">
        <v>531717</v>
      </c>
      <c r="D1709">
        <v>6966</v>
      </c>
      <c r="E1709">
        <v>370940</v>
      </c>
      <c r="F1709">
        <v>12208</v>
      </c>
      <c r="G1709">
        <v>658143</v>
      </c>
      <c r="H1709">
        <v>57.06</v>
      </c>
    </row>
    <row r="1710" spans="1:8" x14ac:dyDescent="0.25">
      <c r="A1710" t="s">
        <v>1804</v>
      </c>
      <c r="B1710">
        <v>1122016</v>
      </c>
      <c r="C1710">
        <v>531719</v>
      </c>
      <c r="D1710">
        <v>19091</v>
      </c>
      <c r="E1710">
        <v>2952424</v>
      </c>
      <c r="F1710">
        <v>21151</v>
      </c>
      <c r="G1710">
        <v>3221367</v>
      </c>
      <c r="H1710">
        <v>90.26</v>
      </c>
    </row>
    <row r="1711" spans="1:8" x14ac:dyDescent="0.25">
      <c r="A1711" t="s">
        <v>1805</v>
      </c>
      <c r="B1711">
        <v>1122016</v>
      </c>
      <c r="C1711">
        <v>531723</v>
      </c>
      <c r="D1711">
        <v>24565</v>
      </c>
      <c r="E1711">
        <v>662027</v>
      </c>
      <c r="F1711">
        <v>43186</v>
      </c>
      <c r="G1711">
        <v>1166116</v>
      </c>
      <c r="H1711">
        <v>56.88</v>
      </c>
    </row>
    <row r="1712" spans="1:8" x14ac:dyDescent="0.25">
      <c r="A1712" t="s">
        <v>1806</v>
      </c>
      <c r="B1712">
        <v>1122016</v>
      </c>
      <c r="C1712">
        <v>531726</v>
      </c>
      <c r="D1712">
        <v>5623</v>
      </c>
      <c r="E1712">
        <v>678697</v>
      </c>
      <c r="F1712">
        <v>5755</v>
      </c>
      <c r="G1712">
        <v>686916</v>
      </c>
      <c r="H1712">
        <v>97.71</v>
      </c>
    </row>
    <row r="1713" spans="1:8" x14ac:dyDescent="0.25">
      <c r="A1713" t="s">
        <v>1807</v>
      </c>
      <c r="B1713">
        <v>1122016</v>
      </c>
      <c r="C1713">
        <v>531727</v>
      </c>
      <c r="D1713">
        <v>32350</v>
      </c>
      <c r="E1713">
        <v>753417</v>
      </c>
      <c r="F1713">
        <v>32350</v>
      </c>
      <c r="G1713">
        <v>753417</v>
      </c>
      <c r="H1713">
        <v>100</v>
      </c>
    </row>
    <row r="1714" spans="1:8" x14ac:dyDescent="0.25">
      <c r="A1714" t="s">
        <v>1808</v>
      </c>
      <c r="B1714">
        <v>1122016</v>
      </c>
      <c r="C1714">
        <v>531737</v>
      </c>
      <c r="D1714">
        <v>1000</v>
      </c>
      <c r="E1714">
        <v>61600</v>
      </c>
      <c r="F1714">
        <v>1000</v>
      </c>
      <c r="G1714">
        <v>61600</v>
      </c>
      <c r="H1714">
        <v>100</v>
      </c>
    </row>
    <row r="1715" spans="1:8" x14ac:dyDescent="0.25">
      <c r="A1715" t="s">
        <v>1809</v>
      </c>
      <c r="B1715">
        <v>1122016</v>
      </c>
      <c r="C1715">
        <v>531738</v>
      </c>
      <c r="D1715">
        <v>300</v>
      </c>
      <c r="E1715">
        <v>78</v>
      </c>
      <c r="F1715">
        <v>300</v>
      </c>
      <c r="G1715">
        <v>78</v>
      </c>
      <c r="H1715">
        <v>100</v>
      </c>
    </row>
    <row r="1716" spans="1:8" x14ac:dyDescent="0.25">
      <c r="A1716" t="s">
        <v>1810</v>
      </c>
      <c r="B1716">
        <v>1122016</v>
      </c>
      <c r="C1716">
        <v>531739</v>
      </c>
      <c r="D1716">
        <v>97917</v>
      </c>
      <c r="E1716">
        <v>656044</v>
      </c>
      <c r="F1716">
        <v>152717</v>
      </c>
      <c r="G1716">
        <v>1023856</v>
      </c>
      <c r="H1716">
        <v>64.12</v>
      </c>
    </row>
    <row r="1717" spans="1:8" x14ac:dyDescent="0.25">
      <c r="A1717" t="s">
        <v>1811</v>
      </c>
      <c r="B1717">
        <v>1122016</v>
      </c>
      <c r="C1717">
        <v>531744</v>
      </c>
      <c r="D1717">
        <v>27</v>
      </c>
      <c r="E1717">
        <v>11069</v>
      </c>
      <c r="F1717">
        <v>27</v>
      </c>
      <c r="G1717">
        <v>9969</v>
      </c>
      <c r="H1717">
        <v>100</v>
      </c>
    </row>
    <row r="1718" spans="1:8" x14ac:dyDescent="0.25">
      <c r="A1718" t="s">
        <v>1812</v>
      </c>
      <c r="B1718">
        <v>1122016</v>
      </c>
      <c r="C1718">
        <v>531746</v>
      </c>
      <c r="D1718">
        <v>5618</v>
      </c>
      <c r="E1718">
        <v>55563</v>
      </c>
      <c r="F1718">
        <v>8690</v>
      </c>
      <c r="G1718">
        <v>85525</v>
      </c>
      <c r="H1718">
        <v>64.650000000000006</v>
      </c>
    </row>
    <row r="1719" spans="1:8" x14ac:dyDescent="0.25">
      <c r="A1719" t="s">
        <v>1813</v>
      </c>
      <c r="B1719">
        <v>1122016</v>
      </c>
      <c r="C1719">
        <v>531758</v>
      </c>
      <c r="D1719">
        <v>100</v>
      </c>
      <c r="E1719">
        <v>753</v>
      </c>
      <c r="F1719">
        <v>100</v>
      </c>
      <c r="G1719">
        <v>753</v>
      </c>
      <c r="H1719">
        <v>100</v>
      </c>
    </row>
    <row r="1720" spans="1:8" x14ac:dyDescent="0.25">
      <c r="A1720" t="s">
        <v>1814</v>
      </c>
      <c r="B1720">
        <v>1122016</v>
      </c>
      <c r="C1720">
        <v>531761</v>
      </c>
      <c r="D1720">
        <v>6407</v>
      </c>
      <c r="E1720">
        <v>2106942</v>
      </c>
      <c r="F1720">
        <v>9803</v>
      </c>
      <c r="G1720">
        <v>3312619</v>
      </c>
      <c r="H1720">
        <v>65.36</v>
      </c>
    </row>
    <row r="1721" spans="1:8" x14ac:dyDescent="0.25">
      <c r="A1721" t="s">
        <v>1815</v>
      </c>
      <c r="B1721">
        <v>1122016</v>
      </c>
      <c r="C1721">
        <v>531762</v>
      </c>
      <c r="D1721">
        <v>550</v>
      </c>
      <c r="E1721">
        <v>6985</v>
      </c>
      <c r="F1721">
        <v>590</v>
      </c>
      <c r="G1721">
        <v>7435</v>
      </c>
      <c r="H1721">
        <v>93.22</v>
      </c>
    </row>
    <row r="1722" spans="1:8" x14ac:dyDescent="0.25">
      <c r="A1722" t="s">
        <v>1816</v>
      </c>
      <c r="B1722">
        <v>1122016</v>
      </c>
      <c r="C1722">
        <v>531768</v>
      </c>
      <c r="D1722">
        <v>60</v>
      </c>
      <c r="E1722">
        <v>23088</v>
      </c>
      <c r="F1722">
        <v>126</v>
      </c>
      <c r="G1722">
        <v>48647</v>
      </c>
      <c r="H1722">
        <v>47.62</v>
      </c>
    </row>
    <row r="1723" spans="1:8" x14ac:dyDescent="0.25">
      <c r="A1723" t="s">
        <v>1817</v>
      </c>
      <c r="B1723">
        <v>1122016</v>
      </c>
      <c r="C1723">
        <v>531769</v>
      </c>
      <c r="D1723">
        <v>818</v>
      </c>
      <c r="E1723">
        <v>12679</v>
      </c>
      <c r="F1723">
        <v>818</v>
      </c>
      <c r="G1723">
        <v>12956</v>
      </c>
      <c r="H1723">
        <v>100</v>
      </c>
    </row>
    <row r="1724" spans="1:8" x14ac:dyDescent="0.25">
      <c r="A1724" t="s">
        <v>1818</v>
      </c>
      <c r="B1724">
        <v>1122016</v>
      </c>
      <c r="C1724">
        <v>531775</v>
      </c>
      <c r="D1724">
        <v>2800</v>
      </c>
      <c r="E1724">
        <v>371</v>
      </c>
      <c r="F1724">
        <v>2800</v>
      </c>
      <c r="G1724">
        <v>371</v>
      </c>
      <c r="H1724">
        <v>100</v>
      </c>
    </row>
    <row r="1725" spans="1:8" x14ac:dyDescent="0.25">
      <c r="A1725" t="s">
        <v>1819</v>
      </c>
      <c r="B1725">
        <v>1122016</v>
      </c>
      <c r="C1725">
        <v>531791</v>
      </c>
      <c r="D1725">
        <v>20</v>
      </c>
      <c r="E1725">
        <v>41</v>
      </c>
      <c r="F1725">
        <v>20</v>
      </c>
      <c r="G1725">
        <v>41</v>
      </c>
      <c r="H1725">
        <v>100</v>
      </c>
    </row>
    <row r="1726" spans="1:8" x14ac:dyDescent="0.25">
      <c r="A1726" t="s">
        <v>1820</v>
      </c>
      <c r="B1726">
        <v>1122016</v>
      </c>
      <c r="C1726">
        <v>531795</v>
      </c>
      <c r="D1726">
        <v>1401</v>
      </c>
      <c r="E1726">
        <v>616090</v>
      </c>
      <c r="F1726">
        <v>3425</v>
      </c>
      <c r="G1726">
        <v>1501497</v>
      </c>
      <c r="H1726">
        <v>40.909999999999997</v>
      </c>
    </row>
    <row r="1727" spans="1:8" x14ac:dyDescent="0.25">
      <c r="A1727" t="s">
        <v>1821</v>
      </c>
      <c r="B1727">
        <v>1122016</v>
      </c>
      <c r="C1727">
        <v>531802</v>
      </c>
      <c r="D1727">
        <v>516</v>
      </c>
      <c r="E1727">
        <v>10037</v>
      </c>
      <c r="F1727">
        <v>546</v>
      </c>
      <c r="G1727">
        <v>10393</v>
      </c>
      <c r="H1727">
        <v>94.51</v>
      </c>
    </row>
    <row r="1728" spans="1:8" x14ac:dyDescent="0.25">
      <c r="A1728" t="s">
        <v>1822</v>
      </c>
      <c r="B1728">
        <v>1122016</v>
      </c>
      <c r="C1728">
        <v>531814</v>
      </c>
      <c r="D1728">
        <v>2650</v>
      </c>
      <c r="E1728">
        <v>46773</v>
      </c>
      <c r="F1728">
        <v>6229</v>
      </c>
      <c r="G1728">
        <v>106205</v>
      </c>
      <c r="H1728">
        <v>42.54</v>
      </c>
    </row>
    <row r="1729" spans="1:8" x14ac:dyDescent="0.25">
      <c r="A1729" t="s">
        <v>1823</v>
      </c>
      <c r="B1729">
        <v>1122016</v>
      </c>
      <c r="C1729">
        <v>531816</v>
      </c>
      <c r="D1729">
        <v>5085</v>
      </c>
      <c r="E1729">
        <v>51359</v>
      </c>
      <c r="F1729">
        <v>5105</v>
      </c>
      <c r="G1729">
        <v>50393</v>
      </c>
      <c r="H1729">
        <v>99.61</v>
      </c>
    </row>
    <row r="1730" spans="1:8" x14ac:dyDescent="0.25">
      <c r="A1730" t="s">
        <v>1824</v>
      </c>
      <c r="B1730">
        <v>1122016</v>
      </c>
      <c r="C1730">
        <v>531822</v>
      </c>
      <c r="D1730">
        <v>10</v>
      </c>
      <c r="E1730">
        <v>1200</v>
      </c>
      <c r="F1730">
        <v>10</v>
      </c>
      <c r="G1730">
        <v>1200</v>
      </c>
      <c r="H1730">
        <v>100</v>
      </c>
    </row>
    <row r="1731" spans="1:8" x14ac:dyDescent="0.25">
      <c r="A1731" t="s">
        <v>1825</v>
      </c>
      <c r="B1731">
        <v>1122016</v>
      </c>
      <c r="C1731">
        <v>531830</v>
      </c>
      <c r="D1731">
        <v>3000</v>
      </c>
      <c r="E1731">
        <v>8520</v>
      </c>
      <c r="F1731">
        <v>3000</v>
      </c>
      <c r="G1731">
        <v>8520</v>
      </c>
      <c r="H1731">
        <v>100</v>
      </c>
    </row>
    <row r="1732" spans="1:8" x14ac:dyDescent="0.25">
      <c r="A1732" t="s">
        <v>1826</v>
      </c>
      <c r="B1732">
        <v>1122016</v>
      </c>
      <c r="C1732">
        <v>531831</v>
      </c>
      <c r="D1732">
        <v>1</v>
      </c>
      <c r="E1732">
        <v>45</v>
      </c>
      <c r="F1732">
        <v>1</v>
      </c>
      <c r="G1732">
        <v>44</v>
      </c>
      <c r="H1732">
        <v>100</v>
      </c>
    </row>
    <row r="1733" spans="1:8" x14ac:dyDescent="0.25">
      <c r="A1733" t="s">
        <v>1827</v>
      </c>
      <c r="B1733">
        <v>1122016</v>
      </c>
      <c r="C1733">
        <v>531841</v>
      </c>
      <c r="D1733">
        <v>11</v>
      </c>
      <c r="E1733">
        <v>119</v>
      </c>
      <c r="F1733">
        <v>11</v>
      </c>
      <c r="G1733">
        <v>128</v>
      </c>
      <c r="H1733">
        <v>100</v>
      </c>
    </row>
    <row r="1734" spans="1:8" x14ac:dyDescent="0.25">
      <c r="A1734" t="s">
        <v>1828</v>
      </c>
      <c r="B1734">
        <v>1122016</v>
      </c>
      <c r="C1734">
        <v>531842</v>
      </c>
      <c r="D1734">
        <v>9993</v>
      </c>
      <c r="E1734">
        <v>211852</v>
      </c>
      <c r="F1734">
        <v>12555</v>
      </c>
      <c r="G1734">
        <v>266694</v>
      </c>
      <c r="H1734">
        <v>79.59</v>
      </c>
    </row>
    <row r="1735" spans="1:8" x14ac:dyDescent="0.25">
      <c r="A1735" t="s">
        <v>1829</v>
      </c>
      <c r="B1735">
        <v>1122016</v>
      </c>
      <c r="C1735">
        <v>531845</v>
      </c>
      <c r="D1735">
        <v>7500</v>
      </c>
      <c r="E1735">
        <v>5400</v>
      </c>
      <c r="F1735">
        <v>7500</v>
      </c>
      <c r="G1735">
        <v>5400</v>
      </c>
      <c r="H1735">
        <v>100</v>
      </c>
    </row>
    <row r="1736" spans="1:8" x14ac:dyDescent="0.25">
      <c r="A1736" t="s">
        <v>1830</v>
      </c>
      <c r="B1736">
        <v>1122016</v>
      </c>
      <c r="C1736">
        <v>531855</v>
      </c>
      <c r="D1736">
        <v>141</v>
      </c>
      <c r="E1736">
        <v>268</v>
      </c>
      <c r="F1736">
        <v>141</v>
      </c>
      <c r="G1736">
        <v>267</v>
      </c>
      <c r="H1736">
        <v>100</v>
      </c>
    </row>
    <row r="1737" spans="1:8" x14ac:dyDescent="0.25">
      <c r="A1737" t="s">
        <v>1831</v>
      </c>
      <c r="B1737">
        <v>1122016</v>
      </c>
      <c r="C1737">
        <v>531859</v>
      </c>
      <c r="D1737">
        <v>215</v>
      </c>
      <c r="E1737">
        <v>71649</v>
      </c>
      <c r="F1737">
        <v>215</v>
      </c>
      <c r="G1737">
        <v>71648</v>
      </c>
      <c r="H1737">
        <v>100</v>
      </c>
    </row>
    <row r="1738" spans="1:8" x14ac:dyDescent="0.25">
      <c r="A1738" t="s">
        <v>1832</v>
      </c>
      <c r="B1738">
        <v>1122016</v>
      </c>
      <c r="C1738">
        <v>531861</v>
      </c>
      <c r="D1738">
        <v>1713</v>
      </c>
      <c r="E1738">
        <v>25319</v>
      </c>
      <c r="F1738">
        <v>2429</v>
      </c>
      <c r="G1738">
        <v>35277</v>
      </c>
      <c r="H1738">
        <v>70.52</v>
      </c>
    </row>
    <row r="1739" spans="1:8" x14ac:dyDescent="0.25">
      <c r="A1739" t="s">
        <v>1833</v>
      </c>
      <c r="B1739">
        <v>1122016</v>
      </c>
      <c r="C1739">
        <v>531862</v>
      </c>
      <c r="D1739">
        <v>0</v>
      </c>
      <c r="E1739">
        <v>0</v>
      </c>
      <c r="F1739">
        <v>280</v>
      </c>
      <c r="G1739">
        <v>21980</v>
      </c>
      <c r="H1739">
        <v>0</v>
      </c>
    </row>
    <row r="1740" spans="1:8" x14ac:dyDescent="0.25">
      <c r="A1740" t="s">
        <v>1834</v>
      </c>
      <c r="B1740">
        <v>1122016</v>
      </c>
      <c r="C1740">
        <v>531867</v>
      </c>
      <c r="D1740">
        <v>28796</v>
      </c>
      <c r="E1740">
        <v>287960</v>
      </c>
      <c r="F1740">
        <v>45696</v>
      </c>
      <c r="G1740">
        <v>459002</v>
      </c>
      <c r="H1740">
        <v>63.02</v>
      </c>
    </row>
    <row r="1741" spans="1:8" x14ac:dyDescent="0.25">
      <c r="A1741" t="s">
        <v>1835</v>
      </c>
      <c r="B1741">
        <v>1122016</v>
      </c>
      <c r="C1741">
        <v>531869</v>
      </c>
      <c r="D1741">
        <v>860</v>
      </c>
      <c r="E1741">
        <v>30659</v>
      </c>
      <c r="F1741">
        <v>1807</v>
      </c>
      <c r="G1741">
        <v>64272</v>
      </c>
      <c r="H1741">
        <v>47.59</v>
      </c>
    </row>
    <row r="1742" spans="1:8" x14ac:dyDescent="0.25">
      <c r="A1742" t="s">
        <v>1836</v>
      </c>
      <c r="B1742">
        <v>1122016</v>
      </c>
      <c r="C1742">
        <v>531878</v>
      </c>
      <c r="D1742">
        <v>100</v>
      </c>
      <c r="E1742">
        <v>499</v>
      </c>
      <c r="F1742">
        <v>100</v>
      </c>
      <c r="G1742">
        <v>499</v>
      </c>
      <c r="H1742">
        <v>100</v>
      </c>
    </row>
    <row r="1743" spans="1:8" x14ac:dyDescent="0.25">
      <c r="A1743" t="s">
        <v>1837</v>
      </c>
      <c r="B1743">
        <v>1122016</v>
      </c>
      <c r="C1743">
        <v>531879</v>
      </c>
      <c r="D1743">
        <v>1421</v>
      </c>
      <c r="E1743">
        <v>276882</v>
      </c>
      <c r="F1743">
        <v>3539</v>
      </c>
      <c r="G1743">
        <v>697034</v>
      </c>
      <c r="H1743">
        <v>40.15</v>
      </c>
    </row>
    <row r="1744" spans="1:8" x14ac:dyDescent="0.25">
      <c r="A1744" t="s">
        <v>1838</v>
      </c>
      <c r="B1744">
        <v>1122016</v>
      </c>
      <c r="C1744">
        <v>531881</v>
      </c>
      <c r="D1744">
        <v>150</v>
      </c>
      <c r="E1744">
        <v>3480</v>
      </c>
      <c r="F1744">
        <v>150</v>
      </c>
      <c r="G1744">
        <v>3515</v>
      </c>
      <c r="H1744">
        <v>100</v>
      </c>
    </row>
    <row r="1745" spans="1:8" x14ac:dyDescent="0.25">
      <c r="A1745" t="s">
        <v>1839</v>
      </c>
      <c r="B1745">
        <v>1122016</v>
      </c>
      <c r="C1745">
        <v>531882</v>
      </c>
      <c r="D1745">
        <v>21187</v>
      </c>
      <c r="E1745">
        <v>2708758</v>
      </c>
      <c r="F1745">
        <v>58220</v>
      </c>
      <c r="G1745">
        <v>7487079</v>
      </c>
      <c r="H1745">
        <v>36.39</v>
      </c>
    </row>
    <row r="1746" spans="1:8" x14ac:dyDescent="0.25">
      <c r="A1746" t="s">
        <v>1840</v>
      </c>
      <c r="B1746">
        <v>1122016</v>
      </c>
      <c r="C1746">
        <v>531888</v>
      </c>
      <c r="D1746">
        <v>11122</v>
      </c>
      <c r="E1746">
        <v>532188</v>
      </c>
      <c r="F1746">
        <v>17784</v>
      </c>
      <c r="G1746">
        <v>866158</v>
      </c>
      <c r="H1746">
        <v>62.54</v>
      </c>
    </row>
    <row r="1747" spans="1:8" x14ac:dyDescent="0.25">
      <c r="A1747" t="s">
        <v>1841</v>
      </c>
      <c r="B1747">
        <v>1122016</v>
      </c>
      <c r="C1747">
        <v>531889</v>
      </c>
      <c r="D1747">
        <v>40</v>
      </c>
      <c r="E1747">
        <v>55</v>
      </c>
      <c r="F1747">
        <v>40</v>
      </c>
      <c r="G1747">
        <v>54</v>
      </c>
      <c r="H1747">
        <v>100</v>
      </c>
    </row>
    <row r="1748" spans="1:8" x14ac:dyDescent="0.25">
      <c r="A1748" t="s">
        <v>1842</v>
      </c>
      <c r="B1748">
        <v>1122016</v>
      </c>
      <c r="C1748">
        <v>531892</v>
      </c>
      <c r="D1748">
        <v>25</v>
      </c>
      <c r="E1748">
        <v>437</v>
      </c>
      <c r="F1748">
        <v>25</v>
      </c>
      <c r="G1748">
        <v>436</v>
      </c>
      <c r="H1748">
        <v>100</v>
      </c>
    </row>
    <row r="1749" spans="1:8" x14ac:dyDescent="0.25">
      <c r="A1749" t="s">
        <v>1843</v>
      </c>
      <c r="B1749">
        <v>1122016</v>
      </c>
      <c r="C1749">
        <v>531893</v>
      </c>
      <c r="D1749">
        <v>2968</v>
      </c>
      <c r="E1749">
        <v>10151</v>
      </c>
      <c r="F1749">
        <v>3533</v>
      </c>
      <c r="G1749">
        <v>12264</v>
      </c>
      <c r="H1749">
        <v>84.01</v>
      </c>
    </row>
    <row r="1750" spans="1:8" x14ac:dyDescent="0.25">
      <c r="A1750" t="s">
        <v>1844</v>
      </c>
      <c r="B1750">
        <v>1122016</v>
      </c>
      <c r="C1750">
        <v>531900</v>
      </c>
      <c r="D1750">
        <v>220</v>
      </c>
      <c r="E1750">
        <v>6468</v>
      </c>
      <c r="F1750">
        <v>220</v>
      </c>
      <c r="G1750">
        <v>6468</v>
      </c>
      <c r="H1750">
        <v>100</v>
      </c>
    </row>
    <row r="1751" spans="1:8" x14ac:dyDescent="0.25">
      <c r="A1751" t="s">
        <v>1845</v>
      </c>
      <c r="B1751">
        <v>1122016</v>
      </c>
      <c r="C1751">
        <v>531913</v>
      </c>
      <c r="D1751">
        <v>50</v>
      </c>
      <c r="E1751">
        <v>716</v>
      </c>
      <c r="F1751">
        <v>50</v>
      </c>
      <c r="G1751">
        <v>716</v>
      </c>
      <c r="H1751">
        <v>100</v>
      </c>
    </row>
    <row r="1752" spans="1:8" x14ac:dyDescent="0.25">
      <c r="A1752" t="s">
        <v>1846</v>
      </c>
      <c r="B1752">
        <v>1122016</v>
      </c>
      <c r="C1752">
        <v>531917</v>
      </c>
      <c r="D1752">
        <v>4615</v>
      </c>
      <c r="E1752">
        <v>9082</v>
      </c>
      <c r="F1752">
        <v>4615</v>
      </c>
      <c r="G1752">
        <v>9082</v>
      </c>
      <c r="H1752">
        <v>100</v>
      </c>
    </row>
    <row r="1753" spans="1:8" x14ac:dyDescent="0.25">
      <c r="A1753" t="s">
        <v>1847</v>
      </c>
      <c r="B1753">
        <v>1122016</v>
      </c>
      <c r="C1753">
        <v>531921</v>
      </c>
      <c r="D1753">
        <v>12156</v>
      </c>
      <c r="E1753">
        <v>4220564</v>
      </c>
      <c r="F1753">
        <v>21932</v>
      </c>
      <c r="G1753">
        <v>7693839</v>
      </c>
      <c r="H1753">
        <v>55.43</v>
      </c>
    </row>
    <row r="1754" spans="1:8" x14ac:dyDescent="0.25">
      <c r="A1754" t="s">
        <v>1848</v>
      </c>
      <c r="B1754">
        <v>1122016</v>
      </c>
      <c r="C1754">
        <v>531923</v>
      </c>
      <c r="D1754">
        <v>1463</v>
      </c>
      <c r="E1754">
        <v>24725</v>
      </c>
      <c r="F1754">
        <v>1478</v>
      </c>
      <c r="G1754">
        <v>24948</v>
      </c>
      <c r="H1754">
        <v>98.99</v>
      </c>
    </row>
    <row r="1755" spans="1:8" x14ac:dyDescent="0.25">
      <c r="A1755" t="s">
        <v>1849</v>
      </c>
      <c r="B1755">
        <v>1122016</v>
      </c>
      <c r="C1755">
        <v>531925</v>
      </c>
      <c r="D1755">
        <v>6890</v>
      </c>
      <c r="E1755">
        <v>1997411</v>
      </c>
      <c r="F1755">
        <v>6890</v>
      </c>
      <c r="G1755">
        <v>1997411</v>
      </c>
      <c r="H1755">
        <v>100</v>
      </c>
    </row>
    <row r="1756" spans="1:8" x14ac:dyDescent="0.25">
      <c r="A1756" t="s">
        <v>1850</v>
      </c>
      <c r="B1756">
        <v>1122016</v>
      </c>
      <c r="C1756">
        <v>531928</v>
      </c>
      <c r="D1756">
        <v>100</v>
      </c>
      <c r="E1756">
        <v>565</v>
      </c>
      <c r="F1756">
        <v>100</v>
      </c>
      <c r="G1756">
        <v>565</v>
      </c>
      <c r="H1756">
        <v>100</v>
      </c>
    </row>
    <row r="1757" spans="1:8" x14ac:dyDescent="0.25">
      <c r="A1757" t="s">
        <v>1851</v>
      </c>
      <c r="B1757">
        <v>1122016</v>
      </c>
      <c r="C1757">
        <v>531934</v>
      </c>
      <c r="D1757">
        <v>98263</v>
      </c>
      <c r="E1757">
        <v>482472</v>
      </c>
      <c r="F1757">
        <v>146068</v>
      </c>
      <c r="G1757">
        <v>733913</v>
      </c>
      <c r="H1757">
        <v>67.27</v>
      </c>
    </row>
    <row r="1758" spans="1:8" x14ac:dyDescent="0.25">
      <c r="A1758" t="s">
        <v>1852</v>
      </c>
      <c r="B1758">
        <v>1122016</v>
      </c>
      <c r="C1758">
        <v>531944</v>
      </c>
      <c r="D1758">
        <v>168</v>
      </c>
      <c r="E1758">
        <v>436</v>
      </c>
      <c r="F1758">
        <v>168</v>
      </c>
      <c r="G1758">
        <v>436</v>
      </c>
      <c r="H1758">
        <v>100</v>
      </c>
    </row>
    <row r="1759" spans="1:8" x14ac:dyDescent="0.25">
      <c r="A1759" t="s">
        <v>1853</v>
      </c>
      <c r="B1759">
        <v>1122016</v>
      </c>
      <c r="C1759">
        <v>531945</v>
      </c>
      <c r="D1759">
        <v>5100</v>
      </c>
      <c r="E1759">
        <v>1275</v>
      </c>
      <c r="F1759">
        <v>5100</v>
      </c>
      <c r="G1759">
        <v>1275</v>
      </c>
      <c r="H1759">
        <v>100</v>
      </c>
    </row>
    <row r="1760" spans="1:8" x14ac:dyDescent="0.25">
      <c r="A1760" t="s">
        <v>1854</v>
      </c>
      <c r="B1760">
        <v>1122016</v>
      </c>
      <c r="C1760">
        <v>531950</v>
      </c>
      <c r="D1760">
        <v>21250</v>
      </c>
      <c r="E1760">
        <v>62050</v>
      </c>
      <c r="F1760">
        <v>26739</v>
      </c>
      <c r="G1760">
        <v>78854</v>
      </c>
      <c r="H1760">
        <v>79.47</v>
      </c>
    </row>
    <row r="1761" spans="1:8" x14ac:dyDescent="0.25">
      <c r="A1761" t="s">
        <v>1855</v>
      </c>
      <c r="B1761">
        <v>1122016</v>
      </c>
      <c r="C1761">
        <v>531952</v>
      </c>
      <c r="D1761">
        <v>2402</v>
      </c>
      <c r="E1761">
        <v>103046</v>
      </c>
      <c r="F1761">
        <v>2783</v>
      </c>
      <c r="G1761">
        <v>121809</v>
      </c>
      <c r="H1761">
        <v>86.31</v>
      </c>
    </row>
    <row r="1762" spans="1:8" x14ac:dyDescent="0.25">
      <c r="A1762" t="s">
        <v>1856</v>
      </c>
      <c r="B1762">
        <v>1122016</v>
      </c>
      <c r="C1762">
        <v>531972</v>
      </c>
      <c r="D1762">
        <v>1105</v>
      </c>
      <c r="E1762">
        <v>17128</v>
      </c>
      <c r="F1762">
        <v>1106</v>
      </c>
      <c r="G1762">
        <v>18541</v>
      </c>
      <c r="H1762">
        <v>99.91</v>
      </c>
    </row>
    <row r="1763" spans="1:8" x14ac:dyDescent="0.25">
      <c r="A1763" t="s">
        <v>1857</v>
      </c>
      <c r="B1763">
        <v>1122016</v>
      </c>
      <c r="C1763">
        <v>531977</v>
      </c>
      <c r="D1763">
        <v>84785</v>
      </c>
      <c r="E1763">
        <v>1704179</v>
      </c>
      <c r="F1763">
        <v>94140</v>
      </c>
      <c r="G1763">
        <v>1902184</v>
      </c>
      <c r="H1763">
        <v>90.06</v>
      </c>
    </row>
    <row r="1764" spans="1:8" x14ac:dyDescent="0.25">
      <c r="A1764" t="s">
        <v>1858</v>
      </c>
      <c r="B1764">
        <v>1122016</v>
      </c>
      <c r="C1764">
        <v>531978</v>
      </c>
      <c r="D1764">
        <v>520</v>
      </c>
      <c r="E1764">
        <v>530660</v>
      </c>
      <c r="F1764">
        <v>729</v>
      </c>
      <c r="G1764">
        <v>741299</v>
      </c>
      <c r="H1764">
        <v>71.33</v>
      </c>
    </row>
    <row r="1765" spans="1:8" x14ac:dyDescent="0.25">
      <c r="A1765" t="s">
        <v>1859</v>
      </c>
      <c r="B1765">
        <v>1122016</v>
      </c>
      <c r="C1765">
        <v>531979</v>
      </c>
      <c r="D1765">
        <v>500</v>
      </c>
      <c r="E1765">
        <v>46800</v>
      </c>
      <c r="F1765">
        <v>721</v>
      </c>
      <c r="G1765">
        <v>68109</v>
      </c>
      <c r="H1765">
        <v>69.349999999999994</v>
      </c>
    </row>
    <row r="1766" spans="1:8" x14ac:dyDescent="0.25">
      <c r="A1766" t="s">
        <v>1860</v>
      </c>
      <c r="B1766">
        <v>1122016</v>
      </c>
      <c r="C1766">
        <v>531996</v>
      </c>
      <c r="D1766">
        <v>1565</v>
      </c>
      <c r="E1766">
        <v>6370</v>
      </c>
      <c r="F1766">
        <v>1575</v>
      </c>
      <c r="G1766">
        <v>6155</v>
      </c>
      <c r="H1766">
        <v>99.37</v>
      </c>
    </row>
    <row r="1767" spans="1:8" x14ac:dyDescent="0.25">
      <c r="A1767" t="s">
        <v>1861</v>
      </c>
      <c r="B1767">
        <v>1122016</v>
      </c>
      <c r="C1767">
        <v>532001</v>
      </c>
      <c r="D1767">
        <v>20</v>
      </c>
      <c r="E1767">
        <v>540</v>
      </c>
      <c r="F1767">
        <v>20</v>
      </c>
      <c r="G1767">
        <v>547</v>
      </c>
      <c r="H1767">
        <v>100</v>
      </c>
    </row>
    <row r="1768" spans="1:8" x14ac:dyDescent="0.25">
      <c r="A1768" t="s">
        <v>1862</v>
      </c>
      <c r="B1768">
        <v>1122016</v>
      </c>
      <c r="C1768">
        <v>532022</v>
      </c>
      <c r="D1768">
        <v>5580</v>
      </c>
      <c r="E1768">
        <v>41237</v>
      </c>
      <c r="F1768">
        <v>5580</v>
      </c>
      <c r="G1768">
        <v>41236</v>
      </c>
      <c r="H1768">
        <v>100</v>
      </c>
    </row>
    <row r="1769" spans="1:8" x14ac:dyDescent="0.25">
      <c r="A1769" t="s">
        <v>1863</v>
      </c>
      <c r="B1769">
        <v>1122016</v>
      </c>
      <c r="C1769">
        <v>532025</v>
      </c>
      <c r="D1769">
        <v>20</v>
      </c>
      <c r="E1769">
        <v>119</v>
      </c>
      <c r="F1769">
        <v>20</v>
      </c>
      <c r="G1769">
        <v>118</v>
      </c>
      <c r="H1769">
        <v>100</v>
      </c>
    </row>
    <row r="1770" spans="1:8" x14ac:dyDescent="0.25">
      <c r="A1770" t="s">
        <v>1864</v>
      </c>
      <c r="B1770">
        <v>1122016</v>
      </c>
      <c r="C1770">
        <v>532034</v>
      </c>
      <c r="D1770">
        <v>10</v>
      </c>
      <c r="E1770">
        <v>53</v>
      </c>
      <c r="F1770">
        <v>10</v>
      </c>
      <c r="G1770">
        <v>53</v>
      </c>
      <c r="H1770">
        <v>100</v>
      </c>
    </row>
    <row r="1771" spans="1:8" x14ac:dyDescent="0.25">
      <c r="A1771" t="s">
        <v>1865</v>
      </c>
      <c r="B1771">
        <v>1122016</v>
      </c>
      <c r="C1771">
        <v>532039</v>
      </c>
      <c r="D1771">
        <v>800</v>
      </c>
      <c r="E1771">
        <v>31817</v>
      </c>
      <c r="F1771">
        <v>800</v>
      </c>
      <c r="G1771">
        <v>31817</v>
      </c>
      <c r="H1771">
        <v>100</v>
      </c>
    </row>
    <row r="1772" spans="1:8" x14ac:dyDescent="0.25">
      <c r="A1772" t="s">
        <v>1866</v>
      </c>
      <c r="B1772">
        <v>1122016</v>
      </c>
      <c r="C1772">
        <v>532051</v>
      </c>
      <c r="D1772">
        <v>645</v>
      </c>
      <c r="E1772">
        <v>212947</v>
      </c>
      <c r="F1772">
        <v>902</v>
      </c>
      <c r="G1772">
        <v>299425</v>
      </c>
      <c r="H1772">
        <v>71.510000000000005</v>
      </c>
    </row>
    <row r="1773" spans="1:8" x14ac:dyDescent="0.25">
      <c r="A1773" t="s">
        <v>1867</v>
      </c>
      <c r="B1773">
        <v>1122016</v>
      </c>
      <c r="C1773">
        <v>532053</v>
      </c>
      <c r="D1773">
        <v>1020</v>
      </c>
      <c r="E1773">
        <v>51000</v>
      </c>
      <c r="F1773">
        <v>1020</v>
      </c>
      <c r="G1773">
        <v>51000</v>
      </c>
      <c r="H1773">
        <v>100</v>
      </c>
    </row>
    <row r="1774" spans="1:8" x14ac:dyDescent="0.25">
      <c r="A1774" t="s">
        <v>1868</v>
      </c>
      <c r="B1774">
        <v>1122016</v>
      </c>
      <c r="C1774">
        <v>532054</v>
      </c>
      <c r="D1774">
        <v>327</v>
      </c>
      <c r="E1774">
        <v>74442</v>
      </c>
      <c r="F1774">
        <v>367</v>
      </c>
      <c r="G1774">
        <v>82700</v>
      </c>
      <c r="H1774">
        <v>89.1</v>
      </c>
    </row>
    <row r="1775" spans="1:8" x14ac:dyDescent="0.25">
      <c r="A1775" t="s">
        <v>1869</v>
      </c>
      <c r="B1775">
        <v>1122016</v>
      </c>
      <c r="C1775">
        <v>532056</v>
      </c>
      <c r="D1775">
        <v>12</v>
      </c>
      <c r="E1775">
        <v>205</v>
      </c>
      <c r="F1775">
        <v>12</v>
      </c>
      <c r="G1775">
        <v>205</v>
      </c>
      <c r="H1775">
        <v>100</v>
      </c>
    </row>
    <row r="1776" spans="1:8" x14ac:dyDescent="0.25">
      <c r="A1776" t="s">
        <v>1870</v>
      </c>
      <c r="B1776">
        <v>1122016</v>
      </c>
      <c r="C1776">
        <v>532067</v>
      </c>
      <c r="D1776">
        <v>3929</v>
      </c>
      <c r="E1776">
        <v>80152</v>
      </c>
      <c r="F1776">
        <v>4029</v>
      </c>
      <c r="G1776">
        <v>80737</v>
      </c>
      <c r="H1776">
        <v>97.52</v>
      </c>
    </row>
    <row r="1777" spans="1:8" x14ac:dyDescent="0.25">
      <c r="A1777" t="s">
        <v>1871</v>
      </c>
      <c r="B1777">
        <v>1122016</v>
      </c>
      <c r="C1777">
        <v>532070</v>
      </c>
      <c r="D1777">
        <v>555</v>
      </c>
      <c r="E1777">
        <v>28278</v>
      </c>
      <c r="F1777">
        <v>4059</v>
      </c>
      <c r="G1777">
        <v>206339</v>
      </c>
      <c r="H1777">
        <v>13.67</v>
      </c>
    </row>
    <row r="1778" spans="1:8" x14ac:dyDescent="0.25">
      <c r="A1778" t="s">
        <v>1872</v>
      </c>
      <c r="B1778">
        <v>1122016</v>
      </c>
      <c r="C1778">
        <v>532078</v>
      </c>
      <c r="D1778">
        <v>57</v>
      </c>
      <c r="E1778">
        <v>1420</v>
      </c>
      <c r="F1778">
        <v>57</v>
      </c>
      <c r="G1778">
        <v>1419</v>
      </c>
      <c r="H1778">
        <v>100</v>
      </c>
    </row>
    <row r="1779" spans="1:8" x14ac:dyDescent="0.25">
      <c r="A1779" t="s">
        <v>1873</v>
      </c>
      <c r="B1779">
        <v>1122016</v>
      </c>
      <c r="C1779">
        <v>532081</v>
      </c>
      <c r="D1779">
        <v>2434643</v>
      </c>
      <c r="E1779">
        <v>438236</v>
      </c>
      <c r="F1779">
        <v>3414932</v>
      </c>
      <c r="G1779">
        <v>590382</v>
      </c>
      <c r="H1779">
        <v>71.290000000000006</v>
      </c>
    </row>
    <row r="1780" spans="1:8" x14ac:dyDescent="0.25">
      <c r="A1780" t="s">
        <v>1874</v>
      </c>
      <c r="B1780">
        <v>1122016</v>
      </c>
      <c r="C1780">
        <v>532090</v>
      </c>
      <c r="D1780">
        <v>57639</v>
      </c>
      <c r="E1780">
        <v>16139</v>
      </c>
      <c r="F1780">
        <v>61941</v>
      </c>
      <c r="G1780">
        <v>16776</v>
      </c>
      <c r="H1780">
        <v>93.05</v>
      </c>
    </row>
    <row r="1781" spans="1:8" x14ac:dyDescent="0.25">
      <c r="A1781" t="s">
        <v>1875</v>
      </c>
      <c r="B1781">
        <v>1122016</v>
      </c>
      <c r="C1781">
        <v>532092</v>
      </c>
      <c r="D1781">
        <v>612</v>
      </c>
      <c r="E1781">
        <v>7106</v>
      </c>
      <c r="F1781">
        <v>612</v>
      </c>
      <c r="G1781">
        <v>7090</v>
      </c>
      <c r="H1781">
        <v>100</v>
      </c>
    </row>
    <row r="1782" spans="1:8" x14ac:dyDescent="0.25">
      <c r="A1782" t="s">
        <v>1876</v>
      </c>
      <c r="B1782">
        <v>1122016</v>
      </c>
      <c r="C1782">
        <v>532097</v>
      </c>
      <c r="D1782">
        <v>4498</v>
      </c>
      <c r="E1782">
        <v>151583</v>
      </c>
      <c r="F1782">
        <v>5163</v>
      </c>
      <c r="G1782">
        <v>173149</v>
      </c>
      <c r="H1782">
        <v>87.12</v>
      </c>
    </row>
    <row r="1783" spans="1:8" x14ac:dyDescent="0.25">
      <c r="A1783" t="s">
        <v>1877</v>
      </c>
      <c r="B1783">
        <v>1122016</v>
      </c>
      <c r="C1783">
        <v>532102</v>
      </c>
      <c r="D1783">
        <v>1199</v>
      </c>
      <c r="E1783">
        <v>15227</v>
      </c>
      <c r="F1783">
        <v>1199</v>
      </c>
      <c r="G1783">
        <v>15227</v>
      </c>
      <c r="H1783">
        <v>100</v>
      </c>
    </row>
    <row r="1784" spans="1:8" x14ac:dyDescent="0.25">
      <c r="A1784" t="s">
        <v>1878</v>
      </c>
      <c r="B1784">
        <v>1122016</v>
      </c>
      <c r="C1784">
        <v>532106</v>
      </c>
      <c r="D1784">
        <v>547281</v>
      </c>
      <c r="E1784">
        <v>279114</v>
      </c>
      <c r="F1784">
        <v>928581</v>
      </c>
      <c r="G1784">
        <v>473481</v>
      </c>
      <c r="H1784">
        <v>58.94</v>
      </c>
    </row>
    <row r="1785" spans="1:8" x14ac:dyDescent="0.25">
      <c r="A1785" t="s">
        <v>1879</v>
      </c>
      <c r="B1785">
        <v>1122016</v>
      </c>
      <c r="C1785">
        <v>532121</v>
      </c>
      <c r="D1785">
        <v>28377</v>
      </c>
      <c r="E1785">
        <v>984682</v>
      </c>
      <c r="F1785">
        <v>61539</v>
      </c>
      <c r="G1785">
        <v>2140590</v>
      </c>
      <c r="H1785">
        <v>46.11</v>
      </c>
    </row>
    <row r="1786" spans="1:8" x14ac:dyDescent="0.25">
      <c r="A1786" t="s">
        <v>1880</v>
      </c>
      <c r="B1786">
        <v>1122016</v>
      </c>
      <c r="C1786">
        <v>532123</v>
      </c>
      <c r="D1786">
        <v>10277</v>
      </c>
      <c r="E1786">
        <v>38848</v>
      </c>
      <c r="F1786">
        <v>14654</v>
      </c>
      <c r="G1786">
        <v>54221</v>
      </c>
      <c r="H1786">
        <v>70.13</v>
      </c>
    </row>
    <row r="1787" spans="1:8" x14ac:dyDescent="0.25">
      <c r="A1787" t="s">
        <v>1881</v>
      </c>
      <c r="B1787">
        <v>1122016</v>
      </c>
      <c r="C1787">
        <v>532127</v>
      </c>
      <c r="D1787">
        <v>147401</v>
      </c>
      <c r="E1787">
        <v>527696</v>
      </c>
      <c r="F1787">
        <v>178500</v>
      </c>
      <c r="G1787">
        <v>637915</v>
      </c>
      <c r="H1787">
        <v>82.58</v>
      </c>
    </row>
    <row r="1788" spans="1:8" x14ac:dyDescent="0.25">
      <c r="A1788" t="s">
        <v>1882</v>
      </c>
      <c r="B1788">
        <v>1122016</v>
      </c>
      <c r="C1788">
        <v>532129</v>
      </c>
      <c r="D1788">
        <v>15699</v>
      </c>
      <c r="E1788">
        <v>3241059</v>
      </c>
      <c r="F1788">
        <v>80184</v>
      </c>
      <c r="G1788">
        <v>16665500</v>
      </c>
      <c r="H1788">
        <v>19.579999999999998</v>
      </c>
    </row>
    <row r="1789" spans="1:8" x14ac:dyDescent="0.25">
      <c r="A1789" t="s">
        <v>1883</v>
      </c>
      <c r="B1789">
        <v>1122016</v>
      </c>
      <c r="C1789">
        <v>532133</v>
      </c>
      <c r="D1789">
        <v>3699</v>
      </c>
      <c r="E1789">
        <v>614404</v>
      </c>
      <c r="F1789">
        <v>5059</v>
      </c>
      <c r="G1789">
        <v>847098</v>
      </c>
      <c r="H1789">
        <v>73.12</v>
      </c>
    </row>
    <row r="1790" spans="1:8" x14ac:dyDescent="0.25">
      <c r="A1790" t="s">
        <v>1884</v>
      </c>
      <c r="B1790">
        <v>1122016</v>
      </c>
      <c r="C1790">
        <v>532134</v>
      </c>
      <c r="D1790">
        <v>132901</v>
      </c>
      <c r="E1790">
        <v>21476802</v>
      </c>
      <c r="F1790">
        <v>639941</v>
      </c>
      <c r="G1790">
        <v>104196703</v>
      </c>
      <c r="H1790">
        <v>20.77</v>
      </c>
    </row>
    <row r="1791" spans="1:8" x14ac:dyDescent="0.25">
      <c r="A1791" t="s">
        <v>1885</v>
      </c>
      <c r="B1791">
        <v>1122016</v>
      </c>
      <c r="C1791">
        <v>532140</v>
      </c>
      <c r="D1791">
        <v>251</v>
      </c>
      <c r="E1791">
        <v>5171</v>
      </c>
      <c r="F1791">
        <v>268</v>
      </c>
      <c r="G1791">
        <v>5882</v>
      </c>
      <c r="H1791">
        <v>93.66</v>
      </c>
    </row>
    <row r="1792" spans="1:8" x14ac:dyDescent="0.25">
      <c r="A1792" t="s">
        <v>1886</v>
      </c>
      <c r="B1792">
        <v>1122016</v>
      </c>
      <c r="C1792">
        <v>532141</v>
      </c>
      <c r="D1792">
        <v>6840</v>
      </c>
      <c r="E1792">
        <v>52805</v>
      </c>
      <c r="F1792">
        <v>15085</v>
      </c>
      <c r="G1792">
        <v>118276</v>
      </c>
      <c r="H1792">
        <v>45.34</v>
      </c>
    </row>
    <row r="1793" spans="1:8" x14ac:dyDescent="0.25">
      <c r="A1793" t="s">
        <v>1887</v>
      </c>
      <c r="B1793">
        <v>1122016</v>
      </c>
      <c r="C1793">
        <v>532144</v>
      </c>
      <c r="D1793">
        <v>1161722</v>
      </c>
      <c r="E1793">
        <v>96132496</v>
      </c>
      <c r="F1793">
        <v>1942653</v>
      </c>
      <c r="G1793">
        <v>161883796</v>
      </c>
      <c r="H1793">
        <v>59.8</v>
      </c>
    </row>
    <row r="1794" spans="1:8" x14ac:dyDescent="0.25">
      <c r="A1794" t="s">
        <v>1888</v>
      </c>
      <c r="B1794">
        <v>1122016</v>
      </c>
      <c r="C1794">
        <v>532145</v>
      </c>
      <c r="D1794">
        <v>9009</v>
      </c>
      <c r="E1794">
        <v>74780</v>
      </c>
      <c r="F1794">
        <v>9009</v>
      </c>
      <c r="G1794">
        <v>74780</v>
      </c>
      <c r="H1794">
        <v>100</v>
      </c>
    </row>
    <row r="1795" spans="1:8" x14ac:dyDescent="0.25">
      <c r="A1795" t="s">
        <v>1889</v>
      </c>
      <c r="B1795">
        <v>1122016</v>
      </c>
      <c r="C1795">
        <v>532149</v>
      </c>
      <c r="D1795">
        <v>91329</v>
      </c>
      <c r="E1795">
        <v>10680927</v>
      </c>
      <c r="F1795">
        <v>407661</v>
      </c>
      <c r="G1795">
        <v>48021215</v>
      </c>
      <c r="H1795">
        <v>22.4</v>
      </c>
    </row>
    <row r="1796" spans="1:8" x14ac:dyDescent="0.25">
      <c r="A1796" t="s">
        <v>1890</v>
      </c>
      <c r="B1796">
        <v>1122016</v>
      </c>
      <c r="C1796">
        <v>532150</v>
      </c>
      <c r="D1796">
        <v>19009</v>
      </c>
      <c r="E1796">
        <v>982766</v>
      </c>
      <c r="F1796">
        <v>24228</v>
      </c>
      <c r="G1796">
        <v>1264861</v>
      </c>
      <c r="H1796">
        <v>78.459999999999994</v>
      </c>
    </row>
    <row r="1797" spans="1:8" x14ac:dyDescent="0.25">
      <c r="A1797" t="s">
        <v>1891</v>
      </c>
      <c r="B1797">
        <v>1122016</v>
      </c>
      <c r="C1797">
        <v>532155</v>
      </c>
      <c r="D1797">
        <v>135476</v>
      </c>
      <c r="E1797">
        <v>59534929</v>
      </c>
      <c r="F1797">
        <v>380337</v>
      </c>
      <c r="G1797">
        <v>166711274</v>
      </c>
      <c r="H1797">
        <v>35.619999999999997</v>
      </c>
    </row>
    <row r="1798" spans="1:8" x14ac:dyDescent="0.25">
      <c r="A1798" t="s">
        <v>1892</v>
      </c>
      <c r="B1798">
        <v>1122016</v>
      </c>
      <c r="C1798">
        <v>532156</v>
      </c>
      <c r="D1798">
        <v>140</v>
      </c>
      <c r="E1798">
        <v>38297</v>
      </c>
      <c r="F1798">
        <v>213</v>
      </c>
      <c r="G1798">
        <v>58316</v>
      </c>
      <c r="H1798">
        <v>65.73</v>
      </c>
    </row>
    <row r="1799" spans="1:8" x14ac:dyDescent="0.25">
      <c r="A1799" t="s">
        <v>1893</v>
      </c>
      <c r="B1799">
        <v>1122016</v>
      </c>
      <c r="C1799">
        <v>532162</v>
      </c>
      <c r="D1799">
        <v>43111</v>
      </c>
      <c r="E1799">
        <v>3787302</v>
      </c>
      <c r="F1799">
        <v>109735</v>
      </c>
      <c r="G1799">
        <v>9769547</v>
      </c>
      <c r="H1799">
        <v>39.29</v>
      </c>
    </row>
    <row r="1800" spans="1:8" x14ac:dyDescent="0.25">
      <c r="A1800" t="s">
        <v>1894</v>
      </c>
      <c r="B1800">
        <v>1122016</v>
      </c>
      <c r="C1800">
        <v>532163</v>
      </c>
      <c r="D1800">
        <v>14304</v>
      </c>
      <c r="E1800">
        <v>3306370</v>
      </c>
      <c r="F1800">
        <v>42882</v>
      </c>
      <c r="G1800">
        <v>10151047</v>
      </c>
      <c r="H1800">
        <v>33.36</v>
      </c>
    </row>
    <row r="1801" spans="1:8" x14ac:dyDescent="0.25">
      <c r="A1801" t="s">
        <v>1895</v>
      </c>
      <c r="B1801">
        <v>1122016</v>
      </c>
      <c r="C1801">
        <v>532166</v>
      </c>
      <c r="D1801">
        <v>300</v>
      </c>
      <c r="E1801">
        <v>63</v>
      </c>
      <c r="F1801">
        <v>300</v>
      </c>
      <c r="G1801">
        <v>63</v>
      </c>
      <c r="H1801">
        <v>100</v>
      </c>
    </row>
    <row r="1802" spans="1:8" x14ac:dyDescent="0.25">
      <c r="A1802" t="s">
        <v>1896</v>
      </c>
      <c r="B1802">
        <v>1122016</v>
      </c>
      <c r="C1802">
        <v>532172</v>
      </c>
      <c r="D1802">
        <v>9200</v>
      </c>
      <c r="E1802">
        <v>578680</v>
      </c>
      <c r="F1802">
        <v>9987</v>
      </c>
      <c r="G1802">
        <v>635049</v>
      </c>
      <c r="H1802">
        <v>92.12</v>
      </c>
    </row>
    <row r="1803" spans="1:8" x14ac:dyDescent="0.25">
      <c r="A1803" t="s">
        <v>1897</v>
      </c>
      <c r="B1803">
        <v>1122016</v>
      </c>
      <c r="C1803">
        <v>532173</v>
      </c>
      <c r="D1803">
        <v>6810</v>
      </c>
      <c r="E1803">
        <v>510069</v>
      </c>
      <c r="F1803">
        <v>18151</v>
      </c>
      <c r="G1803">
        <v>1380236</v>
      </c>
      <c r="H1803">
        <v>37.520000000000003</v>
      </c>
    </row>
    <row r="1804" spans="1:8" x14ac:dyDescent="0.25">
      <c r="A1804" t="s">
        <v>1898</v>
      </c>
      <c r="B1804">
        <v>1122016</v>
      </c>
      <c r="C1804">
        <v>532174</v>
      </c>
      <c r="D1804">
        <v>681074</v>
      </c>
      <c r="E1804">
        <v>176636542</v>
      </c>
      <c r="F1804">
        <v>1377223</v>
      </c>
      <c r="G1804">
        <v>359603792</v>
      </c>
      <c r="H1804">
        <v>49.45</v>
      </c>
    </row>
    <row r="1805" spans="1:8" x14ac:dyDescent="0.25">
      <c r="A1805" t="s">
        <v>1899</v>
      </c>
      <c r="B1805">
        <v>1122016</v>
      </c>
      <c r="C1805">
        <v>532175</v>
      </c>
      <c r="D1805">
        <v>982</v>
      </c>
      <c r="E1805">
        <v>483537</v>
      </c>
      <c r="F1805">
        <v>2281</v>
      </c>
      <c r="G1805">
        <v>1134609</v>
      </c>
      <c r="H1805">
        <v>43.05</v>
      </c>
    </row>
    <row r="1806" spans="1:8" x14ac:dyDescent="0.25">
      <c r="A1806" t="s">
        <v>1900</v>
      </c>
      <c r="B1806">
        <v>1122016</v>
      </c>
      <c r="C1806">
        <v>532178</v>
      </c>
      <c r="D1806">
        <v>59664</v>
      </c>
      <c r="E1806">
        <v>17845503</v>
      </c>
      <c r="F1806">
        <v>305873</v>
      </c>
      <c r="G1806">
        <v>91752781</v>
      </c>
      <c r="H1806">
        <v>19.510000000000002</v>
      </c>
    </row>
    <row r="1807" spans="1:8" x14ac:dyDescent="0.25">
      <c r="A1807" t="s">
        <v>1901</v>
      </c>
      <c r="B1807">
        <v>1122016</v>
      </c>
      <c r="C1807">
        <v>532179</v>
      </c>
      <c r="D1807">
        <v>19928</v>
      </c>
      <c r="E1807">
        <v>904732</v>
      </c>
      <c r="F1807">
        <v>66443</v>
      </c>
      <c r="G1807">
        <v>3049036</v>
      </c>
      <c r="H1807">
        <v>29.99</v>
      </c>
    </row>
    <row r="1808" spans="1:8" x14ac:dyDescent="0.25">
      <c r="A1808" t="s">
        <v>1902</v>
      </c>
      <c r="B1808">
        <v>1122016</v>
      </c>
      <c r="C1808">
        <v>532180</v>
      </c>
      <c r="D1808">
        <v>19329</v>
      </c>
      <c r="E1808">
        <v>467762</v>
      </c>
      <c r="F1808">
        <v>34811</v>
      </c>
      <c r="G1808">
        <v>853989</v>
      </c>
      <c r="H1808">
        <v>55.53</v>
      </c>
    </row>
    <row r="1809" spans="1:8" x14ac:dyDescent="0.25">
      <c r="A1809" t="s">
        <v>1903</v>
      </c>
      <c r="B1809">
        <v>1122016</v>
      </c>
      <c r="C1809">
        <v>532181</v>
      </c>
      <c r="D1809">
        <v>48376</v>
      </c>
      <c r="E1809">
        <v>4902908</v>
      </c>
      <c r="F1809">
        <v>93105</v>
      </c>
      <c r="G1809">
        <v>9753249</v>
      </c>
      <c r="H1809">
        <v>51.96</v>
      </c>
    </row>
    <row r="1810" spans="1:8" x14ac:dyDescent="0.25">
      <c r="A1810" t="s">
        <v>1904</v>
      </c>
      <c r="B1810">
        <v>1122016</v>
      </c>
      <c r="C1810">
        <v>532183</v>
      </c>
      <c r="D1810">
        <v>12755</v>
      </c>
      <c r="E1810">
        <v>128954</v>
      </c>
      <c r="F1810">
        <v>12866</v>
      </c>
      <c r="G1810">
        <v>132034</v>
      </c>
      <c r="H1810">
        <v>99.14</v>
      </c>
    </row>
    <row r="1811" spans="1:8" x14ac:dyDescent="0.25">
      <c r="A1811" t="s">
        <v>1905</v>
      </c>
      <c r="B1811">
        <v>1122016</v>
      </c>
      <c r="C1811">
        <v>532187</v>
      </c>
      <c r="D1811">
        <v>10606</v>
      </c>
      <c r="E1811">
        <v>11442284</v>
      </c>
      <c r="F1811">
        <v>50687</v>
      </c>
      <c r="G1811">
        <v>54744389</v>
      </c>
      <c r="H1811">
        <v>20.92</v>
      </c>
    </row>
    <row r="1812" spans="1:8" x14ac:dyDescent="0.25">
      <c r="A1812" t="s">
        <v>1906</v>
      </c>
      <c r="B1812">
        <v>1122016</v>
      </c>
      <c r="C1812">
        <v>532189</v>
      </c>
      <c r="D1812">
        <v>219</v>
      </c>
      <c r="E1812">
        <v>40548</v>
      </c>
      <c r="F1812">
        <v>266</v>
      </c>
      <c r="G1812">
        <v>49573</v>
      </c>
      <c r="H1812">
        <v>82.33</v>
      </c>
    </row>
    <row r="1813" spans="1:8" x14ac:dyDescent="0.25">
      <c r="A1813" t="s">
        <v>1907</v>
      </c>
      <c r="B1813">
        <v>1122016</v>
      </c>
      <c r="C1813">
        <v>532191</v>
      </c>
      <c r="D1813">
        <v>240</v>
      </c>
      <c r="E1813">
        <v>132504</v>
      </c>
      <c r="F1813">
        <v>716</v>
      </c>
      <c r="G1813">
        <v>397176</v>
      </c>
      <c r="H1813">
        <v>33.520000000000003</v>
      </c>
    </row>
    <row r="1814" spans="1:8" x14ac:dyDescent="0.25">
      <c r="A1814" t="s">
        <v>1908</v>
      </c>
      <c r="B1814">
        <v>1122016</v>
      </c>
      <c r="C1814">
        <v>532200</v>
      </c>
      <c r="D1814">
        <v>85</v>
      </c>
      <c r="E1814">
        <v>46882</v>
      </c>
      <c r="F1814">
        <v>151</v>
      </c>
      <c r="G1814">
        <v>83377</v>
      </c>
      <c r="H1814">
        <v>56.29</v>
      </c>
    </row>
    <row r="1815" spans="1:8" x14ac:dyDescent="0.25">
      <c r="A1815" t="s">
        <v>1909</v>
      </c>
      <c r="B1815">
        <v>1122016</v>
      </c>
      <c r="C1815">
        <v>532209</v>
      </c>
      <c r="D1815">
        <v>36053</v>
      </c>
      <c r="E1815">
        <v>2197431</v>
      </c>
      <c r="F1815">
        <v>89073</v>
      </c>
      <c r="G1815">
        <v>5413045</v>
      </c>
      <c r="H1815">
        <v>40.479999999999997</v>
      </c>
    </row>
    <row r="1816" spans="1:8" x14ac:dyDescent="0.25">
      <c r="A1816" t="s">
        <v>1910</v>
      </c>
      <c r="B1816">
        <v>1122016</v>
      </c>
      <c r="C1816">
        <v>532210</v>
      </c>
      <c r="D1816">
        <v>11906</v>
      </c>
      <c r="E1816">
        <v>1621598</v>
      </c>
      <c r="F1816">
        <v>26581</v>
      </c>
      <c r="G1816">
        <v>3581482</v>
      </c>
      <c r="H1816">
        <v>44.79</v>
      </c>
    </row>
    <row r="1817" spans="1:8" x14ac:dyDescent="0.25">
      <c r="A1817" t="s">
        <v>1911</v>
      </c>
      <c r="B1817">
        <v>1122016</v>
      </c>
      <c r="C1817">
        <v>532212</v>
      </c>
      <c r="D1817">
        <v>19942</v>
      </c>
      <c r="E1817">
        <v>460661</v>
      </c>
      <c r="F1817">
        <v>37708</v>
      </c>
      <c r="G1817">
        <v>911657</v>
      </c>
      <c r="H1817">
        <v>52.89</v>
      </c>
    </row>
    <row r="1818" spans="1:8" x14ac:dyDescent="0.25">
      <c r="A1818" t="s">
        <v>1912</v>
      </c>
      <c r="B1818">
        <v>1122016</v>
      </c>
      <c r="C1818">
        <v>532215</v>
      </c>
      <c r="D1818">
        <v>247531</v>
      </c>
      <c r="E1818">
        <v>115324693</v>
      </c>
      <c r="F1818">
        <v>611131</v>
      </c>
      <c r="G1818">
        <v>285998152</v>
      </c>
      <c r="H1818">
        <v>40.5</v>
      </c>
    </row>
    <row r="1819" spans="1:8" x14ac:dyDescent="0.25">
      <c r="A1819" t="s">
        <v>1913</v>
      </c>
      <c r="B1819">
        <v>1122016</v>
      </c>
      <c r="C1819">
        <v>532216</v>
      </c>
      <c r="D1819">
        <v>150</v>
      </c>
      <c r="E1819">
        <v>2250</v>
      </c>
      <c r="F1819">
        <v>150</v>
      </c>
      <c r="G1819">
        <v>2250</v>
      </c>
      <c r="H1819">
        <v>100</v>
      </c>
    </row>
    <row r="1820" spans="1:8" x14ac:dyDescent="0.25">
      <c r="A1820" t="s">
        <v>1914</v>
      </c>
      <c r="B1820">
        <v>1122016</v>
      </c>
      <c r="C1820">
        <v>532218</v>
      </c>
      <c r="D1820">
        <v>104540</v>
      </c>
      <c r="E1820">
        <v>2200567</v>
      </c>
      <c r="F1820">
        <v>334588</v>
      </c>
      <c r="G1820">
        <v>7093157</v>
      </c>
      <c r="H1820">
        <v>31.24</v>
      </c>
    </row>
    <row r="1821" spans="1:8" x14ac:dyDescent="0.25">
      <c r="A1821" t="s">
        <v>1915</v>
      </c>
      <c r="B1821">
        <v>1122016</v>
      </c>
      <c r="C1821">
        <v>532219</v>
      </c>
      <c r="D1821">
        <v>406665</v>
      </c>
      <c r="E1821">
        <v>26778891</v>
      </c>
      <c r="F1821">
        <v>1248546</v>
      </c>
      <c r="G1821">
        <v>78175779</v>
      </c>
      <c r="H1821">
        <v>32.57</v>
      </c>
    </row>
    <row r="1822" spans="1:8" x14ac:dyDescent="0.25">
      <c r="A1822" t="s">
        <v>1916</v>
      </c>
      <c r="B1822">
        <v>1122016</v>
      </c>
      <c r="C1822">
        <v>532221</v>
      </c>
      <c r="D1822">
        <v>3628</v>
      </c>
      <c r="E1822">
        <v>558168</v>
      </c>
      <c r="F1822">
        <v>6666</v>
      </c>
      <c r="G1822">
        <v>1033072</v>
      </c>
      <c r="H1822">
        <v>54.43</v>
      </c>
    </row>
    <row r="1823" spans="1:8" x14ac:dyDescent="0.25">
      <c r="A1823" t="s">
        <v>1917</v>
      </c>
      <c r="B1823">
        <v>1122016</v>
      </c>
      <c r="C1823">
        <v>532230</v>
      </c>
      <c r="D1823">
        <v>165</v>
      </c>
      <c r="E1823">
        <v>8127</v>
      </c>
      <c r="F1823">
        <v>190</v>
      </c>
      <c r="G1823">
        <v>9205</v>
      </c>
      <c r="H1823">
        <v>86.84</v>
      </c>
    </row>
    <row r="1824" spans="1:8" x14ac:dyDescent="0.25">
      <c r="A1824" t="s">
        <v>1918</v>
      </c>
      <c r="B1824">
        <v>1122016</v>
      </c>
      <c r="C1824">
        <v>532234</v>
      </c>
      <c r="D1824">
        <v>93408</v>
      </c>
      <c r="E1824">
        <v>5212167</v>
      </c>
      <c r="F1824">
        <v>214144</v>
      </c>
      <c r="G1824">
        <v>12091149</v>
      </c>
      <c r="H1824">
        <v>43.62</v>
      </c>
    </row>
    <row r="1825" spans="1:8" x14ac:dyDescent="0.25">
      <c r="A1825" t="s">
        <v>1919</v>
      </c>
      <c r="B1825">
        <v>1122016</v>
      </c>
      <c r="C1825">
        <v>532240</v>
      </c>
      <c r="D1825">
        <v>553</v>
      </c>
      <c r="E1825">
        <v>295800</v>
      </c>
      <c r="F1825">
        <v>1238</v>
      </c>
      <c r="G1825">
        <v>665174</v>
      </c>
      <c r="H1825">
        <v>44.67</v>
      </c>
    </row>
    <row r="1826" spans="1:8" x14ac:dyDescent="0.25">
      <c r="A1826" t="s">
        <v>1920</v>
      </c>
      <c r="B1826">
        <v>1122016</v>
      </c>
      <c r="C1826">
        <v>532254</v>
      </c>
      <c r="D1826">
        <v>3127</v>
      </c>
      <c r="E1826">
        <v>496412</v>
      </c>
      <c r="F1826">
        <v>8674</v>
      </c>
      <c r="G1826">
        <v>1369247</v>
      </c>
      <c r="H1826">
        <v>36.049999999999997</v>
      </c>
    </row>
    <row r="1827" spans="1:8" x14ac:dyDescent="0.25">
      <c r="A1827" t="s">
        <v>1921</v>
      </c>
      <c r="B1827">
        <v>1122016</v>
      </c>
      <c r="C1827">
        <v>532259</v>
      </c>
      <c r="D1827">
        <v>1738</v>
      </c>
      <c r="E1827">
        <v>1002305</v>
      </c>
      <c r="F1827">
        <v>2355</v>
      </c>
      <c r="G1827">
        <v>1366856</v>
      </c>
      <c r="H1827">
        <v>73.8</v>
      </c>
    </row>
    <row r="1828" spans="1:8" x14ac:dyDescent="0.25">
      <c r="A1828" t="s">
        <v>1922</v>
      </c>
      <c r="B1828">
        <v>1122016</v>
      </c>
      <c r="C1828">
        <v>532268</v>
      </c>
      <c r="D1828">
        <v>158</v>
      </c>
      <c r="E1828">
        <v>226746</v>
      </c>
      <c r="F1828">
        <v>210</v>
      </c>
      <c r="G1828">
        <v>299055</v>
      </c>
      <c r="H1828">
        <v>75.239999999999995</v>
      </c>
    </row>
    <row r="1829" spans="1:8" x14ac:dyDescent="0.25">
      <c r="A1829" t="s">
        <v>1923</v>
      </c>
      <c r="B1829">
        <v>1122016</v>
      </c>
      <c r="C1829">
        <v>532271</v>
      </c>
      <c r="D1829">
        <v>31100</v>
      </c>
      <c r="E1829">
        <v>47894</v>
      </c>
      <c r="F1829">
        <v>31100</v>
      </c>
      <c r="G1829">
        <v>47894</v>
      </c>
      <c r="H1829">
        <v>100</v>
      </c>
    </row>
    <row r="1830" spans="1:8" x14ac:dyDescent="0.25">
      <c r="A1830" t="s">
        <v>1924</v>
      </c>
      <c r="B1830">
        <v>1122016</v>
      </c>
      <c r="C1830">
        <v>532275</v>
      </c>
      <c r="D1830">
        <v>2500</v>
      </c>
      <c r="E1830">
        <v>1925</v>
      </c>
      <c r="F1830">
        <v>2500</v>
      </c>
      <c r="G1830">
        <v>1925</v>
      </c>
      <c r="H1830">
        <v>100</v>
      </c>
    </row>
    <row r="1831" spans="1:8" x14ac:dyDescent="0.25">
      <c r="A1831" t="s">
        <v>1925</v>
      </c>
      <c r="B1831">
        <v>1122016</v>
      </c>
      <c r="C1831">
        <v>532276</v>
      </c>
      <c r="D1831">
        <v>40882</v>
      </c>
      <c r="E1831">
        <v>2718653</v>
      </c>
      <c r="F1831">
        <v>134056</v>
      </c>
      <c r="G1831">
        <v>8957219</v>
      </c>
      <c r="H1831">
        <v>30.5</v>
      </c>
    </row>
    <row r="1832" spans="1:8" x14ac:dyDescent="0.25">
      <c r="A1832" t="s">
        <v>1926</v>
      </c>
      <c r="B1832">
        <v>1122016</v>
      </c>
      <c r="C1832">
        <v>532281</v>
      </c>
      <c r="D1832">
        <v>11762</v>
      </c>
      <c r="E1832">
        <v>9429596</v>
      </c>
      <c r="F1832">
        <v>33434</v>
      </c>
      <c r="G1832">
        <v>26714416</v>
      </c>
      <c r="H1832">
        <v>35.18</v>
      </c>
    </row>
    <row r="1833" spans="1:8" x14ac:dyDescent="0.25">
      <c r="A1833" t="s">
        <v>1927</v>
      </c>
      <c r="B1833">
        <v>1122016</v>
      </c>
      <c r="C1833">
        <v>532282</v>
      </c>
      <c r="D1833">
        <v>253360</v>
      </c>
      <c r="E1833">
        <v>2379051</v>
      </c>
      <c r="F1833">
        <v>580702</v>
      </c>
      <c r="G1833">
        <v>5675076</v>
      </c>
      <c r="H1833">
        <v>43.63</v>
      </c>
    </row>
    <row r="1834" spans="1:8" x14ac:dyDescent="0.25">
      <c r="A1834" t="s">
        <v>1928</v>
      </c>
      <c r="B1834">
        <v>1122016</v>
      </c>
      <c r="C1834">
        <v>532284</v>
      </c>
      <c r="D1834">
        <v>131</v>
      </c>
      <c r="E1834">
        <v>4166</v>
      </c>
      <c r="F1834">
        <v>271</v>
      </c>
      <c r="G1834">
        <v>8476</v>
      </c>
      <c r="H1834">
        <v>48.34</v>
      </c>
    </row>
    <row r="1835" spans="1:8" x14ac:dyDescent="0.25">
      <c r="A1835" t="s">
        <v>1929</v>
      </c>
      <c r="B1835">
        <v>1122016</v>
      </c>
      <c r="C1835">
        <v>532285</v>
      </c>
      <c r="D1835">
        <v>2418</v>
      </c>
      <c r="E1835">
        <v>89104</v>
      </c>
      <c r="F1835">
        <v>3539</v>
      </c>
      <c r="G1835">
        <v>130784</v>
      </c>
      <c r="H1835">
        <v>68.319999999999993</v>
      </c>
    </row>
    <row r="1836" spans="1:8" x14ac:dyDescent="0.25">
      <c r="A1836" t="s">
        <v>1930</v>
      </c>
      <c r="B1836">
        <v>1122016</v>
      </c>
      <c r="C1836">
        <v>532286</v>
      </c>
      <c r="D1836">
        <v>130314</v>
      </c>
      <c r="E1836">
        <v>8887415</v>
      </c>
      <c r="F1836">
        <v>783759</v>
      </c>
      <c r="G1836">
        <v>54482844</v>
      </c>
      <c r="H1836">
        <v>16.63</v>
      </c>
    </row>
    <row r="1837" spans="1:8" x14ac:dyDescent="0.25">
      <c r="A1837" t="s">
        <v>1931</v>
      </c>
      <c r="B1837">
        <v>1122016</v>
      </c>
      <c r="C1837">
        <v>532290</v>
      </c>
      <c r="D1837">
        <v>2440</v>
      </c>
      <c r="E1837">
        <v>14884</v>
      </c>
      <c r="F1837">
        <v>4550</v>
      </c>
      <c r="G1837">
        <v>27788</v>
      </c>
      <c r="H1837">
        <v>53.63</v>
      </c>
    </row>
    <row r="1838" spans="1:8" x14ac:dyDescent="0.25">
      <c r="A1838" t="s">
        <v>1932</v>
      </c>
      <c r="B1838">
        <v>1122016</v>
      </c>
      <c r="C1838">
        <v>532293</v>
      </c>
      <c r="D1838">
        <v>10</v>
      </c>
      <c r="E1838">
        <v>14</v>
      </c>
      <c r="F1838">
        <v>10</v>
      </c>
      <c r="G1838">
        <v>14</v>
      </c>
      <c r="H1838">
        <v>100</v>
      </c>
    </row>
    <row r="1839" spans="1:8" x14ac:dyDescent="0.25">
      <c r="A1839" t="s">
        <v>1933</v>
      </c>
      <c r="B1839">
        <v>1122016</v>
      </c>
      <c r="C1839">
        <v>532296</v>
      </c>
      <c r="D1839">
        <v>5805</v>
      </c>
      <c r="E1839">
        <v>5086922</v>
      </c>
      <c r="F1839">
        <v>28147</v>
      </c>
      <c r="G1839">
        <v>24768431</v>
      </c>
      <c r="H1839">
        <v>20.62</v>
      </c>
    </row>
    <row r="1840" spans="1:8" x14ac:dyDescent="0.25">
      <c r="A1840" t="s">
        <v>1934</v>
      </c>
      <c r="B1840">
        <v>1122016</v>
      </c>
      <c r="C1840">
        <v>532300</v>
      </c>
      <c r="D1840">
        <v>30797</v>
      </c>
      <c r="E1840">
        <v>21694947</v>
      </c>
      <c r="F1840">
        <v>285353</v>
      </c>
      <c r="G1840">
        <v>202737807</v>
      </c>
      <c r="H1840">
        <v>10.79</v>
      </c>
    </row>
    <row r="1841" spans="1:8" x14ac:dyDescent="0.25">
      <c r="A1841" t="s">
        <v>1935</v>
      </c>
      <c r="B1841">
        <v>1122016</v>
      </c>
      <c r="C1841">
        <v>532301</v>
      </c>
      <c r="D1841">
        <v>13126</v>
      </c>
      <c r="E1841">
        <v>1514085</v>
      </c>
      <c r="F1841">
        <v>28774</v>
      </c>
      <c r="G1841">
        <v>3335998</v>
      </c>
      <c r="H1841">
        <v>45.62</v>
      </c>
    </row>
    <row r="1842" spans="1:8" x14ac:dyDescent="0.25">
      <c r="A1842" t="s">
        <v>1936</v>
      </c>
      <c r="B1842">
        <v>1122016</v>
      </c>
      <c r="C1842">
        <v>532305</v>
      </c>
      <c r="D1842">
        <v>10132</v>
      </c>
      <c r="E1842">
        <v>386030</v>
      </c>
      <c r="F1842">
        <v>19946</v>
      </c>
      <c r="G1842">
        <v>775517</v>
      </c>
      <c r="H1842">
        <v>50.8</v>
      </c>
    </row>
    <row r="1843" spans="1:8" x14ac:dyDescent="0.25">
      <c r="A1843" t="s">
        <v>1937</v>
      </c>
      <c r="B1843">
        <v>1122016</v>
      </c>
      <c r="C1843">
        <v>532309</v>
      </c>
      <c r="D1843">
        <v>949</v>
      </c>
      <c r="E1843">
        <v>452721</v>
      </c>
      <c r="F1843">
        <v>1132</v>
      </c>
      <c r="G1843">
        <v>537101</v>
      </c>
      <c r="H1843">
        <v>83.83</v>
      </c>
    </row>
    <row r="1844" spans="1:8" x14ac:dyDescent="0.25">
      <c r="A1844" t="s">
        <v>1938</v>
      </c>
      <c r="B1844">
        <v>1122016</v>
      </c>
      <c r="C1844">
        <v>532310</v>
      </c>
      <c r="D1844">
        <v>16030</v>
      </c>
      <c r="E1844">
        <v>232275</v>
      </c>
      <c r="F1844">
        <v>21038</v>
      </c>
      <c r="G1844">
        <v>304723</v>
      </c>
      <c r="H1844">
        <v>76.2</v>
      </c>
    </row>
    <row r="1845" spans="1:8" x14ac:dyDescent="0.25">
      <c r="A1845" t="s">
        <v>1939</v>
      </c>
      <c r="B1845">
        <v>1122016</v>
      </c>
      <c r="C1845">
        <v>532312</v>
      </c>
      <c r="D1845">
        <v>1005</v>
      </c>
      <c r="E1845">
        <v>241904</v>
      </c>
      <c r="F1845">
        <v>4622</v>
      </c>
      <c r="G1845">
        <v>1109191</v>
      </c>
      <c r="H1845">
        <v>21.74</v>
      </c>
    </row>
    <row r="1846" spans="1:8" x14ac:dyDescent="0.25">
      <c r="A1846" t="s">
        <v>1940</v>
      </c>
      <c r="B1846">
        <v>1122016</v>
      </c>
      <c r="C1846">
        <v>532313</v>
      </c>
      <c r="D1846">
        <v>2062</v>
      </c>
      <c r="E1846">
        <v>743455</v>
      </c>
      <c r="F1846">
        <v>3277</v>
      </c>
      <c r="G1846">
        <v>1204090</v>
      </c>
      <c r="H1846">
        <v>62.92</v>
      </c>
    </row>
    <row r="1847" spans="1:8" x14ac:dyDescent="0.25">
      <c r="A1847" t="s">
        <v>1941</v>
      </c>
      <c r="B1847">
        <v>1122016</v>
      </c>
      <c r="C1847">
        <v>532316</v>
      </c>
      <c r="D1847">
        <v>210</v>
      </c>
      <c r="E1847">
        <v>305</v>
      </c>
      <c r="F1847">
        <v>210</v>
      </c>
      <c r="G1847">
        <v>304</v>
      </c>
      <c r="H1847">
        <v>100</v>
      </c>
    </row>
    <row r="1848" spans="1:8" x14ac:dyDescent="0.25">
      <c r="A1848" t="s">
        <v>1942</v>
      </c>
      <c r="B1848">
        <v>1122016</v>
      </c>
      <c r="C1848">
        <v>532318</v>
      </c>
      <c r="D1848">
        <v>19628</v>
      </c>
      <c r="E1848">
        <v>33172</v>
      </c>
      <c r="F1848">
        <v>21128</v>
      </c>
      <c r="G1848">
        <v>35052</v>
      </c>
      <c r="H1848">
        <v>92.9</v>
      </c>
    </row>
    <row r="1849" spans="1:8" x14ac:dyDescent="0.25">
      <c r="A1849" t="s">
        <v>1943</v>
      </c>
      <c r="B1849">
        <v>1122016</v>
      </c>
      <c r="C1849">
        <v>532321</v>
      </c>
      <c r="D1849">
        <v>10148</v>
      </c>
      <c r="E1849">
        <v>4055141</v>
      </c>
      <c r="F1849">
        <v>42727</v>
      </c>
      <c r="G1849">
        <v>17234166</v>
      </c>
      <c r="H1849">
        <v>23.75</v>
      </c>
    </row>
    <row r="1850" spans="1:8" x14ac:dyDescent="0.25">
      <c r="A1850" t="s">
        <v>1944</v>
      </c>
      <c r="B1850">
        <v>1122016</v>
      </c>
      <c r="C1850">
        <v>532323</v>
      </c>
      <c r="D1850">
        <v>191407</v>
      </c>
      <c r="E1850">
        <v>1835594</v>
      </c>
      <c r="F1850">
        <v>221294</v>
      </c>
      <c r="G1850">
        <v>2148567</v>
      </c>
      <c r="H1850">
        <v>86.49</v>
      </c>
    </row>
    <row r="1851" spans="1:8" x14ac:dyDescent="0.25">
      <c r="A1851" t="s">
        <v>1945</v>
      </c>
      <c r="B1851">
        <v>1122016</v>
      </c>
      <c r="C1851">
        <v>532324</v>
      </c>
      <c r="D1851">
        <v>3195</v>
      </c>
      <c r="E1851">
        <v>20097</v>
      </c>
      <c r="F1851">
        <v>3516</v>
      </c>
      <c r="G1851">
        <v>21076</v>
      </c>
      <c r="H1851">
        <v>90.87</v>
      </c>
    </row>
    <row r="1852" spans="1:8" x14ac:dyDescent="0.25">
      <c r="A1852" t="s">
        <v>1946</v>
      </c>
      <c r="B1852">
        <v>1122016</v>
      </c>
      <c r="C1852">
        <v>532326</v>
      </c>
      <c r="D1852">
        <v>42475</v>
      </c>
      <c r="E1852">
        <v>3967165</v>
      </c>
      <c r="F1852">
        <v>57159</v>
      </c>
      <c r="G1852">
        <v>5320622</v>
      </c>
      <c r="H1852">
        <v>74.31</v>
      </c>
    </row>
    <row r="1853" spans="1:8" x14ac:dyDescent="0.25">
      <c r="A1853" t="s">
        <v>1947</v>
      </c>
      <c r="B1853">
        <v>1122016</v>
      </c>
      <c r="C1853">
        <v>532329</v>
      </c>
      <c r="D1853">
        <v>4791</v>
      </c>
      <c r="E1853">
        <v>282669</v>
      </c>
      <c r="F1853">
        <v>5181</v>
      </c>
      <c r="G1853">
        <v>314000</v>
      </c>
      <c r="H1853">
        <v>92.47</v>
      </c>
    </row>
    <row r="1854" spans="1:8" x14ac:dyDescent="0.25">
      <c r="A1854" t="s">
        <v>1948</v>
      </c>
      <c r="B1854">
        <v>1122016</v>
      </c>
      <c r="C1854">
        <v>532330</v>
      </c>
      <c r="D1854">
        <v>4490</v>
      </c>
      <c r="E1854">
        <v>67126</v>
      </c>
      <c r="F1854">
        <v>4490</v>
      </c>
      <c r="G1854">
        <v>66388</v>
      </c>
      <c r="H1854">
        <v>100</v>
      </c>
    </row>
    <row r="1855" spans="1:8" x14ac:dyDescent="0.25">
      <c r="A1855" t="s">
        <v>1949</v>
      </c>
      <c r="B1855">
        <v>1122016</v>
      </c>
      <c r="C1855">
        <v>532331</v>
      </c>
      <c r="D1855">
        <v>1390</v>
      </c>
      <c r="E1855">
        <v>2595895</v>
      </c>
      <c r="F1855">
        <v>4089</v>
      </c>
      <c r="G1855">
        <v>7687084</v>
      </c>
      <c r="H1855">
        <v>33.99</v>
      </c>
    </row>
    <row r="1856" spans="1:8" x14ac:dyDescent="0.25">
      <c r="A1856" t="s">
        <v>1950</v>
      </c>
      <c r="B1856">
        <v>1122016</v>
      </c>
      <c r="C1856">
        <v>532332</v>
      </c>
      <c r="D1856">
        <v>250</v>
      </c>
      <c r="E1856">
        <v>1627</v>
      </c>
      <c r="F1856">
        <v>250</v>
      </c>
      <c r="G1856">
        <v>1627</v>
      </c>
      <c r="H1856">
        <v>100</v>
      </c>
    </row>
    <row r="1857" spans="1:8" x14ac:dyDescent="0.25">
      <c r="A1857" t="s">
        <v>1951</v>
      </c>
      <c r="B1857">
        <v>1122016</v>
      </c>
      <c r="C1857">
        <v>532333</v>
      </c>
      <c r="D1857">
        <v>220</v>
      </c>
      <c r="E1857">
        <v>3696</v>
      </c>
      <c r="F1857">
        <v>225</v>
      </c>
      <c r="G1857">
        <v>3763</v>
      </c>
      <c r="H1857">
        <v>97.78</v>
      </c>
    </row>
    <row r="1858" spans="1:8" x14ac:dyDescent="0.25">
      <c r="A1858" t="s">
        <v>1952</v>
      </c>
      <c r="B1858">
        <v>1122016</v>
      </c>
      <c r="C1858">
        <v>532334</v>
      </c>
      <c r="D1858">
        <v>862</v>
      </c>
      <c r="E1858">
        <v>8802</v>
      </c>
      <c r="F1858">
        <v>862</v>
      </c>
      <c r="G1858">
        <v>8771</v>
      </c>
      <c r="H1858">
        <v>100</v>
      </c>
    </row>
    <row r="1859" spans="1:8" x14ac:dyDescent="0.25">
      <c r="A1859" t="s">
        <v>1953</v>
      </c>
      <c r="B1859">
        <v>1122016</v>
      </c>
      <c r="C1859">
        <v>532339</v>
      </c>
      <c r="D1859">
        <v>64658</v>
      </c>
      <c r="E1859">
        <v>1086255</v>
      </c>
      <c r="F1859">
        <v>150126</v>
      </c>
      <c r="G1859">
        <v>2497974</v>
      </c>
      <c r="H1859">
        <v>43.07</v>
      </c>
    </row>
    <row r="1860" spans="1:8" x14ac:dyDescent="0.25">
      <c r="A1860" t="s">
        <v>1954</v>
      </c>
      <c r="B1860">
        <v>1122016</v>
      </c>
      <c r="C1860">
        <v>532340</v>
      </c>
      <c r="D1860">
        <v>700</v>
      </c>
      <c r="E1860">
        <v>896</v>
      </c>
      <c r="F1860">
        <v>700</v>
      </c>
      <c r="G1860">
        <v>896</v>
      </c>
      <c r="H1860">
        <v>100</v>
      </c>
    </row>
    <row r="1861" spans="1:8" x14ac:dyDescent="0.25">
      <c r="A1861" t="s">
        <v>1955</v>
      </c>
      <c r="B1861">
        <v>1122016</v>
      </c>
      <c r="C1861">
        <v>532341</v>
      </c>
      <c r="D1861">
        <v>255</v>
      </c>
      <c r="E1861">
        <v>12062</v>
      </c>
      <c r="F1861">
        <v>647</v>
      </c>
      <c r="G1861">
        <v>30293</v>
      </c>
      <c r="H1861">
        <v>39.409999999999997</v>
      </c>
    </row>
    <row r="1862" spans="1:8" x14ac:dyDescent="0.25">
      <c r="A1862" t="s">
        <v>1956</v>
      </c>
      <c r="B1862">
        <v>1122016</v>
      </c>
      <c r="C1862">
        <v>532342</v>
      </c>
      <c r="D1862">
        <v>7063</v>
      </c>
      <c r="E1862">
        <v>5510</v>
      </c>
      <c r="F1862">
        <v>8522</v>
      </c>
      <c r="G1862">
        <v>6648</v>
      </c>
      <c r="H1862">
        <v>82.88</v>
      </c>
    </row>
    <row r="1863" spans="1:8" x14ac:dyDescent="0.25">
      <c r="A1863" t="s">
        <v>1957</v>
      </c>
      <c r="B1863">
        <v>1122016</v>
      </c>
      <c r="C1863">
        <v>532343</v>
      </c>
      <c r="D1863">
        <v>24464</v>
      </c>
      <c r="E1863">
        <v>8995413</v>
      </c>
      <c r="F1863">
        <v>104295</v>
      </c>
      <c r="G1863">
        <v>38699657</v>
      </c>
      <c r="H1863">
        <v>23.46</v>
      </c>
    </row>
    <row r="1864" spans="1:8" x14ac:dyDescent="0.25">
      <c r="A1864" t="s">
        <v>1958</v>
      </c>
      <c r="B1864">
        <v>1122016</v>
      </c>
      <c r="C1864">
        <v>532344</v>
      </c>
      <c r="D1864">
        <v>60</v>
      </c>
      <c r="E1864">
        <v>2223</v>
      </c>
      <c r="F1864">
        <v>60</v>
      </c>
      <c r="G1864">
        <v>2223</v>
      </c>
      <c r="H1864">
        <v>100</v>
      </c>
    </row>
    <row r="1865" spans="1:8" x14ac:dyDescent="0.25">
      <c r="A1865" t="s">
        <v>1959</v>
      </c>
      <c r="B1865">
        <v>1122016</v>
      </c>
      <c r="C1865">
        <v>532345</v>
      </c>
      <c r="D1865">
        <v>26950</v>
      </c>
      <c r="E1865">
        <v>3318893</v>
      </c>
      <c r="F1865">
        <v>158676</v>
      </c>
      <c r="G1865">
        <v>19705432</v>
      </c>
      <c r="H1865">
        <v>16.98</v>
      </c>
    </row>
    <row r="1866" spans="1:8" x14ac:dyDescent="0.25">
      <c r="A1866" t="s">
        <v>1960</v>
      </c>
      <c r="B1866">
        <v>1122016</v>
      </c>
      <c r="C1866">
        <v>532348</v>
      </c>
      <c r="D1866">
        <v>183221</v>
      </c>
      <c r="E1866">
        <v>1850533</v>
      </c>
      <c r="F1866">
        <v>345717</v>
      </c>
      <c r="G1866">
        <v>3514971</v>
      </c>
      <c r="H1866">
        <v>53</v>
      </c>
    </row>
    <row r="1867" spans="1:8" x14ac:dyDescent="0.25">
      <c r="A1867" t="s">
        <v>1961</v>
      </c>
      <c r="B1867">
        <v>1122016</v>
      </c>
      <c r="C1867">
        <v>532349</v>
      </c>
      <c r="D1867">
        <v>270</v>
      </c>
      <c r="E1867">
        <v>46751</v>
      </c>
      <c r="F1867">
        <v>626</v>
      </c>
      <c r="G1867">
        <v>108774</v>
      </c>
      <c r="H1867">
        <v>43.13</v>
      </c>
    </row>
    <row r="1868" spans="1:8" x14ac:dyDescent="0.25">
      <c r="A1868" t="s">
        <v>1962</v>
      </c>
      <c r="B1868">
        <v>1122016</v>
      </c>
      <c r="C1868">
        <v>532351</v>
      </c>
      <c r="D1868">
        <v>200353</v>
      </c>
      <c r="E1868">
        <v>4758384</v>
      </c>
      <c r="F1868">
        <v>608367</v>
      </c>
      <c r="G1868">
        <v>14578708</v>
      </c>
      <c r="H1868">
        <v>32.93</v>
      </c>
    </row>
    <row r="1869" spans="1:8" x14ac:dyDescent="0.25">
      <c r="A1869" t="s">
        <v>1963</v>
      </c>
      <c r="B1869">
        <v>1122016</v>
      </c>
      <c r="C1869">
        <v>532355</v>
      </c>
      <c r="D1869">
        <v>50</v>
      </c>
      <c r="E1869">
        <v>286</v>
      </c>
      <c r="F1869">
        <v>50</v>
      </c>
      <c r="G1869">
        <v>286</v>
      </c>
      <c r="H1869">
        <v>100</v>
      </c>
    </row>
    <row r="1870" spans="1:8" x14ac:dyDescent="0.25">
      <c r="A1870" t="s">
        <v>1964</v>
      </c>
      <c r="B1870">
        <v>1122016</v>
      </c>
      <c r="C1870">
        <v>532356</v>
      </c>
      <c r="D1870">
        <v>59239</v>
      </c>
      <c r="E1870">
        <v>3459558</v>
      </c>
      <c r="F1870">
        <v>167786</v>
      </c>
      <c r="G1870">
        <v>9897531</v>
      </c>
      <c r="H1870">
        <v>35.31</v>
      </c>
    </row>
    <row r="1871" spans="1:8" x14ac:dyDescent="0.25">
      <c r="A1871" t="s">
        <v>1965</v>
      </c>
      <c r="B1871">
        <v>1122016</v>
      </c>
      <c r="C1871">
        <v>532357</v>
      </c>
      <c r="D1871">
        <v>8169</v>
      </c>
      <c r="E1871">
        <v>769520</v>
      </c>
      <c r="F1871">
        <v>23389</v>
      </c>
      <c r="G1871">
        <v>2239556</v>
      </c>
      <c r="H1871">
        <v>34.93</v>
      </c>
    </row>
    <row r="1872" spans="1:8" x14ac:dyDescent="0.25">
      <c r="A1872" t="s">
        <v>1966</v>
      </c>
      <c r="B1872">
        <v>1122016</v>
      </c>
      <c r="C1872">
        <v>532359</v>
      </c>
      <c r="D1872">
        <v>2000</v>
      </c>
      <c r="E1872">
        <v>380</v>
      </c>
      <c r="F1872">
        <v>2000</v>
      </c>
      <c r="G1872">
        <v>380</v>
      </c>
      <c r="H1872">
        <v>100</v>
      </c>
    </row>
    <row r="1873" spans="1:8" x14ac:dyDescent="0.25">
      <c r="A1873" t="s">
        <v>1967</v>
      </c>
      <c r="B1873">
        <v>1122016</v>
      </c>
      <c r="C1873">
        <v>532365</v>
      </c>
      <c r="D1873">
        <v>1785</v>
      </c>
      <c r="E1873">
        <v>31863</v>
      </c>
      <c r="F1873">
        <v>2185</v>
      </c>
      <c r="G1873">
        <v>38632</v>
      </c>
      <c r="H1873">
        <v>81.69</v>
      </c>
    </row>
    <row r="1874" spans="1:8" x14ac:dyDescent="0.25">
      <c r="A1874" t="s">
        <v>1968</v>
      </c>
      <c r="B1874">
        <v>1122016</v>
      </c>
      <c r="C1874">
        <v>532366</v>
      </c>
      <c r="D1874">
        <v>227041</v>
      </c>
      <c r="E1874">
        <v>12657536</v>
      </c>
      <c r="F1874">
        <v>692669</v>
      </c>
      <c r="G1874">
        <v>38355628</v>
      </c>
      <c r="H1874">
        <v>32.78</v>
      </c>
    </row>
    <row r="1875" spans="1:8" x14ac:dyDescent="0.25">
      <c r="A1875" t="s">
        <v>1969</v>
      </c>
      <c r="B1875">
        <v>1122016</v>
      </c>
      <c r="C1875">
        <v>532368</v>
      </c>
      <c r="D1875">
        <v>342196</v>
      </c>
      <c r="E1875">
        <v>2792320</v>
      </c>
      <c r="F1875">
        <v>373374</v>
      </c>
      <c r="G1875">
        <v>3038059</v>
      </c>
      <c r="H1875">
        <v>91.65</v>
      </c>
    </row>
    <row r="1876" spans="1:8" x14ac:dyDescent="0.25">
      <c r="A1876" t="s">
        <v>1970</v>
      </c>
      <c r="B1876">
        <v>1122016</v>
      </c>
      <c r="C1876">
        <v>532369</v>
      </c>
      <c r="D1876">
        <v>11110</v>
      </c>
      <c r="E1876">
        <v>2283105</v>
      </c>
      <c r="F1876">
        <v>74920</v>
      </c>
      <c r="G1876">
        <v>15621814</v>
      </c>
      <c r="H1876">
        <v>14.83</v>
      </c>
    </row>
    <row r="1877" spans="1:8" x14ac:dyDescent="0.25">
      <c r="A1877" t="s">
        <v>1971</v>
      </c>
      <c r="B1877">
        <v>1122016</v>
      </c>
      <c r="C1877">
        <v>532370</v>
      </c>
      <c r="D1877">
        <v>24661</v>
      </c>
      <c r="E1877">
        <v>8208414</v>
      </c>
      <c r="F1877">
        <v>67311</v>
      </c>
      <c r="G1877">
        <v>22513640</v>
      </c>
      <c r="H1877">
        <v>36.64</v>
      </c>
    </row>
    <row r="1878" spans="1:8" x14ac:dyDescent="0.25">
      <c r="A1878" t="s">
        <v>1972</v>
      </c>
      <c r="B1878">
        <v>1122016</v>
      </c>
      <c r="C1878">
        <v>532371</v>
      </c>
      <c r="D1878">
        <v>175179</v>
      </c>
      <c r="E1878">
        <v>1082607</v>
      </c>
      <c r="F1878">
        <v>407109</v>
      </c>
      <c r="G1878">
        <v>2545123</v>
      </c>
      <c r="H1878">
        <v>43.03</v>
      </c>
    </row>
    <row r="1879" spans="1:8" x14ac:dyDescent="0.25">
      <c r="A1879" t="s">
        <v>1973</v>
      </c>
      <c r="B1879">
        <v>1122016</v>
      </c>
      <c r="C1879">
        <v>532372</v>
      </c>
      <c r="D1879">
        <v>14088</v>
      </c>
      <c r="E1879">
        <v>937557</v>
      </c>
      <c r="F1879">
        <v>19871</v>
      </c>
      <c r="G1879">
        <v>1333910</v>
      </c>
      <c r="H1879">
        <v>70.900000000000006</v>
      </c>
    </row>
    <row r="1880" spans="1:8" x14ac:dyDescent="0.25">
      <c r="A1880" t="s">
        <v>1974</v>
      </c>
      <c r="B1880">
        <v>1122016</v>
      </c>
      <c r="C1880">
        <v>532373</v>
      </c>
      <c r="D1880">
        <v>14710</v>
      </c>
      <c r="E1880">
        <v>400848</v>
      </c>
      <c r="F1880">
        <v>15920</v>
      </c>
      <c r="G1880">
        <v>446039</v>
      </c>
      <c r="H1880">
        <v>92.4</v>
      </c>
    </row>
    <row r="1881" spans="1:8" x14ac:dyDescent="0.25">
      <c r="A1881" t="s">
        <v>1975</v>
      </c>
      <c r="B1881">
        <v>1122016</v>
      </c>
      <c r="C1881">
        <v>532374</v>
      </c>
      <c r="D1881">
        <v>17382</v>
      </c>
      <c r="E1881">
        <v>1644338</v>
      </c>
      <c r="F1881">
        <v>44393</v>
      </c>
      <c r="G1881">
        <v>4232092</v>
      </c>
      <c r="H1881">
        <v>39.15</v>
      </c>
    </row>
    <row r="1882" spans="1:8" x14ac:dyDescent="0.25">
      <c r="A1882" t="s">
        <v>1976</v>
      </c>
      <c r="B1882">
        <v>1122016</v>
      </c>
      <c r="C1882">
        <v>532375</v>
      </c>
      <c r="D1882">
        <v>5</v>
      </c>
      <c r="E1882">
        <v>315</v>
      </c>
      <c r="F1882">
        <v>9</v>
      </c>
      <c r="G1882">
        <v>567</v>
      </c>
      <c r="H1882">
        <v>55.56</v>
      </c>
    </row>
    <row r="1883" spans="1:8" x14ac:dyDescent="0.25">
      <c r="A1883" t="s">
        <v>1977</v>
      </c>
      <c r="B1883">
        <v>1122016</v>
      </c>
      <c r="C1883">
        <v>532376</v>
      </c>
      <c r="D1883">
        <v>11554</v>
      </c>
      <c r="E1883">
        <v>700173</v>
      </c>
      <c r="F1883">
        <v>43908</v>
      </c>
      <c r="G1883">
        <v>2823039</v>
      </c>
      <c r="H1883">
        <v>26.31</v>
      </c>
    </row>
    <row r="1884" spans="1:8" x14ac:dyDescent="0.25">
      <c r="A1884" t="s">
        <v>1978</v>
      </c>
      <c r="B1884">
        <v>1122016</v>
      </c>
      <c r="C1884">
        <v>532379</v>
      </c>
      <c r="D1884">
        <v>4183</v>
      </c>
      <c r="E1884">
        <v>39026</v>
      </c>
      <c r="F1884">
        <v>4183</v>
      </c>
      <c r="G1884">
        <v>39026</v>
      </c>
      <c r="H1884">
        <v>100</v>
      </c>
    </row>
    <row r="1885" spans="1:8" x14ac:dyDescent="0.25">
      <c r="A1885" t="s">
        <v>1979</v>
      </c>
      <c r="B1885">
        <v>1122016</v>
      </c>
      <c r="C1885">
        <v>532382</v>
      </c>
      <c r="D1885">
        <v>155371</v>
      </c>
      <c r="E1885">
        <v>12825877</v>
      </c>
      <c r="F1885">
        <v>205219</v>
      </c>
      <c r="G1885">
        <v>17404951</v>
      </c>
      <c r="H1885">
        <v>75.709999999999994</v>
      </c>
    </row>
    <row r="1886" spans="1:8" x14ac:dyDescent="0.25">
      <c r="A1886" t="s">
        <v>1980</v>
      </c>
      <c r="B1886">
        <v>1122016</v>
      </c>
      <c r="C1886">
        <v>532384</v>
      </c>
      <c r="D1886">
        <v>1544</v>
      </c>
      <c r="E1886">
        <v>96578</v>
      </c>
      <c r="F1886">
        <v>1860</v>
      </c>
      <c r="G1886">
        <v>118127</v>
      </c>
      <c r="H1886">
        <v>83.01</v>
      </c>
    </row>
    <row r="1887" spans="1:8" x14ac:dyDescent="0.25">
      <c r="A1887" t="s">
        <v>1981</v>
      </c>
      <c r="B1887">
        <v>1122016</v>
      </c>
      <c r="C1887">
        <v>532386</v>
      </c>
      <c r="D1887">
        <v>314</v>
      </c>
      <c r="E1887">
        <v>1727</v>
      </c>
      <c r="F1887">
        <v>314</v>
      </c>
      <c r="G1887">
        <v>1727</v>
      </c>
      <c r="H1887">
        <v>100</v>
      </c>
    </row>
    <row r="1888" spans="1:8" x14ac:dyDescent="0.25">
      <c r="A1888" t="s">
        <v>1982</v>
      </c>
      <c r="B1888">
        <v>1122016</v>
      </c>
      <c r="C1888">
        <v>532387</v>
      </c>
      <c r="D1888">
        <v>2405</v>
      </c>
      <c r="E1888">
        <v>46657</v>
      </c>
      <c r="F1888">
        <v>5322</v>
      </c>
      <c r="G1888">
        <v>104846</v>
      </c>
      <c r="H1888">
        <v>45.19</v>
      </c>
    </row>
    <row r="1889" spans="1:8" x14ac:dyDescent="0.25">
      <c r="A1889" t="s">
        <v>1983</v>
      </c>
      <c r="B1889">
        <v>1122016</v>
      </c>
      <c r="C1889">
        <v>532388</v>
      </c>
      <c r="D1889">
        <v>18659</v>
      </c>
      <c r="E1889">
        <v>466475</v>
      </c>
      <c r="F1889">
        <v>33248</v>
      </c>
      <c r="G1889">
        <v>835988</v>
      </c>
      <c r="H1889">
        <v>56.12</v>
      </c>
    </row>
    <row r="1890" spans="1:8" x14ac:dyDescent="0.25">
      <c r="A1890" t="s">
        <v>1984</v>
      </c>
      <c r="B1890">
        <v>1122016</v>
      </c>
      <c r="C1890">
        <v>532390</v>
      </c>
      <c r="D1890">
        <v>513</v>
      </c>
      <c r="E1890">
        <v>56174</v>
      </c>
      <c r="F1890">
        <v>730</v>
      </c>
      <c r="G1890">
        <v>80864</v>
      </c>
      <c r="H1890">
        <v>70.27</v>
      </c>
    </row>
    <row r="1891" spans="1:8" x14ac:dyDescent="0.25">
      <c r="A1891" t="s">
        <v>1985</v>
      </c>
      <c r="B1891">
        <v>1122016</v>
      </c>
      <c r="C1891">
        <v>532391</v>
      </c>
      <c r="D1891">
        <v>55201</v>
      </c>
      <c r="E1891">
        <v>544282</v>
      </c>
      <c r="F1891">
        <v>111390</v>
      </c>
      <c r="G1891">
        <v>1108854</v>
      </c>
      <c r="H1891">
        <v>49.56</v>
      </c>
    </row>
    <row r="1892" spans="1:8" x14ac:dyDescent="0.25">
      <c r="A1892" t="s">
        <v>1986</v>
      </c>
      <c r="B1892">
        <v>1122016</v>
      </c>
      <c r="C1892">
        <v>532392</v>
      </c>
      <c r="D1892">
        <v>1001</v>
      </c>
      <c r="E1892">
        <v>3204</v>
      </c>
      <c r="F1892">
        <v>1001</v>
      </c>
      <c r="G1892">
        <v>3208</v>
      </c>
      <c r="H1892">
        <v>100</v>
      </c>
    </row>
    <row r="1893" spans="1:8" x14ac:dyDescent="0.25">
      <c r="A1893" t="s">
        <v>1987</v>
      </c>
      <c r="B1893">
        <v>1122016</v>
      </c>
      <c r="C1893">
        <v>532395</v>
      </c>
      <c r="D1893">
        <v>30694</v>
      </c>
      <c r="E1893">
        <v>5458928</v>
      </c>
      <c r="F1893">
        <v>60912</v>
      </c>
      <c r="G1893">
        <v>10450346</v>
      </c>
      <c r="H1893">
        <v>50.39</v>
      </c>
    </row>
    <row r="1894" spans="1:8" x14ac:dyDescent="0.25">
      <c r="A1894" t="s">
        <v>1988</v>
      </c>
      <c r="B1894">
        <v>1122016</v>
      </c>
      <c r="C1894">
        <v>532400</v>
      </c>
      <c r="D1894">
        <v>26119</v>
      </c>
      <c r="E1894">
        <v>3450320</v>
      </c>
      <c r="F1894">
        <v>92361</v>
      </c>
      <c r="G1894">
        <v>12404639</v>
      </c>
      <c r="H1894">
        <v>28.28</v>
      </c>
    </row>
    <row r="1895" spans="1:8" x14ac:dyDescent="0.25">
      <c r="A1895" t="s">
        <v>1989</v>
      </c>
      <c r="B1895">
        <v>1122016</v>
      </c>
      <c r="C1895">
        <v>532401</v>
      </c>
      <c r="D1895">
        <v>36150</v>
      </c>
      <c r="E1895">
        <v>1599638</v>
      </c>
      <c r="F1895">
        <v>77319</v>
      </c>
      <c r="G1895">
        <v>3455752</v>
      </c>
      <c r="H1895">
        <v>46.75</v>
      </c>
    </row>
    <row r="1896" spans="1:8" x14ac:dyDescent="0.25">
      <c r="A1896" t="s">
        <v>1990</v>
      </c>
      <c r="B1896">
        <v>1122016</v>
      </c>
      <c r="C1896">
        <v>532403</v>
      </c>
      <c r="D1896">
        <v>858</v>
      </c>
      <c r="E1896">
        <v>2587</v>
      </c>
      <c r="F1896">
        <v>858</v>
      </c>
      <c r="G1896">
        <v>2587</v>
      </c>
      <c r="H1896">
        <v>100</v>
      </c>
    </row>
    <row r="1897" spans="1:8" x14ac:dyDescent="0.25">
      <c r="A1897" t="s">
        <v>1991</v>
      </c>
      <c r="B1897">
        <v>1122016</v>
      </c>
      <c r="C1897">
        <v>532404</v>
      </c>
      <c r="D1897">
        <v>6563</v>
      </c>
      <c r="E1897">
        <v>141433</v>
      </c>
      <c r="F1897">
        <v>8144</v>
      </c>
      <c r="G1897">
        <v>178586</v>
      </c>
      <c r="H1897">
        <v>80.59</v>
      </c>
    </row>
    <row r="1898" spans="1:8" x14ac:dyDescent="0.25">
      <c r="A1898" t="s">
        <v>1992</v>
      </c>
      <c r="B1898">
        <v>1122016</v>
      </c>
      <c r="C1898">
        <v>532406</v>
      </c>
      <c r="D1898">
        <v>600</v>
      </c>
      <c r="E1898">
        <v>63780</v>
      </c>
      <c r="F1898">
        <v>816</v>
      </c>
      <c r="G1898">
        <v>88383</v>
      </c>
      <c r="H1898">
        <v>73.53</v>
      </c>
    </row>
    <row r="1899" spans="1:8" x14ac:dyDescent="0.25">
      <c r="A1899" t="s">
        <v>1993</v>
      </c>
      <c r="B1899">
        <v>1122016</v>
      </c>
      <c r="C1899">
        <v>532407</v>
      </c>
      <c r="D1899">
        <v>24655</v>
      </c>
      <c r="E1899">
        <v>1172346</v>
      </c>
      <c r="F1899">
        <v>24655</v>
      </c>
      <c r="G1899">
        <v>1172345</v>
      </c>
      <c r="H1899">
        <v>100</v>
      </c>
    </row>
    <row r="1900" spans="1:8" x14ac:dyDescent="0.25">
      <c r="A1900" t="s">
        <v>1994</v>
      </c>
      <c r="B1900">
        <v>1122016</v>
      </c>
      <c r="C1900">
        <v>532408</v>
      </c>
      <c r="D1900">
        <v>41912</v>
      </c>
      <c r="E1900">
        <v>871770</v>
      </c>
      <c r="F1900">
        <v>116813</v>
      </c>
      <c r="G1900">
        <v>2436111</v>
      </c>
      <c r="H1900">
        <v>35.880000000000003</v>
      </c>
    </row>
    <row r="1901" spans="1:8" x14ac:dyDescent="0.25">
      <c r="A1901" t="s">
        <v>1995</v>
      </c>
      <c r="B1901">
        <v>1122016</v>
      </c>
      <c r="C1901">
        <v>532410</v>
      </c>
      <c r="D1901">
        <v>7816</v>
      </c>
      <c r="E1901">
        <v>157884</v>
      </c>
      <c r="F1901">
        <v>7816</v>
      </c>
      <c r="G1901">
        <v>152865</v>
      </c>
      <c r="H1901">
        <v>100</v>
      </c>
    </row>
    <row r="1902" spans="1:8" x14ac:dyDescent="0.25">
      <c r="A1902" t="s">
        <v>1996</v>
      </c>
      <c r="B1902">
        <v>1122016</v>
      </c>
      <c r="C1902">
        <v>532411</v>
      </c>
      <c r="D1902">
        <v>251143</v>
      </c>
      <c r="E1902">
        <v>52740</v>
      </c>
      <c r="F1902">
        <v>251143</v>
      </c>
      <c r="G1902">
        <v>52740</v>
      </c>
      <c r="H1902">
        <v>100</v>
      </c>
    </row>
    <row r="1903" spans="1:8" x14ac:dyDescent="0.25">
      <c r="A1903" t="s">
        <v>1997</v>
      </c>
      <c r="B1903">
        <v>1122016</v>
      </c>
      <c r="C1903">
        <v>532413</v>
      </c>
      <c r="D1903">
        <v>49836</v>
      </c>
      <c r="E1903">
        <v>1021638</v>
      </c>
      <c r="F1903">
        <v>66727</v>
      </c>
      <c r="G1903">
        <v>1373775</v>
      </c>
      <c r="H1903">
        <v>74.69</v>
      </c>
    </row>
    <row r="1904" spans="1:8" x14ac:dyDescent="0.25">
      <c r="A1904" t="s">
        <v>1998</v>
      </c>
      <c r="B1904">
        <v>1122016</v>
      </c>
      <c r="C1904">
        <v>532414</v>
      </c>
      <c r="D1904">
        <v>30925</v>
      </c>
      <c r="E1904">
        <v>27524</v>
      </c>
      <c r="F1904">
        <v>30925</v>
      </c>
      <c r="G1904">
        <v>27523</v>
      </c>
      <c r="H1904">
        <v>100</v>
      </c>
    </row>
    <row r="1905" spans="1:8" x14ac:dyDescent="0.25">
      <c r="A1905" t="s">
        <v>1999</v>
      </c>
      <c r="B1905">
        <v>1122016</v>
      </c>
      <c r="C1905">
        <v>532416</v>
      </c>
      <c r="D1905">
        <v>7080</v>
      </c>
      <c r="E1905">
        <v>123900</v>
      </c>
      <c r="F1905">
        <v>8580</v>
      </c>
      <c r="G1905">
        <v>150738</v>
      </c>
      <c r="H1905">
        <v>82.52</v>
      </c>
    </row>
    <row r="1906" spans="1:8" x14ac:dyDescent="0.25">
      <c r="A1906" t="s">
        <v>2000</v>
      </c>
      <c r="B1906">
        <v>1122016</v>
      </c>
      <c r="C1906">
        <v>532418</v>
      </c>
      <c r="D1906">
        <v>65308</v>
      </c>
      <c r="E1906">
        <v>3369893</v>
      </c>
      <c r="F1906">
        <v>203679</v>
      </c>
      <c r="G1906">
        <v>10560709</v>
      </c>
      <c r="H1906">
        <v>32.06</v>
      </c>
    </row>
    <row r="1907" spans="1:8" x14ac:dyDescent="0.25">
      <c r="A1907" t="s">
        <v>2001</v>
      </c>
      <c r="B1907">
        <v>1122016</v>
      </c>
      <c r="C1907">
        <v>532419</v>
      </c>
      <c r="D1907">
        <v>1067</v>
      </c>
      <c r="E1907">
        <v>95230</v>
      </c>
      <c r="F1907">
        <v>2499</v>
      </c>
      <c r="G1907">
        <v>223102</v>
      </c>
      <c r="H1907">
        <v>42.7</v>
      </c>
    </row>
    <row r="1908" spans="1:8" x14ac:dyDescent="0.25">
      <c r="A1908" t="s">
        <v>2002</v>
      </c>
      <c r="B1908">
        <v>1122016</v>
      </c>
      <c r="C1908">
        <v>532424</v>
      </c>
      <c r="D1908">
        <v>2422</v>
      </c>
      <c r="E1908">
        <v>3625734</v>
      </c>
      <c r="F1908">
        <v>8303</v>
      </c>
      <c r="G1908">
        <v>12369486</v>
      </c>
      <c r="H1908">
        <v>29.17</v>
      </c>
    </row>
    <row r="1909" spans="1:8" x14ac:dyDescent="0.25">
      <c r="A1909" t="s">
        <v>2003</v>
      </c>
      <c r="B1909">
        <v>1122016</v>
      </c>
      <c r="C1909">
        <v>532430</v>
      </c>
      <c r="D1909">
        <v>11568</v>
      </c>
      <c r="E1909">
        <v>5111321</v>
      </c>
      <c r="F1909">
        <v>56436</v>
      </c>
      <c r="G1909">
        <v>25207013</v>
      </c>
      <c r="H1909">
        <v>20.5</v>
      </c>
    </row>
    <row r="1910" spans="1:8" x14ac:dyDescent="0.25">
      <c r="A1910" t="s">
        <v>2004</v>
      </c>
      <c r="B1910">
        <v>1122016</v>
      </c>
      <c r="C1910">
        <v>532432</v>
      </c>
      <c r="D1910">
        <v>6807</v>
      </c>
      <c r="E1910">
        <v>12932960</v>
      </c>
      <c r="F1910">
        <v>21093</v>
      </c>
      <c r="G1910">
        <v>40145742</v>
      </c>
      <c r="H1910">
        <v>32.270000000000003</v>
      </c>
    </row>
    <row r="1911" spans="1:8" x14ac:dyDescent="0.25">
      <c r="A1911" t="s">
        <v>2005</v>
      </c>
      <c r="B1911">
        <v>1122016</v>
      </c>
      <c r="C1911">
        <v>532439</v>
      </c>
      <c r="D1911">
        <v>11625</v>
      </c>
      <c r="E1911">
        <v>304575</v>
      </c>
      <c r="F1911">
        <v>14025</v>
      </c>
      <c r="G1911">
        <v>368380</v>
      </c>
      <c r="H1911">
        <v>82.89</v>
      </c>
    </row>
    <row r="1912" spans="1:8" x14ac:dyDescent="0.25">
      <c r="A1912" t="s">
        <v>2006</v>
      </c>
      <c r="B1912">
        <v>1122016</v>
      </c>
      <c r="C1912">
        <v>532440</v>
      </c>
      <c r="D1912">
        <v>67</v>
      </c>
      <c r="E1912">
        <v>44385</v>
      </c>
      <c r="F1912">
        <v>116</v>
      </c>
      <c r="G1912">
        <v>76576</v>
      </c>
      <c r="H1912">
        <v>57.76</v>
      </c>
    </row>
    <row r="1913" spans="1:8" x14ac:dyDescent="0.25">
      <c r="A1913" t="s">
        <v>2007</v>
      </c>
      <c r="B1913">
        <v>1122016</v>
      </c>
      <c r="C1913">
        <v>532441</v>
      </c>
      <c r="D1913">
        <v>55000</v>
      </c>
      <c r="E1913">
        <v>404250</v>
      </c>
      <c r="F1913">
        <v>55000</v>
      </c>
      <c r="G1913">
        <v>404250</v>
      </c>
      <c r="H1913">
        <v>100</v>
      </c>
    </row>
    <row r="1914" spans="1:8" x14ac:dyDescent="0.25">
      <c r="A1914" t="s">
        <v>2008</v>
      </c>
      <c r="B1914">
        <v>1122016</v>
      </c>
      <c r="C1914">
        <v>532443</v>
      </c>
      <c r="D1914">
        <v>145</v>
      </c>
      <c r="E1914">
        <v>306596</v>
      </c>
      <c r="F1914">
        <v>270</v>
      </c>
      <c r="G1914">
        <v>568162</v>
      </c>
      <c r="H1914">
        <v>53.7</v>
      </c>
    </row>
    <row r="1915" spans="1:8" x14ac:dyDescent="0.25">
      <c r="A1915" t="s">
        <v>2009</v>
      </c>
      <c r="B1915">
        <v>1122016</v>
      </c>
      <c r="C1915">
        <v>532444</v>
      </c>
      <c r="D1915">
        <v>65</v>
      </c>
      <c r="E1915">
        <v>53</v>
      </c>
      <c r="F1915">
        <v>65</v>
      </c>
      <c r="G1915">
        <v>52</v>
      </c>
      <c r="H1915">
        <v>100</v>
      </c>
    </row>
    <row r="1916" spans="1:8" x14ac:dyDescent="0.25">
      <c r="A1916" t="s">
        <v>2010</v>
      </c>
      <c r="B1916">
        <v>1122016</v>
      </c>
      <c r="C1916">
        <v>532454</v>
      </c>
      <c r="D1916">
        <v>17482</v>
      </c>
      <c r="E1916">
        <v>5578507</v>
      </c>
      <c r="F1916">
        <v>226877</v>
      </c>
      <c r="G1916">
        <v>72459250</v>
      </c>
      <c r="H1916">
        <v>7.71</v>
      </c>
    </row>
    <row r="1917" spans="1:8" x14ac:dyDescent="0.25">
      <c r="A1917" t="s">
        <v>2011</v>
      </c>
      <c r="B1917">
        <v>1122016</v>
      </c>
      <c r="C1917">
        <v>532455</v>
      </c>
      <c r="D1917">
        <v>818</v>
      </c>
      <c r="E1917">
        <v>5080</v>
      </c>
      <c r="F1917">
        <v>828</v>
      </c>
      <c r="G1917">
        <v>5161</v>
      </c>
      <c r="H1917">
        <v>98.79</v>
      </c>
    </row>
    <row r="1918" spans="1:8" x14ac:dyDescent="0.25">
      <c r="A1918" t="s">
        <v>2012</v>
      </c>
      <c r="B1918">
        <v>1122016</v>
      </c>
      <c r="C1918">
        <v>532456</v>
      </c>
      <c r="D1918">
        <v>1578</v>
      </c>
      <c r="E1918">
        <v>322386</v>
      </c>
      <c r="F1918">
        <v>11722</v>
      </c>
      <c r="G1918">
        <v>2340946</v>
      </c>
      <c r="H1918">
        <v>13.46</v>
      </c>
    </row>
    <row r="1919" spans="1:8" x14ac:dyDescent="0.25">
      <c r="A1919" t="s">
        <v>2013</v>
      </c>
      <c r="B1919">
        <v>1122016</v>
      </c>
      <c r="C1919">
        <v>532457</v>
      </c>
      <c r="D1919">
        <v>1462</v>
      </c>
      <c r="E1919">
        <v>575371</v>
      </c>
      <c r="F1919">
        <v>2214</v>
      </c>
      <c r="G1919">
        <v>860321</v>
      </c>
      <c r="H1919">
        <v>66.03</v>
      </c>
    </row>
    <row r="1920" spans="1:8" x14ac:dyDescent="0.25">
      <c r="A1920" t="s">
        <v>2014</v>
      </c>
      <c r="B1920">
        <v>1122016</v>
      </c>
      <c r="C1920">
        <v>532459</v>
      </c>
      <c r="D1920">
        <v>606</v>
      </c>
      <c r="E1920">
        <v>29127</v>
      </c>
      <c r="F1920">
        <v>606</v>
      </c>
      <c r="G1920">
        <v>29127</v>
      </c>
      <c r="H1920">
        <v>100</v>
      </c>
    </row>
    <row r="1921" spans="1:8" x14ac:dyDescent="0.25">
      <c r="A1921" t="s">
        <v>2015</v>
      </c>
      <c r="B1921">
        <v>1122016</v>
      </c>
      <c r="C1921">
        <v>532460</v>
      </c>
      <c r="D1921">
        <v>750</v>
      </c>
      <c r="E1921">
        <v>152438</v>
      </c>
      <c r="F1921">
        <v>1241</v>
      </c>
      <c r="G1921">
        <v>255841</v>
      </c>
      <c r="H1921">
        <v>60.44</v>
      </c>
    </row>
    <row r="1922" spans="1:8" x14ac:dyDescent="0.25">
      <c r="A1922" t="s">
        <v>2016</v>
      </c>
      <c r="B1922">
        <v>1122016</v>
      </c>
      <c r="C1922">
        <v>532461</v>
      </c>
      <c r="D1922">
        <v>131658</v>
      </c>
      <c r="E1922">
        <v>17944986</v>
      </c>
      <c r="F1922">
        <v>739694</v>
      </c>
      <c r="G1922">
        <v>101588199</v>
      </c>
      <c r="H1922">
        <v>17.8</v>
      </c>
    </row>
    <row r="1923" spans="1:8" x14ac:dyDescent="0.25">
      <c r="A1923" t="s">
        <v>2017</v>
      </c>
      <c r="B1923">
        <v>1122016</v>
      </c>
      <c r="C1923">
        <v>532466</v>
      </c>
      <c r="D1923">
        <v>329</v>
      </c>
      <c r="E1923">
        <v>996163</v>
      </c>
      <c r="F1923">
        <v>744</v>
      </c>
      <c r="G1923">
        <v>2255688</v>
      </c>
      <c r="H1923">
        <v>44.22</v>
      </c>
    </row>
    <row r="1924" spans="1:8" x14ac:dyDescent="0.25">
      <c r="A1924" t="s">
        <v>2018</v>
      </c>
      <c r="B1924">
        <v>1122016</v>
      </c>
      <c r="C1924">
        <v>532467</v>
      </c>
      <c r="D1924">
        <v>151</v>
      </c>
      <c r="E1924">
        <v>91</v>
      </c>
      <c r="F1924">
        <v>151</v>
      </c>
      <c r="G1924">
        <v>87</v>
      </c>
      <c r="H1924">
        <v>100</v>
      </c>
    </row>
    <row r="1925" spans="1:8" x14ac:dyDescent="0.25">
      <c r="A1925" t="s">
        <v>2019</v>
      </c>
      <c r="B1925">
        <v>1122016</v>
      </c>
      <c r="C1925">
        <v>532468</v>
      </c>
      <c r="D1925">
        <v>154</v>
      </c>
      <c r="E1925">
        <v>358312</v>
      </c>
      <c r="F1925">
        <v>199</v>
      </c>
      <c r="G1925">
        <v>462975</v>
      </c>
      <c r="H1925">
        <v>77.39</v>
      </c>
    </row>
    <row r="1926" spans="1:8" x14ac:dyDescent="0.25">
      <c r="A1926" t="s">
        <v>2020</v>
      </c>
      <c r="B1926">
        <v>1122016</v>
      </c>
      <c r="C1926">
        <v>532475</v>
      </c>
      <c r="D1926">
        <v>38017</v>
      </c>
      <c r="E1926">
        <v>6042803</v>
      </c>
      <c r="F1926">
        <v>127167</v>
      </c>
      <c r="G1926">
        <v>20532131</v>
      </c>
      <c r="H1926">
        <v>29.9</v>
      </c>
    </row>
    <row r="1927" spans="1:8" x14ac:dyDescent="0.25">
      <c r="A1927" t="s">
        <v>2021</v>
      </c>
      <c r="B1927">
        <v>1122016</v>
      </c>
      <c r="C1927">
        <v>532477</v>
      </c>
      <c r="D1927">
        <v>96025</v>
      </c>
      <c r="E1927">
        <v>14163688</v>
      </c>
      <c r="F1927">
        <v>491206</v>
      </c>
      <c r="G1927">
        <v>73275541</v>
      </c>
      <c r="H1927">
        <v>19.55</v>
      </c>
    </row>
    <row r="1928" spans="1:8" x14ac:dyDescent="0.25">
      <c r="A1928" t="s">
        <v>2022</v>
      </c>
      <c r="B1928">
        <v>1122016</v>
      </c>
      <c r="C1928">
        <v>532478</v>
      </c>
      <c r="D1928">
        <v>223955</v>
      </c>
      <c r="E1928">
        <v>194012217</v>
      </c>
      <c r="F1928">
        <v>228720</v>
      </c>
      <c r="G1928">
        <v>200043902</v>
      </c>
      <c r="H1928">
        <v>97.92</v>
      </c>
    </row>
    <row r="1929" spans="1:8" x14ac:dyDescent="0.25">
      <c r="A1929" t="s">
        <v>2023</v>
      </c>
      <c r="B1929">
        <v>1122016</v>
      </c>
      <c r="C1929">
        <v>532479</v>
      </c>
      <c r="D1929">
        <v>2720</v>
      </c>
      <c r="E1929">
        <v>24290</v>
      </c>
      <c r="F1929">
        <v>2930</v>
      </c>
      <c r="G1929">
        <v>25873</v>
      </c>
      <c r="H1929">
        <v>92.83</v>
      </c>
    </row>
    <row r="1930" spans="1:8" x14ac:dyDescent="0.25">
      <c r="A1930" t="s">
        <v>2024</v>
      </c>
      <c r="B1930">
        <v>1122016</v>
      </c>
      <c r="C1930">
        <v>532480</v>
      </c>
      <c r="D1930">
        <v>41742</v>
      </c>
      <c r="E1930">
        <v>2861415</v>
      </c>
      <c r="F1930">
        <v>200095</v>
      </c>
      <c r="G1930">
        <v>13790542</v>
      </c>
      <c r="H1930">
        <v>20.86</v>
      </c>
    </row>
    <row r="1931" spans="1:8" x14ac:dyDescent="0.25">
      <c r="A1931" t="s">
        <v>2025</v>
      </c>
      <c r="B1931">
        <v>1122016</v>
      </c>
      <c r="C1931">
        <v>532481</v>
      </c>
      <c r="D1931">
        <v>36444</v>
      </c>
      <c r="E1931">
        <v>502563</v>
      </c>
      <c r="F1931">
        <v>62809</v>
      </c>
      <c r="G1931">
        <v>865312</v>
      </c>
      <c r="H1931">
        <v>58.02</v>
      </c>
    </row>
    <row r="1932" spans="1:8" x14ac:dyDescent="0.25">
      <c r="A1932" t="s">
        <v>2026</v>
      </c>
      <c r="B1932">
        <v>1122016</v>
      </c>
      <c r="C1932">
        <v>532482</v>
      </c>
      <c r="D1932">
        <v>56503</v>
      </c>
      <c r="E1932">
        <v>6291610</v>
      </c>
      <c r="F1932">
        <v>176099</v>
      </c>
      <c r="G1932">
        <v>19650248</v>
      </c>
      <c r="H1932">
        <v>32.090000000000003</v>
      </c>
    </row>
    <row r="1933" spans="1:8" x14ac:dyDescent="0.25">
      <c r="A1933" t="s">
        <v>2027</v>
      </c>
      <c r="B1933">
        <v>1122016</v>
      </c>
      <c r="C1933">
        <v>532483</v>
      </c>
      <c r="D1933">
        <v>30438</v>
      </c>
      <c r="E1933">
        <v>9575795</v>
      </c>
      <c r="F1933">
        <v>220981</v>
      </c>
      <c r="G1933">
        <v>70135241</v>
      </c>
      <c r="H1933">
        <v>13.77</v>
      </c>
    </row>
    <row r="1934" spans="1:8" x14ac:dyDescent="0.25">
      <c r="A1934" t="s">
        <v>2028</v>
      </c>
      <c r="B1934">
        <v>1122016</v>
      </c>
      <c r="C1934">
        <v>532485</v>
      </c>
      <c r="D1934">
        <v>12108</v>
      </c>
      <c r="E1934">
        <v>4604673</v>
      </c>
      <c r="F1934">
        <v>14897</v>
      </c>
      <c r="G1934">
        <v>5667671</v>
      </c>
      <c r="H1934">
        <v>81.28</v>
      </c>
    </row>
    <row r="1935" spans="1:8" x14ac:dyDescent="0.25">
      <c r="A1935" t="s">
        <v>2029</v>
      </c>
      <c r="B1935">
        <v>1122016</v>
      </c>
      <c r="C1935">
        <v>532486</v>
      </c>
      <c r="D1935">
        <v>254</v>
      </c>
      <c r="E1935">
        <v>232614</v>
      </c>
      <c r="F1935">
        <v>424</v>
      </c>
      <c r="G1935">
        <v>389128</v>
      </c>
      <c r="H1935">
        <v>59.91</v>
      </c>
    </row>
    <row r="1936" spans="1:8" x14ac:dyDescent="0.25">
      <c r="A1936" t="s">
        <v>2030</v>
      </c>
      <c r="B1936">
        <v>1122016</v>
      </c>
      <c r="C1936">
        <v>532488</v>
      </c>
      <c r="D1936">
        <v>50445</v>
      </c>
      <c r="E1936">
        <v>57961305</v>
      </c>
      <c r="F1936">
        <v>57001</v>
      </c>
      <c r="G1936">
        <v>66076397</v>
      </c>
      <c r="H1936">
        <v>88.5</v>
      </c>
    </row>
    <row r="1937" spans="1:8" x14ac:dyDescent="0.25">
      <c r="A1937" t="s">
        <v>2031</v>
      </c>
      <c r="B1937">
        <v>1122016</v>
      </c>
      <c r="C1937">
        <v>532493</v>
      </c>
      <c r="D1937">
        <v>4625</v>
      </c>
      <c r="E1937">
        <v>507594</v>
      </c>
      <c r="F1937">
        <v>11497</v>
      </c>
      <c r="G1937">
        <v>1271698</v>
      </c>
      <c r="H1937">
        <v>40.229999999999997</v>
      </c>
    </row>
    <row r="1938" spans="1:8" x14ac:dyDescent="0.25">
      <c r="A1938" t="s">
        <v>2032</v>
      </c>
      <c r="B1938">
        <v>1122016</v>
      </c>
      <c r="C1938">
        <v>532497</v>
      </c>
      <c r="D1938">
        <v>30371</v>
      </c>
      <c r="E1938">
        <v>3711337</v>
      </c>
      <c r="F1938">
        <v>144323</v>
      </c>
      <c r="G1938">
        <v>17748439</v>
      </c>
      <c r="H1938">
        <v>21.04</v>
      </c>
    </row>
    <row r="1939" spans="1:8" x14ac:dyDescent="0.25">
      <c r="A1939" t="s">
        <v>2033</v>
      </c>
      <c r="B1939">
        <v>1122016</v>
      </c>
      <c r="C1939">
        <v>532498</v>
      </c>
      <c r="D1939">
        <v>244</v>
      </c>
      <c r="E1939">
        <v>458171</v>
      </c>
      <c r="F1939">
        <v>608</v>
      </c>
      <c r="G1939">
        <v>1142436</v>
      </c>
      <c r="H1939">
        <v>40.130000000000003</v>
      </c>
    </row>
    <row r="1940" spans="1:8" x14ac:dyDescent="0.25">
      <c r="A1940" t="s">
        <v>2034</v>
      </c>
      <c r="B1940">
        <v>1122016</v>
      </c>
      <c r="C1940">
        <v>532500</v>
      </c>
      <c r="D1940">
        <v>11525</v>
      </c>
      <c r="E1940">
        <v>60497607</v>
      </c>
      <c r="F1940">
        <v>94548</v>
      </c>
      <c r="G1940">
        <v>497548956</v>
      </c>
      <c r="H1940">
        <v>12.19</v>
      </c>
    </row>
    <row r="1941" spans="1:8" x14ac:dyDescent="0.25">
      <c r="A1941" t="s">
        <v>2035</v>
      </c>
      <c r="B1941">
        <v>1122016</v>
      </c>
      <c r="C1941">
        <v>532503</v>
      </c>
      <c r="D1941">
        <v>1746</v>
      </c>
      <c r="E1941">
        <v>1022545</v>
      </c>
      <c r="F1941">
        <v>2245</v>
      </c>
      <c r="G1941">
        <v>1329668</v>
      </c>
      <c r="H1941">
        <v>77.77</v>
      </c>
    </row>
    <row r="1942" spans="1:8" x14ac:dyDescent="0.25">
      <c r="A1942" t="s">
        <v>2036</v>
      </c>
      <c r="B1942">
        <v>1122016</v>
      </c>
      <c r="C1942">
        <v>532504</v>
      </c>
      <c r="D1942">
        <v>462</v>
      </c>
      <c r="E1942">
        <v>1085978</v>
      </c>
      <c r="F1942">
        <v>976</v>
      </c>
      <c r="G1942">
        <v>2310560</v>
      </c>
      <c r="H1942">
        <v>47.34</v>
      </c>
    </row>
    <row r="1943" spans="1:8" x14ac:dyDescent="0.25">
      <c r="A1943" t="s">
        <v>2037</v>
      </c>
      <c r="B1943">
        <v>1122016</v>
      </c>
      <c r="C1943">
        <v>532505</v>
      </c>
      <c r="D1943">
        <v>49228</v>
      </c>
      <c r="E1943">
        <v>1661445</v>
      </c>
      <c r="F1943">
        <v>111502</v>
      </c>
      <c r="G1943">
        <v>3781585</v>
      </c>
      <c r="H1943">
        <v>44.15</v>
      </c>
    </row>
    <row r="1944" spans="1:8" x14ac:dyDescent="0.25">
      <c r="A1944" t="s">
        <v>2038</v>
      </c>
      <c r="B1944">
        <v>1122016</v>
      </c>
      <c r="C1944">
        <v>532507</v>
      </c>
      <c r="D1944">
        <v>25735</v>
      </c>
      <c r="E1944">
        <v>115551</v>
      </c>
      <c r="F1944">
        <v>38324</v>
      </c>
      <c r="G1944">
        <v>171683</v>
      </c>
      <c r="H1944">
        <v>67.150000000000006</v>
      </c>
    </row>
    <row r="1945" spans="1:8" x14ac:dyDescent="0.25">
      <c r="A1945" t="s">
        <v>2039</v>
      </c>
      <c r="B1945">
        <v>1122016</v>
      </c>
      <c r="C1945">
        <v>532508</v>
      </c>
      <c r="D1945">
        <v>5141</v>
      </c>
      <c r="E1945">
        <v>184562</v>
      </c>
      <c r="F1945">
        <v>11352</v>
      </c>
      <c r="G1945">
        <v>413286</v>
      </c>
      <c r="H1945">
        <v>45.29</v>
      </c>
    </row>
    <row r="1946" spans="1:8" x14ac:dyDescent="0.25">
      <c r="A1946" t="s">
        <v>2040</v>
      </c>
      <c r="B1946">
        <v>1122016</v>
      </c>
      <c r="C1946">
        <v>532509</v>
      </c>
      <c r="D1946">
        <v>130</v>
      </c>
      <c r="E1946">
        <v>24057</v>
      </c>
      <c r="F1946">
        <v>204</v>
      </c>
      <c r="G1946">
        <v>37952</v>
      </c>
      <c r="H1946">
        <v>63.73</v>
      </c>
    </row>
    <row r="1947" spans="1:8" x14ac:dyDescent="0.25">
      <c r="A1947" t="s">
        <v>2041</v>
      </c>
      <c r="B1947">
        <v>1122016</v>
      </c>
      <c r="C1947">
        <v>532511</v>
      </c>
      <c r="D1947">
        <v>75</v>
      </c>
      <c r="E1947">
        <v>140940</v>
      </c>
      <c r="F1947">
        <v>114</v>
      </c>
      <c r="G1947">
        <v>213418</v>
      </c>
      <c r="H1947">
        <v>65.790000000000006</v>
      </c>
    </row>
    <row r="1948" spans="1:8" x14ac:dyDescent="0.25">
      <c r="A1948" t="s">
        <v>2042</v>
      </c>
      <c r="B1948">
        <v>1122016</v>
      </c>
      <c r="C1948">
        <v>532513</v>
      </c>
      <c r="D1948">
        <v>111959</v>
      </c>
      <c r="E1948">
        <v>19077814</v>
      </c>
      <c r="F1948">
        <v>642076</v>
      </c>
      <c r="G1948">
        <v>114229943</v>
      </c>
      <c r="H1948">
        <v>17.440000000000001</v>
      </c>
    </row>
    <row r="1949" spans="1:8" x14ac:dyDescent="0.25">
      <c r="A1949" t="s">
        <v>2043</v>
      </c>
      <c r="B1949">
        <v>1122016</v>
      </c>
      <c r="C1949">
        <v>532514</v>
      </c>
      <c r="D1949">
        <v>13967</v>
      </c>
      <c r="E1949">
        <v>11675016</v>
      </c>
      <c r="F1949">
        <v>62250</v>
      </c>
      <c r="G1949">
        <v>52285398</v>
      </c>
      <c r="H1949">
        <v>22.44</v>
      </c>
    </row>
    <row r="1950" spans="1:8" x14ac:dyDescent="0.25">
      <c r="A1950" t="s">
        <v>2044</v>
      </c>
      <c r="B1950">
        <v>1122016</v>
      </c>
      <c r="C1950">
        <v>532515</v>
      </c>
      <c r="D1950">
        <v>1686</v>
      </c>
      <c r="E1950">
        <v>536401</v>
      </c>
      <c r="F1950">
        <v>2471</v>
      </c>
      <c r="G1950">
        <v>780846</v>
      </c>
      <c r="H1950">
        <v>68.23</v>
      </c>
    </row>
    <row r="1951" spans="1:8" x14ac:dyDescent="0.25">
      <c r="A1951" t="s">
        <v>2045</v>
      </c>
      <c r="B1951">
        <v>1122016</v>
      </c>
      <c r="C1951">
        <v>532518</v>
      </c>
      <c r="D1951">
        <v>25</v>
      </c>
      <c r="E1951">
        <v>15000</v>
      </c>
      <c r="F1951">
        <v>25</v>
      </c>
      <c r="G1951">
        <v>15000</v>
      </c>
      <c r="H1951">
        <v>100</v>
      </c>
    </row>
    <row r="1952" spans="1:8" x14ac:dyDescent="0.25">
      <c r="A1952" t="s">
        <v>2046</v>
      </c>
      <c r="B1952">
        <v>1122016</v>
      </c>
      <c r="C1952">
        <v>532521</v>
      </c>
      <c r="D1952">
        <v>1429</v>
      </c>
      <c r="E1952">
        <v>120537</v>
      </c>
      <c r="F1952">
        <v>2486</v>
      </c>
      <c r="G1952">
        <v>204125</v>
      </c>
      <c r="H1952">
        <v>57.48</v>
      </c>
    </row>
    <row r="1953" spans="1:8" x14ac:dyDescent="0.25">
      <c r="A1953" t="s">
        <v>2047</v>
      </c>
      <c r="B1953">
        <v>1122016</v>
      </c>
      <c r="C1953">
        <v>532522</v>
      </c>
      <c r="D1953">
        <v>43968</v>
      </c>
      <c r="E1953">
        <v>16773792</v>
      </c>
      <c r="F1953">
        <v>169283</v>
      </c>
      <c r="G1953">
        <v>65504377</v>
      </c>
      <c r="H1953">
        <v>25.97</v>
      </c>
    </row>
    <row r="1954" spans="1:8" x14ac:dyDescent="0.25">
      <c r="A1954" t="s">
        <v>2048</v>
      </c>
      <c r="B1954">
        <v>1122016</v>
      </c>
      <c r="C1954">
        <v>532523</v>
      </c>
      <c r="D1954">
        <v>17564</v>
      </c>
      <c r="E1954">
        <v>16211572</v>
      </c>
      <c r="F1954">
        <v>87483</v>
      </c>
      <c r="G1954">
        <v>81073440</v>
      </c>
      <c r="H1954">
        <v>20.079999999999998</v>
      </c>
    </row>
    <row r="1955" spans="1:8" x14ac:dyDescent="0.25">
      <c r="A1955" t="s">
        <v>2049</v>
      </c>
      <c r="B1955">
        <v>1122016</v>
      </c>
      <c r="C1955">
        <v>532524</v>
      </c>
      <c r="D1955">
        <v>56328</v>
      </c>
      <c r="E1955">
        <v>4097862</v>
      </c>
      <c r="F1955">
        <v>152644</v>
      </c>
      <c r="G1955">
        <v>11179509</v>
      </c>
      <c r="H1955">
        <v>36.9</v>
      </c>
    </row>
    <row r="1956" spans="1:8" x14ac:dyDescent="0.25">
      <c r="A1956" t="s">
        <v>2050</v>
      </c>
      <c r="B1956">
        <v>1122016</v>
      </c>
      <c r="C1956">
        <v>532525</v>
      </c>
      <c r="D1956">
        <v>8520</v>
      </c>
      <c r="E1956">
        <v>251766</v>
      </c>
      <c r="F1956">
        <v>15940</v>
      </c>
      <c r="G1956">
        <v>470365</v>
      </c>
      <c r="H1956">
        <v>53.45</v>
      </c>
    </row>
    <row r="1957" spans="1:8" x14ac:dyDescent="0.25">
      <c r="A1957" t="s">
        <v>2051</v>
      </c>
      <c r="B1957">
        <v>1122016</v>
      </c>
      <c r="C1957">
        <v>532526</v>
      </c>
      <c r="D1957">
        <v>61326</v>
      </c>
      <c r="E1957">
        <v>14828627</v>
      </c>
      <c r="F1957">
        <v>313138</v>
      </c>
      <c r="G1957">
        <v>76504154</v>
      </c>
      <c r="H1957">
        <v>19.579999999999998</v>
      </c>
    </row>
    <row r="1958" spans="1:8" x14ac:dyDescent="0.25">
      <c r="A1958" t="s">
        <v>2052</v>
      </c>
      <c r="B1958">
        <v>1122016</v>
      </c>
      <c r="C1958">
        <v>532527</v>
      </c>
      <c r="D1958">
        <v>975</v>
      </c>
      <c r="E1958">
        <v>306394</v>
      </c>
      <c r="F1958">
        <v>1768</v>
      </c>
      <c r="G1958">
        <v>555550</v>
      </c>
      <c r="H1958">
        <v>55.15</v>
      </c>
    </row>
    <row r="1959" spans="1:8" x14ac:dyDescent="0.25">
      <c r="A1959" t="s">
        <v>2053</v>
      </c>
      <c r="B1959">
        <v>1122016</v>
      </c>
      <c r="C1959">
        <v>532528</v>
      </c>
      <c r="D1959">
        <v>3089</v>
      </c>
      <c r="E1959">
        <v>247738</v>
      </c>
      <c r="F1959">
        <v>11633</v>
      </c>
      <c r="G1959">
        <v>944773</v>
      </c>
      <c r="H1959">
        <v>26.55</v>
      </c>
    </row>
    <row r="1960" spans="1:8" x14ac:dyDescent="0.25">
      <c r="A1960" t="s">
        <v>2054</v>
      </c>
      <c r="B1960">
        <v>1122016</v>
      </c>
      <c r="C1960">
        <v>532529</v>
      </c>
      <c r="D1960">
        <v>601</v>
      </c>
      <c r="E1960">
        <v>43843</v>
      </c>
      <c r="F1960">
        <v>2676</v>
      </c>
      <c r="G1960">
        <v>194512</v>
      </c>
      <c r="H1960">
        <v>22.46</v>
      </c>
    </row>
    <row r="1961" spans="1:8" x14ac:dyDescent="0.25">
      <c r="A1961" t="s">
        <v>2055</v>
      </c>
      <c r="B1961">
        <v>1122016</v>
      </c>
      <c r="C1961">
        <v>532531</v>
      </c>
      <c r="D1961">
        <v>8306</v>
      </c>
      <c r="E1961">
        <v>8941409</v>
      </c>
      <c r="F1961">
        <v>26047</v>
      </c>
      <c r="G1961">
        <v>28229765</v>
      </c>
      <c r="H1961">
        <v>31.89</v>
      </c>
    </row>
    <row r="1962" spans="1:8" x14ac:dyDescent="0.25">
      <c r="A1962" t="s">
        <v>2056</v>
      </c>
      <c r="B1962">
        <v>1122016</v>
      </c>
      <c r="C1962">
        <v>532532</v>
      </c>
      <c r="D1962">
        <v>628316</v>
      </c>
      <c r="E1962">
        <v>4882016</v>
      </c>
      <c r="F1962">
        <v>3654050</v>
      </c>
      <c r="G1962">
        <v>28887628</v>
      </c>
      <c r="H1962">
        <v>17.2</v>
      </c>
    </row>
    <row r="1963" spans="1:8" x14ac:dyDescent="0.25">
      <c r="A1963" t="s">
        <v>2057</v>
      </c>
      <c r="B1963">
        <v>1122016</v>
      </c>
      <c r="C1963">
        <v>532538</v>
      </c>
      <c r="D1963">
        <v>2730</v>
      </c>
      <c r="E1963">
        <v>9725625</v>
      </c>
      <c r="F1963">
        <v>8455</v>
      </c>
      <c r="G1963">
        <v>30279781</v>
      </c>
      <c r="H1963">
        <v>32.29</v>
      </c>
    </row>
    <row r="1964" spans="1:8" x14ac:dyDescent="0.25">
      <c r="A1964" t="s">
        <v>2058</v>
      </c>
      <c r="B1964">
        <v>1122016</v>
      </c>
      <c r="C1964">
        <v>532539</v>
      </c>
      <c r="D1964">
        <v>6365</v>
      </c>
      <c r="E1964">
        <v>1930187</v>
      </c>
      <c r="F1964">
        <v>12290</v>
      </c>
      <c r="G1964">
        <v>3746642</v>
      </c>
      <c r="H1964">
        <v>51.79</v>
      </c>
    </row>
    <row r="1965" spans="1:8" x14ac:dyDescent="0.25">
      <c r="A1965" t="s">
        <v>2059</v>
      </c>
      <c r="B1965">
        <v>1122016</v>
      </c>
      <c r="C1965">
        <v>532540</v>
      </c>
      <c r="D1965">
        <v>9260</v>
      </c>
      <c r="E1965">
        <v>20987327</v>
      </c>
      <c r="F1965">
        <v>34459</v>
      </c>
      <c r="G1965">
        <v>78270390</v>
      </c>
      <c r="H1965">
        <v>26.87</v>
      </c>
    </row>
    <row r="1966" spans="1:8" x14ac:dyDescent="0.25">
      <c r="A1966" t="s">
        <v>2060</v>
      </c>
      <c r="B1966">
        <v>1122016</v>
      </c>
      <c r="C1966">
        <v>532541</v>
      </c>
      <c r="D1966">
        <v>4679</v>
      </c>
      <c r="E1966">
        <v>1984598</v>
      </c>
      <c r="F1966">
        <v>8993</v>
      </c>
      <c r="G1966">
        <v>3818027</v>
      </c>
      <c r="H1966">
        <v>52.03</v>
      </c>
    </row>
    <row r="1967" spans="1:8" x14ac:dyDescent="0.25">
      <c r="A1967" t="s">
        <v>2061</v>
      </c>
      <c r="B1967">
        <v>1122016</v>
      </c>
      <c r="C1967">
        <v>532543</v>
      </c>
      <c r="D1967">
        <v>10436</v>
      </c>
      <c r="E1967">
        <v>804616</v>
      </c>
      <c r="F1967">
        <v>20104</v>
      </c>
      <c r="G1967">
        <v>1568986</v>
      </c>
      <c r="H1967">
        <v>51.91</v>
      </c>
    </row>
    <row r="1968" spans="1:8" x14ac:dyDescent="0.25">
      <c r="A1968" t="s">
        <v>2062</v>
      </c>
      <c r="B1968">
        <v>1122016</v>
      </c>
      <c r="C1968">
        <v>532548</v>
      </c>
      <c r="D1968">
        <v>3777</v>
      </c>
      <c r="E1968">
        <v>672873</v>
      </c>
      <c r="F1968">
        <v>8241</v>
      </c>
      <c r="G1968">
        <v>1482105</v>
      </c>
      <c r="H1968">
        <v>45.83</v>
      </c>
    </row>
    <row r="1969" spans="1:8" x14ac:dyDescent="0.25">
      <c r="A1969" t="s">
        <v>2063</v>
      </c>
      <c r="B1969">
        <v>1122016</v>
      </c>
      <c r="C1969">
        <v>532553</v>
      </c>
      <c r="D1969">
        <v>31860</v>
      </c>
      <c r="E1969">
        <v>1994436</v>
      </c>
      <c r="F1969">
        <v>54560</v>
      </c>
      <c r="G1969">
        <v>3459207</v>
      </c>
      <c r="H1969">
        <v>58.39</v>
      </c>
    </row>
    <row r="1970" spans="1:8" x14ac:dyDescent="0.25">
      <c r="A1970" t="s">
        <v>2064</v>
      </c>
      <c r="B1970">
        <v>1122016</v>
      </c>
      <c r="C1970">
        <v>532555</v>
      </c>
      <c r="D1970">
        <v>24518</v>
      </c>
      <c r="E1970">
        <v>3962109</v>
      </c>
      <c r="F1970">
        <v>139290</v>
      </c>
      <c r="G1970">
        <v>22681306</v>
      </c>
      <c r="H1970">
        <v>17.600000000000001</v>
      </c>
    </row>
    <row r="1971" spans="1:8" x14ac:dyDescent="0.25">
      <c r="A1971" t="s">
        <v>2065</v>
      </c>
      <c r="B1971">
        <v>1122016</v>
      </c>
      <c r="C1971">
        <v>532604</v>
      </c>
      <c r="D1971">
        <v>21626</v>
      </c>
      <c r="E1971">
        <v>87153</v>
      </c>
      <c r="F1971">
        <v>25726</v>
      </c>
      <c r="G1971">
        <v>103406</v>
      </c>
      <c r="H1971">
        <v>84.06</v>
      </c>
    </row>
    <row r="1972" spans="1:8" x14ac:dyDescent="0.25">
      <c r="A1972" t="s">
        <v>2066</v>
      </c>
      <c r="B1972">
        <v>1122016</v>
      </c>
      <c r="C1972">
        <v>532605</v>
      </c>
      <c r="D1972">
        <v>5436</v>
      </c>
      <c r="E1972">
        <v>1251911</v>
      </c>
      <c r="F1972">
        <v>16110</v>
      </c>
      <c r="G1972">
        <v>3761707</v>
      </c>
      <c r="H1972">
        <v>33.74</v>
      </c>
    </row>
    <row r="1973" spans="1:8" x14ac:dyDescent="0.25">
      <c r="A1973" t="s">
        <v>2067</v>
      </c>
      <c r="B1973">
        <v>1122016</v>
      </c>
      <c r="C1973">
        <v>532609</v>
      </c>
      <c r="D1973">
        <v>2865</v>
      </c>
      <c r="E1973">
        <v>46122</v>
      </c>
      <c r="F1973">
        <v>2865</v>
      </c>
      <c r="G1973">
        <v>46122</v>
      </c>
      <c r="H1973">
        <v>100</v>
      </c>
    </row>
    <row r="1974" spans="1:8" x14ac:dyDescent="0.25">
      <c r="A1974" t="s">
        <v>2068</v>
      </c>
      <c r="B1974">
        <v>1122016</v>
      </c>
      <c r="C1974">
        <v>532610</v>
      </c>
      <c r="D1974">
        <v>32140</v>
      </c>
      <c r="E1974">
        <v>9553615</v>
      </c>
      <c r="F1974">
        <v>200746</v>
      </c>
      <c r="G1974">
        <v>60677794</v>
      </c>
      <c r="H1974">
        <v>16.010000000000002</v>
      </c>
    </row>
    <row r="1975" spans="1:8" x14ac:dyDescent="0.25">
      <c r="A1975" t="s">
        <v>2069</v>
      </c>
      <c r="B1975">
        <v>1122016</v>
      </c>
      <c r="C1975">
        <v>532612</v>
      </c>
      <c r="D1975">
        <v>943</v>
      </c>
      <c r="E1975">
        <v>248575</v>
      </c>
      <c r="F1975">
        <v>2355</v>
      </c>
      <c r="G1975">
        <v>619829</v>
      </c>
      <c r="H1975">
        <v>40.04</v>
      </c>
    </row>
    <row r="1976" spans="1:8" x14ac:dyDescent="0.25">
      <c r="A1976" t="s">
        <v>2070</v>
      </c>
      <c r="B1976">
        <v>1122016</v>
      </c>
      <c r="C1976">
        <v>532613</v>
      </c>
      <c r="D1976">
        <v>10794</v>
      </c>
      <c r="E1976">
        <v>570463</v>
      </c>
      <c r="F1976">
        <v>31455</v>
      </c>
      <c r="G1976">
        <v>1701702</v>
      </c>
      <c r="H1976">
        <v>34.32</v>
      </c>
    </row>
    <row r="1977" spans="1:8" x14ac:dyDescent="0.25">
      <c r="A1977" t="s">
        <v>2071</v>
      </c>
      <c r="B1977">
        <v>1122016</v>
      </c>
      <c r="C1977">
        <v>532614</v>
      </c>
      <c r="D1977">
        <v>800</v>
      </c>
      <c r="E1977">
        <v>1392</v>
      </c>
      <c r="F1977">
        <v>800</v>
      </c>
      <c r="G1977">
        <v>1392</v>
      </c>
      <c r="H1977">
        <v>100</v>
      </c>
    </row>
    <row r="1978" spans="1:8" x14ac:dyDescent="0.25">
      <c r="A1978" t="s">
        <v>2072</v>
      </c>
      <c r="B1978">
        <v>1122016</v>
      </c>
      <c r="C1978">
        <v>532616</v>
      </c>
      <c r="D1978">
        <v>12080</v>
      </c>
      <c r="E1978">
        <v>760436</v>
      </c>
      <c r="F1978">
        <v>16096</v>
      </c>
      <c r="G1978">
        <v>1035768</v>
      </c>
      <c r="H1978">
        <v>75.05</v>
      </c>
    </row>
    <row r="1979" spans="1:8" x14ac:dyDescent="0.25">
      <c r="A1979" t="s">
        <v>2073</v>
      </c>
      <c r="B1979">
        <v>1122016</v>
      </c>
      <c r="C1979">
        <v>532617</v>
      </c>
      <c r="D1979">
        <v>46330</v>
      </c>
      <c r="E1979">
        <v>17730491</v>
      </c>
      <c r="F1979">
        <v>324484</v>
      </c>
      <c r="G1979">
        <v>124533335</v>
      </c>
      <c r="H1979">
        <v>14.28</v>
      </c>
    </row>
    <row r="1980" spans="1:8" x14ac:dyDescent="0.25">
      <c r="A1980" t="s">
        <v>2074</v>
      </c>
      <c r="B1980">
        <v>1122016</v>
      </c>
      <c r="C1980">
        <v>532621</v>
      </c>
      <c r="D1980">
        <v>3529</v>
      </c>
      <c r="E1980">
        <v>185097</v>
      </c>
      <c r="F1980">
        <v>6574</v>
      </c>
      <c r="G1980">
        <v>350779</v>
      </c>
      <c r="H1980">
        <v>53.68</v>
      </c>
    </row>
    <row r="1981" spans="1:8" x14ac:dyDescent="0.25">
      <c r="A1981" t="s">
        <v>2075</v>
      </c>
      <c r="B1981">
        <v>1122016</v>
      </c>
      <c r="C1981">
        <v>532622</v>
      </c>
      <c r="D1981">
        <v>2564</v>
      </c>
      <c r="E1981">
        <v>584336</v>
      </c>
      <c r="F1981">
        <v>3935</v>
      </c>
      <c r="G1981">
        <v>903430</v>
      </c>
      <c r="H1981">
        <v>65.16</v>
      </c>
    </row>
    <row r="1982" spans="1:8" x14ac:dyDescent="0.25">
      <c r="A1982" t="s">
        <v>2076</v>
      </c>
      <c r="B1982">
        <v>1122016</v>
      </c>
      <c r="C1982">
        <v>532624</v>
      </c>
      <c r="D1982">
        <v>1373</v>
      </c>
      <c r="E1982">
        <v>107026</v>
      </c>
      <c r="F1982">
        <v>3708</v>
      </c>
      <c r="G1982">
        <v>293533</v>
      </c>
      <c r="H1982">
        <v>37.03</v>
      </c>
    </row>
    <row r="1983" spans="1:8" x14ac:dyDescent="0.25">
      <c r="A1983" t="s">
        <v>2077</v>
      </c>
      <c r="B1983">
        <v>1122016</v>
      </c>
      <c r="C1983">
        <v>532626</v>
      </c>
      <c r="D1983">
        <v>51200</v>
      </c>
      <c r="E1983">
        <v>12710400</v>
      </c>
      <c r="F1983">
        <v>89648</v>
      </c>
      <c r="G1983">
        <v>22854714</v>
      </c>
      <c r="H1983">
        <v>57.11</v>
      </c>
    </row>
    <row r="1984" spans="1:8" x14ac:dyDescent="0.25">
      <c r="A1984" t="s">
        <v>2078</v>
      </c>
      <c r="B1984">
        <v>1122016</v>
      </c>
      <c r="C1984">
        <v>532627</v>
      </c>
      <c r="D1984">
        <v>82711</v>
      </c>
      <c r="E1984">
        <v>334980</v>
      </c>
      <c r="F1984">
        <v>109675</v>
      </c>
      <c r="G1984">
        <v>446669</v>
      </c>
      <c r="H1984">
        <v>75.41</v>
      </c>
    </row>
    <row r="1985" spans="1:8" x14ac:dyDescent="0.25">
      <c r="A1985" t="s">
        <v>2079</v>
      </c>
      <c r="B1985">
        <v>1122016</v>
      </c>
      <c r="C1985">
        <v>532628</v>
      </c>
      <c r="D1985">
        <v>321669</v>
      </c>
      <c r="E1985">
        <v>1846381</v>
      </c>
      <c r="F1985">
        <v>689148</v>
      </c>
      <c r="G1985">
        <v>3963843</v>
      </c>
      <c r="H1985">
        <v>46.68</v>
      </c>
    </row>
    <row r="1986" spans="1:8" x14ac:dyDescent="0.25">
      <c r="A1986" t="s">
        <v>2080</v>
      </c>
      <c r="B1986">
        <v>1122016</v>
      </c>
      <c r="C1986">
        <v>532629</v>
      </c>
      <c r="D1986">
        <v>24243</v>
      </c>
      <c r="E1986">
        <v>1465490</v>
      </c>
      <c r="F1986">
        <v>59766</v>
      </c>
      <c r="G1986">
        <v>3670769</v>
      </c>
      <c r="H1986">
        <v>40.56</v>
      </c>
    </row>
    <row r="1987" spans="1:8" x14ac:dyDescent="0.25">
      <c r="A1987" t="s">
        <v>2081</v>
      </c>
      <c r="B1987">
        <v>1122016</v>
      </c>
      <c r="C1987">
        <v>532630</v>
      </c>
      <c r="D1987">
        <v>13595</v>
      </c>
      <c r="E1987">
        <v>774915</v>
      </c>
      <c r="F1987">
        <v>39234</v>
      </c>
      <c r="G1987">
        <v>2263527</v>
      </c>
      <c r="H1987">
        <v>34.65</v>
      </c>
    </row>
    <row r="1988" spans="1:8" x14ac:dyDescent="0.25">
      <c r="A1988" t="s">
        <v>2082</v>
      </c>
      <c r="B1988">
        <v>1122016</v>
      </c>
      <c r="C1988">
        <v>532633</v>
      </c>
      <c r="D1988">
        <v>11588</v>
      </c>
      <c r="E1988">
        <v>4131702</v>
      </c>
      <c r="F1988">
        <v>56258</v>
      </c>
      <c r="G1988">
        <v>20539940</v>
      </c>
      <c r="H1988">
        <v>20.6</v>
      </c>
    </row>
    <row r="1989" spans="1:8" x14ac:dyDescent="0.25">
      <c r="A1989" t="s">
        <v>2083</v>
      </c>
      <c r="B1989">
        <v>1122016</v>
      </c>
      <c r="C1989">
        <v>532636</v>
      </c>
      <c r="D1989">
        <v>6005</v>
      </c>
      <c r="E1989">
        <v>1573911</v>
      </c>
      <c r="F1989">
        <v>24261</v>
      </c>
      <c r="G1989">
        <v>6487703</v>
      </c>
      <c r="H1989">
        <v>24.75</v>
      </c>
    </row>
    <row r="1990" spans="1:8" x14ac:dyDescent="0.25">
      <c r="A1990" t="s">
        <v>2084</v>
      </c>
      <c r="B1990">
        <v>1122016</v>
      </c>
      <c r="C1990">
        <v>532637</v>
      </c>
      <c r="D1990">
        <v>4663</v>
      </c>
      <c r="E1990">
        <v>678001</v>
      </c>
      <c r="F1990">
        <v>10433</v>
      </c>
      <c r="G1990">
        <v>1538266</v>
      </c>
      <c r="H1990">
        <v>44.69</v>
      </c>
    </row>
    <row r="1991" spans="1:8" x14ac:dyDescent="0.25">
      <c r="A1991" t="s">
        <v>2085</v>
      </c>
      <c r="B1991">
        <v>1122016</v>
      </c>
      <c r="C1991">
        <v>532638</v>
      </c>
      <c r="D1991">
        <v>255</v>
      </c>
      <c r="E1991">
        <v>75557</v>
      </c>
      <c r="F1991">
        <v>417</v>
      </c>
      <c r="G1991">
        <v>123182</v>
      </c>
      <c r="H1991">
        <v>61.15</v>
      </c>
    </row>
    <row r="1992" spans="1:8" x14ac:dyDescent="0.25">
      <c r="A1992" t="s">
        <v>2086</v>
      </c>
      <c r="B1992">
        <v>1122016</v>
      </c>
      <c r="C1992">
        <v>532641</v>
      </c>
      <c r="D1992">
        <v>4486</v>
      </c>
      <c r="E1992">
        <v>528900</v>
      </c>
      <c r="F1992">
        <v>5116</v>
      </c>
      <c r="G1992">
        <v>605750</v>
      </c>
      <c r="H1992">
        <v>87.69</v>
      </c>
    </row>
    <row r="1993" spans="1:8" x14ac:dyDescent="0.25">
      <c r="A1993" t="s">
        <v>2087</v>
      </c>
      <c r="B1993">
        <v>1122016</v>
      </c>
      <c r="C1993">
        <v>532642</v>
      </c>
      <c r="D1993">
        <v>106</v>
      </c>
      <c r="E1993">
        <v>136375</v>
      </c>
      <c r="F1993">
        <v>111</v>
      </c>
      <c r="G1993">
        <v>142917</v>
      </c>
      <c r="H1993">
        <v>95.5</v>
      </c>
    </row>
    <row r="1994" spans="1:8" x14ac:dyDescent="0.25">
      <c r="A1994" t="s">
        <v>2088</v>
      </c>
      <c r="B1994">
        <v>1122016</v>
      </c>
      <c r="C1994">
        <v>532644</v>
      </c>
      <c r="D1994">
        <v>191</v>
      </c>
      <c r="E1994">
        <v>139946</v>
      </c>
      <c r="F1994">
        <v>1250</v>
      </c>
      <c r="G1994">
        <v>923714</v>
      </c>
      <c r="H1994">
        <v>15.28</v>
      </c>
    </row>
    <row r="1995" spans="1:8" x14ac:dyDescent="0.25">
      <c r="A1995" t="s">
        <v>2089</v>
      </c>
      <c r="B1995">
        <v>1122016</v>
      </c>
      <c r="C1995">
        <v>532645</v>
      </c>
      <c r="D1995">
        <v>410</v>
      </c>
      <c r="E1995">
        <v>415</v>
      </c>
      <c r="F1995">
        <v>410</v>
      </c>
      <c r="G1995">
        <v>415</v>
      </c>
      <c r="H1995">
        <v>100</v>
      </c>
    </row>
    <row r="1996" spans="1:8" x14ac:dyDescent="0.25">
      <c r="A1996" t="s">
        <v>2090</v>
      </c>
      <c r="B1996">
        <v>1122016</v>
      </c>
      <c r="C1996">
        <v>532646</v>
      </c>
      <c r="D1996">
        <v>2149</v>
      </c>
      <c r="E1996">
        <v>449571</v>
      </c>
      <c r="F1996">
        <v>3651</v>
      </c>
      <c r="G1996">
        <v>769325</v>
      </c>
      <c r="H1996">
        <v>58.86</v>
      </c>
    </row>
    <row r="1997" spans="1:8" x14ac:dyDescent="0.25">
      <c r="A1997" t="s">
        <v>2091</v>
      </c>
      <c r="B1997">
        <v>1122016</v>
      </c>
      <c r="C1997">
        <v>532647</v>
      </c>
      <c r="D1997">
        <v>21400</v>
      </c>
      <c r="E1997">
        <v>92234</v>
      </c>
      <c r="F1997">
        <v>25018</v>
      </c>
      <c r="G1997">
        <v>107657</v>
      </c>
      <c r="H1997">
        <v>85.54</v>
      </c>
    </row>
    <row r="1998" spans="1:8" x14ac:dyDescent="0.25">
      <c r="A1998" t="s">
        <v>2092</v>
      </c>
      <c r="B1998">
        <v>1122016</v>
      </c>
      <c r="C1998">
        <v>532648</v>
      </c>
      <c r="D1998">
        <v>34889</v>
      </c>
      <c r="E1998">
        <v>40527063</v>
      </c>
      <c r="F1998">
        <v>172175</v>
      </c>
      <c r="G1998">
        <v>201617838</v>
      </c>
      <c r="H1998">
        <v>20.260000000000002</v>
      </c>
    </row>
    <row r="1999" spans="1:8" x14ac:dyDescent="0.25">
      <c r="A1999" t="s">
        <v>2093</v>
      </c>
      <c r="B1999">
        <v>1122016</v>
      </c>
      <c r="C1999">
        <v>532649</v>
      </c>
      <c r="D1999">
        <v>35340</v>
      </c>
      <c r="E1999">
        <v>1159152</v>
      </c>
      <c r="F1999">
        <v>84949</v>
      </c>
      <c r="G1999">
        <v>2830578</v>
      </c>
      <c r="H1999">
        <v>41.6</v>
      </c>
    </row>
    <row r="2000" spans="1:8" x14ac:dyDescent="0.25">
      <c r="A2000" t="s">
        <v>2094</v>
      </c>
      <c r="B2000">
        <v>1122016</v>
      </c>
      <c r="C2000">
        <v>532650</v>
      </c>
      <c r="D2000">
        <v>3250</v>
      </c>
      <c r="E2000">
        <v>40690</v>
      </c>
      <c r="F2000">
        <v>4602</v>
      </c>
      <c r="G2000">
        <v>60264</v>
      </c>
      <c r="H2000">
        <v>70.62</v>
      </c>
    </row>
    <row r="2001" spans="1:8" x14ac:dyDescent="0.25">
      <c r="A2001" t="s">
        <v>2095</v>
      </c>
      <c r="B2001">
        <v>1122016</v>
      </c>
      <c r="C2001">
        <v>532651</v>
      </c>
      <c r="D2001">
        <v>900</v>
      </c>
      <c r="E2001">
        <v>23400</v>
      </c>
      <c r="F2001">
        <v>902</v>
      </c>
      <c r="G2001">
        <v>23460</v>
      </c>
      <c r="H2001">
        <v>99.78</v>
      </c>
    </row>
    <row r="2002" spans="1:8" x14ac:dyDescent="0.25">
      <c r="A2002" t="s">
        <v>2096</v>
      </c>
      <c r="B2002">
        <v>1122016</v>
      </c>
      <c r="C2002">
        <v>532652</v>
      </c>
      <c r="D2002">
        <v>313710</v>
      </c>
      <c r="E2002">
        <v>33582656</v>
      </c>
      <c r="F2002">
        <v>557972</v>
      </c>
      <c r="G2002">
        <v>60331916</v>
      </c>
      <c r="H2002">
        <v>56.22</v>
      </c>
    </row>
    <row r="2003" spans="1:8" x14ac:dyDescent="0.25">
      <c r="A2003" t="s">
        <v>2097</v>
      </c>
      <c r="B2003">
        <v>1122016</v>
      </c>
      <c r="C2003">
        <v>532654</v>
      </c>
      <c r="D2003">
        <v>11116</v>
      </c>
      <c r="E2003">
        <v>1661287</v>
      </c>
      <c r="F2003">
        <v>29653</v>
      </c>
      <c r="G2003">
        <v>4482712</v>
      </c>
      <c r="H2003">
        <v>37.49</v>
      </c>
    </row>
    <row r="2004" spans="1:8" x14ac:dyDescent="0.25">
      <c r="A2004" t="s">
        <v>2098</v>
      </c>
      <c r="B2004">
        <v>1122016</v>
      </c>
      <c r="C2004">
        <v>532656</v>
      </c>
      <c r="D2004">
        <v>93312</v>
      </c>
      <c r="E2004">
        <v>160497</v>
      </c>
      <c r="F2004">
        <v>101071</v>
      </c>
      <c r="G2004">
        <v>176026</v>
      </c>
      <c r="H2004">
        <v>92.32</v>
      </c>
    </row>
    <row r="2005" spans="1:8" x14ac:dyDescent="0.25">
      <c r="A2005" t="s">
        <v>2099</v>
      </c>
      <c r="B2005">
        <v>1122016</v>
      </c>
      <c r="C2005">
        <v>532658</v>
      </c>
      <c r="D2005">
        <v>3800</v>
      </c>
      <c r="E2005">
        <v>207100</v>
      </c>
      <c r="F2005">
        <v>4160</v>
      </c>
      <c r="G2005">
        <v>229586</v>
      </c>
      <c r="H2005">
        <v>91.35</v>
      </c>
    </row>
    <row r="2006" spans="1:8" x14ac:dyDescent="0.25">
      <c r="A2006" t="s">
        <v>2100</v>
      </c>
      <c r="B2006">
        <v>1122016</v>
      </c>
      <c r="C2006">
        <v>532659</v>
      </c>
      <c r="D2006">
        <v>62197</v>
      </c>
      <c r="E2006">
        <v>3526570</v>
      </c>
      <c r="F2006">
        <v>670449</v>
      </c>
      <c r="G2006">
        <v>38408759</v>
      </c>
      <c r="H2006">
        <v>9.2799999999999994</v>
      </c>
    </row>
    <row r="2007" spans="1:8" x14ac:dyDescent="0.25">
      <c r="A2007" t="s">
        <v>2101</v>
      </c>
      <c r="B2007">
        <v>1122016</v>
      </c>
      <c r="C2007">
        <v>532660</v>
      </c>
      <c r="D2007">
        <v>55742</v>
      </c>
      <c r="E2007">
        <v>5292703</v>
      </c>
      <c r="F2007">
        <v>144697</v>
      </c>
      <c r="G2007">
        <v>13979733</v>
      </c>
      <c r="H2007">
        <v>38.520000000000003</v>
      </c>
    </row>
    <row r="2008" spans="1:8" x14ac:dyDescent="0.25">
      <c r="A2008" t="s">
        <v>2102</v>
      </c>
      <c r="B2008">
        <v>1122016</v>
      </c>
      <c r="C2008">
        <v>532661</v>
      </c>
      <c r="D2008">
        <v>1990</v>
      </c>
      <c r="E2008">
        <v>804159</v>
      </c>
      <c r="F2008">
        <v>3345</v>
      </c>
      <c r="G2008">
        <v>1365939</v>
      </c>
      <c r="H2008">
        <v>59.49</v>
      </c>
    </row>
    <row r="2009" spans="1:8" x14ac:dyDescent="0.25">
      <c r="A2009" t="s">
        <v>2103</v>
      </c>
      <c r="B2009">
        <v>1122016</v>
      </c>
      <c r="C2009">
        <v>532662</v>
      </c>
      <c r="D2009">
        <v>13918</v>
      </c>
      <c r="E2009">
        <v>986787</v>
      </c>
      <c r="F2009">
        <v>25863</v>
      </c>
      <c r="G2009">
        <v>1845040</v>
      </c>
      <c r="H2009">
        <v>53.81</v>
      </c>
    </row>
    <row r="2010" spans="1:8" x14ac:dyDescent="0.25">
      <c r="A2010" t="s">
        <v>2104</v>
      </c>
      <c r="B2010">
        <v>1122016</v>
      </c>
      <c r="C2010">
        <v>532663</v>
      </c>
      <c r="D2010">
        <v>900</v>
      </c>
      <c r="E2010">
        <v>355500</v>
      </c>
      <c r="F2010">
        <v>1447</v>
      </c>
      <c r="G2010">
        <v>573277</v>
      </c>
      <c r="H2010">
        <v>62.2</v>
      </c>
    </row>
    <row r="2011" spans="1:8" x14ac:dyDescent="0.25">
      <c r="A2011" t="s">
        <v>2105</v>
      </c>
      <c r="B2011">
        <v>1122016</v>
      </c>
      <c r="C2011">
        <v>532666</v>
      </c>
      <c r="D2011">
        <v>881576</v>
      </c>
      <c r="E2011">
        <v>229210</v>
      </c>
      <c r="F2011">
        <v>1279571</v>
      </c>
      <c r="G2011">
        <v>333835</v>
      </c>
      <c r="H2011">
        <v>68.900000000000006</v>
      </c>
    </row>
    <row r="2012" spans="1:8" x14ac:dyDescent="0.25">
      <c r="A2012" t="s">
        <v>2106</v>
      </c>
      <c r="B2012">
        <v>1122016</v>
      </c>
      <c r="C2012">
        <v>532667</v>
      </c>
      <c r="D2012">
        <v>933804</v>
      </c>
      <c r="E2012">
        <v>13838976</v>
      </c>
      <c r="F2012">
        <v>3326968</v>
      </c>
      <c r="G2012">
        <v>49188400</v>
      </c>
      <c r="H2012">
        <v>28.07</v>
      </c>
    </row>
    <row r="2013" spans="1:8" x14ac:dyDescent="0.25">
      <c r="A2013" t="s">
        <v>2107</v>
      </c>
      <c r="B2013">
        <v>1122016</v>
      </c>
      <c r="C2013">
        <v>532668</v>
      </c>
      <c r="D2013">
        <v>8305</v>
      </c>
      <c r="E2013">
        <v>836314</v>
      </c>
      <c r="F2013">
        <v>17431</v>
      </c>
      <c r="G2013">
        <v>1775835</v>
      </c>
      <c r="H2013">
        <v>47.64</v>
      </c>
    </row>
    <row r="2014" spans="1:8" x14ac:dyDescent="0.25">
      <c r="A2014" t="s">
        <v>2108</v>
      </c>
      <c r="B2014">
        <v>1122016</v>
      </c>
      <c r="C2014">
        <v>532669</v>
      </c>
      <c r="D2014">
        <v>3500</v>
      </c>
      <c r="E2014">
        <v>24710</v>
      </c>
      <c r="F2014">
        <v>3566</v>
      </c>
      <c r="G2014">
        <v>26103</v>
      </c>
      <c r="H2014">
        <v>98.15</v>
      </c>
    </row>
    <row r="2015" spans="1:8" x14ac:dyDescent="0.25">
      <c r="A2015" t="s">
        <v>2109</v>
      </c>
      <c r="B2015">
        <v>1122016</v>
      </c>
      <c r="C2015">
        <v>532670</v>
      </c>
      <c r="D2015">
        <v>148853</v>
      </c>
      <c r="E2015">
        <v>2100316</v>
      </c>
      <c r="F2015">
        <v>295476</v>
      </c>
      <c r="G2015">
        <v>4192703</v>
      </c>
      <c r="H2015">
        <v>50.38</v>
      </c>
    </row>
    <row r="2016" spans="1:8" x14ac:dyDescent="0.25">
      <c r="A2016" t="s">
        <v>2110</v>
      </c>
      <c r="B2016">
        <v>1122016</v>
      </c>
      <c r="C2016">
        <v>532673</v>
      </c>
      <c r="D2016">
        <v>150727</v>
      </c>
      <c r="E2016">
        <v>3406431</v>
      </c>
      <c r="F2016">
        <v>296300</v>
      </c>
      <c r="G2016">
        <v>6666966</v>
      </c>
      <c r="H2016">
        <v>50.87</v>
      </c>
    </row>
    <row r="2017" spans="1:8" x14ac:dyDescent="0.25">
      <c r="A2017" t="s">
        <v>2111</v>
      </c>
      <c r="B2017">
        <v>1122016</v>
      </c>
      <c r="C2017">
        <v>532674</v>
      </c>
      <c r="D2017">
        <v>100</v>
      </c>
      <c r="E2017">
        <v>28000</v>
      </c>
      <c r="F2017">
        <v>158</v>
      </c>
      <c r="G2017">
        <v>43889</v>
      </c>
      <c r="H2017">
        <v>63.29</v>
      </c>
    </row>
    <row r="2018" spans="1:8" x14ac:dyDescent="0.25">
      <c r="A2018" t="s">
        <v>2112</v>
      </c>
      <c r="B2018">
        <v>1122016</v>
      </c>
      <c r="C2018">
        <v>532676</v>
      </c>
      <c r="D2018">
        <v>4870</v>
      </c>
      <c r="E2018">
        <v>100809</v>
      </c>
      <c r="F2018">
        <v>6611</v>
      </c>
      <c r="G2018">
        <v>138313</v>
      </c>
      <c r="H2018">
        <v>73.67</v>
      </c>
    </row>
    <row r="2019" spans="1:8" x14ac:dyDescent="0.25">
      <c r="A2019" t="s">
        <v>2113</v>
      </c>
      <c r="B2019">
        <v>1122016</v>
      </c>
      <c r="C2019">
        <v>532678</v>
      </c>
      <c r="D2019">
        <v>1551</v>
      </c>
      <c r="E2019">
        <v>215589</v>
      </c>
      <c r="F2019">
        <v>3544</v>
      </c>
      <c r="G2019">
        <v>495427</v>
      </c>
      <c r="H2019">
        <v>43.76</v>
      </c>
    </row>
    <row r="2020" spans="1:8" x14ac:dyDescent="0.25">
      <c r="A2020" t="s">
        <v>2114</v>
      </c>
      <c r="B2020">
        <v>1122016</v>
      </c>
      <c r="C2020">
        <v>532679</v>
      </c>
      <c r="D2020">
        <v>12077</v>
      </c>
      <c r="E2020">
        <v>1384629</v>
      </c>
      <c r="F2020">
        <v>24237</v>
      </c>
      <c r="G2020">
        <v>2820679</v>
      </c>
      <c r="H2020">
        <v>49.83</v>
      </c>
    </row>
    <row r="2021" spans="1:8" x14ac:dyDescent="0.25">
      <c r="A2021" t="s">
        <v>2115</v>
      </c>
      <c r="B2021">
        <v>1122016</v>
      </c>
      <c r="C2021">
        <v>532682</v>
      </c>
      <c r="D2021">
        <v>38059</v>
      </c>
      <c r="E2021">
        <v>1181732</v>
      </c>
      <c r="F2021">
        <v>90872</v>
      </c>
      <c r="G2021">
        <v>2835480</v>
      </c>
      <c r="H2021">
        <v>41.88</v>
      </c>
    </row>
    <row r="2022" spans="1:8" x14ac:dyDescent="0.25">
      <c r="A2022" t="s">
        <v>2116</v>
      </c>
      <c r="B2022">
        <v>1122016</v>
      </c>
      <c r="C2022">
        <v>532683</v>
      </c>
      <c r="D2022">
        <v>1380</v>
      </c>
      <c r="E2022">
        <v>1830432</v>
      </c>
      <c r="F2022">
        <v>5858</v>
      </c>
      <c r="G2022">
        <v>7818859</v>
      </c>
      <c r="H2022">
        <v>23.56</v>
      </c>
    </row>
    <row r="2023" spans="1:8" x14ac:dyDescent="0.25">
      <c r="A2023" t="s">
        <v>2117</v>
      </c>
      <c r="B2023">
        <v>1122016</v>
      </c>
      <c r="C2023">
        <v>532684</v>
      </c>
      <c r="D2023">
        <v>48130</v>
      </c>
      <c r="E2023">
        <v>1703802</v>
      </c>
      <c r="F2023">
        <v>173867</v>
      </c>
      <c r="G2023">
        <v>6137385</v>
      </c>
      <c r="H2023">
        <v>27.68</v>
      </c>
    </row>
    <row r="2024" spans="1:8" x14ac:dyDescent="0.25">
      <c r="A2024" t="s">
        <v>2118</v>
      </c>
      <c r="B2024">
        <v>1122016</v>
      </c>
      <c r="C2024">
        <v>532686</v>
      </c>
      <c r="D2024">
        <v>2595</v>
      </c>
      <c r="E2024">
        <v>98640</v>
      </c>
      <c r="F2024">
        <v>2595</v>
      </c>
      <c r="G2024">
        <v>98640</v>
      </c>
      <c r="H2024">
        <v>100</v>
      </c>
    </row>
    <row r="2025" spans="1:8" x14ac:dyDescent="0.25">
      <c r="A2025" t="s">
        <v>2119</v>
      </c>
      <c r="B2025">
        <v>1122016</v>
      </c>
      <c r="C2025">
        <v>532687</v>
      </c>
      <c r="D2025">
        <v>4248</v>
      </c>
      <c r="E2025">
        <v>1750176</v>
      </c>
      <c r="F2025">
        <v>7770</v>
      </c>
      <c r="G2025">
        <v>3251711</v>
      </c>
      <c r="H2025">
        <v>54.67</v>
      </c>
    </row>
    <row r="2026" spans="1:8" x14ac:dyDescent="0.25">
      <c r="A2026" t="s">
        <v>2120</v>
      </c>
      <c r="B2026">
        <v>1122016</v>
      </c>
      <c r="C2026">
        <v>532689</v>
      </c>
      <c r="D2026">
        <v>828</v>
      </c>
      <c r="E2026">
        <v>938042</v>
      </c>
      <c r="F2026">
        <v>6872</v>
      </c>
      <c r="G2026">
        <v>7855373</v>
      </c>
      <c r="H2026">
        <v>12.05</v>
      </c>
    </row>
    <row r="2027" spans="1:8" x14ac:dyDescent="0.25">
      <c r="A2027" t="s">
        <v>2121</v>
      </c>
      <c r="B2027">
        <v>1122016</v>
      </c>
      <c r="C2027">
        <v>532690</v>
      </c>
      <c r="D2027">
        <v>337</v>
      </c>
      <c r="E2027">
        <v>738</v>
      </c>
      <c r="F2027">
        <v>337</v>
      </c>
      <c r="G2027">
        <v>738</v>
      </c>
      <c r="H2027">
        <v>100</v>
      </c>
    </row>
    <row r="2028" spans="1:8" x14ac:dyDescent="0.25">
      <c r="A2028" t="s">
        <v>2122</v>
      </c>
      <c r="B2028">
        <v>1122016</v>
      </c>
      <c r="C2028">
        <v>532692</v>
      </c>
      <c r="D2028">
        <v>114492</v>
      </c>
      <c r="E2028">
        <v>1946364</v>
      </c>
      <c r="F2028">
        <v>322396</v>
      </c>
      <c r="G2028">
        <v>5607677</v>
      </c>
      <c r="H2028">
        <v>35.51</v>
      </c>
    </row>
    <row r="2029" spans="1:8" x14ac:dyDescent="0.25">
      <c r="A2029" t="s">
        <v>2123</v>
      </c>
      <c r="B2029">
        <v>1122016</v>
      </c>
      <c r="C2029">
        <v>532693</v>
      </c>
      <c r="D2029">
        <v>215094</v>
      </c>
      <c r="E2029">
        <v>4463201</v>
      </c>
      <c r="F2029">
        <v>1092372</v>
      </c>
      <c r="G2029">
        <v>22949808</v>
      </c>
      <c r="H2029">
        <v>19.690000000000001</v>
      </c>
    </row>
    <row r="2030" spans="1:8" x14ac:dyDescent="0.25">
      <c r="A2030" t="s">
        <v>2124</v>
      </c>
      <c r="B2030">
        <v>1122016</v>
      </c>
      <c r="C2030">
        <v>532694</v>
      </c>
      <c r="D2030">
        <v>239061</v>
      </c>
      <c r="E2030">
        <v>4207474</v>
      </c>
      <c r="F2030">
        <v>591220</v>
      </c>
      <c r="G2030">
        <v>11101982</v>
      </c>
      <c r="H2030">
        <v>40.44</v>
      </c>
    </row>
    <row r="2031" spans="1:8" x14ac:dyDescent="0.25">
      <c r="A2031" t="s">
        <v>2125</v>
      </c>
      <c r="B2031">
        <v>1122016</v>
      </c>
      <c r="C2031">
        <v>532695</v>
      </c>
      <c r="D2031">
        <v>2700</v>
      </c>
      <c r="E2031">
        <v>28782</v>
      </c>
      <c r="F2031">
        <v>2806</v>
      </c>
      <c r="G2031">
        <v>29522</v>
      </c>
      <c r="H2031">
        <v>96.22</v>
      </c>
    </row>
    <row r="2032" spans="1:8" x14ac:dyDescent="0.25">
      <c r="A2032" t="s">
        <v>2126</v>
      </c>
      <c r="B2032">
        <v>1122016</v>
      </c>
      <c r="C2032">
        <v>532696</v>
      </c>
      <c r="D2032">
        <v>10956</v>
      </c>
      <c r="E2032">
        <v>123146</v>
      </c>
      <c r="F2032">
        <v>25452</v>
      </c>
      <c r="G2032">
        <v>287773</v>
      </c>
      <c r="H2032">
        <v>43.05</v>
      </c>
    </row>
    <row r="2033" spans="1:8" x14ac:dyDescent="0.25">
      <c r="A2033" t="s">
        <v>2127</v>
      </c>
      <c r="B2033">
        <v>1122016</v>
      </c>
      <c r="C2033">
        <v>532698</v>
      </c>
      <c r="D2033">
        <v>5670</v>
      </c>
      <c r="E2033">
        <v>408807</v>
      </c>
      <c r="F2033">
        <v>10663</v>
      </c>
      <c r="G2033">
        <v>774703</v>
      </c>
      <c r="H2033">
        <v>53.17</v>
      </c>
    </row>
    <row r="2034" spans="1:8" x14ac:dyDescent="0.25">
      <c r="A2034" t="s">
        <v>2128</v>
      </c>
      <c r="B2034">
        <v>1122016</v>
      </c>
      <c r="C2034">
        <v>532699</v>
      </c>
      <c r="D2034">
        <v>351</v>
      </c>
      <c r="E2034">
        <v>25466</v>
      </c>
      <c r="F2034">
        <v>2103</v>
      </c>
      <c r="G2034">
        <v>152559</v>
      </c>
      <c r="H2034">
        <v>16.690000000000001</v>
      </c>
    </row>
    <row r="2035" spans="1:8" x14ac:dyDescent="0.25">
      <c r="A2035" t="s">
        <v>2129</v>
      </c>
      <c r="B2035">
        <v>1122016</v>
      </c>
      <c r="C2035">
        <v>532700</v>
      </c>
      <c r="D2035">
        <v>57</v>
      </c>
      <c r="E2035">
        <v>40636</v>
      </c>
      <c r="F2035">
        <v>83</v>
      </c>
      <c r="G2035">
        <v>60114</v>
      </c>
      <c r="H2035">
        <v>68.67</v>
      </c>
    </row>
    <row r="2036" spans="1:8" x14ac:dyDescent="0.25">
      <c r="A2036" t="s">
        <v>2130</v>
      </c>
      <c r="B2036">
        <v>1122016</v>
      </c>
      <c r="C2036">
        <v>532701</v>
      </c>
      <c r="D2036">
        <v>3529</v>
      </c>
      <c r="E2036">
        <v>31691</v>
      </c>
      <c r="F2036">
        <v>4130</v>
      </c>
      <c r="G2036">
        <v>36815</v>
      </c>
      <c r="H2036">
        <v>85.45</v>
      </c>
    </row>
    <row r="2037" spans="1:8" x14ac:dyDescent="0.25">
      <c r="A2037" t="s">
        <v>2131</v>
      </c>
      <c r="B2037">
        <v>1122016</v>
      </c>
      <c r="C2037">
        <v>532702</v>
      </c>
      <c r="D2037">
        <v>28430</v>
      </c>
      <c r="E2037">
        <v>4219012</v>
      </c>
      <c r="F2037">
        <v>66015</v>
      </c>
      <c r="G2037">
        <v>10050351</v>
      </c>
      <c r="H2037">
        <v>43.07</v>
      </c>
    </row>
    <row r="2038" spans="1:8" x14ac:dyDescent="0.25">
      <c r="A2038" t="s">
        <v>2132</v>
      </c>
      <c r="B2038">
        <v>1122016</v>
      </c>
      <c r="C2038">
        <v>532705</v>
      </c>
      <c r="D2038">
        <v>22386</v>
      </c>
      <c r="E2038">
        <v>3979112</v>
      </c>
      <c r="F2038">
        <v>70094</v>
      </c>
      <c r="G2038">
        <v>13482161</v>
      </c>
      <c r="H2038">
        <v>31.94</v>
      </c>
    </row>
    <row r="2039" spans="1:8" x14ac:dyDescent="0.25">
      <c r="A2039" t="s">
        <v>2133</v>
      </c>
      <c r="B2039">
        <v>1122016</v>
      </c>
      <c r="C2039">
        <v>532706</v>
      </c>
      <c r="D2039">
        <v>3818</v>
      </c>
      <c r="E2039">
        <v>858478</v>
      </c>
      <c r="F2039">
        <v>8785</v>
      </c>
      <c r="G2039">
        <v>1991496</v>
      </c>
      <c r="H2039">
        <v>43.46</v>
      </c>
    </row>
    <row r="2040" spans="1:8" x14ac:dyDescent="0.25">
      <c r="A2040" t="s">
        <v>2134</v>
      </c>
      <c r="B2040">
        <v>1122016</v>
      </c>
      <c r="C2040">
        <v>532707</v>
      </c>
      <c r="D2040">
        <v>39761</v>
      </c>
      <c r="E2040">
        <v>4854819</v>
      </c>
      <c r="F2040">
        <v>63843</v>
      </c>
      <c r="G2040">
        <v>7904899</v>
      </c>
      <c r="H2040">
        <v>62.28</v>
      </c>
    </row>
    <row r="2041" spans="1:8" x14ac:dyDescent="0.25">
      <c r="A2041" t="s">
        <v>2135</v>
      </c>
      <c r="B2041">
        <v>1122016</v>
      </c>
      <c r="C2041">
        <v>532708</v>
      </c>
      <c r="D2041">
        <v>121763</v>
      </c>
      <c r="E2041">
        <v>695267</v>
      </c>
      <c r="F2041">
        <v>286943</v>
      </c>
      <c r="G2041">
        <v>1653936</v>
      </c>
      <c r="H2041">
        <v>42.43</v>
      </c>
    </row>
    <row r="2042" spans="1:8" x14ac:dyDescent="0.25">
      <c r="A2042" t="s">
        <v>2136</v>
      </c>
      <c r="B2042">
        <v>1122016</v>
      </c>
      <c r="C2042">
        <v>532710</v>
      </c>
      <c r="D2042">
        <v>844</v>
      </c>
      <c r="E2042">
        <v>233029</v>
      </c>
      <c r="F2042">
        <v>1914</v>
      </c>
      <c r="G2042">
        <v>532490</v>
      </c>
      <c r="H2042">
        <v>44.1</v>
      </c>
    </row>
    <row r="2043" spans="1:8" x14ac:dyDescent="0.25">
      <c r="A2043" t="s">
        <v>2137</v>
      </c>
      <c r="B2043">
        <v>1122016</v>
      </c>
      <c r="C2043">
        <v>532711</v>
      </c>
      <c r="D2043">
        <v>2636</v>
      </c>
      <c r="E2043">
        <v>27942</v>
      </c>
      <c r="F2043">
        <v>2636</v>
      </c>
      <c r="G2043">
        <v>27941</v>
      </c>
      <c r="H2043">
        <v>100</v>
      </c>
    </row>
    <row r="2044" spans="1:8" x14ac:dyDescent="0.25">
      <c r="A2044" t="s">
        <v>2138</v>
      </c>
      <c r="B2044">
        <v>1122016</v>
      </c>
      <c r="C2044">
        <v>532712</v>
      </c>
      <c r="D2044">
        <v>664409</v>
      </c>
      <c r="E2044">
        <v>23752622</v>
      </c>
      <c r="F2044">
        <v>2023800</v>
      </c>
      <c r="G2044">
        <v>73686614</v>
      </c>
      <c r="H2044">
        <v>32.83</v>
      </c>
    </row>
    <row r="2045" spans="1:8" x14ac:dyDescent="0.25">
      <c r="A2045" t="s">
        <v>2139</v>
      </c>
      <c r="B2045">
        <v>1122016</v>
      </c>
      <c r="C2045">
        <v>532713</v>
      </c>
      <c r="D2045">
        <v>2864</v>
      </c>
      <c r="E2045">
        <v>186017</v>
      </c>
      <c r="F2045">
        <v>3587</v>
      </c>
      <c r="G2045">
        <v>233962</v>
      </c>
      <c r="H2045">
        <v>79.84</v>
      </c>
    </row>
    <row r="2046" spans="1:8" x14ac:dyDescent="0.25">
      <c r="A2046" t="s">
        <v>2140</v>
      </c>
      <c r="B2046">
        <v>1122016</v>
      </c>
      <c r="C2046">
        <v>532714</v>
      </c>
      <c r="D2046">
        <v>11555</v>
      </c>
      <c r="E2046">
        <v>1652365</v>
      </c>
      <c r="F2046">
        <v>23953</v>
      </c>
      <c r="G2046">
        <v>3448047</v>
      </c>
      <c r="H2046">
        <v>48.24</v>
      </c>
    </row>
    <row r="2047" spans="1:8" x14ac:dyDescent="0.25">
      <c r="A2047" t="s">
        <v>2141</v>
      </c>
      <c r="B2047">
        <v>1122016</v>
      </c>
      <c r="C2047">
        <v>532715</v>
      </c>
      <c r="D2047">
        <v>107165</v>
      </c>
      <c r="E2047">
        <v>6312019</v>
      </c>
      <c r="F2047">
        <v>804251</v>
      </c>
      <c r="G2047">
        <v>48720583</v>
      </c>
      <c r="H2047">
        <v>13.32</v>
      </c>
    </row>
    <row r="2048" spans="1:8" x14ac:dyDescent="0.25">
      <c r="A2048" t="s">
        <v>2142</v>
      </c>
      <c r="B2048">
        <v>1122016</v>
      </c>
      <c r="C2048">
        <v>532716</v>
      </c>
      <c r="D2048">
        <v>1161</v>
      </c>
      <c r="E2048">
        <v>69893</v>
      </c>
      <c r="F2048">
        <v>1170</v>
      </c>
      <c r="G2048">
        <v>70438</v>
      </c>
      <c r="H2048">
        <v>99.23</v>
      </c>
    </row>
    <row r="2049" spans="1:8" x14ac:dyDescent="0.25">
      <c r="A2049" t="s">
        <v>2143</v>
      </c>
      <c r="B2049">
        <v>1122016</v>
      </c>
      <c r="C2049">
        <v>532717</v>
      </c>
      <c r="D2049">
        <v>1766</v>
      </c>
      <c r="E2049">
        <v>378984</v>
      </c>
      <c r="F2049">
        <v>3840</v>
      </c>
      <c r="G2049">
        <v>829594</v>
      </c>
      <c r="H2049">
        <v>45.99</v>
      </c>
    </row>
    <row r="2050" spans="1:8" x14ac:dyDescent="0.25">
      <c r="A2050" t="s">
        <v>2144</v>
      </c>
      <c r="B2050">
        <v>1122016</v>
      </c>
      <c r="C2050">
        <v>532718</v>
      </c>
      <c r="D2050">
        <v>258685</v>
      </c>
      <c r="E2050">
        <v>3590548</v>
      </c>
      <c r="F2050">
        <v>513498</v>
      </c>
      <c r="G2050">
        <v>7178532</v>
      </c>
      <c r="H2050">
        <v>50.38</v>
      </c>
    </row>
    <row r="2051" spans="1:8" x14ac:dyDescent="0.25">
      <c r="A2051" t="s">
        <v>2145</v>
      </c>
      <c r="B2051">
        <v>1122016</v>
      </c>
      <c r="C2051">
        <v>532719</v>
      </c>
      <c r="D2051">
        <v>16003</v>
      </c>
      <c r="E2051">
        <v>339264</v>
      </c>
      <c r="F2051">
        <v>26608</v>
      </c>
      <c r="G2051">
        <v>569871</v>
      </c>
      <c r="H2051">
        <v>60.14</v>
      </c>
    </row>
    <row r="2052" spans="1:8" x14ac:dyDescent="0.25">
      <c r="A2052" t="s">
        <v>2146</v>
      </c>
      <c r="B2052">
        <v>1122016</v>
      </c>
      <c r="C2052">
        <v>532720</v>
      </c>
      <c r="D2052">
        <v>104343</v>
      </c>
      <c r="E2052">
        <v>29889053</v>
      </c>
      <c r="F2052">
        <v>194224</v>
      </c>
      <c r="G2052">
        <v>57222927</v>
      </c>
      <c r="H2052">
        <v>53.72</v>
      </c>
    </row>
    <row r="2053" spans="1:8" x14ac:dyDescent="0.25">
      <c r="A2053" t="s">
        <v>2147</v>
      </c>
      <c r="B2053">
        <v>1122016</v>
      </c>
      <c r="C2053">
        <v>532721</v>
      </c>
      <c r="D2053">
        <v>12293</v>
      </c>
      <c r="E2053">
        <v>216972</v>
      </c>
      <c r="F2053">
        <v>26549</v>
      </c>
      <c r="G2053">
        <v>474392</v>
      </c>
      <c r="H2053">
        <v>46.3</v>
      </c>
    </row>
    <row r="2054" spans="1:8" x14ac:dyDescent="0.25">
      <c r="A2054" t="s">
        <v>2148</v>
      </c>
      <c r="B2054">
        <v>1122016</v>
      </c>
      <c r="C2054">
        <v>532722</v>
      </c>
      <c r="D2054">
        <v>9276</v>
      </c>
      <c r="E2054">
        <v>511108</v>
      </c>
      <c r="F2054">
        <v>16533</v>
      </c>
      <c r="G2054">
        <v>926620</v>
      </c>
      <c r="H2054">
        <v>56.11</v>
      </c>
    </row>
    <row r="2055" spans="1:8" x14ac:dyDescent="0.25">
      <c r="A2055" t="s">
        <v>2149</v>
      </c>
      <c r="B2055">
        <v>1122016</v>
      </c>
      <c r="C2055">
        <v>532723</v>
      </c>
      <c r="D2055">
        <v>16995</v>
      </c>
      <c r="E2055">
        <v>246088</v>
      </c>
      <c r="F2055">
        <v>19342</v>
      </c>
      <c r="G2055">
        <v>283018</v>
      </c>
      <c r="H2055">
        <v>87.87</v>
      </c>
    </row>
    <row r="2056" spans="1:8" x14ac:dyDescent="0.25">
      <c r="A2056" t="s">
        <v>2150</v>
      </c>
      <c r="B2056">
        <v>1122016</v>
      </c>
      <c r="C2056">
        <v>532725</v>
      </c>
      <c r="D2056">
        <v>270</v>
      </c>
      <c r="E2056">
        <v>179820</v>
      </c>
      <c r="F2056">
        <v>304</v>
      </c>
      <c r="G2056">
        <v>203239</v>
      </c>
      <c r="H2056">
        <v>88.82</v>
      </c>
    </row>
    <row r="2057" spans="1:8" x14ac:dyDescent="0.25">
      <c r="A2057" t="s">
        <v>2151</v>
      </c>
      <c r="B2057">
        <v>1122016</v>
      </c>
      <c r="C2057">
        <v>532726</v>
      </c>
      <c r="D2057">
        <v>2197</v>
      </c>
      <c r="E2057">
        <v>86892</v>
      </c>
      <c r="F2057">
        <v>3988</v>
      </c>
      <c r="G2057">
        <v>157147</v>
      </c>
      <c r="H2057">
        <v>55.09</v>
      </c>
    </row>
    <row r="2058" spans="1:8" x14ac:dyDescent="0.25">
      <c r="A2058" t="s">
        <v>2152</v>
      </c>
      <c r="B2058">
        <v>1122016</v>
      </c>
      <c r="C2058">
        <v>532727</v>
      </c>
      <c r="D2058">
        <v>1055</v>
      </c>
      <c r="E2058">
        <v>7776</v>
      </c>
      <c r="F2058">
        <v>1701</v>
      </c>
      <c r="G2058">
        <v>12156</v>
      </c>
      <c r="H2058">
        <v>62.02</v>
      </c>
    </row>
    <row r="2059" spans="1:8" x14ac:dyDescent="0.25">
      <c r="A2059" t="s">
        <v>2153</v>
      </c>
      <c r="B2059">
        <v>1122016</v>
      </c>
      <c r="C2059">
        <v>532728</v>
      </c>
      <c r="D2059">
        <v>29950</v>
      </c>
      <c r="E2059">
        <v>929948</v>
      </c>
      <c r="F2059">
        <v>46726</v>
      </c>
      <c r="G2059">
        <v>1493938</v>
      </c>
      <c r="H2059">
        <v>64.099999999999994</v>
      </c>
    </row>
    <row r="2060" spans="1:8" x14ac:dyDescent="0.25">
      <c r="A2060" t="s">
        <v>2154</v>
      </c>
      <c r="B2060">
        <v>1122016</v>
      </c>
      <c r="C2060">
        <v>532729</v>
      </c>
      <c r="D2060">
        <v>4770</v>
      </c>
      <c r="E2060">
        <v>238262</v>
      </c>
      <c r="F2060">
        <v>14067</v>
      </c>
      <c r="G2060">
        <v>713811</v>
      </c>
      <c r="H2060">
        <v>33.909999999999997</v>
      </c>
    </row>
    <row r="2061" spans="1:8" x14ac:dyDescent="0.25">
      <c r="A2061" t="s">
        <v>2155</v>
      </c>
      <c r="B2061">
        <v>1122016</v>
      </c>
      <c r="C2061">
        <v>532730</v>
      </c>
      <c r="D2061">
        <v>3983</v>
      </c>
      <c r="E2061">
        <v>64923</v>
      </c>
      <c r="F2061">
        <v>4100</v>
      </c>
      <c r="G2061">
        <v>65944</v>
      </c>
      <c r="H2061">
        <v>97.15</v>
      </c>
    </row>
    <row r="2062" spans="1:8" x14ac:dyDescent="0.25">
      <c r="A2062" t="s">
        <v>2156</v>
      </c>
      <c r="B2062">
        <v>1122016</v>
      </c>
      <c r="C2062">
        <v>532731</v>
      </c>
      <c r="D2062">
        <v>2550</v>
      </c>
      <c r="E2062">
        <v>12189</v>
      </c>
      <c r="F2062">
        <v>3150</v>
      </c>
      <c r="G2062">
        <v>15167</v>
      </c>
      <c r="H2062">
        <v>80.95</v>
      </c>
    </row>
    <row r="2063" spans="1:8" x14ac:dyDescent="0.25">
      <c r="A2063" t="s">
        <v>2157</v>
      </c>
      <c r="B2063">
        <v>1122016</v>
      </c>
      <c r="C2063">
        <v>532732</v>
      </c>
      <c r="D2063">
        <v>10</v>
      </c>
      <c r="E2063">
        <v>18250</v>
      </c>
      <c r="F2063">
        <v>10</v>
      </c>
      <c r="G2063">
        <v>18250</v>
      </c>
      <c r="H2063">
        <v>100</v>
      </c>
    </row>
    <row r="2064" spans="1:8" x14ac:dyDescent="0.25">
      <c r="A2064" t="s">
        <v>2158</v>
      </c>
      <c r="B2064">
        <v>1122016</v>
      </c>
      <c r="C2064">
        <v>532733</v>
      </c>
      <c r="D2064">
        <v>7246</v>
      </c>
      <c r="E2064">
        <v>3338595</v>
      </c>
      <c r="F2064">
        <v>49812</v>
      </c>
      <c r="G2064">
        <v>23104474</v>
      </c>
      <c r="H2064">
        <v>14.55</v>
      </c>
    </row>
    <row r="2065" spans="1:8" x14ac:dyDescent="0.25">
      <c r="A2065" t="s">
        <v>2159</v>
      </c>
      <c r="B2065">
        <v>1122016</v>
      </c>
      <c r="C2065">
        <v>532734</v>
      </c>
      <c r="D2065">
        <v>1330</v>
      </c>
      <c r="E2065">
        <v>81662</v>
      </c>
      <c r="F2065">
        <v>1831</v>
      </c>
      <c r="G2065">
        <v>113287</v>
      </c>
      <c r="H2065">
        <v>72.64</v>
      </c>
    </row>
    <row r="2066" spans="1:8" x14ac:dyDescent="0.25">
      <c r="A2066" t="s">
        <v>2160</v>
      </c>
      <c r="B2066">
        <v>1122016</v>
      </c>
      <c r="C2066">
        <v>532735</v>
      </c>
      <c r="D2066">
        <v>22392</v>
      </c>
      <c r="E2066">
        <v>1257311</v>
      </c>
      <c r="F2066">
        <v>33037</v>
      </c>
      <c r="G2066">
        <v>1871599</v>
      </c>
      <c r="H2066">
        <v>67.78</v>
      </c>
    </row>
    <row r="2067" spans="1:8" x14ac:dyDescent="0.25">
      <c r="A2067" t="s">
        <v>2161</v>
      </c>
      <c r="B2067">
        <v>1122016</v>
      </c>
      <c r="C2067">
        <v>532737</v>
      </c>
      <c r="D2067">
        <v>2752</v>
      </c>
      <c r="E2067">
        <v>164845</v>
      </c>
      <c r="F2067">
        <v>4172</v>
      </c>
      <c r="G2067">
        <v>251108</v>
      </c>
      <c r="H2067">
        <v>65.959999999999994</v>
      </c>
    </row>
    <row r="2068" spans="1:8" x14ac:dyDescent="0.25">
      <c r="A2068" t="s">
        <v>2162</v>
      </c>
      <c r="B2068">
        <v>1122016</v>
      </c>
      <c r="C2068">
        <v>532738</v>
      </c>
      <c r="D2068">
        <v>1912</v>
      </c>
      <c r="E2068">
        <v>31262</v>
      </c>
      <c r="F2068">
        <v>2507</v>
      </c>
      <c r="G2068">
        <v>40613</v>
      </c>
      <c r="H2068">
        <v>76.27</v>
      </c>
    </row>
    <row r="2069" spans="1:8" x14ac:dyDescent="0.25">
      <c r="A2069" t="s">
        <v>2163</v>
      </c>
      <c r="B2069">
        <v>1122016</v>
      </c>
      <c r="C2069">
        <v>532740</v>
      </c>
      <c r="D2069">
        <v>4573</v>
      </c>
      <c r="E2069">
        <v>319653</v>
      </c>
      <c r="F2069">
        <v>6009</v>
      </c>
      <c r="G2069">
        <v>424957</v>
      </c>
      <c r="H2069">
        <v>76.099999999999994</v>
      </c>
    </row>
    <row r="2070" spans="1:8" x14ac:dyDescent="0.25">
      <c r="A2070" t="s">
        <v>2164</v>
      </c>
      <c r="B2070">
        <v>1122016</v>
      </c>
      <c r="C2070">
        <v>532741</v>
      </c>
      <c r="D2070">
        <v>9483</v>
      </c>
      <c r="E2070">
        <v>708855</v>
      </c>
      <c r="F2070">
        <v>20698</v>
      </c>
      <c r="G2070">
        <v>1565093</v>
      </c>
      <c r="H2070">
        <v>45.82</v>
      </c>
    </row>
    <row r="2071" spans="1:8" x14ac:dyDescent="0.25">
      <c r="A2071" t="s">
        <v>2165</v>
      </c>
      <c r="B2071">
        <v>1122016</v>
      </c>
      <c r="C2071">
        <v>532742</v>
      </c>
      <c r="D2071">
        <v>271</v>
      </c>
      <c r="E2071">
        <v>153115</v>
      </c>
      <c r="F2071">
        <v>271</v>
      </c>
      <c r="G2071">
        <v>153265</v>
      </c>
      <c r="H2071">
        <v>100</v>
      </c>
    </row>
    <row r="2072" spans="1:8" x14ac:dyDescent="0.25">
      <c r="A2072" t="s">
        <v>2166</v>
      </c>
      <c r="B2072">
        <v>1122016</v>
      </c>
      <c r="C2072">
        <v>532744</v>
      </c>
      <c r="D2072">
        <v>50</v>
      </c>
      <c r="E2072">
        <v>700</v>
      </c>
      <c r="F2072">
        <v>70</v>
      </c>
      <c r="G2072">
        <v>920</v>
      </c>
      <c r="H2072">
        <v>71.430000000000007</v>
      </c>
    </row>
    <row r="2073" spans="1:8" x14ac:dyDescent="0.25">
      <c r="A2073" t="s">
        <v>2167</v>
      </c>
      <c r="B2073">
        <v>1122016</v>
      </c>
      <c r="C2073">
        <v>532745</v>
      </c>
      <c r="D2073">
        <v>1778</v>
      </c>
      <c r="E2073">
        <v>67564</v>
      </c>
      <c r="F2073">
        <v>2002</v>
      </c>
      <c r="G2073">
        <v>75244</v>
      </c>
      <c r="H2073">
        <v>88.81</v>
      </c>
    </row>
    <row r="2074" spans="1:8" x14ac:dyDescent="0.25">
      <c r="A2074" t="s">
        <v>2168</v>
      </c>
      <c r="B2074">
        <v>1122016</v>
      </c>
      <c r="C2074">
        <v>532746</v>
      </c>
      <c r="D2074">
        <v>7004</v>
      </c>
      <c r="E2074">
        <v>65838</v>
      </c>
      <c r="F2074">
        <v>10410</v>
      </c>
      <c r="G2074">
        <v>98431</v>
      </c>
      <c r="H2074">
        <v>67.28</v>
      </c>
    </row>
    <row r="2075" spans="1:8" x14ac:dyDescent="0.25">
      <c r="A2075" t="s">
        <v>2169</v>
      </c>
      <c r="B2075">
        <v>1122016</v>
      </c>
      <c r="C2075">
        <v>532748</v>
      </c>
      <c r="D2075">
        <v>854</v>
      </c>
      <c r="E2075">
        <v>59482</v>
      </c>
      <c r="F2075">
        <v>1137</v>
      </c>
      <c r="G2075">
        <v>79914</v>
      </c>
      <c r="H2075">
        <v>75.11</v>
      </c>
    </row>
    <row r="2076" spans="1:8" x14ac:dyDescent="0.25">
      <c r="A2076" t="s">
        <v>2170</v>
      </c>
      <c r="B2076">
        <v>1122016</v>
      </c>
      <c r="C2076">
        <v>532749</v>
      </c>
      <c r="D2076">
        <v>1544</v>
      </c>
      <c r="E2076">
        <v>268965</v>
      </c>
      <c r="F2076">
        <v>3470</v>
      </c>
      <c r="G2076">
        <v>613374</v>
      </c>
      <c r="H2076">
        <v>44.5</v>
      </c>
    </row>
    <row r="2077" spans="1:8" x14ac:dyDescent="0.25">
      <c r="A2077" t="s">
        <v>2171</v>
      </c>
      <c r="B2077">
        <v>1122016</v>
      </c>
      <c r="C2077">
        <v>532751</v>
      </c>
      <c r="D2077">
        <v>2560</v>
      </c>
      <c r="E2077">
        <v>67072</v>
      </c>
      <c r="F2077">
        <v>3175</v>
      </c>
      <c r="G2077">
        <v>83777</v>
      </c>
      <c r="H2077">
        <v>80.63</v>
      </c>
    </row>
    <row r="2078" spans="1:8" x14ac:dyDescent="0.25">
      <c r="A2078" t="s">
        <v>2172</v>
      </c>
      <c r="B2078">
        <v>1122016</v>
      </c>
      <c r="C2078">
        <v>532754</v>
      </c>
      <c r="D2078">
        <v>298890</v>
      </c>
      <c r="E2078">
        <v>3508969</v>
      </c>
      <c r="F2078">
        <v>946734</v>
      </c>
      <c r="G2078">
        <v>11262906</v>
      </c>
      <c r="H2078">
        <v>31.57</v>
      </c>
    </row>
    <row r="2079" spans="1:8" x14ac:dyDescent="0.25">
      <c r="A2079" t="s">
        <v>2173</v>
      </c>
      <c r="B2079">
        <v>1122016</v>
      </c>
      <c r="C2079">
        <v>532755</v>
      </c>
      <c r="D2079">
        <v>47344</v>
      </c>
      <c r="E2079">
        <v>22497869</v>
      </c>
      <c r="F2079">
        <v>237808</v>
      </c>
      <c r="G2079">
        <v>113441350</v>
      </c>
      <c r="H2079">
        <v>19.91</v>
      </c>
    </row>
    <row r="2080" spans="1:8" x14ac:dyDescent="0.25">
      <c r="A2080" t="s">
        <v>2174</v>
      </c>
      <c r="B2080">
        <v>1122016</v>
      </c>
      <c r="C2080">
        <v>532756</v>
      </c>
      <c r="D2080">
        <v>4241</v>
      </c>
      <c r="E2080">
        <v>815757</v>
      </c>
      <c r="F2080">
        <v>8926</v>
      </c>
      <c r="G2080">
        <v>1731030</v>
      </c>
      <c r="H2080">
        <v>47.51</v>
      </c>
    </row>
    <row r="2081" spans="1:8" x14ac:dyDescent="0.25">
      <c r="A2081" t="s">
        <v>2175</v>
      </c>
      <c r="B2081">
        <v>1122016</v>
      </c>
      <c r="C2081">
        <v>532757</v>
      </c>
      <c r="D2081">
        <v>1587</v>
      </c>
      <c r="E2081">
        <v>1496462</v>
      </c>
      <c r="F2081">
        <v>4076</v>
      </c>
      <c r="G2081">
        <v>3908884</v>
      </c>
      <c r="H2081">
        <v>38.94</v>
      </c>
    </row>
    <row r="2082" spans="1:8" x14ac:dyDescent="0.25">
      <c r="A2082" t="s">
        <v>2176</v>
      </c>
      <c r="B2082">
        <v>1122016</v>
      </c>
      <c r="C2082">
        <v>532759</v>
      </c>
      <c r="D2082">
        <v>18933</v>
      </c>
      <c r="E2082">
        <v>1206979</v>
      </c>
      <c r="F2082">
        <v>76689</v>
      </c>
      <c r="G2082">
        <v>4914784</v>
      </c>
      <c r="H2082">
        <v>24.69</v>
      </c>
    </row>
    <row r="2083" spans="1:8" x14ac:dyDescent="0.25">
      <c r="A2083" t="s">
        <v>2177</v>
      </c>
      <c r="B2083">
        <v>1122016</v>
      </c>
      <c r="C2083">
        <v>532760</v>
      </c>
      <c r="D2083">
        <v>13834</v>
      </c>
      <c r="E2083">
        <v>3516603</v>
      </c>
      <c r="F2083">
        <v>49855</v>
      </c>
      <c r="G2083">
        <v>12831959</v>
      </c>
      <c r="H2083">
        <v>27.75</v>
      </c>
    </row>
    <row r="2084" spans="1:8" x14ac:dyDescent="0.25">
      <c r="A2084" t="s">
        <v>2178</v>
      </c>
      <c r="B2084">
        <v>1122016</v>
      </c>
      <c r="C2084">
        <v>532761</v>
      </c>
      <c r="D2084">
        <v>3676</v>
      </c>
      <c r="E2084">
        <v>397376</v>
      </c>
      <c r="F2084">
        <v>8010</v>
      </c>
      <c r="G2084">
        <v>880536</v>
      </c>
      <c r="H2084">
        <v>45.89</v>
      </c>
    </row>
    <row r="2085" spans="1:8" x14ac:dyDescent="0.25">
      <c r="A2085" t="s">
        <v>2179</v>
      </c>
      <c r="B2085">
        <v>1122016</v>
      </c>
      <c r="C2085">
        <v>532762</v>
      </c>
      <c r="D2085">
        <v>21554</v>
      </c>
      <c r="E2085">
        <v>1089555</v>
      </c>
      <c r="F2085">
        <v>46579</v>
      </c>
      <c r="G2085">
        <v>2358560</v>
      </c>
      <c r="H2085">
        <v>46.27</v>
      </c>
    </row>
    <row r="2086" spans="1:8" x14ac:dyDescent="0.25">
      <c r="A2086" t="s">
        <v>2180</v>
      </c>
      <c r="B2086">
        <v>1122016</v>
      </c>
      <c r="C2086">
        <v>532764</v>
      </c>
      <c r="D2086">
        <v>3766</v>
      </c>
      <c r="E2086">
        <v>467361</v>
      </c>
      <c r="F2086">
        <v>4733</v>
      </c>
      <c r="G2086">
        <v>589008</v>
      </c>
      <c r="H2086">
        <v>79.569999999999993</v>
      </c>
    </row>
    <row r="2087" spans="1:8" x14ac:dyDescent="0.25">
      <c r="A2087" t="s">
        <v>2181</v>
      </c>
      <c r="B2087">
        <v>1122016</v>
      </c>
      <c r="C2087">
        <v>532765</v>
      </c>
      <c r="D2087">
        <v>33859</v>
      </c>
      <c r="E2087">
        <v>345362</v>
      </c>
      <c r="F2087">
        <v>44374</v>
      </c>
      <c r="G2087">
        <v>451573</v>
      </c>
      <c r="H2087">
        <v>76.3</v>
      </c>
    </row>
    <row r="2088" spans="1:8" x14ac:dyDescent="0.25">
      <c r="A2088" t="s">
        <v>2182</v>
      </c>
      <c r="B2088">
        <v>1122016</v>
      </c>
      <c r="C2088">
        <v>532766</v>
      </c>
      <c r="D2088">
        <v>12917</v>
      </c>
      <c r="E2088">
        <v>315821</v>
      </c>
      <c r="F2088">
        <v>21920</v>
      </c>
      <c r="G2088">
        <v>536044</v>
      </c>
      <c r="H2088">
        <v>58.93</v>
      </c>
    </row>
    <row r="2089" spans="1:8" x14ac:dyDescent="0.25">
      <c r="A2089" t="s">
        <v>2183</v>
      </c>
      <c r="B2089">
        <v>1122016</v>
      </c>
      <c r="C2089">
        <v>532767</v>
      </c>
      <c r="D2089">
        <v>236</v>
      </c>
      <c r="E2089">
        <v>147359</v>
      </c>
      <c r="F2089">
        <v>562</v>
      </c>
      <c r="G2089">
        <v>352668</v>
      </c>
      <c r="H2089">
        <v>41.99</v>
      </c>
    </row>
    <row r="2090" spans="1:8" x14ac:dyDescent="0.25">
      <c r="A2090" t="s">
        <v>2184</v>
      </c>
      <c r="B2090">
        <v>1122016</v>
      </c>
      <c r="C2090">
        <v>532768</v>
      </c>
      <c r="D2090">
        <v>514</v>
      </c>
      <c r="E2090">
        <v>579741</v>
      </c>
      <c r="F2090">
        <v>2856</v>
      </c>
      <c r="G2090">
        <v>3279522</v>
      </c>
      <c r="H2090">
        <v>18</v>
      </c>
    </row>
    <row r="2091" spans="1:8" x14ac:dyDescent="0.25">
      <c r="A2091" t="s">
        <v>2185</v>
      </c>
      <c r="B2091">
        <v>1122016</v>
      </c>
      <c r="C2091">
        <v>532770</v>
      </c>
      <c r="D2091">
        <v>8828</v>
      </c>
      <c r="E2091">
        <v>53851</v>
      </c>
      <c r="F2091">
        <v>10559</v>
      </c>
      <c r="G2091">
        <v>64917</v>
      </c>
      <c r="H2091">
        <v>83.61</v>
      </c>
    </row>
    <row r="2092" spans="1:8" x14ac:dyDescent="0.25">
      <c r="A2092" t="s">
        <v>2186</v>
      </c>
      <c r="B2092">
        <v>1122016</v>
      </c>
      <c r="C2092">
        <v>532771</v>
      </c>
      <c r="D2092">
        <v>10295</v>
      </c>
      <c r="E2092">
        <v>399446</v>
      </c>
      <c r="F2092">
        <v>22729</v>
      </c>
      <c r="G2092">
        <v>895637</v>
      </c>
      <c r="H2092">
        <v>45.29</v>
      </c>
    </row>
    <row r="2093" spans="1:8" x14ac:dyDescent="0.25">
      <c r="A2093" t="s">
        <v>2187</v>
      </c>
      <c r="B2093">
        <v>1122016</v>
      </c>
      <c r="C2093">
        <v>532772</v>
      </c>
      <c r="D2093">
        <v>50330</v>
      </c>
      <c r="E2093">
        <v>5460805</v>
      </c>
      <c r="F2093">
        <v>114288</v>
      </c>
      <c r="G2093">
        <v>12538930</v>
      </c>
      <c r="H2093">
        <v>44.04</v>
      </c>
    </row>
    <row r="2094" spans="1:8" x14ac:dyDescent="0.25">
      <c r="A2094" t="s">
        <v>2188</v>
      </c>
      <c r="B2094">
        <v>1122016</v>
      </c>
      <c r="C2094">
        <v>532773</v>
      </c>
      <c r="D2094">
        <v>4597</v>
      </c>
      <c r="E2094">
        <v>393504</v>
      </c>
      <c r="F2094">
        <v>9418</v>
      </c>
      <c r="G2094">
        <v>810074</v>
      </c>
      <c r="H2094">
        <v>48.81</v>
      </c>
    </row>
    <row r="2095" spans="1:8" x14ac:dyDescent="0.25">
      <c r="A2095" t="s">
        <v>2189</v>
      </c>
      <c r="B2095">
        <v>1122016</v>
      </c>
      <c r="C2095">
        <v>532774</v>
      </c>
      <c r="D2095">
        <v>4980</v>
      </c>
      <c r="E2095">
        <v>294816</v>
      </c>
      <c r="F2095">
        <v>5110</v>
      </c>
      <c r="G2095">
        <v>305605</v>
      </c>
      <c r="H2095">
        <v>97.46</v>
      </c>
    </row>
    <row r="2096" spans="1:8" x14ac:dyDescent="0.25">
      <c r="A2096" t="s">
        <v>2190</v>
      </c>
      <c r="B2096">
        <v>1122016</v>
      </c>
      <c r="C2096">
        <v>532775</v>
      </c>
      <c r="D2096">
        <v>751126</v>
      </c>
      <c r="E2096">
        <v>3432646</v>
      </c>
      <c r="F2096">
        <v>1892634</v>
      </c>
      <c r="G2096">
        <v>8750610</v>
      </c>
      <c r="H2096">
        <v>39.69</v>
      </c>
    </row>
    <row r="2097" spans="1:8" x14ac:dyDescent="0.25">
      <c r="A2097" t="s">
        <v>2191</v>
      </c>
      <c r="B2097">
        <v>1122016</v>
      </c>
      <c r="C2097">
        <v>532776</v>
      </c>
      <c r="D2097">
        <v>1120</v>
      </c>
      <c r="E2097">
        <v>46480</v>
      </c>
      <c r="F2097">
        <v>2341</v>
      </c>
      <c r="G2097">
        <v>96907</v>
      </c>
      <c r="H2097">
        <v>47.84</v>
      </c>
    </row>
    <row r="2098" spans="1:8" x14ac:dyDescent="0.25">
      <c r="A2098" t="s">
        <v>2192</v>
      </c>
      <c r="B2098">
        <v>1122016</v>
      </c>
      <c r="C2098">
        <v>532777</v>
      </c>
      <c r="D2098">
        <v>650</v>
      </c>
      <c r="E2098">
        <v>581978</v>
      </c>
      <c r="F2098">
        <v>1619</v>
      </c>
      <c r="G2098">
        <v>1455369</v>
      </c>
      <c r="H2098">
        <v>40.15</v>
      </c>
    </row>
    <row r="2099" spans="1:8" x14ac:dyDescent="0.25">
      <c r="A2099" t="s">
        <v>2193</v>
      </c>
      <c r="B2099">
        <v>1122016</v>
      </c>
      <c r="C2099">
        <v>532778</v>
      </c>
      <c r="D2099">
        <v>136733</v>
      </c>
      <c r="E2099">
        <v>527790</v>
      </c>
      <c r="F2099">
        <v>260611</v>
      </c>
      <c r="G2099">
        <v>1016201</v>
      </c>
      <c r="H2099">
        <v>52.47</v>
      </c>
    </row>
    <row r="2100" spans="1:8" x14ac:dyDescent="0.25">
      <c r="A2100" t="s">
        <v>2194</v>
      </c>
      <c r="B2100">
        <v>1122016</v>
      </c>
      <c r="C2100">
        <v>532779</v>
      </c>
      <c r="D2100">
        <v>8894</v>
      </c>
      <c r="E2100">
        <v>1564900</v>
      </c>
      <c r="F2100">
        <v>86790</v>
      </c>
      <c r="G2100">
        <v>15368987</v>
      </c>
      <c r="H2100">
        <v>10.25</v>
      </c>
    </row>
    <row r="2101" spans="1:8" x14ac:dyDescent="0.25">
      <c r="A2101" t="s">
        <v>2195</v>
      </c>
      <c r="B2101">
        <v>1122016</v>
      </c>
      <c r="C2101">
        <v>532780</v>
      </c>
      <c r="D2101">
        <v>27644</v>
      </c>
      <c r="E2101">
        <v>338363</v>
      </c>
      <c r="F2101">
        <v>32863</v>
      </c>
      <c r="G2101">
        <v>407597</v>
      </c>
      <c r="H2101">
        <v>84.12</v>
      </c>
    </row>
    <row r="2102" spans="1:8" x14ac:dyDescent="0.25">
      <c r="A2102" t="s">
        <v>2196</v>
      </c>
      <c r="B2102">
        <v>1122016</v>
      </c>
      <c r="C2102">
        <v>532782</v>
      </c>
      <c r="D2102">
        <v>182</v>
      </c>
      <c r="E2102">
        <v>144463</v>
      </c>
      <c r="F2102">
        <v>1200</v>
      </c>
      <c r="G2102">
        <v>950065</v>
      </c>
      <c r="H2102">
        <v>15.17</v>
      </c>
    </row>
    <row r="2103" spans="1:8" x14ac:dyDescent="0.25">
      <c r="A2103" t="s">
        <v>2197</v>
      </c>
      <c r="B2103">
        <v>1122016</v>
      </c>
      <c r="C2103">
        <v>532783</v>
      </c>
      <c r="D2103">
        <v>3412</v>
      </c>
      <c r="E2103">
        <v>924652</v>
      </c>
      <c r="F2103">
        <v>14992</v>
      </c>
      <c r="G2103">
        <v>4150543</v>
      </c>
      <c r="H2103">
        <v>22.76</v>
      </c>
    </row>
    <row r="2104" spans="1:8" x14ac:dyDescent="0.25">
      <c r="A2104" t="s">
        <v>2198</v>
      </c>
      <c r="B2104">
        <v>1122016</v>
      </c>
      <c r="C2104">
        <v>532784</v>
      </c>
      <c r="D2104">
        <v>1119</v>
      </c>
      <c r="E2104">
        <v>276897</v>
      </c>
      <c r="F2104">
        <v>1891</v>
      </c>
      <c r="G2104">
        <v>474083</v>
      </c>
      <c r="H2104">
        <v>59.18</v>
      </c>
    </row>
    <row r="2105" spans="1:8" x14ac:dyDescent="0.25">
      <c r="A2105" t="s">
        <v>2199</v>
      </c>
      <c r="B2105">
        <v>1122016</v>
      </c>
      <c r="C2105">
        <v>532785</v>
      </c>
      <c r="D2105">
        <v>7830</v>
      </c>
      <c r="E2105">
        <v>836636</v>
      </c>
      <c r="F2105">
        <v>15847</v>
      </c>
      <c r="G2105">
        <v>1717132</v>
      </c>
      <c r="H2105">
        <v>49.41</v>
      </c>
    </row>
    <row r="2106" spans="1:8" x14ac:dyDescent="0.25">
      <c r="A2106" t="s">
        <v>2200</v>
      </c>
      <c r="B2106">
        <v>1122016</v>
      </c>
      <c r="C2106">
        <v>532786</v>
      </c>
      <c r="D2106">
        <v>175540</v>
      </c>
      <c r="E2106">
        <v>4546486</v>
      </c>
      <c r="F2106">
        <v>500528</v>
      </c>
      <c r="G2106">
        <v>13104271</v>
      </c>
      <c r="H2106">
        <v>35.07</v>
      </c>
    </row>
    <row r="2107" spans="1:8" x14ac:dyDescent="0.25">
      <c r="A2107" t="s">
        <v>2201</v>
      </c>
      <c r="B2107">
        <v>1122016</v>
      </c>
      <c r="C2107">
        <v>532787</v>
      </c>
      <c r="D2107">
        <v>7822</v>
      </c>
      <c r="E2107">
        <v>342488</v>
      </c>
      <c r="F2107">
        <v>7822</v>
      </c>
      <c r="G2107">
        <v>342488</v>
      </c>
      <c r="H2107">
        <v>100</v>
      </c>
    </row>
    <row r="2108" spans="1:8" x14ac:dyDescent="0.25">
      <c r="A2108" t="s">
        <v>2202</v>
      </c>
      <c r="B2108">
        <v>1122016</v>
      </c>
      <c r="C2108">
        <v>532790</v>
      </c>
      <c r="D2108">
        <v>131654</v>
      </c>
      <c r="E2108">
        <v>5707201</v>
      </c>
      <c r="F2108">
        <v>395897</v>
      </c>
      <c r="G2108">
        <v>17367783</v>
      </c>
      <c r="H2108">
        <v>33.25</v>
      </c>
    </row>
    <row r="2109" spans="1:8" x14ac:dyDescent="0.25">
      <c r="A2109" t="s">
        <v>2203</v>
      </c>
      <c r="B2109">
        <v>1122016</v>
      </c>
      <c r="C2109">
        <v>532792</v>
      </c>
      <c r="D2109">
        <v>50041</v>
      </c>
      <c r="E2109">
        <v>12485230</v>
      </c>
      <c r="F2109">
        <v>228141</v>
      </c>
      <c r="G2109">
        <v>57689706</v>
      </c>
      <c r="H2109">
        <v>21.93</v>
      </c>
    </row>
    <row r="2110" spans="1:8" x14ac:dyDescent="0.25">
      <c r="A2110" t="s">
        <v>2204</v>
      </c>
      <c r="B2110">
        <v>1122016</v>
      </c>
      <c r="C2110">
        <v>532794</v>
      </c>
      <c r="D2110">
        <v>42031</v>
      </c>
      <c r="E2110">
        <v>1498406</v>
      </c>
      <c r="F2110">
        <v>222177</v>
      </c>
      <c r="G2110">
        <v>7966566</v>
      </c>
      <c r="H2110">
        <v>18.920000000000002</v>
      </c>
    </row>
    <row r="2111" spans="1:8" x14ac:dyDescent="0.25">
      <c r="A2111" t="s">
        <v>2205</v>
      </c>
      <c r="B2111">
        <v>1122016</v>
      </c>
      <c r="C2111">
        <v>532795</v>
      </c>
      <c r="D2111">
        <v>25807</v>
      </c>
      <c r="E2111">
        <v>912278</v>
      </c>
      <c r="F2111">
        <v>37278</v>
      </c>
      <c r="G2111">
        <v>1332618</v>
      </c>
      <c r="H2111">
        <v>69.23</v>
      </c>
    </row>
    <row r="2112" spans="1:8" x14ac:dyDescent="0.25">
      <c r="A2112" t="s">
        <v>2206</v>
      </c>
      <c r="B2112">
        <v>1122016</v>
      </c>
      <c r="C2112">
        <v>532796</v>
      </c>
      <c r="D2112">
        <v>893</v>
      </c>
      <c r="E2112">
        <v>372248</v>
      </c>
      <c r="F2112">
        <v>1624</v>
      </c>
      <c r="G2112">
        <v>686424</v>
      </c>
      <c r="H2112">
        <v>54.99</v>
      </c>
    </row>
    <row r="2113" spans="1:8" x14ac:dyDescent="0.25">
      <c r="A2113" t="s">
        <v>2207</v>
      </c>
      <c r="B2113">
        <v>1122016</v>
      </c>
      <c r="C2113">
        <v>532797</v>
      </c>
      <c r="D2113">
        <v>1070</v>
      </c>
      <c r="E2113">
        <v>56229</v>
      </c>
      <c r="F2113">
        <v>1520</v>
      </c>
      <c r="G2113">
        <v>80666</v>
      </c>
      <c r="H2113">
        <v>70.39</v>
      </c>
    </row>
    <row r="2114" spans="1:8" x14ac:dyDescent="0.25">
      <c r="A2114" t="s">
        <v>2208</v>
      </c>
      <c r="B2114">
        <v>1122016</v>
      </c>
      <c r="C2114">
        <v>532798</v>
      </c>
      <c r="D2114">
        <v>22361</v>
      </c>
      <c r="E2114">
        <v>854191</v>
      </c>
      <c r="F2114">
        <v>74820</v>
      </c>
      <c r="G2114">
        <v>2867125</v>
      </c>
      <c r="H2114">
        <v>29.89</v>
      </c>
    </row>
    <row r="2115" spans="1:8" x14ac:dyDescent="0.25">
      <c r="A2115" t="s">
        <v>2209</v>
      </c>
      <c r="B2115">
        <v>1122016</v>
      </c>
      <c r="C2115">
        <v>532799</v>
      </c>
      <c r="D2115">
        <v>87</v>
      </c>
      <c r="E2115">
        <v>7830</v>
      </c>
      <c r="F2115">
        <v>92</v>
      </c>
      <c r="G2115">
        <v>8296</v>
      </c>
      <c r="H2115">
        <v>94.57</v>
      </c>
    </row>
    <row r="2116" spans="1:8" x14ac:dyDescent="0.25">
      <c r="A2116" t="s">
        <v>2210</v>
      </c>
      <c r="B2116">
        <v>1122016</v>
      </c>
      <c r="C2116">
        <v>532800</v>
      </c>
      <c r="D2116">
        <v>102300</v>
      </c>
      <c r="E2116">
        <v>3877170</v>
      </c>
      <c r="F2116">
        <v>357761</v>
      </c>
      <c r="G2116">
        <v>13668652</v>
      </c>
      <c r="H2116">
        <v>28.59</v>
      </c>
    </row>
    <row r="2117" spans="1:8" x14ac:dyDescent="0.25">
      <c r="A2117" t="s">
        <v>2211</v>
      </c>
      <c r="B2117">
        <v>1122016</v>
      </c>
      <c r="C2117">
        <v>532801</v>
      </c>
      <c r="D2117">
        <v>910</v>
      </c>
      <c r="E2117">
        <v>90181</v>
      </c>
      <c r="F2117">
        <v>987</v>
      </c>
      <c r="G2117">
        <v>97927</v>
      </c>
      <c r="H2117">
        <v>92.2</v>
      </c>
    </row>
    <row r="2118" spans="1:8" x14ac:dyDescent="0.25">
      <c r="A2118" t="s">
        <v>2212</v>
      </c>
      <c r="B2118">
        <v>1122016</v>
      </c>
      <c r="C2118">
        <v>532803</v>
      </c>
      <c r="D2118">
        <v>420</v>
      </c>
      <c r="E2118">
        <v>3717</v>
      </c>
      <c r="F2118">
        <v>425</v>
      </c>
      <c r="G2118">
        <v>3705</v>
      </c>
      <c r="H2118">
        <v>98.82</v>
      </c>
    </row>
    <row r="2119" spans="1:8" x14ac:dyDescent="0.25">
      <c r="A2119" t="s">
        <v>2213</v>
      </c>
      <c r="B2119">
        <v>1122016</v>
      </c>
      <c r="C2119">
        <v>532804</v>
      </c>
      <c r="D2119">
        <v>488</v>
      </c>
      <c r="E2119">
        <v>173484</v>
      </c>
      <c r="F2119">
        <v>2450</v>
      </c>
      <c r="G2119">
        <v>882347</v>
      </c>
      <c r="H2119">
        <v>19.920000000000002</v>
      </c>
    </row>
    <row r="2120" spans="1:8" x14ac:dyDescent="0.25">
      <c r="A2120" t="s">
        <v>2214</v>
      </c>
      <c r="B2120">
        <v>1122016</v>
      </c>
      <c r="C2120">
        <v>532805</v>
      </c>
      <c r="D2120">
        <v>3059</v>
      </c>
      <c r="E2120">
        <v>292135</v>
      </c>
      <c r="F2120">
        <v>94283</v>
      </c>
      <c r="G2120">
        <v>9137458</v>
      </c>
      <c r="H2120">
        <v>3.24</v>
      </c>
    </row>
    <row r="2121" spans="1:8" x14ac:dyDescent="0.25">
      <c r="A2121" t="s">
        <v>2215</v>
      </c>
      <c r="B2121">
        <v>1122016</v>
      </c>
      <c r="C2121">
        <v>532806</v>
      </c>
      <c r="D2121">
        <v>3</v>
      </c>
      <c r="E2121">
        <v>90</v>
      </c>
      <c r="F2121">
        <v>3</v>
      </c>
      <c r="G2121">
        <v>90</v>
      </c>
      <c r="H2121">
        <v>100</v>
      </c>
    </row>
    <row r="2122" spans="1:8" x14ac:dyDescent="0.25">
      <c r="A2122" t="s">
        <v>2216</v>
      </c>
      <c r="B2122">
        <v>1122016</v>
      </c>
      <c r="C2122">
        <v>532807</v>
      </c>
      <c r="D2122">
        <v>8340</v>
      </c>
      <c r="E2122">
        <v>669285</v>
      </c>
      <c r="F2122">
        <v>23379</v>
      </c>
      <c r="G2122">
        <v>1899854</v>
      </c>
      <c r="H2122">
        <v>35.67</v>
      </c>
    </row>
    <row r="2123" spans="1:8" x14ac:dyDescent="0.25">
      <c r="A2123" t="s">
        <v>2217</v>
      </c>
      <c r="B2123">
        <v>1122016</v>
      </c>
      <c r="C2123">
        <v>532809</v>
      </c>
      <c r="D2123">
        <v>77187</v>
      </c>
      <c r="E2123">
        <v>2828904</v>
      </c>
      <c r="F2123">
        <v>158281</v>
      </c>
      <c r="G2123">
        <v>5817415</v>
      </c>
      <c r="H2123">
        <v>48.77</v>
      </c>
    </row>
    <row r="2124" spans="1:8" x14ac:dyDescent="0.25">
      <c r="A2124" t="s">
        <v>2218</v>
      </c>
      <c r="B2124">
        <v>1122016</v>
      </c>
      <c r="C2124">
        <v>532810</v>
      </c>
      <c r="D2124">
        <v>209639</v>
      </c>
      <c r="E2124">
        <v>27986807</v>
      </c>
      <c r="F2124">
        <v>438549</v>
      </c>
      <c r="G2124">
        <v>58735218</v>
      </c>
      <c r="H2124">
        <v>47.8</v>
      </c>
    </row>
    <row r="2125" spans="1:8" x14ac:dyDescent="0.25">
      <c r="A2125" t="s">
        <v>2219</v>
      </c>
      <c r="B2125">
        <v>1122016</v>
      </c>
      <c r="C2125">
        <v>532811</v>
      </c>
      <c r="D2125">
        <v>736</v>
      </c>
      <c r="E2125">
        <v>188122</v>
      </c>
      <c r="F2125">
        <v>1207</v>
      </c>
      <c r="G2125">
        <v>309470</v>
      </c>
      <c r="H2125">
        <v>60.98</v>
      </c>
    </row>
    <row r="2126" spans="1:8" x14ac:dyDescent="0.25">
      <c r="A2126" t="s">
        <v>2220</v>
      </c>
      <c r="B2126">
        <v>1122016</v>
      </c>
      <c r="C2126">
        <v>532812</v>
      </c>
      <c r="D2126">
        <v>3130</v>
      </c>
      <c r="E2126">
        <v>34024</v>
      </c>
      <c r="F2126">
        <v>3299</v>
      </c>
      <c r="G2126">
        <v>35667</v>
      </c>
      <c r="H2126">
        <v>94.88</v>
      </c>
    </row>
    <row r="2127" spans="1:8" x14ac:dyDescent="0.25">
      <c r="A2127" t="s">
        <v>2221</v>
      </c>
      <c r="B2127">
        <v>1122016</v>
      </c>
      <c r="C2127">
        <v>532813</v>
      </c>
      <c r="D2127">
        <v>18146</v>
      </c>
      <c r="E2127">
        <v>322092</v>
      </c>
      <c r="F2127">
        <v>25581</v>
      </c>
      <c r="G2127">
        <v>463478</v>
      </c>
      <c r="H2127">
        <v>70.94</v>
      </c>
    </row>
    <row r="2128" spans="1:8" x14ac:dyDescent="0.25">
      <c r="A2128" t="s">
        <v>2222</v>
      </c>
      <c r="B2128">
        <v>1122016</v>
      </c>
      <c r="C2128">
        <v>532814</v>
      </c>
      <c r="D2128">
        <v>12855</v>
      </c>
      <c r="E2128">
        <v>3179685</v>
      </c>
      <c r="F2128">
        <v>75729</v>
      </c>
      <c r="G2128">
        <v>18918645</v>
      </c>
      <c r="H2128">
        <v>16.98</v>
      </c>
    </row>
    <row r="2129" spans="1:8" x14ac:dyDescent="0.25">
      <c r="A2129" t="s">
        <v>2223</v>
      </c>
      <c r="B2129">
        <v>1122016</v>
      </c>
      <c r="C2129">
        <v>532815</v>
      </c>
      <c r="D2129">
        <v>2740</v>
      </c>
      <c r="E2129">
        <v>256464</v>
      </c>
      <c r="F2129">
        <v>4643</v>
      </c>
      <c r="G2129">
        <v>438284</v>
      </c>
      <c r="H2129">
        <v>59.01</v>
      </c>
    </row>
    <row r="2130" spans="1:8" x14ac:dyDescent="0.25">
      <c r="A2130" t="s">
        <v>2224</v>
      </c>
      <c r="B2130">
        <v>1122016</v>
      </c>
      <c r="C2130">
        <v>532817</v>
      </c>
      <c r="D2130">
        <v>21703</v>
      </c>
      <c r="E2130">
        <v>119367</v>
      </c>
      <c r="F2130">
        <v>23653</v>
      </c>
      <c r="G2130">
        <v>130081</v>
      </c>
      <c r="H2130">
        <v>91.76</v>
      </c>
    </row>
    <row r="2131" spans="1:8" x14ac:dyDescent="0.25">
      <c r="A2131" t="s">
        <v>2225</v>
      </c>
      <c r="B2131">
        <v>1122016</v>
      </c>
      <c r="C2131">
        <v>532819</v>
      </c>
      <c r="D2131">
        <v>5960</v>
      </c>
      <c r="E2131">
        <v>2788088</v>
      </c>
      <c r="F2131">
        <v>21685</v>
      </c>
      <c r="G2131">
        <v>10207613</v>
      </c>
      <c r="H2131">
        <v>27.48</v>
      </c>
    </row>
    <row r="2132" spans="1:8" x14ac:dyDescent="0.25">
      <c r="A2132" t="s">
        <v>2226</v>
      </c>
      <c r="B2132">
        <v>1122016</v>
      </c>
      <c r="C2132">
        <v>532820</v>
      </c>
      <c r="D2132">
        <v>23397</v>
      </c>
      <c r="E2132">
        <v>524093</v>
      </c>
      <c r="F2132">
        <v>41104</v>
      </c>
      <c r="G2132">
        <v>965943</v>
      </c>
      <c r="H2132">
        <v>56.92</v>
      </c>
    </row>
    <row r="2133" spans="1:8" x14ac:dyDescent="0.25">
      <c r="A2133" t="s">
        <v>2227</v>
      </c>
      <c r="B2133">
        <v>1122016</v>
      </c>
      <c r="C2133">
        <v>532822</v>
      </c>
      <c r="D2133">
        <v>162815</v>
      </c>
      <c r="E2133">
        <v>11877355</v>
      </c>
      <c r="F2133">
        <v>1119842</v>
      </c>
      <c r="G2133">
        <v>82979839</v>
      </c>
      <c r="H2133">
        <v>14.54</v>
      </c>
    </row>
    <row r="2134" spans="1:8" x14ac:dyDescent="0.25">
      <c r="A2134" t="s">
        <v>2228</v>
      </c>
      <c r="B2134">
        <v>1122016</v>
      </c>
      <c r="C2134">
        <v>532823</v>
      </c>
      <c r="D2134">
        <v>3404</v>
      </c>
      <c r="E2134">
        <v>21037</v>
      </c>
      <c r="F2134">
        <v>6003</v>
      </c>
      <c r="G2134">
        <v>37015</v>
      </c>
      <c r="H2134">
        <v>56.7</v>
      </c>
    </row>
    <row r="2135" spans="1:8" x14ac:dyDescent="0.25">
      <c r="A2135" t="s">
        <v>2229</v>
      </c>
      <c r="B2135">
        <v>1122016</v>
      </c>
      <c r="C2135">
        <v>532826</v>
      </c>
      <c r="D2135">
        <v>925</v>
      </c>
      <c r="E2135">
        <v>54853</v>
      </c>
      <c r="F2135">
        <v>997</v>
      </c>
      <c r="G2135">
        <v>58937</v>
      </c>
      <c r="H2135">
        <v>92.78</v>
      </c>
    </row>
    <row r="2136" spans="1:8" x14ac:dyDescent="0.25">
      <c r="A2136" t="s">
        <v>2230</v>
      </c>
      <c r="B2136">
        <v>1122016</v>
      </c>
      <c r="C2136">
        <v>532827</v>
      </c>
      <c r="D2136">
        <v>989</v>
      </c>
      <c r="E2136">
        <v>12887907</v>
      </c>
      <c r="F2136">
        <v>2577</v>
      </c>
      <c r="G2136">
        <v>33964027</v>
      </c>
      <c r="H2136">
        <v>38.380000000000003</v>
      </c>
    </row>
    <row r="2137" spans="1:8" x14ac:dyDescent="0.25">
      <c r="A2137" t="s">
        <v>2231</v>
      </c>
      <c r="B2137">
        <v>1122016</v>
      </c>
      <c r="C2137">
        <v>532828</v>
      </c>
      <c r="D2137">
        <v>3295</v>
      </c>
      <c r="E2137">
        <v>100663</v>
      </c>
      <c r="F2137">
        <v>3621</v>
      </c>
      <c r="G2137">
        <v>109950</v>
      </c>
      <c r="H2137">
        <v>91</v>
      </c>
    </row>
    <row r="2138" spans="1:8" x14ac:dyDescent="0.25">
      <c r="A2138" t="s">
        <v>2232</v>
      </c>
      <c r="B2138">
        <v>1122016</v>
      </c>
      <c r="C2138">
        <v>532829</v>
      </c>
      <c r="D2138">
        <v>3504</v>
      </c>
      <c r="E2138">
        <v>115632</v>
      </c>
      <c r="F2138">
        <v>3554</v>
      </c>
      <c r="G2138">
        <v>117184</v>
      </c>
      <c r="H2138">
        <v>98.59</v>
      </c>
    </row>
    <row r="2139" spans="1:8" x14ac:dyDescent="0.25">
      <c r="A2139" t="s">
        <v>2233</v>
      </c>
      <c r="B2139">
        <v>1122016</v>
      </c>
      <c r="C2139">
        <v>532830</v>
      </c>
      <c r="D2139">
        <v>53685</v>
      </c>
      <c r="E2139">
        <v>21245839</v>
      </c>
      <c r="F2139">
        <v>54152</v>
      </c>
      <c r="G2139">
        <v>21656272</v>
      </c>
      <c r="H2139">
        <v>99.14</v>
      </c>
    </row>
    <row r="2140" spans="1:8" x14ac:dyDescent="0.25">
      <c r="A2140" t="s">
        <v>2234</v>
      </c>
      <c r="B2140">
        <v>1122016</v>
      </c>
      <c r="C2140">
        <v>532832</v>
      </c>
      <c r="D2140">
        <v>130441</v>
      </c>
      <c r="E2140">
        <v>8974341</v>
      </c>
      <c r="F2140">
        <v>780755</v>
      </c>
      <c r="G2140">
        <v>54037457</v>
      </c>
      <c r="H2140">
        <v>16.71</v>
      </c>
    </row>
    <row r="2141" spans="1:8" x14ac:dyDescent="0.25">
      <c r="A2141" t="s">
        <v>2235</v>
      </c>
      <c r="B2141">
        <v>1122016</v>
      </c>
      <c r="C2141">
        <v>532834</v>
      </c>
      <c r="D2141">
        <v>37524</v>
      </c>
      <c r="E2141">
        <v>3804934</v>
      </c>
      <c r="F2141">
        <v>87812</v>
      </c>
      <c r="G2141">
        <v>9054216</v>
      </c>
      <c r="H2141">
        <v>42.73</v>
      </c>
    </row>
    <row r="2142" spans="1:8" x14ac:dyDescent="0.25">
      <c r="A2142" t="s">
        <v>2236</v>
      </c>
      <c r="B2142">
        <v>1122016</v>
      </c>
      <c r="C2142">
        <v>532835</v>
      </c>
      <c r="D2142">
        <v>18</v>
      </c>
      <c r="E2142">
        <v>70992</v>
      </c>
      <c r="F2142">
        <v>22</v>
      </c>
      <c r="G2142">
        <v>86245</v>
      </c>
      <c r="H2142">
        <v>81.819999999999993</v>
      </c>
    </row>
    <row r="2143" spans="1:8" x14ac:dyDescent="0.25">
      <c r="A2143" t="s">
        <v>2237</v>
      </c>
      <c r="B2143">
        <v>1122016</v>
      </c>
      <c r="C2143">
        <v>532836</v>
      </c>
      <c r="D2143">
        <v>1975</v>
      </c>
      <c r="E2143">
        <v>2523</v>
      </c>
      <c r="F2143">
        <v>1975</v>
      </c>
      <c r="G2143">
        <v>2523</v>
      </c>
      <c r="H2143">
        <v>100</v>
      </c>
    </row>
    <row r="2144" spans="1:8" x14ac:dyDescent="0.25">
      <c r="A2144" t="s">
        <v>2238</v>
      </c>
      <c r="B2144">
        <v>1122016</v>
      </c>
      <c r="C2144">
        <v>532837</v>
      </c>
      <c r="D2144">
        <v>17924</v>
      </c>
      <c r="E2144">
        <v>82630</v>
      </c>
      <c r="F2144">
        <v>23331</v>
      </c>
      <c r="G2144">
        <v>107432</v>
      </c>
      <c r="H2144">
        <v>76.819999999999993</v>
      </c>
    </row>
    <row r="2145" spans="1:8" x14ac:dyDescent="0.25">
      <c r="A2145" t="s">
        <v>2239</v>
      </c>
      <c r="B2145">
        <v>1122016</v>
      </c>
      <c r="C2145">
        <v>532839</v>
      </c>
      <c r="D2145">
        <v>96400</v>
      </c>
      <c r="E2145">
        <v>8627800</v>
      </c>
      <c r="F2145">
        <v>378780</v>
      </c>
      <c r="G2145">
        <v>33967272</v>
      </c>
      <c r="H2145">
        <v>25.45</v>
      </c>
    </row>
    <row r="2146" spans="1:8" x14ac:dyDescent="0.25">
      <c r="A2146" t="s">
        <v>2240</v>
      </c>
      <c r="B2146">
        <v>1122016</v>
      </c>
      <c r="C2146">
        <v>532841</v>
      </c>
      <c r="D2146">
        <v>10437</v>
      </c>
      <c r="E2146">
        <v>862619</v>
      </c>
      <c r="F2146">
        <v>17158</v>
      </c>
      <c r="G2146">
        <v>1427507</v>
      </c>
      <c r="H2146">
        <v>60.83</v>
      </c>
    </row>
    <row r="2147" spans="1:8" x14ac:dyDescent="0.25">
      <c r="A2147" t="s">
        <v>2241</v>
      </c>
      <c r="B2147">
        <v>1122016</v>
      </c>
      <c r="C2147">
        <v>532842</v>
      </c>
      <c r="D2147">
        <v>4878</v>
      </c>
      <c r="E2147">
        <v>699018</v>
      </c>
      <c r="F2147">
        <v>9001</v>
      </c>
      <c r="G2147">
        <v>1298707</v>
      </c>
      <c r="H2147">
        <v>54.19</v>
      </c>
    </row>
    <row r="2148" spans="1:8" x14ac:dyDescent="0.25">
      <c r="A2148" t="s">
        <v>2242</v>
      </c>
      <c r="B2148">
        <v>1122016</v>
      </c>
      <c r="C2148">
        <v>532843</v>
      </c>
      <c r="D2148">
        <v>16496</v>
      </c>
      <c r="E2148">
        <v>2871954</v>
      </c>
      <c r="F2148">
        <v>47494</v>
      </c>
      <c r="G2148">
        <v>8331720</v>
      </c>
      <c r="H2148">
        <v>34.729999999999997</v>
      </c>
    </row>
    <row r="2149" spans="1:8" x14ac:dyDescent="0.25">
      <c r="A2149" t="s">
        <v>2243</v>
      </c>
      <c r="B2149">
        <v>1122016</v>
      </c>
      <c r="C2149">
        <v>532845</v>
      </c>
      <c r="D2149">
        <v>26716</v>
      </c>
      <c r="E2149">
        <v>1772607</v>
      </c>
      <c r="F2149">
        <v>35951</v>
      </c>
      <c r="G2149">
        <v>2414144</v>
      </c>
      <c r="H2149">
        <v>74.31</v>
      </c>
    </row>
    <row r="2150" spans="1:8" x14ac:dyDescent="0.25">
      <c r="A2150" t="s">
        <v>2244</v>
      </c>
      <c r="B2150">
        <v>1122016</v>
      </c>
      <c r="C2150">
        <v>532847</v>
      </c>
      <c r="D2150">
        <v>7013</v>
      </c>
      <c r="E2150">
        <v>122027</v>
      </c>
      <c r="F2150">
        <v>7803</v>
      </c>
      <c r="G2150">
        <v>134827</v>
      </c>
      <c r="H2150">
        <v>89.88</v>
      </c>
    </row>
    <row r="2151" spans="1:8" x14ac:dyDescent="0.25">
      <c r="A2151" t="s">
        <v>2245</v>
      </c>
      <c r="B2151">
        <v>1122016</v>
      </c>
      <c r="C2151">
        <v>532848</v>
      </c>
      <c r="D2151">
        <v>104310</v>
      </c>
      <c r="E2151">
        <v>11802677</v>
      </c>
      <c r="F2151">
        <v>344429</v>
      </c>
      <c r="G2151">
        <v>39246718</v>
      </c>
      <c r="H2151">
        <v>30.28</v>
      </c>
    </row>
    <row r="2152" spans="1:8" x14ac:dyDescent="0.25">
      <c r="A2152" t="s">
        <v>2246</v>
      </c>
      <c r="B2152">
        <v>1122016</v>
      </c>
      <c r="C2152">
        <v>532850</v>
      </c>
      <c r="D2152">
        <v>34322</v>
      </c>
      <c r="E2152">
        <v>510369</v>
      </c>
      <c r="F2152">
        <v>105987</v>
      </c>
      <c r="G2152">
        <v>1594334</v>
      </c>
      <c r="H2152">
        <v>32.380000000000003</v>
      </c>
    </row>
    <row r="2153" spans="1:8" x14ac:dyDescent="0.25">
      <c r="A2153" t="s">
        <v>2247</v>
      </c>
      <c r="B2153">
        <v>1122016</v>
      </c>
      <c r="C2153">
        <v>532851</v>
      </c>
      <c r="D2153">
        <v>645</v>
      </c>
      <c r="E2153">
        <v>315889</v>
      </c>
      <c r="F2153">
        <v>827</v>
      </c>
      <c r="G2153">
        <v>405158</v>
      </c>
      <c r="H2153">
        <v>77.989999999999995</v>
      </c>
    </row>
    <row r="2154" spans="1:8" x14ac:dyDescent="0.25">
      <c r="A2154" t="s">
        <v>2248</v>
      </c>
      <c r="B2154">
        <v>1122016</v>
      </c>
      <c r="C2154">
        <v>532852</v>
      </c>
      <c r="D2154">
        <v>12019</v>
      </c>
      <c r="E2154">
        <v>549269</v>
      </c>
      <c r="F2154">
        <v>29379</v>
      </c>
      <c r="G2154">
        <v>1354360</v>
      </c>
      <c r="H2154">
        <v>40.909999999999997</v>
      </c>
    </row>
    <row r="2155" spans="1:8" x14ac:dyDescent="0.25">
      <c r="A2155" t="s">
        <v>2249</v>
      </c>
      <c r="B2155">
        <v>1122016</v>
      </c>
      <c r="C2155">
        <v>532853</v>
      </c>
      <c r="D2155">
        <v>2715</v>
      </c>
      <c r="E2155">
        <v>640062</v>
      </c>
      <c r="F2155">
        <v>5055</v>
      </c>
      <c r="G2155">
        <v>1194861</v>
      </c>
      <c r="H2155">
        <v>53.71</v>
      </c>
    </row>
    <row r="2156" spans="1:8" x14ac:dyDescent="0.25">
      <c r="A2156" t="s">
        <v>2250</v>
      </c>
      <c r="B2156">
        <v>1122016</v>
      </c>
      <c r="C2156">
        <v>532854</v>
      </c>
      <c r="D2156">
        <v>60647</v>
      </c>
      <c r="E2156">
        <v>1719343</v>
      </c>
      <c r="F2156">
        <v>106006</v>
      </c>
      <c r="G2156">
        <v>3004527</v>
      </c>
      <c r="H2156">
        <v>57.21</v>
      </c>
    </row>
    <row r="2157" spans="1:8" x14ac:dyDescent="0.25">
      <c r="A2157" t="s">
        <v>2251</v>
      </c>
      <c r="B2157">
        <v>1122016</v>
      </c>
      <c r="C2157">
        <v>532856</v>
      </c>
      <c r="D2157">
        <v>8125</v>
      </c>
      <c r="E2157">
        <v>751563</v>
      </c>
      <c r="F2157">
        <v>17544</v>
      </c>
      <c r="G2157">
        <v>1646016</v>
      </c>
      <c r="H2157">
        <v>46.31</v>
      </c>
    </row>
    <row r="2158" spans="1:8" x14ac:dyDescent="0.25">
      <c r="A2158" t="s">
        <v>2252</v>
      </c>
      <c r="B2158">
        <v>1122016</v>
      </c>
      <c r="C2158">
        <v>532859</v>
      </c>
      <c r="D2158">
        <v>272</v>
      </c>
      <c r="E2158">
        <v>140638</v>
      </c>
      <c r="F2158">
        <v>465</v>
      </c>
      <c r="G2158">
        <v>240221</v>
      </c>
      <c r="H2158">
        <v>58.49</v>
      </c>
    </row>
    <row r="2159" spans="1:8" x14ac:dyDescent="0.25">
      <c r="A2159" t="s">
        <v>2253</v>
      </c>
      <c r="B2159">
        <v>1122016</v>
      </c>
      <c r="C2159">
        <v>532864</v>
      </c>
      <c r="D2159">
        <v>715</v>
      </c>
      <c r="E2159">
        <v>38181</v>
      </c>
      <c r="F2159">
        <v>811</v>
      </c>
      <c r="G2159">
        <v>44336</v>
      </c>
      <c r="H2159">
        <v>88.16</v>
      </c>
    </row>
    <row r="2160" spans="1:8" x14ac:dyDescent="0.25">
      <c r="A2160" t="s">
        <v>2254</v>
      </c>
      <c r="B2160">
        <v>1122016</v>
      </c>
      <c r="C2160">
        <v>532865</v>
      </c>
      <c r="D2160">
        <v>65083</v>
      </c>
      <c r="E2160">
        <v>2743249</v>
      </c>
      <c r="F2160">
        <v>130889</v>
      </c>
      <c r="G2160">
        <v>5557536</v>
      </c>
      <c r="H2160">
        <v>49.72</v>
      </c>
    </row>
    <row r="2161" spans="1:8" x14ac:dyDescent="0.25">
      <c r="A2161" t="s">
        <v>2255</v>
      </c>
      <c r="B2161">
        <v>1122016</v>
      </c>
      <c r="C2161">
        <v>532866</v>
      </c>
      <c r="D2161">
        <v>9000</v>
      </c>
      <c r="E2161">
        <v>5310</v>
      </c>
      <c r="F2161">
        <v>9000</v>
      </c>
      <c r="G2161">
        <v>5310</v>
      </c>
      <c r="H2161">
        <v>100</v>
      </c>
    </row>
    <row r="2162" spans="1:8" x14ac:dyDescent="0.25">
      <c r="A2162" t="s">
        <v>2256</v>
      </c>
      <c r="B2162">
        <v>1122016</v>
      </c>
      <c r="C2162">
        <v>532867</v>
      </c>
      <c r="D2162">
        <v>6905</v>
      </c>
      <c r="E2162">
        <v>814790</v>
      </c>
      <c r="F2162">
        <v>11083</v>
      </c>
      <c r="G2162">
        <v>1310928</v>
      </c>
      <c r="H2162">
        <v>62.3</v>
      </c>
    </row>
    <row r="2163" spans="1:8" x14ac:dyDescent="0.25">
      <c r="A2163" t="s">
        <v>2257</v>
      </c>
      <c r="B2163">
        <v>1122016</v>
      </c>
      <c r="C2163">
        <v>532868</v>
      </c>
      <c r="D2163">
        <v>131493</v>
      </c>
      <c r="E2163">
        <v>14773239</v>
      </c>
      <c r="F2163">
        <v>1234292</v>
      </c>
      <c r="G2163">
        <v>139887397</v>
      </c>
      <c r="H2163">
        <v>10.65</v>
      </c>
    </row>
    <row r="2164" spans="1:8" x14ac:dyDescent="0.25">
      <c r="A2164" t="s">
        <v>2258</v>
      </c>
      <c r="B2164">
        <v>1122016</v>
      </c>
      <c r="C2164">
        <v>532870</v>
      </c>
      <c r="D2164">
        <v>5972</v>
      </c>
      <c r="E2164">
        <v>11646</v>
      </c>
      <c r="F2164">
        <v>6172</v>
      </c>
      <c r="G2164">
        <v>12174</v>
      </c>
      <c r="H2164">
        <v>96.76</v>
      </c>
    </row>
    <row r="2165" spans="1:8" x14ac:dyDescent="0.25">
      <c r="A2165" t="s">
        <v>2259</v>
      </c>
      <c r="B2165">
        <v>1122016</v>
      </c>
      <c r="C2165">
        <v>532871</v>
      </c>
      <c r="D2165">
        <v>6840</v>
      </c>
      <c r="E2165">
        <v>140904</v>
      </c>
      <c r="F2165">
        <v>10969</v>
      </c>
      <c r="G2165">
        <v>224120</v>
      </c>
      <c r="H2165">
        <v>62.36</v>
      </c>
    </row>
    <row r="2166" spans="1:8" x14ac:dyDescent="0.25">
      <c r="A2166" t="s">
        <v>2260</v>
      </c>
      <c r="B2166">
        <v>1122016</v>
      </c>
      <c r="C2166">
        <v>532872</v>
      </c>
      <c r="D2166">
        <v>15357</v>
      </c>
      <c r="E2166">
        <v>4990258</v>
      </c>
      <c r="F2166">
        <v>72986</v>
      </c>
      <c r="G2166">
        <v>23841858</v>
      </c>
      <c r="H2166">
        <v>21.04</v>
      </c>
    </row>
    <row r="2167" spans="1:8" x14ac:dyDescent="0.25">
      <c r="A2167" t="s">
        <v>2261</v>
      </c>
      <c r="B2167">
        <v>1122016</v>
      </c>
      <c r="C2167">
        <v>532873</v>
      </c>
      <c r="D2167">
        <v>284987</v>
      </c>
      <c r="E2167">
        <v>17455454</v>
      </c>
      <c r="F2167">
        <v>1549473</v>
      </c>
      <c r="G2167">
        <v>95421446</v>
      </c>
      <c r="H2167">
        <v>18.39</v>
      </c>
    </row>
    <row r="2168" spans="1:8" x14ac:dyDescent="0.25">
      <c r="A2168" t="s">
        <v>2262</v>
      </c>
      <c r="B2168">
        <v>1122016</v>
      </c>
      <c r="C2168">
        <v>532874</v>
      </c>
      <c r="D2168">
        <v>102211</v>
      </c>
      <c r="E2168">
        <v>279037</v>
      </c>
      <c r="F2168">
        <v>247395</v>
      </c>
      <c r="G2168">
        <v>672934</v>
      </c>
      <c r="H2168">
        <v>41.31</v>
      </c>
    </row>
    <row r="2169" spans="1:8" x14ac:dyDescent="0.25">
      <c r="A2169" t="s">
        <v>2263</v>
      </c>
      <c r="B2169">
        <v>1122016</v>
      </c>
      <c r="C2169">
        <v>532875</v>
      </c>
      <c r="D2169">
        <v>22192</v>
      </c>
      <c r="E2169">
        <v>754528</v>
      </c>
      <c r="F2169">
        <v>38469</v>
      </c>
      <c r="G2169">
        <v>1311303</v>
      </c>
      <c r="H2169">
        <v>57.69</v>
      </c>
    </row>
    <row r="2170" spans="1:8" x14ac:dyDescent="0.25">
      <c r="A2170" t="s">
        <v>2264</v>
      </c>
      <c r="B2170">
        <v>1122016</v>
      </c>
      <c r="C2170">
        <v>532877</v>
      </c>
      <c r="D2170">
        <v>100</v>
      </c>
      <c r="E2170">
        <v>2550</v>
      </c>
      <c r="F2170">
        <v>100</v>
      </c>
      <c r="G2170">
        <v>2550</v>
      </c>
      <c r="H2170">
        <v>100</v>
      </c>
    </row>
    <row r="2171" spans="1:8" x14ac:dyDescent="0.25">
      <c r="A2171" t="s">
        <v>2265</v>
      </c>
      <c r="B2171">
        <v>1122016</v>
      </c>
      <c r="C2171">
        <v>532878</v>
      </c>
      <c r="D2171">
        <v>3953</v>
      </c>
      <c r="E2171">
        <v>124742</v>
      </c>
      <c r="F2171">
        <v>3953</v>
      </c>
      <c r="G2171">
        <v>124742</v>
      </c>
      <c r="H2171">
        <v>100</v>
      </c>
    </row>
    <row r="2172" spans="1:8" x14ac:dyDescent="0.25">
      <c r="A2172" t="s">
        <v>2266</v>
      </c>
      <c r="B2172">
        <v>1122016</v>
      </c>
      <c r="C2172">
        <v>532879</v>
      </c>
      <c r="D2172">
        <v>20</v>
      </c>
      <c r="E2172">
        <v>1310</v>
      </c>
      <c r="F2172">
        <v>20</v>
      </c>
      <c r="G2172">
        <v>1310</v>
      </c>
      <c r="H2172">
        <v>100</v>
      </c>
    </row>
    <row r="2173" spans="1:8" x14ac:dyDescent="0.25">
      <c r="A2173" t="s">
        <v>2267</v>
      </c>
      <c r="B2173">
        <v>1122016</v>
      </c>
      <c r="C2173">
        <v>532880</v>
      </c>
      <c r="D2173">
        <v>54153</v>
      </c>
      <c r="E2173">
        <v>8650942</v>
      </c>
      <c r="F2173">
        <v>91596</v>
      </c>
      <c r="G2173">
        <v>14640603</v>
      </c>
      <c r="H2173">
        <v>59.12</v>
      </c>
    </row>
    <row r="2174" spans="1:8" x14ac:dyDescent="0.25">
      <c r="A2174" t="s">
        <v>2268</v>
      </c>
      <c r="B2174">
        <v>1122016</v>
      </c>
      <c r="C2174">
        <v>532882</v>
      </c>
      <c r="D2174">
        <v>74</v>
      </c>
      <c r="E2174">
        <v>227</v>
      </c>
      <c r="F2174">
        <v>74</v>
      </c>
      <c r="G2174">
        <v>227</v>
      </c>
      <c r="H2174">
        <v>100</v>
      </c>
    </row>
    <row r="2175" spans="1:8" x14ac:dyDescent="0.25">
      <c r="A2175" t="s">
        <v>2269</v>
      </c>
      <c r="B2175">
        <v>1122016</v>
      </c>
      <c r="C2175">
        <v>532883</v>
      </c>
      <c r="D2175">
        <v>4657</v>
      </c>
      <c r="E2175">
        <v>19587</v>
      </c>
      <c r="F2175">
        <v>4657</v>
      </c>
      <c r="G2175">
        <v>19587</v>
      </c>
      <c r="H2175">
        <v>100</v>
      </c>
    </row>
    <row r="2176" spans="1:8" x14ac:dyDescent="0.25">
      <c r="A2176" t="s">
        <v>2270</v>
      </c>
      <c r="B2176">
        <v>1122016</v>
      </c>
      <c r="C2176">
        <v>532884</v>
      </c>
      <c r="D2176">
        <v>8551</v>
      </c>
      <c r="E2176">
        <v>136816</v>
      </c>
      <c r="F2176">
        <v>9151</v>
      </c>
      <c r="G2176">
        <v>146485</v>
      </c>
      <c r="H2176">
        <v>93.44</v>
      </c>
    </row>
    <row r="2177" spans="1:8" x14ac:dyDescent="0.25">
      <c r="A2177" t="s">
        <v>2271</v>
      </c>
      <c r="B2177">
        <v>1122016</v>
      </c>
      <c r="C2177">
        <v>532885</v>
      </c>
      <c r="D2177">
        <v>18187</v>
      </c>
      <c r="E2177">
        <v>1549533</v>
      </c>
      <c r="F2177">
        <v>52083</v>
      </c>
      <c r="G2177">
        <v>4422458</v>
      </c>
      <c r="H2177">
        <v>34.92</v>
      </c>
    </row>
    <row r="2178" spans="1:8" x14ac:dyDescent="0.25">
      <c r="A2178" t="s">
        <v>2272</v>
      </c>
      <c r="B2178">
        <v>1122016</v>
      </c>
      <c r="C2178">
        <v>532886</v>
      </c>
      <c r="D2178">
        <v>86078</v>
      </c>
      <c r="E2178">
        <v>265982</v>
      </c>
      <c r="F2178">
        <v>150537</v>
      </c>
      <c r="G2178">
        <v>462835</v>
      </c>
      <c r="H2178">
        <v>57.18</v>
      </c>
    </row>
    <row r="2179" spans="1:8" x14ac:dyDescent="0.25">
      <c r="A2179" t="s">
        <v>2273</v>
      </c>
      <c r="B2179">
        <v>1122016</v>
      </c>
      <c r="C2179">
        <v>532887</v>
      </c>
      <c r="D2179">
        <v>2443</v>
      </c>
      <c r="E2179">
        <v>21645</v>
      </c>
      <c r="F2179">
        <v>2716</v>
      </c>
      <c r="G2179">
        <v>24077</v>
      </c>
      <c r="H2179">
        <v>89.95</v>
      </c>
    </row>
    <row r="2180" spans="1:8" x14ac:dyDescent="0.25">
      <c r="A2180" t="s">
        <v>2274</v>
      </c>
      <c r="B2180">
        <v>1122016</v>
      </c>
      <c r="C2180">
        <v>532888</v>
      </c>
      <c r="D2180">
        <v>10237</v>
      </c>
      <c r="E2180">
        <v>2270055</v>
      </c>
      <c r="F2180">
        <v>41820</v>
      </c>
      <c r="G2180">
        <v>9433084</v>
      </c>
      <c r="H2180">
        <v>24.48</v>
      </c>
    </row>
    <row r="2181" spans="1:8" x14ac:dyDescent="0.25">
      <c r="A2181" t="s">
        <v>2275</v>
      </c>
      <c r="B2181">
        <v>1122016</v>
      </c>
      <c r="C2181">
        <v>532889</v>
      </c>
      <c r="D2181">
        <v>4123</v>
      </c>
      <c r="E2181">
        <v>2396494</v>
      </c>
      <c r="F2181">
        <v>5819</v>
      </c>
      <c r="G2181">
        <v>3445887</v>
      </c>
      <c r="H2181">
        <v>70.849999999999994</v>
      </c>
    </row>
    <row r="2182" spans="1:8" x14ac:dyDescent="0.25">
      <c r="A2182" t="s">
        <v>2276</v>
      </c>
      <c r="B2182">
        <v>1122016</v>
      </c>
      <c r="C2182">
        <v>532890</v>
      </c>
      <c r="D2182">
        <v>8216</v>
      </c>
      <c r="E2182">
        <v>1035216</v>
      </c>
      <c r="F2182">
        <v>15456</v>
      </c>
      <c r="G2182">
        <v>1949533</v>
      </c>
      <c r="H2182">
        <v>53.16</v>
      </c>
    </row>
    <row r="2183" spans="1:8" x14ac:dyDescent="0.25">
      <c r="A2183" t="s">
        <v>2277</v>
      </c>
      <c r="B2183">
        <v>1122016</v>
      </c>
      <c r="C2183">
        <v>532891</v>
      </c>
      <c r="D2183">
        <v>2652</v>
      </c>
      <c r="E2183">
        <v>109395</v>
      </c>
      <c r="F2183">
        <v>4343</v>
      </c>
      <c r="G2183">
        <v>178942</v>
      </c>
      <c r="H2183">
        <v>61.06</v>
      </c>
    </row>
    <row r="2184" spans="1:8" x14ac:dyDescent="0.25">
      <c r="A2184" t="s">
        <v>2278</v>
      </c>
      <c r="B2184">
        <v>1122016</v>
      </c>
      <c r="C2184">
        <v>532892</v>
      </c>
      <c r="D2184">
        <v>1647</v>
      </c>
      <c r="E2184">
        <v>883781</v>
      </c>
      <c r="F2184">
        <v>5496</v>
      </c>
      <c r="G2184">
        <v>2972987</v>
      </c>
      <c r="H2184">
        <v>29.97</v>
      </c>
    </row>
    <row r="2185" spans="1:8" x14ac:dyDescent="0.25">
      <c r="A2185" t="s">
        <v>2279</v>
      </c>
      <c r="B2185">
        <v>1122016</v>
      </c>
      <c r="C2185">
        <v>532893</v>
      </c>
      <c r="D2185">
        <v>3025</v>
      </c>
      <c r="E2185">
        <v>96649</v>
      </c>
      <c r="F2185">
        <v>4139</v>
      </c>
      <c r="G2185">
        <v>132861</v>
      </c>
      <c r="H2185">
        <v>73.09</v>
      </c>
    </row>
    <row r="2186" spans="1:8" x14ac:dyDescent="0.25">
      <c r="A2186" t="s">
        <v>2280</v>
      </c>
      <c r="B2186">
        <v>1122016</v>
      </c>
      <c r="C2186">
        <v>532894</v>
      </c>
      <c r="D2186">
        <v>63124</v>
      </c>
      <c r="E2186">
        <v>257009</v>
      </c>
      <c r="F2186">
        <v>63124</v>
      </c>
      <c r="G2186">
        <v>257009</v>
      </c>
      <c r="H2186">
        <v>100</v>
      </c>
    </row>
    <row r="2187" spans="1:8" x14ac:dyDescent="0.25">
      <c r="A2187" t="s">
        <v>2281</v>
      </c>
      <c r="B2187">
        <v>1122016</v>
      </c>
      <c r="C2187">
        <v>532895</v>
      </c>
      <c r="D2187">
        <v>400</v>
      </c>
      <c r="E2187">
        <v>4688</v>
      </c>
      <c r="F2187">
        <v>400</v>
      </c>
      <c r="G2187">
        <v>4687</v>
      </c>
      <c r="H2187">
        <v>100</v>
      </c>
    </row>
    <row r="2188" spans="1:8" x14ac:dyDescent="0.25">
      <c r="A2188" t="s">
        <v>2282</v>
      </c>
      <c r="B2188">
        <v>1122016</v>
      </c>
      <c r="C2188">
        <v>532896</v>
      </c>
      <c r="D2188">
        <v>200</v>
      </c>
      <c r="E2188">
        <v>776</v>
      </c>
      <c r="F2188">
        <v>200</v>
      </c>
      <c r="G2188">
        <v>776</v>
      </c>
      <c r="H2188">
        <v>100</v>
      </c>
    </row>
    <row r="2189" spans="1:8" x14ac:dyDescent="0.25">
      <c r="A2189" t="s">
        <v>2283</v>
      </c>
      <c r="B2189">
        <v>1122016</v>
      </c>
      <c r="C2189">
        <v>532898</v>
      </c>
      <c r="D2189">
        <v>571783</v>
      </c>
      <c r="E2189">
        <v>105436786</v>
      </c>
      <c r="F2189">
        <v>728382</v>
      </c>
      <c r="G2189">
        <v>135786508</v>
      </c>
      <c r="H2189">
        <v>78.5</v>
      </c>
    </row>
    <row r="2190" spans="1:8" x14ac:dyDescent="0.25">
      <c r="A2190" t="s">
        <v>2284</v>
      </c>
      <c r="B2190">
        <v>1122016</v>
      </c>
      <c r="C2190">
        <v>532899</v>
      </c>
      <c r="D2190">
        <v>3906</v>
      </c>
      <c r="E2190">
        <v>1590133</v>
      </c>
      <c r="F2190">
        <v>18126</v>
      </c>
      <c r="G2190">
        <v>7464674</v>
      </c>
      <c r="H2190">
        <v>21.55</v>
      </c>
    </row>
    <row r="2191" spans="1:8" x14ac:dyDescent="0.25">
      <c r="A2191" t="s">
        <v>2285</v>
      </c>
      <c r="B2191">
        <v>1122016</v>
      </c>
      <c r="C2191">
        <v>532900</v>
      </c>
      <c r="D2191">
        <v>109</v>
      </c>
      <c r="E2191">
        <v>21582</v>
      </c>
      <c r="F2191">
        <v>109</v>
      </c>
      <c r="G2191">
        <v>21640</v>
      </c>
      <c r="H2191">
        <v>100</v>
      </c>
    </row>
    <row r="2192" spans="1:8" x14ac:dyDescent="0.25">
      <c r="A2192" t="s">
        <v>2286</v>
      </c>
      <c r="B2192">
        <v>1122016</v>
      </c>
      <c r="C2192">
        <v>532902</v>
      </c>
      <c r="D2192">
        <v>3684</v>
      </c>
      <c r="E2192">
        <v>14736</v>
      </c>
      <c r="F2192">
        <v>11328</v>
      </c>
      <c r="G2192">
        <v>45455</v>
      </c>
      <c r="H2192">
        <v>32.520000000000003</v>
      </c>
    </row>
    <row r="2193" spans="1:8" x14ac:dyDescent="0.25">
      <c r="A2193" t="s">
        <v>2287</v>
      </c>
      <c r="B2193">
        <v>1122016</v>
      </c>
      <c r="C2193">
        <v>532904</v>
      </c>
      <c r="D2193">
        <v>58088</v>
      </c>
      <c r="E2193">
        <v>4208476</v>
      </c>
      <c r="F2193">
        <v>63729</v>
      </c>
      <c r="G2193">
        <v>4561934</v>
      </c>
      <c r="H2193">
        <v>91.15</v>
      </c>
    </row>
    <row r="2194" spans="1:8" x14ac:dyDescent="0.25">
      <c r="A2194" t="s">
        <v>2288</v>
      </c>
      <c r="B2194">
        <v>1122016</v>
      </c>
      <c r="C2194">
        <v>532905</v>
      </c>
      <c r="D2194">
        <v>54203</v>
      </c>
      <c r="E2194">
        <v>326303</v>
      </c>
      <c r="F2194">
        <v>123188</v>
      </c>
      <c r="G2194">
        <v>756151</v>
      </c>
      <c r="H2194">
        <v>44</v>
      </c>
    </row>
    <row r="2195" spans="1:8" x14ac:dyDescent="0.25">
      <c r="A2195" t="s">
        <v>2289</v>
      </c>
      <c r="B2195">
        <v>1122016</v>
      </c>
      <c r="C2195">
        <v>532906</v>
      </c>
      <c r="D2195">
        <v>1155</v>
      </c>
      <c r="E2195">
        <v>93960</v>
      </c>
      <c r="F2195">
        <v>1792</v>
      </c>
      <c r="G2195">
        <v>144478</v>
      </c>
      <c r="H2195">
        <v>64.45</v>
      </c>
    </row>
    <row r="2196" spans="1:8" x14ac:dyDescent="0.25">
      <c r="A2196" t="s">
        <v>2290</v>
      </c>
      <c r="B2196">
        <v>1122016</v>
      </c>
      <c r="C2196">
        <v>532907</v>
      </c>
      <c r="D2196">
        <v>16791</v>
      </c>
      <c r="E2196">
        <v>734607</v>
      </c>
      <c r="F2196">
        <v>42744</v>
      </c>
      <c r="G2196">
        <v>1902200</v>
      </c>
      <c r="H2196">
        <v>39.28</v>
      </c>
    </row>
    <row r="2197" spans="1:8" x14ac:dyDescent="0.25">
      <c r="A2197" t="s">
        <v>2291</v>
      </c>
      <c r="B2197">
        <v>1122016</v>
      </c>
      <c r="C2197">
        <v>532908</v>
      </c>
      <c r="D2197">
        <v>64852</v>
      </c>
      <c r="E2197">
        <v>658897</v>
      </c>
      <c r="F2197">
        <v>143624</v>
      </c>
      <c r="G2197">
        <v>1482428</v>
      </c>
      <c r="H2197">
        <v>45.15</v>
      </c>
    </row>
    <row r="2198" spans="1:8" x14ac:dyDescent="0.25">
      <c r="A2198" t="s">
        <v>2292</v>
      </c>
      <c r="B2198">
        <v>1122016</v>
      </c>
      <c r="C2198">
        <v>532910</v>
      </c>
      <c r="D2198">
        <v>1512</v>
      </c>
      <c r="E2198">
        <v>180760</v>
      </c>
      <c r="F2198">
        <v>1833</v>
      </c>
      <c r="G2198">
        <v>220308</v>
      </c>
      <c r="H2198">
        <v>82.49</v>
      </c>
    </row>
    <row r="2199" spans="1:8" x14ac:dyDescent="0.25">
      <c r="A2199" t="s">
        <v>2293</v>
      </c>
      <c r="B2199">
        <v>1122016</v>
      </c>
      <c r="C2199">
        <v>532911</v>
      </c>
      <c r="D2199">
        <v>752</v>
      </c>
      <c r="E2199">
        <v>8791</v>
      </c>
      <c r="F2199">
        <v>752</v>
      </c>
      <c r="G2199">
        <v>8790</v>
      </c>
      <c r="H2199">
        <v>100</v>
      </c>
    </row>
    <row r="2200" spans="1:8" x14ac:dyDescent="0.25">
      <c r="A2200" t="s">
        <v>2294</v>
      </c>
      <c r="B2200">
        <v>1122016</v>
      </c>
      <c r="C2200">
        <v>532914</v>
      </c>
      <c r="D2200">
        <v>22600</v>
      </c>
      <c r="E2200">
        <v>9087460</v>
      </c>
      <c r="F2200">
        <v>75551</v>
      </c>
      <c r="G2200">
        <v>29921155</v>
      </c>
      <c r="H2200">
        <v>29.91</v>
      </c>
    </row>
    <row r="2201" spans="1:8" x14ac:dyDescent="0.25">
      <c r="A2201" t="s">
        <v>2295</v>
      </c>
      <c r="B2201">
        <v>1122016</v>
      </c>
      <c r="C2201">
        <v>532915</v>
      </c>
      <c r="D2201">
        <v>141</v>
      </c>
      <c r="E2201">
        <v>37817</v>
      </c>
      <c r="F2201">
        <v>20210</v>
      </c>
      <c r="G2201">
        <v>5420139</v>
      </c>
      <c r="H2201">
        <v>0.7</v>
      </c>
    </row>
    <row r="2202" spans="1:8" x14ac:dyDescent="0.25">
      <c r="A2202" t="s">
        <v>2296</v>
      </c>
      <c r="B2202">
        <v>1122016</v>
      </c>
      <c r="C2202">
        <v>532916</v>
      </c>
      <c r="D2202">
        <v>1340</v>
      </c>
      <c r="E2202">
        <v>31892</v>
      </c>
      <c r="F2202">
        <v>2040</v>
      </c>
      <c r="G2202">
        <v>47086</v>
      </c>
      <c r="H2202">
        <v>65.69</v>
      </c>
    </row>
    <row r="2203" spans="1:8" x14ac:dyDescent="0.25">
      <c r="A2203" t="s">
        <v>2297</v>
      </c>
      <c r="B2203">
        <v>1122016</v>
      </c>
      <c r="C2203">
        <v>532918</v>
      </c>
      <c r="D2203">
        <v>401</v>
      </c>
      <c r="E2203">
        <v>4488</v>
      </c>
      <c r="F2203">
        <v>401</v>
      </c>
      <c r="G2203">
        <v>4191</v>
      </c>
      <c r="H2203">
        <v>100</v>
      </c>
    </row>
    <row r="2204" spans="1:8" x14ac:dyDescent="0.25">
      <c r="A2204" t="s">
        <v>2298</v>
      </c>
      <c r="B2204">
        <v>1122016</v>
      </c>
      <c r="C2204">
        <v>532919</v>
      </c>
      <c r="D2204">
        <v>5500</v>
      </c>
      <c r="E2204">
        <v>715</v>
      </c>
      <c r="F2204">
        <v>5500</v>
      </c>
      <c r="G2204">
        <v>715</v>
      </c>
      <c r="H2204">
        <v>100</v>
      </c>
    </row>
    <row r="2205" spans="1:8" x14ac:dyDescent="0.25">
      <c r="A2205" t="s">
        <v>2299</v>
      </c>
      <c r="B2205">
        <v>1122016</v>
      </c>
      <c r="C2205">
        <v>532920</v>
      </c>
      <c r="D2205">
        <v>12001</v>
      </c>
      <c r="E2205">
        <v>654655</v>
      </c>
      <c r="F2205">
        <v>32614</v>
      </c>
      <c r="G2205">
        <v>1820847</v>
      </c>
      <c r="H2205">
        <v>36.799999999999997</v>
      </c>
    </row>
    <row r="2206" spans="1:8" x14ac:dyDescent="0.25">
      <c r="A2206" t="s">
        <v>2300</v>
      </c>
      <c r="B2206">
        <v>1122016</v>
      </c>
      <c r="C2206">
        <v>532921</v>
      </c>
      <c r="D2206">
        <v>24937</v>
      </c>
      <c r="E2206">
        <v>6857675</v>
      </c>
      <c r="F2206">
        <v>152893</v>
      </c>
      <c r="G2206">
        <v>42093871</v>
      </c>
      <c r="H2206">
        <v>16.309999999999999</v>
      </c>
    </row>
    <row r="2207" spans="1:8" x14ac:dyDescent="0.25">
      <c r="A2207" t="s">
        <v>2301</v>
      </c>
      <c r="B2207">
        <v>1122016</v>
      </c>
      <c r="C2207">
        <v>532922</v>
      </c>
      <c r="D2207">
        <v>39857</v>
      </c>
      <c r="E2207">
        <v>3945843</v>
      </c>
      <c r="F2207">
        <v>178147</v>
      </c>
      <c r="G2207">
        <v>17839309</v>
      </c>
      <c r="H2207">
        <v>22.37</v>
      </c>
    </row>
    <row r="2208" spans="1:8" x14ac:dyDescent="0.25">
      <c r="A2208" t="s">
        <v>2302</v>
      </c>
      <c r="B2208">
        <v>1122016</v>
      </c>
      <c r="C2208">
        <v>532923</v>
      </c>
      <c r="D2208">
        <v>1100</v>
      </c>
      <c r="E2208">
        <v>143660</v>
      </c>
      <c r="F2208">
        <v>3804</v>
      </c>
      <c r="G2208">
        <v>506228</v>
      </c>
      <c r="H2208">
        <v>28.92</v>
      </c>
    </row>
    <row r="2209" spans="1:8" x14ac:dyDescent="0.25">
      <c r="A2209" t="s">
        <v>2303</v>
      </c>
      <c r="B2209">
        <v>1122016</v>
      </c>
      <c r="C2209">
        <v>532924</v>
      </c>
      <c r="D2209">
        <v>1257</v>
      </c>
      <c r="E2209">
        <v>121615</v>
      </c>
      <c r="F2209">
        <v>1835</v>
      </c>
      <c r="G2209">
        <v>178891</v>
      </c>
      <c r="H2209">
        <v>68.5</v>
      </c>
    </row>
    <row r="2210" spans="1:8" x14ac:dyDescent="0.25">
      <c r="A2210" t="s">
        <v>2304</v>
      </c>
      <c r="B2210">
        <v>1122016</v>
      </c>
      <c r="C2210">
        <v>532926</v>
      </c>
      <c r="D2210">
        <v>878</v>
      </c>
      <c r="E2210">
        <v>311866</v>
      </c>
      <c r="F2210">
        <v>1495</v>
      </c>
      <c r="G2210">
        <v>526807</v>
      </c>
      <c r="H2210">
        <v>58.73</v>
      </c>
    </row>
    <row r="2211" spans="1:8" x14ac:dyDescent="0.25">
      <c r="A2211" t="s">
        <v>2305</v>
      </c>
      <c r="B2211">
        <v>1122016</v>
      </c>
      <c r="C2211">
        <v>532927</v>
      </c>
      <c r="D2211">
        <v>594</v>
      </c>
      <c r="E2211">
        <v>885833</v>
      </c>
      <c r="F2211">
        <v>910</v>
      </c>
      <c r="G2211">
        <v>1364116</v>
      </c>
      <c r="H2211">
        <v>65.27</v>
      </c>
    </row>
    <row r="2212" spans="1:8" x14ac:dyDescent="0.25">
      <c r="A2212" t="s">
        <v>2306</v>
      </c>
      <c r="B2212">
        <v>1122016</v>
      </c>
      <c r="C2212">
        <v>532928</v>
      </c>
      <c r="D2212">
        <v>719</v>
      </c>
      <c r="E2212">
        <v>254994</v>
      </c>
      <c r="F2212">
        <v>3452</v>
      </c>
      <c r="G2212">
        <v>1249521</v>
      </c>
      <c r="H2212">
        <v>20.83</v>
      </c>
    </row>
    <row r="2213" spans="1:8" x14ac:dyDescent="0.25">
      <c r="A2213" t="s">
        <v>2307</v>
      </c>
      <c r="B2213">
        <v>1122016</v>
      </c>
      <c r="C2213">
        <v>532929</v>
      </c>
      <c r="D2213">
        <v>1139</v>
      </c>
      <c r="E2213">
        <v>170964</v>
      </c>
      <c r="F2213">
        <v>1575</v>
      </c>
      <c r="G2213">
        <v>237925</v>
      </c>
      <c r="H2213">
        <v>72.319999999999993</v>
      </c>
    </row>
    <row r="2214" spans="1:8" x14ac:dyDescent="0.25">
      <c r="A2214" t="s">
        <v>2308</v>
      </c>
      <c r="B2214">
        <v>1122016</v>
      </c>
      <c r="C2214">
        <v>532930</v>
      </c>
      <c r="D2214">
        <v>12385</v>
      </c>
      <c r="E2214">
        <v>1378451</v>
      </c>
      <c r="F2214">
        <v>21899</v>
      </c>
      <c r="G2214">
        <v>2443990</v>
      </c>
      <c r="H2214">
        <v>56.56</v>
      </c>
    </row>
    <row r="2215" spans="1:8" x14ac:dyDescent="0.25">
      <c r="A2215" t="s">
        <v>2309</v>
      </c>
      <c r="B2215">
        <v>1122016</v>
      </c>
      <c r="C2215">
        <v>532931</v>
      </c>
      <c r="D2215">
        <v>167999</v>
      </c>
      <c r="E2215">
        <v>1784150</v>
      </c>
      <c r="F2215">
        <v>382675</v>
      </c>
      <c r="G2215">
        <v>4070480</v>
      </c>
      <c r="H2215">
        <v>43.9</v>
      </c>
    </row>
    <row r="2216" spans="1:8" x14ac:dyDescent="0.25">
      <c r="A2216" t="s">
        <v>2310</v>
      </c>
      <c r="B2216">
        <v>1122016</v>
      </c>
      <c r="C2216">
        <v>532932</v>
      </c>
      <c r="D2216">
        <v>1510</v>
      </c>
      <c r="E2216">
        <v>77916</v>
      </c>
      <c r="F2216">
        <v>2103</v>
      </c>
      <c r="G2216">
        <v>108934</v>
      </c>
      <c r="H2216">
        <v>71.8</v>
      </c>
    </row>
    <row r="2217" spans="1:8" x14ac:dyDescent="0.25">
      <c r="A2217" t="s">
        <v>2311</v>
      </c>
      <c r="B2217">
        <v>1122016</v>
      </c>
      <c r="C2217">
        <v>532933</v>
      </c>
      <c r="D2217">
        <v>7591</v>
      </c>
      <c r="E2217">
        <v>308195</v>
      </c>
      <c r="F2217">
        <v>12375</v>
      </c>
      <c r="G2217">
        <v>509607</v>
      </c>
      <c r="H2217">
        <v>61.34</v>
      </c>
    </row>
    <row r="2218" spans="1:8" x14ac:dyDescent="0.25">
      <c r="A2218" t="s">
        <v>2312</v>
      </c>
      <c r="B2218">
        <v>1122016</v>
      </c>
      <c r="C2218">
        <v>532934</v>
      </c>
      <c r="D2218">
        <v>6990</v>
      </c>
      <c r="E2218">
        <v>1096382</v>
      </c>
      <c r="F2218">
        <v>10059</v>
      </c>
      <c r="G2218">
        <v>1589299</v>
      </c>
      <c r="H2218">
        <v>69.489999999999995</v>
      </c>
    </row>
    <row r="2219" spans="1:8" x14ac:dyDescent="0.25">
      <c r="A2219" t="s">
        <v>2313</v>
      </c>
      <c r="B2219">
        <v>1122016</v>
      </c>
      <c r="C2219">
        <v>532935</v>
      </c>
      <c r="D2219">
        <v>4279</v>
      </c>
      <c r="E2219">
        <v>566112</v>
      </c>
      <c r="F2219">
        <v>8879</v>
      </c>
      <c r="G2219">
        <v>1178832</v>
      </c>
      <c r="H2219">
        <v>48.19</v>
      </c>
    </row>
    <row r="2220" spans="1:8" x14ac:dyDescent="0.25">
      <c r="A2220" t="s">
        <v>2314</v>
      </c>
      <c r="B2220">
        <v>1122016</v>
      </c>
      <c r="C2220">
        <v>532937</v>
      </c>
      <c r="D2220">
        <v>12107</v>
      </c>
      <c r="E2220">
        <v>4790135</v>
      </c>
      <c r="F2220">
        <v>15890</v>
      </c>
      <c r="G2220">
        <v>6523809</v>
      </c>
      <c r="H2220">
        <v>76.19</v>
      </c>
    </row>
    <row r="2221" spans="1:8" x14ac:dyDescent="0.25">
      <c r="A2221" t="s">
        <v>2315</v>
      </c>
      <c r="B2221">
        <v>1122016</v>
      </c>
      <c r="C2221">
        <v>532938</v>
      </c>
      <c r="D2221">
        <v>5508</v>
      </c>
      <c r="E2221">
        <v>3048128</v>
      </c>
      <c r="F2221">
        <v>20465</v>
      </c>
      <c r="G2221">
        <v>11427231</v>
      </c>
      <c r="H2221">
        <v>26.91</v>
      </c>
    </row>
    <row r="2222" spans="1:8" x14ac:dyDescent="0.25">
      <c r="A2222" t="s">
        <v>2316</v>
      </c>
      <c r="B2222">
        <v>1122016</v>
      </c>
      <c r="C2222">
        <v>532939</v>
      </c>
      <c r="D2222">
        <v>180803</v>
      </c>
      <c r="E2222">
        <v>7322522</v>
      </c>
      <c r="F2222">
        <v>824525</v>
      </c>
      <c r="G2222">
        <v>33990277</v>
      </c>
      <c r="H2222">
        <v>21.93</v>
      </c>
    </row>
    <row r="2223" spans="1:8" x14ac:dyDescent="0.25">
      <c r="A2223" t="s">
        <v>2317</v>
      </c>
      <c r="B2223">
        <v>1122016</v>
      </c>
      <c r="C2223">
        <v>532940</v>
      </c>
      <c r="D2223">
        <v>7185</v>
      </c>
      <c r="E2223">
        <v>1368384</v>
      </c>
      <c r="F2223">
        <v>53818</v>
      </c>
      <c r="G2223">
        <v>10338700</v>
      </c>
      <c r="H2223">
        <v>13.35</v>
      </c>
    </row>
    <row r="2224" spans="1:8" x14ac:dyDescent="0.25">
      <c r="A2224" t="s">
        <v>2318</v>
      </c>
      <c r="B2224">
        <v>1122016</v>
      </c>
      <c r="C2224">
        <v>532941</v>
      </c>
      <c r="D2224">
        <v>2838</v>
      </c>
      <c r="E2224">
        <v>161199</v>
      </c>
      <c r="F2224">
        <v>3387</v>
      </c>
      <c r="G2224">
        <v>191711</v>
      </c>
      <c r="H2224">
        <v>83.79</v>
      </c>
    </row>
    <row r="2225" spans="1:8" x14ac:dyDescent="0.25">
      <c r="A2225" t="s">
        <v>2319</v>
      </c>
      <c r="B2225">
        <v>1122016</v>
      </c>
      <c r="C2225">
        <v>532942</v>
      </c>
      <c r="D2225">
        <v>491</v>
      </c>
      <c r="E2225">
        <v>373160</v>
      </c>
      <c r="F2225">
        <v>643</v>
      </c>
      <c r="G2225">
        <v>487564</v>
      </c>
      <c r="H2225">
        <v>76.36</v>
      </c>
    </row>
    <row r="2226" spans="1:8" x14ac:dyDescent="0.25">
      <c r="A2226" t="s">
        <v>2320</v>
      </c>
      <c r="B2226">
        <v>1122016</v>
      </c>
      <c r="C2226">
        <v>532944</v>
      </c>
      <c r="D2226">
        <v>29121</v>
      </c>
      <c r="E2226">
        <v>2546632</v>
      </c>
      <c r="F2226">
        <v>71222</v>
      </c>
      <c r="G2226">
        <v>6301084</v>
      </c>
      <c r="H2226">
        <v>40.89</v>
      </c>
    </row>
    <row r="2227" spans="1:8" x14ac:dyDescent="0.25">
      <c r="A2227" t="s">
        <v>2321</v>
      </c>
      <c r="B2227">
        <v>1122016</v>
      </c>
      <c r="C2227">
        <v>532945</v>
      </c>
      <c r="D2227">
        <v>23770</v>
      </c>
      <c r="E2227">
        <v>799861</v>
      </c>
      <c r="F2227">
        <v>39988</v>
      </c>
      <c r="G2227">
        <v>1356055</v>
      </c>
      <c r="H2227">
        <v>59.44</v>
      </c>
    </row>
    <row r="2228" spans="1:8" x14ac:dyDescent="0.25">
      <c r="A2228" t="s">
        <v>2322</v>
      </c>
      <c r="B2228">
        <v>1122016</v>
      </c>
      <c r="C2228">
        <v>532946</v>
      </c>
      <c r="D2228">
        <v>11741</v>
      </c>
      <c r="E2228">
        <v>367494</v>
      </c>
      <c r="F2228">
        <v>19708</v>
      </c>
      <c r="G2228">
        <v>646919</v>
      </c>
      <c r="H2228">
        <v>59.57</v>
      </c>
    </row>
    <row r="2229" spans="1:8" x14ac:dyDescent="0.25">
      <c r="A2229" t="s">
        <v>2323</v>
      </c>
      <c r="B2229">
        <v>1122016</v>
      </c>
      <c r="C2229">
        <v>532947</v>
      </c>
      <c r="D2229">
        <v>89944</v>
      </c>
      <c r="E2229">
        <v>17098355</v>
      </c>
      <c r="F2229">
        <v>867135</v>
      </c>
      <c r="G2229">
        <v>164302737</v>
      </c>
      <c r="H2229">
        <v>10.37</v>
      </c>
    </row>
    <row r="2230" spans="1:8" x14ac:dyDescent="0.25">
      <c r="A2230" t="s">
        <v>2324</v>
      </c>
      <c r="B2230">
        <v>1122016</v>
      </c>
      <c r="C2230">
        <v>532948</v>
      </c>
      <c r="D2230">
        <v>6738</v>
      </c>
      <c r="E2230">
        <v>26683</v>
      </c>
      <c r="F2230">
        <v>7663</v>
      </c>
      <c r="G2230">
        <v>30902</v>
      </c>
      <c r="H2230">
        <v>87.93</v>
      </c>
    </row>
    <row r="2231" spans="1:8" x14ac:dyDescent="0.25">
      <c r="A2231" t="s">
        <v>2325</v>
      </c>
      <c r="B2231">
        <v>1122016</v>
      </c>
      <c r="C2231">
        <v>532951</v>
      </c>
      <c r="D2231">
        <v>1339</v>
      </c>
      <c r="E2231">
        <v>37760</v>
      </c>
      <c r="F2231">
        <v>1772</v>
      </c>
      <c r="G2231">
        <v>49531</v>
      </c>
      <c r="H2231">
        <v>75.56</v>
      </c>
    </row>
    <row r="2232" spans="1:8" x14ac:dyDescent="0.25">
      <c r="A2232" t="s">
        <v>2326</v>
      </c>
      <c r="B2232">
        <v>1122016</v>
      </c>
      <c r="C2232">
        <v>532952</v>
      </c>
      <c r="D2232">
        <v>10</v>
      </c>
      <c r="E2232">
        <v>860</v>
      </c>
      <c r="F2232">
        <v>20</v>
      </c>
      <c r="G2232">
        <v>1710</v>
      </c>
      <c r="H2232">
        <v>50</v>
      </c>
    </row>
    <row r="2233" spans="1:8" x14ac:dyDescent="0.25">
      <c r="A2233" t="s">
        <v>2327</v>
      </c>
      <c r="B2233">
        <v>1122016</v>
      </c>
      <c r="C2233">
        <v>532953</v>
      </c>
      <c r="D2233">
        <v>35014</v>
      </c>
      <c r="E2233">
        <v>5913865</v>
      </c>
      <c r="F2233">
        <v>52034</v>
      </c>
      <c r="G2233">
        <v>8850092</v>
      </c>
      <c r="H2233">
        <v>67.290000000000006</v>
      </c>
    </row>
    <row r="2234" spans="1:8" x14ac:dyDescent="0.25">
      <c r="A2234" t="s">
        <v>2328</v>
      </c>
      <c r="B2234">
        <v>1122016</v>
      </c>
      <c r="C2234">
        <v>532955</v>
      </c>
      <c r="D2234">
        <v>772343</v>
      </c>
      <c r="E2234">
        <v>104768328</v>
      </c>
      <c r="F2234">
        <v>1284664</v>
      </c>
      <c r="G2234">
        <v>174771490</v>
      </c>
      <c r="H2234">
        <v>60.12</v>
      </c>
    </row>
    <row r="2235" spans="1:8" x14ac:dyDescent="0.25">
      <c r="A2235" t="s">
        <v>2329</v>
      </c>
      <c r="B2235">
        <v>1122016</v>
      </c>
      <c r="C2235">
        <v>532957</v>
      </c>
      <c r="D2235">
        <v>834</v>
      </c>
      <c r="E2235">
        <v>41575</v>
      </c>
      <c r="F2235">
        <v>1089</v>
      </c>
      <c r="G2235">
        <v>51326</v>
      </c>
      <c r="H2235">
        <v>76.58</v>
      </c>
    </row>
    <row r="2236" spans="1:8" x14ac:dyDescent="0.25">
      <c r="A2236" t="s">
        <v>2330</v>
      </c>
      <c r="B2236">
        <v>1122016</v>
      </c>
      <c r="C2236">
        <v>532959</v>
      </c>
      <c r="D2236">
        <v>236268</v>
      </c>
      <c r="E2236">
        <v>937984</v>
      </c>
      <c r="F2236">
        <v>277910</v>
      </c>
      <c r="G2236">
        <v>1110616</v>
      </c>
      <c r="H2236">
        <v>85.02</v>
      </c>
    </row>
    <row r="2237" spans="1:8" x14ac:dyDescent="0.25">
      <c r="A2237" t="s">
        <v>2331</v>
      </c>
      <c r="B2237">
        <v>1122016</v>
      </c>
      <c r="C2237">
        <v>532960</v>
      </c>
      <c r="D2237">
        <v>55239</v>
      </c>
      <c r="E2237">
        <v>1245640</v>
      </c>
      <c r="F2237">
        <v>89963</v>
      </c>
      <c r="G2237">
        <v>2016931</v>
      </c>
      <c r="H2237">
        <v>61.4</v>
      </c>
    </row>
    <row r="2238" spans="1:8" x14ac:dyDescent="0.25">
      <c r="A2238" t="s">
        <v>2332</v>
      </c>
      <c r="B2238">
        <v>1122016</v>
      </c>
      <c r="C2238">
        <v>532961</v>
      </c>
      <c r="D2238">
        <v>30652</v>
      </c>
      <c r="E2238">
        <v>229890</v>
      </c>
      <c r="F2238">
        <v>37610</v>
      </c>
      <c r="G2238">
        <v>284296</v>
      </c>
      <c r="H2238">
        <v>81.5</v>
      </c>
    </row>
    <row r="2239" spans="1:8" x14ac:dyDescent="0.25">
      <c r="A2239" t="s">
        <v>2333</v>
      </c>
      <c r="B2239">
        <v>1122016</v>
      </c>
      <c r="C2239">
        <v>532966</v>
      </c>
      <c r="D2239">
        <v>22223</v>
      </c>
      <c r="E2239">
        <v>2496755</v>
      </c>
      <c r="F2239">
        <v>65751</v>
      </c>
      <c r="G2239">
        <v>7450818</v>
      </c>
      <c r="H2239">
        <v>33.799999999999997</v>
      </c>
    </row>
    <row r="2240" spans="1:8" x14ac:dyDescent="0.25">
      <c r="A2240" t="s">
        <v>2334</v>
      </c>
      <c r="B2240">
        <v>1122016</v>
      </c>
      <c r="C2240">
        <v>532967</v>
      </c>
      <c r="D2240">
        <v>15308</v>
      </c>
      <c r="E2240">
        <v>4258686</v>
      </c>
      <c r="F2240">
        <v>58298</v>
      </c>
      <c r="G2240">
        <v>16517176</v>
      </c>
      <c r="H2240">
        <v>26.26</v>
      </c>
    </row>
    <row r="2241" spans="1:8" x14ac:dyDescent="0.25">
      <c r="A2241" t="s">
        <v>2335</v>
      </c>
      <c r="B2241">
        <v>1122016</v>
      </c>
      <c r="C2241">
        <v>532972</v>
      </c>
      <c r="D2241">
        <v>35529</v>
      </c>
      <c r="E2241">
        <v>923754</v>
      </c>
      <c r="F2241">
        <v>38111</v>
      </c>
      <c r="G2241">
        <v>995066</v>
      </c>
      <c r="H2241">
        <v>93.23</v>
      </c>
    </row>
    <row r="2242" spans="1:8" x14ac:dyDescent="0.25">
      <c r="A2242" t="s">
        <v>2336</v>
      </c>
      <c r="B2242">
        <v>1122016</v>
      </c>
      <c r="C2242">
        <v>532974</v>
      </c>
      <c r="D2242">
        <v>9994</v>
      </c>
      <c r="E2242">
        <v>272837</v>
      </c>
      <c r="F2242">
        <v>16477</v>
      </c>
      <c r="G2242">
        <v>456046</v>
      </c>
      <c r="H2242">
        <v>60.65</v>
      </c>
    </row>
    <row r="2243" spans="1:8" x14ac:dyDescent="0.25">
      <c r="A2243" t="s">
        <v>2337</v>
      </c>
      <c r="B2243">
        <v>1122016</v>
      </c>
      <c r="C2243">
        <v>532975</v>
      </c>
      <c r="D2243">
        <v>2450</v>
      </c>
      <c r="E2243">
        <v>11184</v>
      </c>
      <c r="F2243">
        <v>2450</v>
      </c>
      <c r="G2243">
        <v>11184</v>
      </c>
      <c r="H2243">
        <v>100</v>
      </c>
    </row>
    <row r="2244" spans="1:8" x14ac:dyDescent="0.25">
      <c r="A2244" t="s">
        <v>2338</v>
      </c>
      <c r="B2244">
        <v>1122016</v>
      </c>
      <c r="C2244">
        <v>532977</v>
      </c>
      <c r="D2244">
        <v>1799</v>
      </c>
      <c r="E2244">
        <v>4830585</v>
      </c>
      <c r="F2244">
        <v>12097</v>
      </c>
      <c r="G2244">
        <v>32443942</v>
      </c>
      <c r="H2244">
        <v>14.87</v>
      </c>
    </row>
    <row r="2245" spans="1:8" x14ac:dyDescent="0.25">
      <c r="A2245" t="s">
        <v>2339</v>
      </c>
      <c r="B2245">
        <v>1122016</v>
      </c>
      <c r="C2245">
        <v>532978</v>
      </c>
      <c r="D2245">
        <v>6903</v>
      </c>
      <c r="E2245">
        <v>20234419</v>
      </c>
      <c r="F2245">
        <v>20641</v>
      </c>
      <c r="G2245">
        <v>61105213</v>
      </c>
      <c r="H2245">
        <v>33.44</v>
      </c>
    </row>
    <row r="2246" spans="1:8" x14ac:dyDescent="0.25">
      <c r="A2246" t="s">
        <v>2340</v>
      </c>
      <c r="B2246">
        <v>1122016</v>
      </c>
      <c r="C2246">
        <v>532979</v>
      </c>
      <c r="D2246">
        <v>4797</v>
      </c>
      <c r="E2246">
        <v>463151</v>
      </c>
      <c r="F2246">
        <v>7964</v>
      </c>
      <c r="G2246">
        <v>788927</v>
      </c>
      <c r="H2246">
        <v>60.23</v>
      </c>
    </row>
    <row r="2247" spans="1:8" x14ac:dyDescent="0.25">
      <c r="A2247" t="s">
        <v>2341</v>
      </c>
      <c r="B2247">
        <v>1122016</v>
      </c>
      <c r="C2247">
        <v>532980</v>
      </c>
      <c r="D2247">
        <v>52927</v>
      </c>
      <c r="E2247">
        <v>989735</v>
      </c>
      <c r="F2247">
        <v>115471</v>
      </c>
      <c r="G2247">
        <v>2207663</v>
      </c>
      <c r="H2247">
        <v>45.84</v>
      </c>
    </row>
    <row r="2248" spans="1:8" x14ac:dyDescent="0.25">
      <c r="A2248" t="s">
        <v>2342</v>
      </c>
      <c r="B2248">
        <v>1122016</v>
      </c>
      <c r="C2248">
        <v>532983</v>
      </c>
      <c r="D2248">
        <v>2958</v>
      </c>
      <c r="E2248">
        <v>1456372</v>
      </c>
      <c r="F2248">
        <v>8088</v>
      </c>
      <c r="G2248">
        <v>4001501</v>
      </c>
      <c r="H2248">
        <v>36.57</v>
      </c>
    </row>
    <row r="2249" spans="1:8" x14ac:dyDescent="0.25">
      <c r="A2249" t="s">
        <v>2343</v>
      </c>
      <c r="B2249">
        <v>1122016</v>
      </c>
      <c r="C2249">
        <v>532985</v>
      </c>
      <c r="D2249">
        <v>3</v>
      </c>
      <c r="E2249">
        <v>825</v>
      </c>
      <c r="F2249">
        <v>3</v>
      </c>
      <c r="G2249">
        <v>825</v>
      </c>
      <c r="H2249">
        <v>100</v>
      </c>
    </row>
    <row r="2250" spans="1:8" x14ac:dyDescent="0.25">
      <c r="A2250" t="s">
        <v>2344</v>
      </c>
      <c r="B2250">
        <v>1122016</v>
      </c>
      <c r="C2250">
        <v>532986</v>
      </c>
      <c r="D2250">
        <v>6601</v>
      </c>
      <c r="E2250">
        <v>104956</v>
      </c>
      <c r="F2250">
        <v>7636</v>
      </c>
      <c r="G2250">
        <v>119425</v>
      </c>
      <c r="H2250">
        <v>86.45</v>
      </c>
    </row>
    <row r="2251" spans="1:8" x14ac:dyDescent="0.25">
      <c r="A2251" t="s">
        <v>2345</v>
      </c>
      <c r="B2251">
        <v>1122016</v>
      </c>
      <c r="C2251">
        <v>532987</v>
      </c>
      <c r="D2251">
        <v>1542</v>
      </c>
      <c r="E2251">
        <v>1445086</v>
      </c>
      <c r="F2251">
        <v>4475</v>
      </c>
      <c r="G2251">
        <v>4263481</v>
      </c>
      <c r="H2251">
        <v>34.46</v>
      </c>
    </row>
    <row r="2252" spans="1:8" x14ac:dyDescent="0.25">
      <c r="A2252" t="s">
        <v>2346</v>
      </c>
      <c r="B2252">
        <v>1122016</v>
      </c>
      <c r="C2252">
        <v>532988</v>
      </c>
      <c r="D2252">
        <v>390</v>
      </c>
      <c r="E2252">
        <v>228989</v>
      </c>
      <c r="F2252">
        <v>518</v>
      </c>
      <c r="G2252">
        <v>307000</v>
      </c>
      <c r="H2252">
        <v>75.290000000000006</v>
      </c>
    </row>
    <row r="2253" spans="1:8" x14ac:dyDescent="0.25">
      <c r="A2253" t="s">
        <v>2347</v>
      </c>
      <c r="B2253">
        <v>1122016</v>
      </c>
      <c r="C2253">
        <v>532989</v>
      </c>
      <c r="D2253">
        <v>26842</v>
      </c>
      <c r="E2253">
        <v>845523</v>
      </c>
      <c r="F2253">
        <v>100613</v>
      </c>
      <c r="G2253">
        <v>3259332</v>
      </c>
      <c r="H2253">
        <v>26.68</v>
      </c>
    </row>
    <row r="2254" spans="1:8" x14ac:dyDescent="0.25">
      <c r="A2254" t="s">
        <v>2348</v>
      </c>
      <c r="B2254">
        <v>1122016</v>
      </c>
      <c r="C2254">
        <v>532990</v>
      </c>
      <c r="D2254">
        <v>328</v>
      </c>
      <c r="E2254">
        <v>955</v>
      </c>
      <c r="F2254">
        <v>328</v>
      </c>
      <c r="G2254">
        <v>954</v>
      </c>
      <c r="H2254">
        <v>100</v>
      </c>
    </row>
    <row r="2255" spans="1:8" x14ac:dyDescent="0.25">
      <c r="A2255" t="s">
        <v>2349</v>
      </c>
      <c r="B2255">
        <v>1122016</v>
      </c>
      <c r="C2255">
        <v>532991</v>
      </c>
      <c r="D2255">
        <v>52500</v>
      </c>
      <c r="E2255">
        <v>21000</v>
      </c>
      <c r="F2255">
        <v>52500</v>
      </c>
      <c r="G2255">
        <v>20725</v>
      </c>
      <c r="H2255">
        <v>100</v>
      </c>
    </row>
    <row r="2256" spans="1:8" x14ac:dyDescent="0.25">
      <c r="A2256" t="s">
        <v>2350</v>
      </c>
      <c r="B2256">
        <v>1122016</v>
      </c>
      <c r="C2256">
        <v>532993</v>
      </c>
      <c r="D2256">
        <v>3119</v>
      </c>
      <c r="E2256">
        <v>17480</v>
      </c>
      <c r="F2256">
        <v>3119</v>
      </c>
      <c r="G2256">
        <v>17480</v>
      </c>
      <c r="H2256">
        <v>100</v>
      </c>
    </row>
    <row r="2257" spans="1:8" x14ac:dyDescent="0.25">
      <c r="A2257" t="s">
        <v>2351</v>
      </c>
      <c r="B2257">
        <v>1122016</v>
      </c>
      <c r="C2257">
        <v>532994</v>
      </c>
      <c r="D2257">
        <v>7112</v>
      </c>
      <c r="E2257">
        <v>392583</v>
      </c>
      <c r="F2257">
        <v>11232</v>
      </c>
      <c r="G2257">
        <v>629815</v>
      </c>
      <c r="H2257">
        <v>63.32</v>
      </c>
    </row>
    <row r="2258" spans="1:8" x14ac:dyDescent="0.25">
      <c r="A2258" t="s">
        <v>2352</v>
      </c>
      <c r="B2258">
        <v>1122016</v>
      </c>
      <c r="C2258">
        <v>532996</v>
      </c>
      <c r="D2258">
        <v>10</v>
      </c>
      <c r="E2258">
        <v>31</v>
      </c>
      <c r="F2258">
        <v>10</v>
      </c>
      <c r="G2258">
        <v>31</v>
      </c>
      <c r="H2258">
        <v>100</v>
      </c>
    </row>
    <row r="2259" spans="1:8" x14ac:dyDescent="0.25">
      <c r="A2259" t="s">
        <v>2353</v>
      </c>
      <c r="B2259">
        <v>1122016</v>
      </c>
      <c r="C2259">
        <v>532997</v>
      </c>
      <c r="D2259">
        <v>35989</v>
      </c>
      <c r="E2259">
        <v>766566</v>
      </c>
      <c r="F2259">
        <v>49223</v>
      </c>
      <c r="G2259">
        <v>1058176</v>
      </c>
      <c r="H2259">
        <v>73.11</v>
      </c>
    </row>
    <row r="2260" spans="1:8" x14ac:dyDescent="0.25">
      <c r="A2260" t="s">
        <v>2354</v>
      </c>
      <c r="B2260">
        <v>1122016</v>
      </c>
      <c r="C2260">
        <v>532998</v>
      </c>
      <c r="D2260">
        <v>29531</v>
      </c>
      <c r="E2260">
        <v>772236</v>
      </c>
      <c r="F2260">
        <v>56614</v>
      </c>
      <c r="G2260">
        <v>1437373</v>
      </c>
      <c r="H2260">
        <v>52.16</v>
      </c>
    </row>
    <row r="2261" spans="1:8" x14ac:dyDescent="0.25">
      <c r="A2261" t="s">
        <v>2355</v>
      </c>
      <c r="B2261">
        <v>1122016</v>
      </c>
      <c r="C2261">
        <v>533001</v>
      </c>
      <c r="D2261">
        <v>10601</v>
      </c>
      <c r="E2261">
        <v>521040</v>
      </c>
      <c r="F2261">
        <v>19155</v>
      </c>
      <c r="G2261">
        <v>952414</v>
      </c>
      <c r="H2261">
        <v>55.34</v>
      </c>
    </row>
    <row r="2262" spans="1:8" x14ac:dyDescent="0.25">
      <c r="A2262" t="s">
        <v>2356</v>
      </c>
      <c r="B2262">
        <v>1122016</v>
      </c>
      <c r="C2262">
        <v>533006</v>
      </c>
      <c r="D2262">
        <v>2354636</v>
      </c>
      <c r="E2262">
        <v>215242</v>
      </c>
      <c r="F2262">
        <v>2354636</v>
      </c>
      <c r="G2262">
        <v>215242</v>
      </c>
      <c r="H2262">
        <v>100</v>
      </c>
    </row>
    <row r="2263" spans="1:8" x14ac:dyDescent="0.25">
      <c r="A2263" t="s">
        <v>2357</v>
      </c>
      <c r="B2263">
        <v>1122016</v>
      </c>
      <c r="C2263">
        <v>533007</v>
      </c>
      <c r="D2263">
        <v>7571</v>
      </c>
      <c r="E2263">
        <v>43988</v>
      </c>
      <c r="F2263">
        <v>8121</v>
      </c>
      <c r="G2263">
        <v>48046</v>
      </c>
      <c r="H2263">
        <v>93.23</v>
      </c>
    </row>
    <row r="2264" spans="1:8" x14ac:dyDescent="0.25">
      <c r="A2264" t="s">
        <v>2358</v>
      </c>
      <c r="B2264">
        <v>1122016</v>
      </c>
      <c r="C2264">
        <v>533008</v>
      </c>
      <c r="D2264">
        <v>54042</v>
      </c>
      <c r="E2264">
        <v>375592</v>
      </c>
      <c r="F2264">
        <v>57497</v>
      </c>
      <c r="G2264">
        <v>403684</v>
      </c>
      <c r="H2264">
        <v>93.99</v>
      </c>
    </row>
    <row r="2265" spans="1:8" x14ac:dyDescent="0.25">
      <c r="A2265" t="s">
        <v>2359</v>
      </c>
      <c r="B2265">
        <v>1122016</v>
      </c>
      <c r="C2265">
        <v>533012</v>
      </c>
      <c r="D2265">
        <v>419</v>
      </c>
      <c r="E2265">
        <v>1622</v>
      </c>
      <c r="F2265">
        <v>447</v>
      </c>
      <c r="G2265">
        <v>1587</v>
      </c>
      <c r="H2265">
        <v>93.74</v>
      </c>
    </row>
    <row r="2266" spans="1:8" x14ac:dyDescent="0.25">
      <c r="A2266" t="s">
        <v>2360</v>
      </c>
      <c r="B2266">
        <v>1122016</v>
      </c>
      <c r="C2266">
        <v>533014</v>
      </c>
      <c r="D2266">
        <v>2154</v>
      </c>
      <c r="E2266">
        <v>51696</v>
      </c>
      <c r="F2266">
        <v>4763</v>
      </c>
      <c r="G2266">
        <v>113827</v>
      </c>
      <c r="H2266">
        <v>45.22</v>
      </c>
    </row>
    <row r="2267" spans="1:8" x14ac:dyDescent="0.25">
      <c r="A2267" t="s">
        <v>2361</v>
      </c>
      <c r="B2267">
        <v>1122016</v>
      </c>
      <c r="C2267">
        <v>533015</v>
      </c>
      <c r="D2267">
        <v>2798</v>
      </c>
      <c r="E2267">
        <v>2183</v>
      </c>
      <c r="F2267">
        <v>2800</v>
      </c>
      <c r="G2267">
        <v>2183</v>
      </c>
      <c r="H2267">
        <v>99.93</v>
      </c>
    </row>
    <row r="2268" spans="1:8" x14ac:dyDescent="0.25">
      <c r="A2268" t="s">
        <v>2362</v>
      </c>
      <c r="B2268">
        <v>1122016</v>
      </c>
      <c r="C2268">
        <v>533018</v>
      </c>
      <c r="D2268">
        <v>1746</v>
      </c>
      <c r="E2268">
        <v>35182</v>
      </c>
      <c r="F2268">
        <v>1746</v>
      </c>
      <c r="G2268">
        <v>35181</v>
      </c>
      <c r="H2268">
        <v>100</v>
      </c>
    </row>
    <row r="2269" spans="1:8" x14ac:dyDescent="0.25">
      <c r="A2269" t="s">
        <v>2363</v>
      </c>
      <c r="B2269">
        <v>1122016</v>
      </c>
      <c r="C2269">
        <v>533019</v>
      </c>
      <c r="D2269">
        <v>1758</v>
      </c>
      <c r="E2269">
        <v>4993</v>
      </c>
      <c r="F2269">
        <v>1758</v>
      </c>
      <c r="G2269">
        <v>4987</v>
      </c>
      <c r="H2269">
        <v>100</v>
      </c>
    </row>
    <row r="2270" spans="1:8" x14ac:dyDescent="0.25">
      <c r="A2270" t="s">
        <v>2364</v>
      </c>
      <c r="B2270">
        <v>1122016</v>
      </c>
      <c r="C2270">
        <v>533022</v>
      </c>
      <c r="D2270">
        <v>6519</v>
      </c>
      <c r="E2270">
        <v>229795</v>
      </c>
      <c r="F2270">
        <v>10251</v>
      </c>
      <c r="G2270">
        <v>362534</v>
      </c>
      <c r="H2270">
        <v>63.59</v>
      </c>
    </row>
    <row r="2271" spans="1:8" x14ac:dyDescent="0.25">
      <c r="A2271" t="s">
        <v>2365</v>
      </c>
      <c r="B2271">
        <v>1122016</v>
      </c>
      <c r="C2271">
        <v>533023</v>
      </c>
      <c r="D2271">
        <v>47</v>
      </c>
      <c r="E2271">
        <v>236641</v>
      </c>
      <c r="F2271">
        <v>102</v>
      </c>
      <c r="G2271">
        <v>514029</v>
      </c>
      <c r="H2271">
        <v>46.08</v>
      </c>
    </row>
    <row r="2272" spans="1:8" x14ac:dyDescent="0.25">
      <c r="A2272" t="s">
        <v>2366</v>
      </c>
      <c r="B2272">
        <v>1122016</v>
      </c>
      <c r="C2272">
        <v>533029</v>
      </c>
      <c r="D2272">
        <v>770</v>
      </c>
      <c r="E2272">
        <v>50820</v>
      </c>
      <c r="F2272">
        <v>8934</v>
      </c>
      <c r="G2272">
        <v>596911</v>
      </c>
      <c r="H2272">
        <v>8.6199999999999992</v>
      </c>
    </row>
    <row r="2273" spans="1:8" x14ac:dyDescent="0.25">
      <c r="A2273" t="s">
        <v>2367</v>
      </c>
      <c r="B2273">
        <v>1122016</v>
      </c>
      <c r="C2273">
        <v>533033</v>
      </c>
      <c r="D2273">
        <v>1034</v>
      </c>
      <c r="E2273">
        <v>4666287</v>
      </c>
      <c r="F2273">
        <v>1443</v>
      </c>
      <c r="G2273">
        <v>6500168</v>
      </c>
      <c r="H2273">
        <v>71.66</v>
      </c>
    </row>
    <row r="2274" spans="1:8" x14ac:dyDescent="0.25">
      <c r="A2274" t="s">
        <v>2368</v>
      </c>
      <c r="B2274">
        <v>1122016</v>
      </c>
      <c r="C2274">
        <v>533047</v>
      </c>
      <c r="D2274">
        <v>13402</v>
      </c>
      <c r="E2274">
        <v>5928375</v>
      </c>
      <c r="F2274">
        <v>30581</v>
      </c>
      <c r="G2274">
        <v>13775198</v>
      </c>
      <c r="H2274">
        <v>43.82</v>
      </c>
    </row>
    <row r="2275" spans="1:8" x14ac:dyDescent="0.25">
      <c r="A2275" t="s">
        <v>2369</v>
      </c>
      <c r="B2275">
        <v>1122016</v>
      </c>
      <c r="C2275">
        <v>533048</v>
      </c>
      <c r="D2275">
        <v>600</v>
      </c>
      <c r="E2275">
        <v>2082</v>
      </c>
      <c r="F2275">
        <v>600</v>
      </c>
      <c r="G2275">
        <v>1925</v>
      </c>
      <c r="H2275">
        <v>100</v>
      </c>
    </row>
    <row r="2276" spans="1:8" x14ac:dyDescent="0.25">
      <c r="A2276" t="s">
        <v>2370</v>
      </c>
      <c r="B2276">
        <v>1122016</v>
      </c>
      <c r="C2276">
        <v>533056</v>
      </c>
      <c r="D2276">
        <v>8641</v>
      </c>
      <c r="E2276">
        <v>340456</v>
      </c>
      <c r="F2276">
        <v>13861</v>
      </c>
      <c r="G2276">
        <v>540770</v>
      </c>
      <c r="H2276">
        <v>62.34</v>
      </c>
    </row>
    <row r="2277" spans="1:8" x14ac:dyDescent="0.25">
      <c r="A2277" t="s">
        <v>2371</v>
      </c>
      <c r="B2277">
        <v>1122016</v>
      </c>
      <c r="C2277">
        <v>533065</v>
      </c>
      <c r="D2277">
        <v>34</v>
      </c>
      <c r="E2277">
        <v>22</v>
      </c>
      <c r="F2277">
        <v>34</v>
      </c>
      <c r="G2277">
        <v>22</v>
      </c>
      <c r="H2277">
        <v>100</v>
      </c>
    </row>
    <row r="2278" spans="1:8" x14ac:dyDescent="0.25">
      <c r="A2278" t="s">
        <v>2372</v>
      </c>
      <c r="B2278">
        <v>1122016</v>
      </c>
      <c r="C2278">
        <v>533068</v>
      </c>
      <c r="D2278">
        <v>1865</v>
      </c>
      <c r="E2278">
        <v>68353</v>
      </c>
      <c r="F2278">
        <v>3288</v>
      </c>
      <c r="G2278">
        <v>120568</v>
      </c>
      <c r="H2278">
        <v>56.72</v>
      </c>
    </row>
    <row r="2279" spans="1:8" x14ac:dyDescent="0.25">
      <c r="A2279" t="s">
        <v>2373</v>
      </c>
      <c r="B2279">
        <v>1122016</v>
      </c>
      <c r="C2279">
        <v>533078</v>
      </c>
      <c r="D2279">
        <v>40</v>
      </c>
      <c r="E2279">
        <v>1840</v>
      </c>
      <c r="F2279">
        <v>80</v>
      </c>
      <c r="G2279">
        <v>3534</v>
      </c>
      <c r="H2279">
        <v>50</v>
      </c>
    </row>
    <row r="2280" spans="1:8" x14ac:dyDescent="0.25">
      <c r="A2280" t="s">
        <v>2374</v>
      </c>
      <c r="B2280">
        <v>1122016</v>
      </c>
      <c r="C2280">
        <v>533080</v>
      </c>
      <c r="D2280">
        <v>1772</v>
      </c>
      <c r="E2280">
        <v>355375</v>
      </c>
      <c r="F2280">
        <v>2277</v>
      </c>
      <c r="G2280">
        <v>455169</v>
      </c>
      <c r="H2280">
        <v>77.819999999999993</v>
      </c>
    </row>
    <row r="2281" spans="1:8" x14ac:dyDescent="0.25">
      <c r="A2281" t="s">
        <v>2375</v>
      </c>
      <c r="B2281">
        <v>1122016</v>
      </c>
      <c r="C2281">
        <v>533083</v>
      </c>
      <c r="D2281">
        <v>3988</v>
      </c>
      <c r="E2281">
        <v>1994</v>
      </c>
      <c r="F2281">
        <v>3988</v>
      </c>
      <c r="G2281">
        <v>1994</v>
      </c>
      <c r="H2281">
        <v>100</v>
      </c>
    </row>
    <row r="2282" spans="1:8" x14ac:dyDescent="0.25">
      <c r="A2282" t="s">
        <v>2376</v>
      </c>
      <c r="B2282">
        <v>1122016</v>
      </c>
      <c r="C2282">
        <v>533088</v>
      </c>
      <c r="D2282">
        <v>444</v>
      </c>
      <c r="E2282">
        <v>178910</v>
      </c>
      <c r="F2282">
        <v>937</v>
      </c>
      <c r="G2282">
        <v>375554</v>
      </c>
      <c r="H2282">
        <v>47.39</v>
      </c>
    </row>
    <row r="2283" spans="1:8" x14ac:dyDescent="0.25">
      <c r="A2283" t="s">
        <v>2377</v>
      </c>
      <c r="B2283">
        <v>1122016</v>
      </c>
      <c r="C2283">
        <v>533090</v>
      </c>
      <c r="D2283">
        <v>66310</v>
      </c>
      <c r="E2283">
        <v>2586090</v>
      </c>
      <c r="F2283">
        <v>78408</v>
      </c>
      <c r="G2283">
        <v>3076427</v>
      </c>
      <c r="H2283">
        <v>84.57</v>
      </c>
    </row>
    <row r="2284" spans="1:8" x14ac:dyDescent="0.25">
      <c r="A2284" t="s">
        <v>2378</v>
      </c>
      <c r="B2284">
        <v>1122016</v>
      </c>
      <c r="C2284">
        <v>533093</v>
      </c>
      <c r="D2284">
        <v>39645</v>
      </c>
      <c r="E2284">
        <v>100965</v>
      </c>
      <c r="F2284">
        <v>39645</v>
      </c>
      <c r="G2284">
        <v>100965</v>
      </c>
      <c r="H2284">
        <v>100</v>
      </c>
    </row>
    <row r="2285" spans="1:8" x14ac:dyDescent="0.25">
      <c r="A2285" t="s">
        <v>2379</v>
      </c>
      <c r="B2285">
        <v>1122016</v>
      </c>
      <c r="C2285">
        <v>533095</v>
      </c>
      <c r="D2285">
        <v>708</v>
      </c>
      <c r="E2285">
        <v>720815</v>
      </c>
      <c r="F2285">
        <v>846</v>
      </c>
      <c r="G2285">
        <v>856679</v>
      </c>
      <c r="H2285">
        <v>83.69</v>
      </c>
    </row>
    <row r="2286" spans="1:8" x14ac:dyDescent="0.25">
      <c r="A2286" t="s">
        <v>2380</v>
      </c>
      <c r="B2286">
        <v>1122016</v>
      </c>
      <c r="C2286">
        <v>533096</v>
      </c>
      <c r="D2286">
        <v>591532</v>
      </c>
      <c r="E2286">
        <v>17213582</v>
      </c>
      <c r="F2286">
        <v>1762674</v>
      </c>
      <c r="G2286">
        <v>51130904</v>
      </c>
      <c r="H2286">
        <v>33.56</v>
      </c>
    </row>
    <row r="2287" spans="1:8" x14ac:dyDescent="0.25">
      <c r="A2287" t="s">
        <v>2381</v>
      </c>
      <c r="B2287">
        <v>1122016</v>
      </c>
      <c r="C2287">
        <v>533098</v>
      </c>
      <c r="D2287">
        <v>197942</v>
      </c>
      <c r="E2287">
        <v>5393920</v>
      </c>
      <c r="F2287">
        <v>430349</v>
      </c>
      <c r="G2287">
        <v>11890218</v>
      </c>
      <c r="H2287">
        <v>46</v>
      </c>
    </row>
    <row r="2288" spans="1:8" x14ac:dyDescent="0.25">
      <c r="A2288" t="s">
        <v>2382</v>
      </c>
      <c r="B2288">
        <v>1122016</v>
      </c>
      <c r="C2288">
        <v>533101</v>
      </c>
      <c r="D2288">
        <v>1783</v>
      </c>
      <c r="E2288">
        <v>119461</v>
      </c>
      <c r="F2288">
        <v>1783</v>
      </c>
      <c r="G2288">
        <v>120405</v>
      </c>
      <c r="H2288">
        <v>100</v>
      </c>
    </row>
    <row r="2289" spans="1:8" x14ac:dyDescent="0.25">
      <c r="A2289" t="s">
        <v>2383</v>
      </c>
      <c r="B2289">
        <v>1122016</v>
      </c>
      <c r="C2289">
        <v>533103</v>
      </c>
      <c r="D2289">
        <v>26296</v>
      </c>
      <c r="E2289">
        <v>450977</v>
      </c>
      <c r="F2289">
        <v>28796</v>
      </c>
      <c r="G2289">
        <v>495704</v>
      </c>
      <c r="H2289">
        <v>91.32</v>
      </c>
    </row>
    <row r="2290" spans="1:8" x14ac:dyDescent="0.25">
      <c r="A2290" t="s">
        <v>2384</v>
      </c>
      <c r="B2290">
        <v>1122016</v>
      </c>
      <c r="C2290">
        <v>533104</v>
      </c>
      <c r="D2290">
        <v>10276</v>
      </c>
      <c r="E2290">
        <v>951558</v>
      </c>
      <c r="F2290">
        <v>33799</v>
      </c>
      <c r="G2290">
        <v>3154454</v>
      </c>
      <c r="H2290">
        <v>30.4</v>
      </c>
    </row>
    <row r="2291" spans="1:8" x14ac:dyDescent="0.25">
      <c r="A2291" t="s">
        <v>2385</v>
      </c>
      <c r="B2291">
        <v>1122016</v>
      </c>
      <c r="C2291">
        <v>533106</v>
      </c>
      <c r="D2291">
        <v>48919</v>
      </c>
      <c r="E2291">
        <v>20976468</v>
      </c>
      <c r="F2291">
        <v>169822</v>
      </c>
      <c r="G2291">
        <v>72997008</v>
      </c>
      <c r="H2291">
        <v>28.81</v>
      </c>
    </row>
    <row r="2292" spans="1:8" x14ac:dyDescent="0.25">
      <c r="A2292" t="s">
        <v>2386</v>
      </c>
      <c r="B2292">
        <v>1122016</v>
      </c>
      <c r="C2292">
        <v>533107</v>
      </c>
      <c r="D2292">
        <v>48135</v>
      </c>
      <c r="E2292">
        <v>2589663</v>
      </c>
      <c r="F2292">
        <v>103221</v>
      </c>
      <c r="G2292">
        <v>5567810</v>
      </c>
      <c r="H2292">
        <v>46.63</v>
      </c>
    </row>
    <row r="2293" spans="1:8" x14ac:dyDescent="0.25">
      <c r="A2293" t="s">
        <v>2387</v>
      </c>
      <c r="B2293">
        <v>1122016</v>
      </c>
      <c r="C2293">
        <v>533108</v>
      </c>
      <c r="D2293">
        <v>7200</v>
      </c>
      <c r="E2293">
        <v>60480</v>
      </c>
      <c r="F2293">
        <v>8201</v>
      </c>
      <c r="G2293">
        <v>65708</v>
      </c>
      <c r="H2293">
        <v>87.79</v>
      </c>
    </row>
    <row r="2294" spans="1:8" x14ac:dyDescent="0.25">
      <c r="A2294" t="s">
        <v>2388</v>
      </c>
      <c r="B2294">
        <v>1122016</v>
      </c>
      <c r="C2294">
        <v>533109</v>
      </c>
      <c r="D2294">
        <v>310</v>
      </c>
      <c r="E2294">
        <v>434</v>
      </c>
      <c r="F2294">
        <v>310</v>
      </c>
      <c r="G2294">
        <v>434</v>
      </c>
      <c r="H2294">
        <v>100</v>
      </c>
    </row>
    <row r="2295" spans="1:8" x14ac:dyDescent="0.25">
      <c r="A2295" t="s">
        <v>2389</v>
      </c>
      <c r="B2295">
        <v>1122016</v>
      </c>
      <c r="C2295">
        <v>533110</v>
      </c>
      <c r="D2295">
        <v>15255</v>
      </c>
      <c r="E2295">
        <v>33561</v>
      </c>
      <c r="F2295">
        <v>15255</v>
      </c>
      <c r="G2295">
        <v>31720</v>
      </c>
      <c r="H2295">
        <v>100</v>
      </c>
    </row>
    <row r="2296" spans="1:8" x14ac:dyDescent="0.25">
      <c r="A2296" t="s">
        <v>2390</v>
      </c>
      <c r="B2296">
        <v>1122016</v>
      </c>
      <c r="C2296">
        <v>533121</v>
      </c>
      <c r="D2296">
        <v>453</v>
      </c>
      <c r="E2296">
        <v>319615</v>
      </c>
      <c r="F2296">
        <v>644</v>
      </c>
      <c r="G2296">
        <v>457956</v>
      </c>
      <c r="H2296">
        <v>70.34</v>
      </c>
    </row>
    <row r="2297" spans="1:8" x14ac:dyDescent="0.25">
      <c r="A2297" t="s">
        <v>2391</v>
      </c>
      <c r="B2297">
        <v>1122016</v>
      </c>
      <c r="C2297">
        <v>533122</v>
      </c>
      <c r="D2297">
        <v>247918</v>
      </c>
      <c r="E2297">
        <v>1876740</v>
      </c>
      <c r="F2297">
        <v>409696</v>
      </c>
      <c r="G2297">
        <v>3146014</v>
      </c>
      <c r="H2297">
        <v>60.51</v>
      </c>
    </row>
    <row r="2298" spans="1:8" x14ac:dyDescent="0.25">
      <c r="A2298" t="s">
        <v>2392</v>
      </c>
      <c r="B2298">
        <v>1122016</v>
      </c>
      <c r="C2298">
        <v>533137</v>
      </c>
      <c r="D2298">
        <v>15186</v>
      </c>
      <c r="E2298">
        <v>974182</v>
      </c>
      <c r="F2298">
        <v>34343</v>
      </c>
      <c r="G2298">
        <v>2196430</v>
      </c>
      <c r="H2298">
        <v>44.22</v>
      </c>
    </row>
    <row r="2299" spans="1:8" x14ac:dyDescent="0.25">
      <c r="A2299" t="s">
        <v>2393</v>
      </c>
      <c r="B2299">
        <v>1122016</v>
      </c>
      <c r="C2299">
        <v>533138</v>
      </c>
      <c r="D2299">
        <v>5192</v>
      </c>
      <c r="E2299">
        <v>3033426</v>
      </c>
      <c r="F2299">
        <v>15639</v>
      </c>
      <c r="G2299">
        <v>9231194</v>
      </c>
      <c r="H2299">
        <v>33.200000000000003</v>
      </c>
    </row>
    <row r="2300" spans="1:8" x14ac:dyDescent="0.25">
      <c r="A2300" t="s">
        <v>2394</v>
      </c>
      <c r="B2300">
        <v>1122016</v>
      </c>
      <c r="C2300">
        <v>533144</v>
      </c>
      <c r="D2300">
        <v>17184</v>
      </c>
      <c r="E2300">
        <v>2818176</v>
      </c>
      <c r="F2300">
        <v>42849</v>
      </c>
      <c r="G2300">
        <v>7063224</v>
      </c>
      <c r="H2300">
        <v>40.1</v>
      </c>
    </row>
    <row r="2301" spans="1:8" x14ac:dyDescent="0.25">
      <c r="A2301" t="s">
        <v>2395</v>
      </c>
      <c r="B2301">
        <v>1122016</v>
      </c>
      <c r="C2301">
        <v>533146</v>
      </c>
      <c r="D2301">
        <v>31290</v>
      </c>
      <c r="E2301">
        <v>2748827</v>
      </c>
      <c r="F2301">
        <v>83596</v>
      </c>
      <c r="G2301">
        <v>7344576</v>
      </c>
      <c r="H2301">
        <v>37.43</v>
      </c>
    </row>
    <row r="2302" spans="1:8" x14ac:dyDescent="0.25">
      <c r="A2302" t="s">
        <v>2396</v>
      </c>
      <c r="B2302">
        <v>1122016</v>
      </c>
      <c r="C2302">
        <v>533148</v>
      </c>
      <c r="D2302">
        <v>57080</v>
      </c>
      <c r="E2302">
        <v>3344888</v>
      </c>
      <c r="F2302">
        <v>200193</v>
      </c>
      <c r="G2302">
        <v>11893761</v>
      </c>
      <c r="H2302">
        <v>28.51</v>
      </c>
    </row>
    <row r="2303" spans="1:8" x14ac:dyDescent="0.25">
      <c r="A2303" t="s">
        <v>2397</v>
      </c>
      <c r="B2303">
        <v>1122016</v>
      </c>
      <c r="C2303">
        <v>533149</v>
      </c>
      <c r="D2303">
        <v>150</v>
      </c>
      <c r="E2303">
        <v>3900</v>
      </c>
      <c r="F2303">
        <v>150</v>
      </c>
      <c r="G2303">
        <v>3900</v>
      </c>
      <c r="H2303">
        <v>100</v>
      </c>
    </row>
    <row r="2304" spans="1:8" x14ac:dyDescent="0.25">
      <c r="A2304" t="s">
        <v>2398</v>
      </c>
      <c r="B2304">
        <v>1122016</v>
      </c>
      <c r="C2304">
        <v>533150</v>
      </c>
      <c r="D2304">
        <v>2447</v>
      </c>
      <c r="E2304">
        <v>737526</v>
      </c>
      <c r="F2304">
        <v>5045</v>
      </c>
      <c r="G2304">
        <v>1526306</v>
      </c>
      <c r="H2304">
        <v>48.5</v>
      </c>
    </row>
    <row r="2305" spans="1:8" x14ac:dyDescent="0.25">
      <c r="A2305" t="s">
        <v>2399</v>
      </c>
      <c r="B2305">
        <v>1122016</v>
      </c>
      <c r="C2305">
        <v>533151</v>
      </c>
      <c r="D2305">
        <v>109</v>
      </c>
      <c r="E2305">
        <v>39682</v>
      </c>
      <c r="F2305">
        <v>166</v>
      </c>
      <c r="G2305">
        <v>60452</v>
      </c>
      <c r="H2305">
        <v>65.66</v>
      </c>
    </row>
    <row r="2306" spans="1:8" x14ac:dyDescent="0.25">
      <c r="A2306" t="s">
        <v>2400</v>
      </c>
      <c r="B2306">
        <v>1122016</v>
      </c>
      <c r="C2306">
        <v>533152</v>
      </c>
      <c r="D2306">
        <v>38310</v>
      </c>
      <c r="E2306">
        <v>3216125</v>
      </c>
      <c r="F2306">
        <v>66532</v>
      </c>
      <c r="G2306">
        <v>5612386</v>
      </c>
      <c r="H2306">
        <v>57.58</v>
      </c>
    </row>
    <row r="2307" spans="1:8" x14ac:dyDescent="0.25">
      <c r="A2307" t="s">
        <v>2401</v>
      </c>
      <c r="B2307">
        <v>1122016</v>
      </c>
      <c r="C2307">
        <v>533154</v>
      </c>
      <c r="D2307">
        <v>1030</v>
      </c>
      <c r="E2307">
        <v>250496</v>
      </c>
      <c r="F2307">
        <v>1750</v>
      </c>
      <c r="G2307">
        <v>425332</v>
      </c>
      <c r="H2307">
        <v>58.86</v>
      </c>
    </row>
    <row r="2308" spans="1:8" x14ac:dyDescent="0.25">
      <c r="A2308" t="s">
        <v>2402</v>
      </c>
      <c r="B2308">
        <v>1122016</v>
      </c>
      <c r="C2308">
        <v>533155</v>
      </c>
      <c r="D2308">
        <v>3377</v>
      </c>
      <c r="E2308">
        <v>3074759</v>
      </c>
      <c r="F2308">
        <v>19511</v>
      </c>
      <c r="G2308">
        <v>17850992</v>
      </c>
      <c r="H2308">
        <v>17.309999999999999</v>
      </c>
    </row>
    <row r="2309" spans="1:8" x14ac:dyDescent="0.25">
      <c r="A2309" t="s">
        <v>2403</v>
      </c>
      <c r="B2309">
        <v>1122016</v>
      </c>
      <c r="C2309">
        <v>533156</v>
      </c>
      <c r="D2309">
        <v>74887</v>
      </c>
      <c r="E2309">
        <v>2314009</v>
      </c>
      <c r="F2309">
        <v>136694</v>
      </c>
      <c r="G2309">
        <v>4262511</v>
      </c>
      <c r="H2309">
        <v>54.78</v>
      </c>
    </row>
    <row r="2310" spans="1:8" x14ac:dyDescent="0.25">
      <c r="A2310" t="s">
        <v>2404</v>
      </c>
      <c r="B2310">
        <v>1122016</v>
      </c>
      <c r="C2310">
        <v>533157</v>
      </c>
      <c r="D2310">
        <v>88446</v>
      </c>
      <c r="E2310">
        <v>641234</v>
      </c>
      <c r="F2310">
        <v>149633</v>
      </c>
      <c r="G2310">
        <v>1146476</v>
      </c>
      <c r="H2310">
        <v>59.11</v>
      </c>
    </row>
    <row r="2311" spans="1:8" x14ac:dyDescent="0.25">
      <c r="A2311" t="s">
        <v>2405</v>
      </c>
      <c r="B2311">
        <v>1122016</v>
      </c>
      <c r="C2311">
        <v>533158</v>
      </c>
      <c r="D2311">
        <v>21252</v>
      </c>
      <c r="E2311">
        <v>3707412</v>
      </c>
      <c r="F2311">
        <v>22248</v>
      </c>
      <c r="G2311">
        <v>3826800</v>
      </c>
      <c r="H2311">
        <v>95.52</v>
      </c>
    </row>
    <row r="2312" spans="1:8" x14ac:dyDescent="0.25">
      <c r="A2312" t="s">
        <v>2406</v>
      </c>
      <c r="B2312">
        <v>1122016</v>
      </c>
      <c r="C2312">
        <v>533160</v>
      </c>
      <c r="D2312">
        <v>31356</v>
      </c>
      <c r="E2312">
        <v>1287164</v>
      </c>
      <c r="F2312">
        <v>60986</v>
      </c>
      <c r="G2312">
        <v>2490176</v>
      </c>
      <c r="H2312">
        <v>51.42</v>
      </c>
    </row>
    <row r="2313" spans="1:8" x14ac:dyDescent="0.25">
      <c r="A2313" t="s">
        <v>2407</v>
      </c>
      <c r="B2313">
        <v>1122016</v>
      </c>
      <c r="C2313">
        <v>533161</v>
      </c>
      <c r="D2313">
        <v>4712</v>
      </c>
      <c r="E2313">
        <v>578634</v>
      </c>
      <c r="F2313">
        <v>18243</v>
      </c>
      <c r="G2313">
        <v>2265763</v>
      </c>
      <c r="H2313">
        <v>25.83</v>
      </c>
    </row>
    <row r="2314" spans="1:8" x14ac:dyDescent="0.25">
      <c r="A2314" t="s">
        <v>2408</v>
      </c>
      <c r="B2314">
        <v>1122016</v>
      </c>
      <c r="C2314">
        <v>533162</v>
      </c>
      <c r="D2314">
        <v>115477</v>
      </c>
      <c r="E2314">
        <v>4180268</v>
      </c>
      <c r="F2314">
        <v>326658</v>
      </c>
      <c r="G2314">
        <v>12140375</v>
      </c>
      <c r="H2314">
        <v>35.35</v>
      </c>
    </row>
    <row r="2315" spans="1:8" x14ac:dyDescent="0.25">
      <c r="A2315" t="s">
        <v>2409</v>
      </c>
      <c r="B2315">
        <v>1122016</v>
      </c>
      <c r="C2315">
        <v>533163</v>
      </c>
      <c r="D2315">
        <v>25754</v>
      </c>
      <c r="E2315">
        <v>1851713</v>
      </c>
      <c r="F2315">
        <v>202782</v>
      </c>
      <c r="G2315">
        <v>14684992</v>
      </c>
      <c r="H2315">
        <v>12.7</v>
      </c>
    </row>
    <row r="2316" spans="1:8" x14ac:dyDescent="0.25">
      <c r="A2316" t="s">
        <v>2410</v>
      </c>
      <c r="B2316">
        <v>1122016</v>
      </c>
      <c r="C2316">
        <v>533164</v>
      </c>
      <c r="D2316">
        <v>14857</v>
      </c>
      <c r="E2316">
        <v>303083</v>
      </c>
      <c r="F2316">
        <v>28581</v>
      </c>
      <c r="G2316">
        <v>585184</v>
      </c>
      <c r="H2316">
        <v>51.98</v>
      </c>
    </row>
    <row r="2317" spans="1:8" x14ac:dyDescent="0.25">
      <c r="A2317" t="s">
        <v>2411</v>
      </c>
      <c r="B2317">
        <v>1122016</v>
      </c>
      <c r="C2317">
        <v>533166</v>
      </c>
      <c r="D2317">
        <v>873380</v>
      </c>
      <c r="E2317">
        <v>4244627</v>
      </c>
      <c r="F2317">
        <v>1457760</v>
      </c>
      <c r="G2317">
        <v>6648544</v>
      </c>
      <c r="H2317">
        <v>59.91</v>
      </c>
    </row>
    <row r="2318" spans="1:8" x14ac:dyDescent="0.25">
      <c r="A2318" t="s">
        <v>2412</v>
      </c>
      <c r="B2318">
        <v>1122016</v>
      </c>
      <c r="C2318">
        <v>533167</v>
      </c>
      <c r="D2318">
        <v>19033</v>
      </c>
      <c r="E2318">
        <v>740384</v>
      </c>
      <c r="F2318">
        <v>22820</v>
      </c>
      <c r="G2318">
        <v>868672</v>
      </c>
      <c r="H2318">
        <v>83.4</v>
      </c>
    </row>
    <row r="2319" spans="1:8" x14ac:dyDescent="0.25">
      <c r="A2319" t="s">
        <v>2413</v>
      </c>
      <c r="B2319">
        <v>1122016</v>
      </c>
      <c r="C2319">
        <v>533168</v>
      </c>
      <c r="D2319">
        <v>205</v>
      </c>
      <c r="E2319">
        <v>19065</v>
      </c>
      <c r="F2319">
        <v>225</v>
      </c>
      <c r="G2319">
        <v>20820</v>
      </c>
      <c r="H2319">
        <v>91.11</v>
      </c>
    </row>
    <row r="2320" spans="1:8" x14ac:dyDescent="0.25">
      <c r="A2320" t="s">
        <v>2414</v>
      </c>
      <c r="B2320">
        <v>1122016</v>
      </c>
      <c r="C2320">
        <v>533169</v>
      </c>
      <c r="D2320">
        <v>212859</v>
      </c>
      <c r="E2320">
        <v>8737862</v>
      </c>
      <c r="F2320">
        <v>537427</v>
      </c>
      <c r="G2320">
        <v>22383638</v>
      </c>
      <c r="H2320">
        <v>39.61</v>
      </c>
    </row>
    <row r="2321" spans="1:8" x14ac:dyDescent="0.25">
      <c r="A2321" t="s">
        <v>2415</v>
      </c>
      <c r="B2321">
        <v>1122016</v>
      </c>
      <c r="C2321">
        <v>533170</v>
      </c>
      <c r="D2321">
        <v>7439</v>
      </c>
      <c r="E2321">
        <v>789278</v>
      </c>
      <c r="F2321">
        <v>8854</v>
      </c>
      <c r="G2321">
        <v>946566</v>
      </c>
      <c r="H2321">
        <v>84.02</v>
      </c>
    </row>
    <row r="2322" spans="1:8" x14ac:dyDescent="0.25">
      <c r="A2322" t="s">
        <v>2416</v>
      </c>
      <c r="B2322">
        <v>1122016</v>
      </c>
      <c r="C2322">
        <v>533171</v>
      </c>
      <c r="D2322">
        <v>6438</v>
      </c>
      <c r="E2322">
        <v>135842</v>
      </c>
      <c r="F2322">
        <v>12866</v>
      </c>
      <c r="G2322">
        <v>273448</v>
      </c>
      <c r="H2322">
        <v>50.04</v>
      </c>
    </row>
    <row r="2323" spans="1:8" x14ac:dyDescent="0.25">
      <c r="A2323" t="s">
        <v>2417</v>
      </c>
      <c r="B2323">
        <v>1122016</v>
      </c>
      <c r="C2323">
        <v>533176</v>
      </c>
      <c r="D2323">
        <v>7622</v>
      </c>
      <c r="E2323">
        <v>167303</v>
      </c>
      <c r="F2323">
        <v>10433</v>
      </c>
      <c r="G2323">
        <v>229761</v>
      </c>
      <c r="H2323">
        <v>73.06</v>
      </c>
    </row>
    <row r="2324" spans="1:8" x14ac:dyDescent="0.25">
      <c r="A2324" t="s">
        <v>2418</v>
      </c>
      <c r="B2324">
        <v>1122016</v>
      </c>
      <c r="C2324">
        <v>533177</v>
      </c>
      <c r="D2324">
        <v>37303</v>
      </c>
      <c r="E2324">
        <v>3778794</v>
      </c>
      <c r="F2324">
        <v>197079</v>
      </c>
      <c r="G2324">
        <v>20147866</v>
      </c>
      <c r="H2324">
        <v>18.93</v>
      </c>
    </row>
    <row r="2325" spans="1:8" x14ac:dyDescent="0.25">
      <c r="A2325" t="s">
        <v>2419</v>
      </c>
      <c r="B2325">
        <v>1122016</v>
      </c>
      <c r="C2325">
        <v>533178</v>
      </c>
      <c r="D2325">
        <v>1600</v>
      </c>
      <c r="E2325">
        <v>3024</v>
      </c>
      <c r="F2325">
        <v>1600</v>
      </c>
      <c r="G2325">
        <v>3024</v>
      </c>
      <c r="H2325">
        <v>100</v>
      </c>
    </row>
    <row r="2326" spans="1:8" x14ac:dyDescent="0.25">
      <c r="A2326" t="s">
        <v>2420</v>
      </c>
      <c r="B2326">
        <v>1122016</v>
      </c>
      <c r="C2326">
        <v>533179</v>
      </c>
      <c r="D2326">
        <v>4645</v>
      </c>
      <c r="E2326">
        <v>2819748</v>
      </c>
      <c r="F2326">
        <v>6213</v>
      </c>
      <c r="G2326">
        <v>3771384</v>
      </c>
      <c r="H2326">
        <v>74.760000000000005</v>
      </c>
    </row>
    <row r="2327" spans="1:8" x14ac:dyDescent="0.25">
      <c r="A2327" t="s">
        <v>2421</v>
      </c>
      <c r="B2327">
        <v>1122016</v>
      </c>
      <c r="C2327">
        <v>533180</v>
      </c>
      <c r="D2327">
        <v>17922</v>
      </c>
      <c r="E2327">
        <v>82357</v>
      </c>
      <c r="F2327">
        <v>17922</v>
      </c>
      <c r="G2327">
        <v>82357</v>
      </c>
      <c r="H2327">
        <v>100</v>
      </c>
    </row>
    <row r="2328" spans="1:8" x14ac:dyDescent="0.25">
      <c r="A2328" t="s">
        <v>2422</v>
      </c>
      <c r="B2328">
        <v>1122016</v>
      </c>
      <c r="C2328">
        <v>533181</v>
      </c>
      <c r="D2328">
        <v>2531</v>
      </c>
      <c r="E2328">
        <v>1150467</v>
      </c>
      <c r="F2328">
        <v>4978</v>
      </c>
      <c r="G2328">
        <v>2254122</v>
      </c>
      <c r="H2328">
        <v>50.84</v>
      </c>
    </row>
    <row r="2329" spans="1:8" x14ac:dyDescent="0.25">
      <c r="A2329" t="s">
        <v>2423</v>
      </c>
      <c r="B2329">
        <v>1122016</v>
      </c>
      <c r="C2329">
        <v>533189</v>
      </c>
      <c r="D2329">
        <v>9620</v>
      </c>
      <c r="E2329">
        <v>7273</v>
      </c>
      <c r="F2329">
        <v>9620</v>
      </c>
      <c r="G2329">
        <v>7273</v>
      </c>
      <c r="H2329">
        <v>100</v>
      </c>
    </row>
    <row r="2330" spans="1:8" x14ac:dyDescent="0.25">
      <c r="A2330" t="s">
        <v>2424</v>
      </c>
      <c r="B2330">
        <v>1122016</v>
      </c>
      <c r="C2330">
        <v>533192</v>
      </c>
      <c r="D2330">
        <v>10420</v>
      </c>
      <c r="E2330">
        <v>302180</v>
      </c>
      <c r="F2330">
        <v>38828</v>
      </c>
      <c r="G2330">
        <v>1139845</v>
      </c>
      <c r="H2330">
        <v>26.84</v>
      </c>
    </row>
    <row r="2331" spans="1:8" x14ac:dyDescent="0.25">
      <c r="A2331" t="s">
        <v>2425</v>
      </c>
      <c r="B2331">
        <v>1122016</v>
      </c>
      <c r="C2331">
        <v>533193</v>
      </c>
      <c r="D2331">
        <v>43354</v>
      </c>
      <c r="E2331">
        <v>1972607</v>
      </c>
      <c r="F2331">
        <v>88513</v>
      </c>
      <c r="G2331">
        <v>4118244</v>
      </c>
      <c r="H2331">
        <v>48.98</v>
      </c>
    </row>
    <row r="2332" spans="1:8" x14ac:dyDescent="0.25">
      <c r="A2332" t="s">
        <v>2426</v>
      </c>
      <c r="B2332">
        <v>1122016</v>
      </c>
      <c r="C2332">
        <v>533200</v>
      </c>
      <c r="D2332">
        <v>830</v>
      </c>
      <c r="E2332">
        <v>206961</v>
      </c>
      <c r="F2332">
        <v>8014</v>
      </c>
      <c r="G2332">
        <v>2000255</v>
      </c>
      <c r="H2332">
        <v>10.36</v>
      </c>
    </row>
    <row r="2333" spans="1:8" x14ac:dyDescent="0.25">
      <c r="A2333" t="s">
        <v>2427</v>
      </c>
      <c r="B2333">
        <v>1122016</v>
      </c>
      <c r="C2333">
        <v>533202</v>
      </c>
      <c r="D2333">
        <v>37774</v>
      </c>
      <c r="E2333">
        <v>391339</v>
      </c>
      <c r="F2333">
        <v>44347</v>
      </c>
      <c r="G2333">
        <v>468502</v>
      </c>
      <c r="H2333">
        <v>85.18</v>
      </c>
    </row>
    <row r="2334" spans="1:8" x14ac:dyDescent="0.25">
      <c r="A2334" t="s">
        <v>2428</v>
      </c>
      <c r="B2334">
        <v>1122016</v>
      </c>
      <c r="C2334">
        <v>533203</v>
      </c>
      <c r="D2334">
        <v>5</v>
      </c>
      <c r="E2334">
        <v>29</v>
      </c>
      <c r="F2334">
        <v>5</v>
      </c>
      <c r="G2334">
        <v>28</v>
      </c>
      <c r="H2334">
        <v>100</v>
      </c>
    </row>
    <row r="2335" spans="1:8" x14ac:dyDescent="0.25">
      <c r="A2335" t="s">
        <v>2429</v>
      </c>
      <c r="B2335">
        <v>1122016</v>
      </c>
      <c r="C2335">
        <v>533204</v>
      </c>
      <c r="D2335">
        <v>14130</v>
      </c>
      <c r="E2335">
        <v>374445</v>
      </c>
      <c r="F2335">
        <v>20628</v>
      </c>
      <c r="G2335">
        <v>542820</v>
      </c>
      <c r="H2335">
        <v>68.5</v>
      </c>
    </row>
    <row r="2336" spans="1:8" x14ac:dyDescent="0.25">
      <c r="A2336" t="s">
        <v>2430</v>
      </c>
      <c r="B2336">
        <v>1122016</v>
      </c>
      <c r="C2336">
        <v>533206</v>
      </c>
      <c r="D2336">
        <v>50172</v>
      </c>
      <c r="E2336">
        <v>1628082</v>
      </c>
      <c r="F2336">
        <v>166239</v>
      </c>
      <c r="G2336">
        <v>5414429</v>
      </c>
      <c r="H2336">
        <v>30.18</v>
      </c>
    </row>
    <row r="2337" spans="1:8" x14ac:dyDescent="0.25">
      <c r="A2337" t="s">
        <v>2431</v>
      </c>
      <c r="B2337">
        <v>1122016</v>
      </c>
      <c r="C2337">
        <v>533207</v>
      </c>
      <c r="D2337">
        <v>55500</v>
      </c>
      <c r="E2337">
        <v>407370</v>
      </c>
      <c r="F2337">
        <v>84299</v>
      </c>
      <c r="G2337">
        <v>630356</v>
      </c>
      <c r="H2337">
        <v>65.84</v>
      </c>
    </row>
    <row r="2338" spans="1:8" x14ac:dyDescent="0.25">
      <c r="A2338" t="s">
        <v>2432</v>
      </c>
      <c r="B2338">
        <v>1122016</v>
      </c>
      <c r="C2338">
        <v>533208</v>
      </c>
      <c r="D2338">
        <v>12317</v>
      </c>
      <c r="E2338">
        <v>1499595</v>
      </c>
      <c r="F2338">
        <v>13838</v>
      </c>
      <c r="G2338">
        <v>1717358</v>
      </c>
      <c r="H2338">
        <v>89.01</v>
      </c>
    </row>
    <row r="2339" spans="1:8" x14ac:dyDescent="0.25">
      <c r="A2339" t="s">
        <v>2433</v>
      </c>
      <c r="B2339">
        <v>1122016</v>
      </c>
      <c r="C2339">
        <v>533210</v>
      </c>
      <c r="D2339">
        <v>1417</v>
      </c>
      <c r="E2339">
        <v>24869</v>
      </c>
      <c r="F2339">
        <v>2257</v>
      </c>
      <c r="G2339">
        <v>39510</v>
      </c>
      <c r="H2339">
        <v>62.78</v>
      </c>
    </row>
    <row r="2340" spans="1:8" x14ac:dyDescent="0.25">
      <c r="A2340" t="s">
        <v>2434</v>
      </c>
      <c r="B2340">
        <v>1122016</v>
      </c>
      <c r="C2340">
        <v>533211</v>
      </c>
      <c r="D2340">
        <v>56722</v>
      </c>
      <c r="E2340">
        <v>455478</v>
      </c>
      <c r="F2340">
        <v>88878</v>
      </c>
      <c r="G2340">
        <v>692442</v>
      </c>
      <c r="H2340">
        <v>63.82</v>
      </c>
    </row>
    <row r="2341" spans="1:8" x14ac:dyDescent="0.25">
      <c r="A2341" t="s">
        <v>2435</v>
      </c>
      <c r="B2341">
        <v>1122016</v>
      </c>
      <c r="C2341">
        <v>533216</v>
      </c>
      <c r="D2341">
        <v>435</v>
      </c>
      <c r="E2341">
        <v>82215</v>
      </c>
      <c r="F2341">
        <v>92022</v>
      </c>
      <c r="G2341">
        <v>17139684</v>
      </c>
      <c r="H2341">
        <v>0.47</v>
      </c>
    </row>
    <row r="2342" spans="1:8" x14ac:dyDescent="0.25">
      <c r="A2342" t="s">
        <v>2436</v>
      </c>
      <c r="B2342">
        <v>1122016</v>
      </c>
      <c r="C2342">
        <v>533217</v>
      </c>
      <c r="D2342">
        <v>1553</v>
      </c>
      <c r="E2342">
        <v>426454</v>
      </c>
      <c r="F2342">
        <v>2511</v>
      </c>
      <c r="G2342">
        <v>689378</v>
      </c>
      <c r="H2342">
        <v>61.85</v>
      </c>
    </row>
    <row r="2343" spans="1:8" x14ac:dyDescent="0.25">
      <c r="A2343" t="s">
        <v>2437</v>
      </c>
      <c r="B2343">
        <v>1122016</v>
      </c>
      <c r="C2343">
        <v>533218</v>
      </c>
      <c r="D2343">
        <v>4140</v>
      </c>
      <c r="E2343">
        <v>250470</v>
      </c>
      <c r="F2343">
        <v>9214</v>
      </c>
      <c r="G2343">
        <v>566050</v>
      </c>
      <c r="H2343">
        <v>44.93</v>
      </c>
    </row>
    <row r="2344" spans="1:8" x14ac:dyDescent="0.25">
      <c r="A2344" t="s">
        <v>2438</v>
      </c>
      <c r="B2344">
        <v>1122016</v>
      </c>
      <c r="C2344">
        <v>533221</v>
      </c>
      <c r="D2344">
        <v>13</v>
      </c>
      <c r="E2344">
        <v>2730</v>
      </c>
      <c r="F2344">
        <v>17</v>
      </c>
      <c r="G2344">
        <v>3631</v>
      </c>
      <c r="H2344">
        <v>76.47</v>
      </c>
    </row>
    <row r="2345" spans="1:8" x14ac:dyDescent="0.25">
      <c r="A2345" t="s">
        <v>2439</v>
      </c>
      <c r="B2345">
        <v>1122016</v>
      </c>
      <c r="C2345">
        <v>533228</v>
      </c>
      <c r="D2345">
        <v>17018</v>
      </c>
      <c r="E2345">
        <v>12646076</v>
      </c>
      <c r="F2345">
        <v>160242</v>
      </c>
      <c r="G2345">
        <v>119235866</v>
      </c>
      <c r="H2345">
        <v>10.62</v>
      </c>
    </row>
    <row r="2346" spans="1:8" x14ac:dyDescent="0.25">
      <c r="A2346" t="s">
        <v>2440</v>
      </c>
      <c r="B2346">
        <v>1122016</v>
      </c>
      <c r="C2346">
        <v>533229</v>
      </c>
      <c r="D2346">
        <v>1455</v>
      </c>
      <c r="E2346">
        <v>531294</v>
      </c>
      <c r="F2346">
        <v>2707</v>
      </c>
      <c r="G2346">
        <v>995292</v>
      </c>
      <c r="H2346">
        <v>53.75</v>
      </c>
    </row>
    <row r="2347" spans="1:8" x14ac:dyDescent="0.25">
      <c r="A2347" t="s">
        <v>2441</v>
      </c>
      <c r="B2347">
        <v>1122016</v>
      </c>
      <c r="C2347">
        <v>533230</v>
      </c>
      <c r="D2347">
        <v>26</v>
      </c>
      <c r="E2347">
        <v>69930</v>
      </c>
      <c r="F2347">
        <v>67</v>
      </c>
      <c r="G2347">
        <v>179266</v>
      </c>
      <c r="H2347">
        <v>38.81</v>
      </c>
    </row>
    <row r="2348" spans="1:8" x14ac:dyDescent="0.25">
      <c r="A2348" t="s">
        <v>2442</v>
      </c>
      <c r="B2348">
        <v>1122016</v>
      </c>
      <c r="C2348">
        <v>533239</v>
      </c>
      <c r="D2348">
        <v>112358</v>
      </c>
      <c r="E2348">
        <v>158425</v>
      </c>
      <c r="F2348">
        <v>230737</v>
      </c>
      <c r="G2348">
        <v>322261</v>
      </c>
      <c r="H2348">
        <v>48.7</v>
      </c>
    </row>
    <row r="2349" spans="1:8" x14ac:dyDescent="0.25">
      <c r="A2349" t="s">
        <v>2443</v>
      </c>
      <c r="B2349">
        <v>1122016</v>
      </c>
      <c r="C2349">
        <v>533244</v>
      </c>
      <c r="D2349">
        <v>74</v>
      </c>
      <c r="E2349">
        <v>19980</v>
      </c>
      <c r="F2349">
        <v>74</v>
      </c>
      <c r="G2349">
        <v>19980</v>
      </c>
      <c r="H2349">
        <v>100</v>
      </c>
    </row>
    <row r="2350" spans="1:8" x14ac:dyDescent="0.25">
      <c r="A2350" t="s">
        <v>2444</v>
      </c>
      <c r="B2350">
        <v>1122016</v>
      </c>
      <c r="C2350">
        <v>533248</v>
      </c>
      <c r="D2350">
        <v>5979</v>
      </c>
      <c r="E2350">
        <v>825700</v>
      </c>
      <c r="F2350">
        <v>11681</v>
      </c>
      <c r="G2350">
        <v>1626729</v>
      </c>
      <c r="H2350">
        <v>51.19</v>
      </c>
    </row>
    <row r="2351" spans="1:8" x14ac:dyDescent="0.25">
      <c r="A2351" t="s">
        <v>2445</v>
      </c>
      <c r="B2351">
        <v>1122016</v>
      </c>
      <c r="C2351">
        <v>533252</v>
      </c>
      <c r="D2351">
        <v>50</v>
      </c>
      <c r="E2351">
        <v>4185</v>
      </c>
      <c r="F2351">
        <v>100</v>
      </c>
      <c r="G2351">
        <v>8525</v>
      </c>
      <c r="H2351">
        <v>50</v>
      </c>
    </row>
    <row r="2352" spans="1:8" x14ac:dyDescent="0.25">
      <c r="A2352" t="s">
        <v>2446</v>
      </c>
      <c r="B2352">
        <v>1122016</v>
      </c>
      <c r="C2352">
        <v>533257</v>
      </c>
      <c r="D2352">
        <v>24267</v>
      </c>
      <c r="E2352">
        <v>158707</v>
      </c>
      <c r="F2352">
        <v>45223</v>
      </c>
      <c r="G2352">
        <v>298498</v>
      </c>
      <c r="H2352">
        <v>53.66</v>
      </c>
    </row>
    <row r="2353" spans="1:8" x14ac:dyDescent="0.25">
      <c r="A2353" t="s">
        <v>2447</v>
      </c>
      <c r="B2353">
        <v>1122016</v>
      </c>
      <c r="C2353">
        <v>533259</v>
      </c>
      <c r="D2353">
        <v>21557</v>
      </c>
      <c r="E2353">
        <v>1296654</v>
      </c>
      <c r="F2353">
        <v>32159</v>
      </c>
      <c r="G2353">
        <v>1898961</v>
      </c>
      <c r="H2353">
        <v>67.03</v>
      </c>
    </row>
    <row r="2354" spans="1:8" x14ac:dyDescent="0.25">
      <c r="A2354" t="s">
        <v>2448</v>
      </c>
      <c r="B2354">
        <v>1122016</v>
      </c>
      <c r="C2354">
        <v>533260</v>
      </c>
      <c r="D2354">
        <v>6326</v>
      </c>
      <c r="E2354">
        <v>731286</v>
      </c>
      <c r="F2354">
        <v>41346</v>
      </c>
      <c r="G2354">
        <v>4901948</v>
      </c>
      <c r="H2354">
        <v>15.3</v>
      </c>
    </row>
    <row r="2355" spans="1:8" x14ac:dyDescent="0.25">
      <c r="A2355" t="s">
        <v>2449</v>
      </c>
      <c r="B2355">
        <v>1122016</v>
      </c>
      <c r="C2355">
        <v>533261</v>
      </c>
      <c r="D2355">
        <v>6854</v>
      </c>
      <c r="E2355">
        <v>1163124</v>
      </c>
      <c r="F2355">
        <v>18755</v>
      </c>
      <c r="G2355">
        <v>3206698</v>
      </c>
      <c r="H2355">
        <v>36.54</v>
      </c>
    </row>
    <row r="2356" spans="1:8" x14ac:dyDescent="0.25">
      <c r="A2356" t="s">
        <v>2450</v>
      </c>
      <c r="B2356">
        <v>1122016</v>
      </c>
      <c r="C2356">
        <v>533262</v>
      </c>
      <c r="D2356">
        <v>6071</v>
      </c>
      <c r="E2356">
        <v>417078</v>
      </c>
      <c r="F2356">
        <v>12324</v>
      </c>
      <c r="G2356">
        <v>850848</v>
      </c>
      <c r="H2356">
        <v>49.26</v>
      </c>
    </row>
    <row r="2357" spans="1:8" x14ac:dyDescent="0.25">
      <c r="A2357" t="s">
        <v>2451</v>
      </c>
      <c r="B2357">
        <v>1122016</v>
      </c>
      <c r="C2357">
        <v>533263</v>
      </c>
      <c r="D2357">
        <v>22560</v>
      </c>
      <c r="E2357">
        <v>220863</v>
      </c>
      <c r="F2357">
        <v>23378</v>
      </c>
      <c r="G2357">
        <v>229902</v>
      </c>
      <c r="H2357">
        <v>96.5</v>
      </c>
    </row>
    <row r="2358" spans="1:8" x14ac:dyDescent="0.25">
      <c r="A2358" t="s">
        <v>2452</v>
      </c>
      <c r="B2358">
        <v>1122016</v>
      </c>
      <c r="C2358">
        <v>533264</v>
      </c>
      <c r="D2358">
        <v>94342</v>
      </c>
      <c r="E2358">
        <v>275479</v>
      </c>
      <c r="F2358">
        <v>115965</v>
      </c>
      <c r="G2358">
        <v>341510</v>
      </c>
      <c r="H2358">
        <v>81.349999999999994</v>
      </c>
    </row>
    <row r="2359" spans="1:8" x14ac:dyDescent="0.25">
      <c r="A2359" t="s">
        <v>2453</v>
      </c>
      <c r="B2359">
        <v>1122016</v>
      </c>
      <c r="C2359">
        <v>533265</v>
      </c>
      <c r="D2359">
        <v>1234</v>
      </c>
      <c r="E2359">
        <v>620579</v>
      </c>
      <c r="F2359">
        <v>5289</v>
      </c>
      <c r="G2359">
        <v>2665725</v>
      </c>
      <c r="H2359">
        <v>23.33</v>
      </c>
    </row>
    <row r="2360" spans="1:8" x14ac:dyDescent="0.25">
      <c r="A2360" t="s">
        <v>2454</v>
      </c>
      <c r="B2360">
        <v>1122016</v>
      </c>
      <c r="C2360">
        <v>533267</v>
      </c>
      <c r="D2360">
        <v>529</v>
      </c>
      <c r="E2360">
        <v>33407</v>
      </c>
      <c r="F2360">
        <v>554</v>
      </c>
      <c r="G2360">
        <v>35521</v>
      </c>
      <c r="H2360">
        <v>95.49</v>
      </c>
    </row>
    <row r="2361" spans="1:8" x14ac:dyDescent="0.25">
      <c r="A2361" t="s">
        <v>2455</v>
      </c>
      <c r="B2361">
        <v>1122016</v>
      </c>
      <c r="C2361">
        <v>533269</v>
      </c>
      <c r="D2361">
        <v>1489</v>
      </c>
      <c r="E2361">
        <v>749712</v>
      </c>
      <c r="F2361">
        <v>2832</v>
      </c>
      <c r="G2361">
        <v>1418989</v>
      </c>
      <c r="H2361">
        <v>52.58</v>
      </c>
    </row>
    <row r="2362" spans="1:8" x14ac:dyDescent="0.25">
      <c r="A2362" t="s">
        <v>2456</v>
      </c>
      <c r="B2362">
        <v>1122016</v>
      </c>
      <c r="C2362">
        <v>533270</v>
      </c>
      <c r="D2362">
        <v>3455</v>
      </c>
      <c r="E2362">
        <v>71864</v>
      </c>
      <c r="F2362">
        <v>4222</v>
      </c>
      <c r="G2362">
        <v>88638</v>
      </c>
      <c r="H2362">
        <v>81.83</v>
      </c>
    </row>
    <row r="2363" spans="1:8" x14ac:dyDescent="0.25">
      <c r="A2363" t="s">
        <v>2457</v>
      </c>
      <c r="B2363">
        <v>1122016</v>
      </c>
      <c r="C2363">
        <v>533271</v>
      </c>
      <c r="D2363">
        <v>3130</v>
      </c>
      <c r="E2363">
        <v>451033</v>
      </c>
      <c r="F2363">
        <v>4726</v>
      </c>
      <c r="G2363">
        <v>689975</v>
      </c>
      <c r="H2363">
        <v>66.23</v>
      </c>
    </row>
    <row r="2364" spans="1:8" x14ac:dyDescent="0.25">
      <c r="A2364" t="s">
        <v>2458</v>
      </c>
      <c r="B2364">
        <v>1122016</v>
      </c>
      <c r="C2364">
        <v>533272</v>
      </c>
      <c r="D2364">
        <v>3031</v>
      </c>
      <c r="E2364">
        <v>41525</v>
      </c>
      <c r="F2364">
        <v>3979</v>
      </c>
      <c r="G2364">
        <v>53991</v>
      </c>
      <c r="H2364">
        <v>76.17</v>
      </c>
    </row>
    <row r="2365" spans="1:8" x14ac:dyDescent="0.25">
      <c r="A2365" t="s">
        <v>2459</v>
      </c>
      <c r="B2365">
        <v>1122016</v>
      </c>
      <c r="C2365">
        <v>533273</v>
      </c>
      <c r="D2365">
        <v>8585</v>
      </c>
      <c r="E2365">
        <v>2453593</v>
      </c>
      <c r="F2365">
        <v>26985</v>
      </c>
      <c r="G2365">
        <v>7636840</v>
      </c>
      <c r="H2365">
        <v>31.81</v>
      </c>
    </row>
    <row r="2366" spans="1:8" x14ac:dyDescent="0.25">
      <c r="A2366" t="s">
        <v>2460</v>
      </c>
      <c r="B2366">
        <v>1122016</v>
      </c>
      <c r="C2366">
        <v>533274</v>
      </c>
      <c r="D2366">
        <v>1770</v>
      </c>
      <c r="E2366">
        <v>267270</v>
      </c>
      <c r="F2366">
        <v>3330</v>
      </c>
      <c r="G2366">
        <v>508934</v>
      </c>
      <c r="H2366">
        <v>53.15</v>
      </c>
    </row>
    <row r="2367" spans="1:8" x14ac:dyDescent="0.25">
      <c r="A2367" t="s">
        <v>2461</v>
      </c>
      <c r="B2367">
        <v>1122016</v>
      </c>
      <c r="C2367">
        <v>533275</v>
      </c>
      <c r="D2367">
        <v>109483</v>
      </c>
      <c r="E2367">
        <v>1215262</v>
      </c>
      <c r="F2367">
        <v>120346</v>
      </c>
      <c r="G2367">
        <v>1335680</v>
      </c>
      <c r="H2367">
        <v>90.97</v>
      </c>
    </row>
    <row r="2368" spans="1:8" x14ac:dyDescent="0.25">
      <c r="A2368" t="s">
        <v>2462</v>
      </c>
      <c r="B2368">
        <v>1122016</v>
      </c>
      <c r="C2368">
        <v>533276</v>
      </c>
      <c r="D2368">
        <v>667712</v>
      </c>
      <c r="E2368">
        <v>2483889</v>
      </c>
      <c r="F2368">
        <v>1101126</v>
      </c>
      <c r="G2368">
        <v>4060598</v>
      </c>
      <c r="H2368">
        <v>60.64</v>
      </c>
    </row>
    <row r="2369" spans="1:8" x14ac:dyDescent="0.25">
      <c r="A2369" t="s">
        <v>2463</v>
      </c>
      <c r="B2369">
        <v>1122016</v>
      </c>
      <c r="C2369">
        <v>533278</v>
      </c>
      <c r="D2369">
        <v>106788</v>
      </c>
      <c r="E2369">
        <v>32725183</v>
      </c>
      <c r="F2369">
        <v>179552</v>
      </c>
      <c r="G2369">
        <v>55212551</v>
      </c>
      <c r="H2369">
        <v>59.47</v>
      </c>
    </row>
    <row r="2370" spans="1:8" x14ac:dyDescent="0.25">
      <c r="A2370" t="s">
        <v>2464</v>
      </c>
      <c r="B2370">
        <v>1122016</v>
      </c>
      <c r="C2370">
        <v>533281</v>
      </c>
      <c r="D2370">
        <v>536</v>
      </c>
      <c r="E2370">
        <v>162408</v>
      </c>
      <c r="F2370">
        <v>708</v>
      </c>
      <c r="G2370">
        <v>213572</v>
      </c>
      <c r="H2370">
        <v>75.709999999999994</v>
      </c>
    </row>
    <row r="2371" spans="1:8" x14ac:dyDescent="0.25">
      <c r="A2371" t="s">
        <v>2465</v>
      </c>
      <c r="B2371">
        <v>1122016</v>
      </c>
      <c r="C2371">
        <v>533282</v>
      </c>
      <c r="D2371">
        <v>40711</v>
      </c>
      <c r="E2371">
        <v>1724111</v>
      </c>
      <c r="F2371">
        <v>145422</v>
      </c>
      <c r="G2371">
        <v>6266545</v>
      </c>
      <c r="H2371">
        <v>28</v>
      </c>
    </row>
    <row r="2372" spans="1:8" x14ac:dyDescent="0.25">
      <c r="A2372" t="s">
        <v>2466</v>
      </c>
      <c r="B2372">
        <v>1122016</v>
      </c>
      <c r="C2372">
        <v>533284</v>
      </c>
      <c r="D2372">
        <v>977</v>
      </c>
      <c r="E2372">
        <v>182699</v>
      </c>
      <c r="F2372">
        <v>2050</v>
      </c>
      <c r="G2372">
        <v>382649</v>
      </c>
      <c r="H2372">
        <v>47.66</v>
      </c>
    </row>
    <row r="2373" spans="1:8" x14ac:dyDescent="0.25">
      <c r="A2373" t="s">
        <v>2467</v>
      </c>
      <c r="B2373">
        <v>1122016</v>
      </c>
      <c r="C2373">
        <v>533285</v>
      </c>
      <c r="D2373">
        <v>315</v>
      </c>
      <c r="E2373">
        <v>11671</v>
      </c>
      <c r="F2373">
        <v>315</v>
      </c>
      <c r="G2373">
        <v>11462</v>
      </c>
      <c r="H2373">
        <v>100</v>
      </c>
    </row>
    <row r="2374" spans="1:8" x14ac:dyDescent="0.25">
      <c r="A2374" t="s">
        <v>2468</v>
      </c>
      <c r="B2374">
        <v>1122016</v>
      </c>
      <c r="C2374">
        <v>533286</v>
      </c>
      <c r="D2374">
        <v>44574</v>
      </c>
      <c r="E2374">
        <v>16947035</v>
      </c>
      <c r="F2374">
        <v>163678</v>
      </c>
      <c r="G2374">
        <v>62920104</v>
      </c>
      <c r="H2374">
        <v>27.23</v>
      </c>
    </row>
    <row r="2375" spans="1:8" x14ac:dyDescent="0.25">
      <c r="A2375" t="s">
        <v>2469</v>
      </c>
      <c r="B2375">
        <v>1122016</v>
      </c>
      <c r="C2375">
        <v>533287</v>
      </c>
      <c r="D2375">
        <v>65801</v>
      </c>
      <c r="E2375">
        <v>2740612</v>
      </c>
      <c r="F2375">
        <v>112166</v>
      </c>
      <c r="G2375">
        <v>4649816</v>
      </c>
      <c r="H2375">
        <v>58.66</v>
      </c>
    </row>
    <row r="2376" spans="1:8" x14ac:dyDescent="0.25">
      <c r="A2376" t="s">
        <v>2470</v>
      </c>
      <c r="B2376">
        <v>1122016</v>
      </c>
      <c r="C2376">
        <v>533288</v>
      </c>
      <c r="D2376">
        <v>115068</v>
      </c>
      <c r="E2376">
        <v>32414656</v>
      </c>
      <c r="F2376">
        <v>156453</v>
      </c>
      <c r="G2376">
        <v>44384229</v>
      </c>
      <c r="H2376">
        <v>73.55</v>
      </c>
    </row>
    <row r="2377" spans="1:8" x14ac:dyDescent="0.25">
      <c r="A2377" t="s">
        <v>2471</v>
      </c>
      <c r="B2377">
        <v>1122016</v>
      </c>
      <c r="C2377">
        <v>533289</v>
      </c>
      <c r="D2377">
        <v>758</v>
      </c>
      <c r="E2377">
        <v>167481</v>
      </c>
      <c r="F2377">
        <v>1501</v>
      </c>
      <c r="G2377">
        <v>333499</v>
      </c>
      <c r="H2377">
        <v>50.5</v>
      </c>
    </row>
    <row r="2378" spans="1:8" x14ac:dyDescent="0.25">
      <c r="A2378" t="s">
        <v>2472</v>
      </c>
      <c r="B2378">
        <v>1122016</v>
      </c>
      <c r="C2378">
        <v>533292</v>
      </c>
      <c r="D2378">
        <v>101876</v>
      </c>
      <c r="E2378">
        <v>4401044</v>
      </c>
      <c r="F2378">
        <v>475340</v>
      </c>
      <c r="G2378">
        <v>20544893</v>
      </c>
      <c r="H2378">
        <v>21.43</v>
      </c>
    </row>
    <row r="2379" spans="1:8" x14ac:dyDescent="0.25">
      <c r="A2379" t="s">
        <v>2473</v>
      </c>
      <c r="B2379">
        <v>1122016</v>
      </c>
      <c r="C2379">
        <v>533293</v>
      </c>
      <c r="D2379">
        <v>140</v>
      </c>
      <c r="E2379">
        <v>45927</v>
      </c>
      <c r="F2379">
        <v>270</v>
      </c>
      <c r="G2379">
        <v>88722</v>
      </c>
      <c r="H2379">
        <v>51.85</v>
      </c>
    </row>
    <row r="2380" spans="1:8" x14ac:dyDescent="0.25">
      <c r="A2380" t="s">
        <v>2474</v>
      </c>
      <c r="B2380">
        <v>1122016</v>
      </c>
      <c r="C2380">
        <v>533294</v>
      </c>
      <c r="D2380">
        <v>5464</v>
      </c>
      <c r="E2380">
        <v>68464</v>
      </c>
      <c r="F2380">
        <v>9378</v>
      </c>
      <c r="G2380">
        <v>119094</v>
      </c>
      <c r="H2380">
        <v>58.26</v>
      </c>
    </row>
    <row r="2381" spans="1:8" x14ac:dyDescent="0.25">
      <c r="A2381" t="s">
        <v>2475</v>
      </c>
      <c r="B2381">
        <v>1122016</v>
      </c>
      <c r="C2381">
        <v>533295</v>
      </c>
      <c r="D2381">
        <v>8812</v>
      </c>
      <c r="E2381">
        <v>438838</v>
      </c>
      <c r="F2381">
        <v>10678</v>
      </c>
      <c r="G2381">
        <v>532207</v>
      </c>
      <c r="H2381">
        <v>82.52</v>
      </c>
    </row>
    <row r="2382" spans="1:8" x14ac:dyDescent="0.25">
      <c r="A2382" t="s">
        <v>2476</v>
      </c>
      <c r="B2382">
        <v>1122016</v>
      </c>
      <c r="C2382">
        <v>533296</v>
      </c>
      <c r="D2382">
        <v>420</v>
      </c>
      <c r="E2382">
        <v>13440</v>
      </c>
      <c r="F2382">
        <v>420</v>
      </c>
      <c r="G2382">
        <v>13440</v>
      </c>
      <c r="H2382">
        <v>100</v>
      </c>
    </row>
    <row r="2383" spans="1:8" x14ac:dyDescent="0.25">
      <c r="A2383" t="s">
        <v>2477</v>
      </c>
      <c r="B2383">
        <v>1122016</v>
      </c>
      <c r="C2383">
        <v>533298</v>
      </c>
      <c r="D2383">
        <v>36665</v>
      </c>
      <c r="E2383">
        <v>909292</v>
      </c>
      <c r="F2383">
        <v>95811</v>
      </c>
      <c r="G2383">
        <v>2397324</v>
      </c>
      <c r="H2383">
        <v>38.270000000000003</v>
      </c>
    </row>
    <row r="2384" spans="1:8" x14ac:dyDescent="0.25">
      <c r="A2384" t="s">
        <v>2478</v>
      </c>
      <c r="B2384">
        <v>1122016</v>
      </c>
      <c r="C2384">
        <v>533301</v>
      </c>
      <c r="D2384">
        <v>8872</v>
      </c>
      <c r="E2384">
        <v>15172</v>
      </c>
      <c r="F2384">
        <v>12947</v>
      </c>
      <c r="G2384">
        <v>23108</v>
      </c>
      <c r="H2384">
        <v>68.53</v>
      </c>
    </row>
    <row r="2385" spans="1:8" x14ac:dyDescent="0.25">
      <c r="A2385" t="s">
        <v>2479</v>
      </c>
      <c r="B2385">
        <v>1122016</v>
      </c>
      <c r="C2385">
        <v>533302</v>
      </c>
      <c r="D2385">
        <v>113</v>
      </c>
      <c r="E2385">
        <v>130176</v>
      </c>
      <c r="F2385">
        <v>191</v>
      </c>
      <c r="G2385">
        <v>222240</v>
      </c>
      <c r="H2385">
        <v>59.16</v>
      </c>
    </row>
    <row r="2386" spans="1:8" x14ac:dyDescent="0.25">
      <c r="A2386" t="s">
        <v>2480</v>
      </c>
      <c r="B2386">
        <v>1122016</v>
      </c>
      <c r="C2386">
        <v>533303</v>
      </c>
      <c r="D2386">
        <v>3193</v>
      </c>
      <c r="E2386">
        <v>431854</v>
      </c>
      <c r="F2386">
        <v>6579</v>
      </c>
      <c r="G2386">
        <v>901567</v>
      </c>
      <c r="H2386">
        <v>48.53</v>
      </c>
    </row>
    <row r="2387" spans="1:8" x14ac:dyDescent="0.25">
      <c r="A2387" t="s">
        <v>2481</v>
      </c>
      <c r="B2387">
        <v>1122016</v>
      </c>
      <c r="C2387">
        <v>533305</v>
      </c>
      <c r="D2387">
        <v>2110</v>
      </c>
      <c r="E2387">
        <v>51801</v>
      </c>
      <c r="F2387">
        <v>6933</v>
      </c>
      <c r="G2387">
        <v>168839</v>
      </c>
      <c r="H2387">
        <v>30.43</v>
      </c>
    </row>
    <row r="2388" spans="1:8" x14ac:dyDescent="0.25">
      <c r="A2388" t="s">
        <v>2482</v>
      </c>
      <c r="B2388">
        <v>1122016</v>
      </c>
      <c r="C2388">
        <v>533306</v>
      </c>
      <c r="D2388">
        <v>844</v>
      </c>
      <c r="E2388">
        <v>373892</v>
      </c>
      <c r="F2388">
        <v>1424</v>
      </c>
      <c r="G2388">
        <v>632021</v>
      </c>
      <c r="H2388">
        <v>59.27</v>
      </c>
    </row>
    <row r="2389" spans="1:8" x14ac:dyDescent="0.25">
      <c r="A2389" t="s">
        <v>2483</v>
      </c>
      <c r="B2389">
        <v>1122016</v>
      </c>
      <c r="C2389">
        <v>533309</v>
      </c>
      <c r="D2389">
        <v>390</v>
      </c>
      <c r="E2389">
        <v>623064</v>
      </c>
      <c r="F2389">
        <v>1705</v>
      </c>
      <c r="G2389">
        <v>2747359</v>
      </c>
      <c r="H2389">
        <v>22.87</v>
      </c>
    </row>
    <row r="2390" spans="1:8" x14ac:dyDescent="0.25">
      <c r="A2390" t="s">
        <v>2484</v>
      </c>
      <c r="B2390">
        <v>1122016</v>
      </c>
      <c r="C2390">
        <v>533315</v>
      </c>
      <c r="D2390">
        <v>22</v>
      </c>
      <c r="E2390">
        <v>203</v>
      </c>
      <c r="F2390">
        <v>22</v>
      </c>
      <c r="G2390">
        <v>203</v>
      </c>
      <c r="H2390">
        <v>100</v>
      </c>
    </row>
    <row r="2391" spans="1:8" x14ac:dyDescent="0.25">
      <c r="A2391" t="s">
        <v>2485</v>
      </c>
      <c r="B2391">
        <v>1122016</v>
      </c>
      <c r="C2391">
        <v>533316</v>
      </c>
      <c r="D2391">
        <v>3468</v>
      </c>
      <c r="E2391">
        <v>177042</v>
      </c>
      <c r="F2391">
        <v>4901</v>
      </c>
      <c r="G2391">
        <v>251409</v>
      </c>
      <c r="H2391">
        <v>70.760000000000005</v>
      </c>
    </row>
    <row r="2392" spans="1:8" x14ac:dyDescent="0.25">
      <c r="A2392" t="s">
        <v>2486</v>
      </c>
      <c r="B2392">
        <v>1122016</v>
      </c>
      <c r="C2392">
        <v>533317</v>
      </c>
      <c r="D2392">
        <v>16129</v>
      </c>
      <c r="E2392">
        <v>2684673</v>
      </c>
      <c r="F2392">
        <v>42679</v>
      </c>
      <c r="G2392">
        <v>7199192</v>
      </c>
      <c r="H2392">
        <v>37.79</v>
      </c>
    </row>
    <row r="2393" spans="1:8" x14ac:dyDescent="0.25">
      <c r="A2393" t="s">
        <v>2487</v>
      </c>
      <c r="B2393">
        <v>1122016</v>
      </c>
      <c r="C2393">
        <v>533320</v>
      </c>
      <c r="D2393">
        <v>29536</v>
      </c>
      <c r="E2393">
        <v>9157637</v>
      </c>
      <c r="F2393">
        <v>235260</v>
      </c>
      <c r="G2393">
        <v>73389280</v>
      </c>
      <c r="H2393">
        <v>12.55</v>
      </c>
    </row>
    <row r="2394" spans="1:8" x14ac:dyDescent="0.25">
      <c r="A2394" t="s">
        <v>2488</v>
      </c>
      <c r="B2394">
        <v>1122016</v>
      </c>
      <c r="C2394">
        <v>533326</v>
      </c>
      <c r="D2394">
        <v>11947</v>
      </c>
      <c r="E2394">
        <v>1253241</v>
      </c>
      <c r="F2394">
        <v>34749</v>
      </c>
      <c r="G2394">
        <v>3689632</v>
      </c>
      <c r="H2394">
        <v>34.380000000000003</v>
      </c>
    </row>
    <row r="2395" spans="1:8" x14ac:dyDescent="0.25">
      <c r="A2395" t="s">
        <v>2489</v>
      </c>
      <c r="B2395">
        <v>1122016</v>
      </c>
      <c r="C2395">
        <v>533329</v>
      </c>
      <c r="D2395">
        <v>2584</v>
      </c>
      <c r="E2395">
        <v>357884</v>
      </c>
      <c r="F2395">
        <v>3897</v>
      </c>
      <c r="G2395">
        <v>542049</v>
      </c>
      <c r="H2395">
        <v>66.31</v>
      </c>
    </row>
    <row r="2396" spans="1:8" x14ac:dyDescent="0.25">
      <c r="A2396" t="s">
        <v>2490</v>
      </c>
      <c r="B2396">
        <v>1122016</v>
      </c>
      <c r="C2396">
        <v>533333</v>
      </c>
      <c r="D2396">
        <v>26075</v>
      </c>
      <c r="E2396">
        <v>782250</v>
      </c>
      <c r="F2396">
        <v>42071</v>
      </c>
      <c r="G2396">
        <v>1274293</v>
      </c>
      <c r="H2396">
        <v>61.98</v>
      </c>
    </row>
    <row r="2397" spans="1:8" x14ac:dyDescent="0.25">
      <c r="A2397" t="s">
        <v>2491</v>
      </c>
      <c r="B2397">
        <v>1122016</v>
      </c>
      <c r="C2397">
        <v>533336</v>
      </c>
      <c r="D2397">
        <v>149</v>
      </c>
      <c r="E2397">
        <v>24593</v>
      </c>
      <c r="F2397">
        <v>193</v>
      </c>
      <c r="G2397">
        <v>32343</v>
      </c>
      <c r="H2397">
        <v>77.2</v>
      </c>
    </row>
    <row r="2398" spans="1:8" x14ac:dyDescent="0.25">
      <c r="A2398" t="s">
        <v>2492</v>
      </c>
      <c r="B2398">
        <v>1122016</v>
      </c>
      <c r="C2398">
        <v>533339</v>
      </c>
      <c r="D2398">
        <v>3931</v>
      </c>
      <c r="E2398">
        <v>261412</v>
      </c>
      <c r="F2398">
        <v>13188</v>
      </c>
      <c r="G2398">
        <v>881311</v>
      </c>
      <c r="H2398">
        <v>29.81</v>
      </c>
    </row>
    <row r="2399" spans="1:8" x14ac:dyDescent="0.25">
      <c r="A2399" t="s">
        <v>2493</v>
      </c>
      <c r="B2399">
        <v>1122016</v>
      </c>
      <c r="C2399">
        <v>533343</v>
      </c>
      <c r="D2399">
        <v>2618</v>
      </c>
      <c r="E2399">
        <v>622692</v>
      </c>
      <c r="F2399">
        <v>7796</v>
      </c>
      <c r="G2399">
        <v>1867060</v>
      </c>
      <c r="H2399">
        <v>33.58</v>
      </c>
    </row>
    <row r="2400" spans="1:8" x14ac:dyDescent="0.25">
      <c r="A2400" t="s">
        <v>2494</v>
      </c>
      <c r="B2400">
        <v>1122016</v>
      </c>
      <c r="C2400">
        <v>533344</v>
      </c>
      <c r="D2400">
        <v>58071</v>
      </c>
      <c r="E2400">
        <v>2238638</v>
      </c>
      <c r="F2400">
        <v>142346</v>
      </c>
      <c r="G2400">
        <v>5544650</v>
      </c>
      <c r="H2400">
        <v>40.799999999999997</v>
      </c>
    </row>
    <row r="2401" spans="1:8" x14ac:dyDescent="0.25">
      <c r="A2401" t="s">
        <v>2495</v>
      </c>
      <c r="B2401">
        <v>1122016</v>
      </c>
      <c r="C2401">
        <v>533385</v>
      </c>
      <c r="D2401">
        <v>22</v>
      </c>
      <c r="E2401">
        <v>8294</v>
      </c>
      <c r="F2401">
        <v>23</v>
      </c>
      <c r="G2401">
        <v>8497</v>
      </c>
      <c r="H2401">
        <v>95.65</v>
      </c>
    </row>
    <row r="2402" spans="1:8" x14ac:dyDescent="0.25">
      <c r="A2402" t="s">
        <v>2496</v>
      </c>
      <c r="B2402">
        <v>1122016</v>
      </c>
      <c r="C2402">
        <v>533389</v>
      </c>
      <c r="D2402">
        <v>6862</v>
      </c>
      <c r="E2402">
        <v>1365882</v>
      </c>
      <c r="F2402">
        <v>36446</v>
      </c>
      <c r="G2402">
        <v>7083201</v>
      </c>
      <c r="H2402">
        <v>18.829999999999998</v>
      </c>
    </row>
    <row r="2403" spans="1:8" x14ac:dyDescent="0.25">
      <c r="A2403" t="s">
        <v>2497</v>
      </c>
      <c r="B2403">
        <v>1122016</v>
      </c>
      <c r="C2403">
        <v>533398</v>
      </c>
      <c r="D2403">
        <v>5227</v>
      </c>
      <c r="E2403">
        <v>1577248</v>
      </c>
      <c r="F2403">
        <v>21187</v>
      </c>
      <c r="G2403">
        <v>6398266</v>
      </c>
      <c r="H2403">
        <v>24.67</v>
      </c>
    </row>
    <row r="2404" spans="1:8" x14ac:dyDescent="0.25">
      <c r="A2404" t="s">
        <v>2498</v>
      </c>
      <c r="B2404">
        <v>1122016</v>
      </c>
      <c r="C2404">
        <v>533400</v>
      </c>
      <c r="D2404">
        <v>118997</v>
      </c>
      <c r="E2404">
        <v>2487038</v>
      </c>
      <c r="F2404">
        <v>222240</v>
      </c>
      <c r="G2404">
        <v>4681222</v>
      </c>
      <c r="H2404">
        <v>53.54</v>
      </c>
    </row>
    <row r="2405" spans="1:8" x14ac:dyDescent="0.25">
      <c r="A2405" t="s">
        <v>2499</v>
      </c>
      <c r="B2405">
        <v>1122016</v>
      </c>
      <c r="C2405">
        <v>533401</v>
      </c>
      <c r="D2405">
        <v>11226</v>
      </c>
      <c r="E2405">
        <v>37632</v>
      </c>
      <c r="F2405">
        <v>11226</v>
      </c>
      <c r="G2405">
        <v>37632</v>
      </c>
      <c r="H2405">
        <v>100</v>
      </c>
    </row>
    <row r="2406" spans="1:8" x14ac:dyDescent="0.25">
      <c r="A2406" t="s">
        <v>2500</v>
      </c>
      <c r="B2406">
        <v>1122016</v>
      </c>
      <c r="C2406">
        <v>533407</v>
      </c>
      <c r="D2406">
        <v>100</v>
      </c>
      <c r="E2406">
        <v>2480</v>
      </c>
      <c r="F2406">
        <v>190</v>
      </c>
      <c r="G2406">
        <v>4696</v>
      </c>
      <c r="H2406">
        <v>52.63</v>
      </c>
    </row>
    <row r="2407" spans="1:8" x14ac:dyDescent="0.25">
      <c r="A2407" t="s">
        <v>2501</v>
      </c>
      <c r="B2407">
        <v>1122016</v>
      </c>
      <c r="C2407">
        <v>533408</v>
      </c>
      <c r="D2407">
        <v>2</v>
      </c>
      <c r="E2407">
        <v>5650</v>
      </c>
      <c r="F2407">
        <v>2</v>
      </c>
      <c r="G2407">
        <v>5650</v>
      </c>
      <c r="H2407">
        <v>100</v>
      </c>
    </row>
    <row r="2408" spans="1:8" x14ac:dyDescent="0.25">
      <c r="A2408" t="s">
        <v>2502</v>
      </c>
      <c r="B2408">
        <v>1122016</v>
      </c>
      <c r="C2408">
        <v>533411</v>
      </c>
      <c r="D2408">
        <v>505</v>
      </c>
      <c r="E2408">
        <v>18988</v>
      </c>
      <c r="F2408">
        <v>510</v>
      </c>
      <c r="G2408">
        <v>18526</v>
      </c>
      <c r="H2408">
        <v>99.02</v>
      </c>
    </row>
    <row r="2409" spans="1:8" x14ac:dyDescent="0.25">
      <c r="A2409" t="s">
        <v>2503</v>
      </c>
      <c r="B2409">
        <v>1122016</v>
      </c>
      <c r="C2409">
        <v>533427</v>
      </c>
      <c r="D2409">
        <v>164</v>
      </c>
      <c r="E2409">
        <v>2813</v>
      </c>
      <c r="F2409">
        <v>164</v>
      </c>
      <c r="G2409">
        <v>2757</v>
      </c>
      <c r="H2409">
        <v>100</v>
      </c>
    </row>
    <row r="2410" spans="1:8" x14ac:dyDescent="0.25">
      <c r="A2410" t="s">
        <v>2504</v>
      </c>
      <c r="B2410">
        <v>1122016</v>
      </c>
      <c r="C2410">
        <v>533451</v>
      </c>
      <c r="D2410">
        <v>5188</v>
      </c>
      <c r="E2410">
        <v>194550</v>
      </c>
      <c r="F2410">
        <v>5388</v>
      </c>
      <c r="G2410">
        <v>201177</v>
      </c>
      <c r="H2410">
        <v>96.29</v>
      </c>
    </row>
    <row r="2411" spans="1:8" x14ac:dyDescent="0.25">
      <c r="A2411" t="s">
        <v>2505</v>
      </c>
      <c r="B2411">
        <v>1122016</v>
      </c>
      <c r="C2411">
        <v>533452</v>
      </c>
      <c r="D2411">
        <v>300</v>
      </c>
      <c r="E2411">
        <v>53025</v>
      </c>
      <c r="F2411">
        <v>336</v>
      </c>
      <c r="G2411">
        <v>59360</v>
      </c>
      <c r="H2411">
        <v>89.29</v>
      </c>
    </row>
    <row r="2412" spans="1:8" x14ac:dyDescent="0.25">
      <c r="A2412" t="s">
        <v>2506</v>
      </c>
      <c r="B2412">
        <v>1122016</v>
      </c>
      <c r="C2412">
        <v>533470</v>
      </c>
      <c r="D2412">
        <v>720</v>
      </c>
      <c r="E2412">
        <v>462492</v>
      </c>
      <c r="F2412">
        <v>4315</v>
      </c>
      <c r="G2412">
        <v>2792344</v>
      </c>
      <c r="H2412">
        <v>16.690000000000001</v>
      </c>
    </row>
    <row r="2413" spans="1:8" x14ac:dyDescent="0.25">
      <c r="A2413" t="s">
        <v>2507</v>
      </c>
      <c r="B2413">
        <v>1122016</v>
      </c>
      <c r="C2413">
        <v>533477</v>
      </c>
      <c r="D2413">
        <v>1302</v>
      </c>
      <c r="E2413">
        <v>233449</v>
      </c>
      <c r="F2413">
        <v>2087</v>
      </c>
      <c r="G2413">
        <v>378206</v>
      </c>
      <c r="H2413">
        <v>62.39</v>
      </c>
    </row>
    <row r="2414" spans="1:8" x14ac:dyDescent="0.25">
      <c r="A2414" t="s">
        <v>2508</v>
      </c>
      <c r="B2414">
        <v>1122016</v>
      </c>
      <c r="C2414">
        <v>533482</v>
      </c>
      <c r="D2414">
        <v>101</v>
      </c>
      <c r="E2414">
        <v>5858</v>
      </c>
      <c r="F2414">
        <v>103</v>
      </c>
      <c r="G2414">
        <v>5976</v>
      </c>
      <c r="H2414">
        <v>98.06</v>
      </c>
    </row>
    <row r="2415" spans="1:8" x14ac:dyDescent="0.25">
      <c r="A2415" t="s">
        <v>2509</v>
      </c>
      <c r="B2415">
        <v>1122016</v>
      </c>
      <c r="C2415">
        <v>533499</v>
      </c>
      <c r="D2415">
        <v>141357</v>
      </c>
      <c r="E2415">
        <v>1040112</v>
      </c>
      <c r="F2415">
        <v>141357</v>
      </c>
      <c r="G2415">
        <v>1040112</v>
      </c>
      <c r="H2415">
        <v>100</v>
      </c>
    </row>
    <row r="2416" spans="1:8" x14ac:dyDescent="0.25">
      <c r="A2416" t="s">
        <v>2510</v>
      </c>
      <c r="B2416">
        <v>1122016</v>
      </c>
      <c r="C2416">
        <v>533506</v>
      </c>
      <c r="D2416">
        <v>12400</v>
      </c>
      <c r="E2416">
        <v>195796</v>
      </c>
      <c r="F2416">
        <v>15143</v>
      </c>
      <c r="G2416">
        <v>235119</v>
      </c>
      <c r="H2416">
        <v>81.89</v>
      </c>
    </row>
    <row r="2417" spans="1:8" x14ac:dyDescent="0.25">
      <c r="A2417" t="s">
        <v>2511</v>
      </c>
      <c r="B2417">
        <v>1122016</v>
      </c>
      <c r="C2417">
        <v>533519</v>
      </c>
      <c r="D2417">
        <v>128835</v>
      </c>
      <c r="E2417">
        <v>11260179</v>
      </c>
      <c r="F2417">
        <v>714031</v>
      </c>
      <c r="G2417">
        <v>62987796</v>
      </c>
      <c r="H2417">
        <v>18.04</v>
      </c>
    </row>
    <row r="2418" spans="1:8" x14ac:dyDescent="0.25">
      <c r="A2418" t="s">
        <v>2512</v>
      </c>
      <c r="B2418">
        <v>1122016</v>
      </c>
      <c r="C2418">
        <v>533520</v>
      </c>
      <c r="D2418">
        <v>13056</v>
      </c>
      <c r="E2418">
        <v>260468</v>
      </c>
      <c r="F2418">
        <v>15760</v>
      </c>
      <c r="G2418">
        <v>316137</v>
      </c>
      <c r="H2418">
        <v>82.84</v>
      </c>
    </row>
    <row r="2419" spans="1:8" x14ac:dyDescent="0.25">
      <c r="A2419" t="s">
        <v>2513</v>
      </c>
      <c r="B2419">
        <v>1122016</v>
      </c>
      <c r="C2419">
        <v>533525</v>
      </c>
      <c r="D2419">
        <v>30</v>
      </c>
      <c r="E2419">
        <v>806</v>
      </c>
      <c r="F2419">
        <v>45</v>
      </c>
      <c r="G2419">
        <v>1172</v>
      </c>
      <c r="H2419">
        <v>66.67</v>
      </c>
    </row>
    <row r="2420" spans="1:8" x14ac:dyDescent="0.25">
      <c r="A2420" t="s">
        <v>2514</v>
      </c>
      <c r="B2420">
        <v>1122016</v>
      </c>
      <c r="C2420">
        <v>533540</v>
      </c>
      <c r="D2420">
        <v>73504</v>
      </c>
      <c r="E2420">
        <v>2432983</v>
      </c>
      <c r="F2420">
        <v>209192</v>
      </c>
      <c r="G2420">
        <v>7261766</v>
      </c>
      <c r="H2420">
        <v>35.14</v>
      </c>
    </row>
    <row r="2421" spans="1:8" x14ac:dyDescent="0.25">
      <c r="A2421" t="s">
        <v>2515</v>
      </c>
      <c r="B2421">
        <v>1122016</v>
      </c>
      <c r="C2421">
        <v>533543</v>
      </c>
      <c r="D2421">
        <v>9925</v>
      </c>
      <c r="E2421">
        <v>1449050</v>
      </c>
      <c r="F2421">
        <v>30026</v>
      </c>
      <c r="G2421">
        <v>4450310</v>
      </c>
      <c r="H2421">
        <v>33.049999999999997</v>
      </c>
    </row>
    <row r="2422" spans="1:8" x14ac:dyDescent="0.25">
      <c r="A2422" t="s">
        <v>2516</v>
      </c>
      <c r="B2422">
        <v>1122016</v>
      </c>
      <c r="C2422">
        <v>533553</v>
      </c>
      <c r="D2422">
        <v>2439</v>
      </c>
      <c r="E2422">
        <v>422069</v>
      </c>
      <c r="F2422">
        <v>3446</v>
      </c>
      <c r="G2422">
        <v>604604</v>
      </c>
      <c r="H2422">
        <v>70.78</v>
      </c>
    </row>
    <row r="2423" spans="1:8" x14ac:dyDescent="0.25">
      <c r="A2423" t="s">
        <v>2517</v>
      </c>
      <c r="B2423">
        <v>1122016</v>
      </c>
      <c r="C2423">
        <v>533569</v>
      </c>
      <c r="D2423">
        <v>41664</v>
      </c>
      <c r="E2423">
        <v>229152</v>
      </c>
      <c r="F2423">
        <v>61394</v>
      </c>
      <c r="G2423">
        <v>337843</v>
      </c>
      <c r="H2423">
        <v>67.86</v>
      </c>
    </row>
    <row r="2424" spans="1:8" x14ac:dyDescent="0.25">
      <c r="A2424" t="s">
        <v>2518</v>
      </c>
      <c r="B2424">
        <v>1122016</v>
      </c>
      <c r="C2424">
        <v>533570</v>
      </c>
      <c r="D2424">
        <v>49</v>
      </c>
      <c r="E2424">
        <v>131222</v>
      </c>
      <c r="F2424">
        <v>49</v>
      </c>
      <c r="G2424">
        <v>131360</v>
      </c>
      <c r="H2424">
        <v>100</v>
      </c>
    </row>
    <row r="2425" spans="1:8" x14ac:dyDescent="0.25">
      <c r="A2425" t="s">
        <v>2519</v>
      </c>
      <c r="B2425">
        <v>1122016</v>
      </c>
      <c r="C2425">
        <v>533573</v>
      </c>
      <c r="D2425">
        <v>3833</v>
      </c>
      <c r="E2425">
        <v>2491067</v>
      </c>
      <c r="F2425">
        <v>6468</v>
      </c>
      <c r="G2425">
        <v>4253038</v>
      </c>
      <c r="H2425">
        <v>59.26</v>
      </c>
    </row>
    <row r="2426" spans="1:8" x14ac:dyDescent="0.25">
      <c r="A2426" t="s">
        <v>2520</v>
      </c>
      <c r="B2426">
        <v>1122016</v>
      </c>
      <c r="C2426">
        <v>533576</v>
      </c>
      <c r="D2426">
        <v>350</v>
      </c>
      <c r="E2426">
        <v>3413</v>
      </c>
      <c r="F2426">
        <v>450</v>
      </c>
      <c r="G2426">
        <v>4355</v>
      </c>
      <c r="H2426">
        <v>77.78</v>
      </c>
    </row>
    <row r="2427" spans="1:8" x14ac:dyDescent="0.25">
      <c r="A2427" t="s">
        <v>2521</v>
      </c>
      <c r="B2427">
        <v>1122016</v>
      </c>
      <c r="C2427">
        <v>533581</v>
      </c>
      <c r="D2427">
        <v>3216</v>
      </c>
      <c r="E2427">
        <v>472913</v>
      </c>
      <c r="F2427">
        <v>7427</v>
      </c>
      <c r="G2427">
        <v>1089458</v>
      </c>
      <c r="H2427">
        <v>43.3</v>
      </c>
    </row>
    <row r="2428" spans="1:8" x14ac:dyDescent="0.25">
      <c r="A2428" t="s">
        <v>2522</v>
      </c>
      <c r="B2428">
        <v>1122016</v>
      </c>
      <c r="C2428">
        <v>533602</v>
      </c>
      <c r="D2428">
        <v>1000</v>
      </c>
      <c r="E2428">
        <v>2610</v>
      </c>
      <c r="F2428">
        <v>1000</v>
      </c>
      <c r="G2428">
        <v>2610</v>
      </c>
      <c r="H2428">
        <v>100</v>
      </c>
    </row>
    <row r="2429" spans="1:8" x14ac:dyDescent="0.25">
      <c r="A2429" t="s">
        <v>2523</v>
      </c>
      <c r="B2429">
        <v>1122016</v>
      </c>
      <c r="C2429">
        <v>533605</v>
      </c>
      <c r="D2429">
        <v>260526</v>
      </c>
      <c r="E2429">
        <v>1399025</v>
      </c>
      <c r="F2429">
        <v>649974</v>
      </c>
      <c r="G2429">
        <v>3492503</v>
      </c>
      <c r="H2429">
        <v>40.08</v>
      </c>
    </row>
    <row r="2430" spans="1:8" x14ac:dyDescent="0.25">
      <c r="A2430" t="s">
        <v>2524</v>
      </c>
      <c r="B2430">
        <v>1122016</v>
      </c>
      <c r="C2430">
        <v>533608</v>
      </c>
      <c r="D2430">
        <v>12552</v>
      </c>
      <c r="E2430">
        <v>462542</v>
      </c>
      <c r="F2430">
        <v>16581</v>
      </c>
      <c r="G2430">
        <v>611463</v>
      </c>
      <c r="H2430">
        <v>75.7</v>
      </c>
    </row>
    <row r="2431" spans="1:8" x14ac:dyDescent="0.25">
      <c r="A2431" t="s">
        <v>2525</v>
      </c>
      <c r="B2431">
        <v>1122016</v>
      </c>
      <c r="C2431">
        <v>533629</v>
      </c>
      <c r="D2431">
        <v>1443</v>
      </c>
      <c r="E2431">
        <v>7966</v>
      </c>
      <c r="F2431">
        <v>1443</v>
      </c>
      <c r="G2431">
        <v>8193</v>
      </c>
      <c r="H2431">
        <v>100</v>
      </c>
    </row>
    <row r="2432" spans="1:8" x14ac:dyDescent="0.25">
      <c r="A2432" t="s">
        <v>2526</v>
      </c>
      <c r="B2432">
        <v>1122016</v>
      </c>
      <c r="C2432">
        <v>533632</v>
      </c>
      <c r="D2432">
        <v>2638</v>
      </c>
      <c r="E2432">
        <v>63444</v>
      </c>
      <c r="F2432">
        <v>4772</v>
      </c>
      <c r="G2432">
        <v>115534</v>
      </c>
      <c r="H2432">
        <v>55.28</v>
      </c>
    </row>
    <row r="2433" spans="1:8" x14ac:dyDescent="0.25">
      <c r="A2433" t="s">
        <v>2527</v>
      </c>
      <c r="B2433">
        <v>1122016</v>
      </c>
      <c r="C2433">
        <v>533638</v>
      </c>
      <c r="D2433">
        <v>70</v>
      </c>
      <c r="E2433">
        <v>13570</v>
      </c>
      <c r="F2433">
        <v>14235</v>
      </c>
      <c r="G2433">
        <v>2769527</v>
      </c>
      <c r="H2433">
        <v>0.49</v>
      </c>
    </row>
    <row r="2434" spans="1:8" x14ac:dyDescent="0.25">
      <c r="A2434" t="s">
        <v>2528</v>
      </c>
      <c r="B2434">
        <v>1122016</v>
      </c>
      <c r="C2434">
        <v>533644</v>
      </c>
      <c r="D2434">
        <v>194556</v>
      </c>
      <c r="E2434">
        <v>9192771</v>
      </c>
      <c r="F2434">
        <v>997855</v>
      </c>
      <c r="G2434">
        <v>47219828</v>
      </c>
      <c r="H2434">
        <v>19.5</v>
      </c>
    </row>
    <row r="2435" spans="1:8" x14ac:dyDescent="0.25">
      <c r="A2435" t="s">
        <v>2529</v>
      </c>
      <c r="B2435">
        <v>1122016</v>
      </c>
      <c r="C2435">
        <v>533655</v>
      </c>
      <c r="D2435">
        <v>6054</v>
      </c>
      <c r="E2435">
        <v>696513</v>
      </c>
      <c r="F2435">
        <v>8228</v>
      </c>
      <c r="G2435">
        <v>949787</v>
      </c>
      <c r="H2435">
        <v>73.58</v>
      </c>
    </row>
    <row r="2436" spans="1:8" x14ac:dyDescent="0.25">
      <c r="A2436" t="s">
        <v>2530</v>
      </c>
      <c r="B2436">
        <v>1122016</v>
      </c>
      <c r="C2436">
        <v>533704</v>
      </c>
      <c r="D2436">
        <v>16440</v>
      </c>
      <c r="E2436">
        <v>474294</v>
      </c>
      <c r="F2436">
        <v>21809</v>
      </c>
      <c r="G2436">
        <v>631676</v>
      </c>
      <c r="H2436">
        <v>75.38</v>
      </c>
    </row>
    <row r="2437" spans="1:8" x14ac:dyDescent="0.25">
      <c r="A2437" t="s">
        <v>2531</v>
      </c>
      <c r="B2437">
        <v>1122016</v>
      </c>
      <c r="C2437">
        <v>533758</v>
      </c>
      <c r="D2437">
        <v>1163</v>
      </c>
      <c r="E2437">
        <v>1054667</v>
      </c>
      <c r="F2437">
        <v>1873</v>
      </c>
      <c r="G2437">
        <v>1721457</v>
      </c>
      <c r="H2437">
        <v>62.09</v>
      </c>
    </row>
    <row r="2438" spans="1:8" x14ac:dyDescent="0.25">
      <c r="A2438" t="s">
        <v>2532</v>
      </c>
      <c r="B2438">
        <v>1122016</v>
      </c>
      <c r="C2438">
        <v>533761</v>
      </c>
      <c r="D2438">
        <v>3</v>
      </c>
      <c r="E2438">
        <v>720</v>
      </c>
      <c r="F2438">
        <v>3009</v>
      </c>
      <c r="G2438">
        <v>729548</v>
      </c>
      <c r="H2438">
        <v>0.1</v>
      </c>
    </row>
    <row r="2439" spans="1:8" x14ac:dyDescent="0.25">
      <c r="A2439" t="s">
        <v>2533</v>
      </c>
      <c r="B2439">
        <v>1122016</v>
      </c>
      <c r="C2439">
        <v>533790</v>
      </c>
      <c r="D2439">
        <v>109</v>
      </c>
      <c r="E2439">
        <v>660</v>
      </c>
      <c r="F2439">
        <v>109</v>
      </c>
      <c r="G2439">
        <v>664</v>
      </c>
      <c r="H2439">
        <v>100</v>
      </c>
    </row>
    <row r="2440" spans="1:8" x14ac:dyDescent="0.25">
      <c r="A2440" t="s">
        <v>2534</v>
      </c>
      <c r="B2440">
        <v>1122016</v>
      </c>
      <c r="C2440">
        <v>533896</v>
      </c>
      <c r="D2440">
        <v>1235</v>
      </c>
      <c r="E2440">
        <v>41682</v>
      </c>
      <c r="F2440">
        <v>1245</v>
      </c>
      <c r="G2440">
        <v>41032</v>
      </c>
      <c r="H2440">
        <v>99.2</v>
      </c>
    </row>
    <row r="2441" spans="1:8" x14ac:dyDescent="0.25">
      <c r="A2441" t="s">
        <v>2535</v>
      </c>
      <c r="B2441">
        <v>1122016</v>
      </c>
      <c r="C2441">
        <v>533941</v>
      </c>
      <c r="D2441">
        <v>10</v>
      </c>
      <c r="E2441">
        <v>178</v>
      </c>
      <c r="F2441">
        <v>10</v>
      </c>
      <c r="G2441">
        <v>178</v>
      </c>
      <c r="H2441">
        <v>100</v>
      </c>
    </row>
    <row r="2442" spans="1:8" x14ac:dyDescent="0.25">
      <c r="A2442" t="s">
        <v>2536</v>
      </c>
      <c r="B2442">
        <v>1122016</v>
      </c>
      <c r="C2442">
        <v>533982</v>
      </c>
      <c r="D2442">
        <v>14039</v>
      </c>
      <c r="E2442">
        <v>1140669</v>
      </c>
      <c r="F2442">
        <v>16200</v>
      </c>
      <c r="G2442">
        <v>1327440</v>
      </c>
      <c r="H2442">
        <v>86.66</v>
      </c>
    </row>
    <row r="2443" spans="1:8" x14ac:dyDescent="0.25">
      <c r="A2443" t="s">
        <v>2537</v>
      </c>
      <c r="B2443">
        <v>1122016</v>
      </c>
      <c r="C2443">
        <v>534060</v>
      </c>
      <c r="D2443">
        <v>579272</v>
      </c>
      <c r="E2443">
        <v>283844</v>
      </c>
      <c r="F2443">
        <v>1088348</v>
      </c>
      <c r="G2443">
        <v>531103</v>
      </c>
      <c r="H2443">
        <v>53.22</v>
      </c>
    </row>
    <row r="2444" spans="1:8" x14ac:dyDescent="0.25">
      <c r="A2444" t="s">
        <v>2538</v>
      </c>
      <c r="B2444">
        <v>1122016</v>
      </c>
      <c r="C2444">
        <v>534063</v>
      </c>
      <c r="D2444">
        <v>100</v>
      </c>
      <c r="E2444">
        <v>5700</v>
      </c>
      <c r="F2444">
        <v>100</v>
      </c>
      <c r="G2444">
        <v>5700</v>
      </c>
      <c r="H2444">
        <v>100</v>
      </c>
    </row>
    <row r="2445" spans="1:8" x14ac:dyDescent="0.25">
      <c r="A2445" t="s">
        <v>2539</v>
      </c>
      <c r="B2445">
        <v>1122016</v>
      </c>
      <c r="C2445">
        <v>534076</v>
      </c>
      <c r="D2445">
        <v>3933</v>
      </c>
      <c r="E2445">
        <v>463505</v>
      </c>
      <c r="F2445">
        <v>7632</v>
      </c>
      <c r="G2445">
        <v>906932</v>
      </c>
      <c r="H2445">
        <v>51.53</v>
      </c>
    </row>
    <row r="2446" spans="1:8" x14ac:dyDescent="0.25">
      <c r="A2446" t="s">
        <v>2540</v>
      </c>
      <c r="B2446">
        <v>1122016</v>
      </c>
      <c r="C2446">
        <v>534091</v>
      </c>
      <c r="D2446">
        <v>5894</v>
      </c>
      <c r="E2446">
        <v>7176830</v>
      </c>
      <c r="F2446">
        <v>20964</v>
      </c>
      <c r="G2446">
        <v>25763301</v>
      </c>
      <c r="H2446">
        <v>28.11</v>
      </c>
    </row>
    <row r="2447" spans="1:8" x14ac:dyDescent="0.25">
      <c r="A2447" t="s">
        <v>2541</v>
      </c>
      <c r="B2447">
        <v>1122016</v>
      </c>
      <c r="C2447">
        <v>534139</v>
      </c>
      <c r="D2447">
        <v>8042</v>
      </c>
      <c r="E2447">
        <v>1152821</v>
      </c>
      <c r="F2447">
        <v>14022</v>
      </c>
      <c r="G2447">
        <v>2034344</v>
      </c>
      <c r="H2447">
        <v>57.35</v>
      </c>
    </row>
    <row r="2448" spans="1:8" x14ac:dyDescent="0.25">
      <c r="A2448" t="s">
        <v>2542</v>
      </c>
      <c r="B2448">
        <v>1122016</v>
      </c>
      <c r="C2448">
        <v>534184</v>
      </c>
      <c r="D2448">
        <v>72739</v>
      </c>
      <c r="E2448">
        <v>386245</v>
      </c>
      <c r="F2448">
        <v>97359</v>
      </c>
      <c r="G2448">
        <v>528939</v>
      </c>
      <c r="H2448">
        <v>74.709999999999994</v>
      </c>
    </row>
    <row r="2449" spans="1:8" x14ac:dyDescent="0.25">
      <c r="A2449" t="s">
        <v>2543</v>
      </c>
      <c r="B2449">
        <v>1122016</v>
      </c>
      <c r="C2449">
        <v>534309</v>
      </c>
      <c r="D2449">
        <v>40306</v>
      </c>
      <c r="E2449">
        <v>9143417</v>
      </c>
      <c r="F2449">
        <v>118342</v>
      </c>
      <c r="G2449">
        <v>27160883</v>
      </c>
      <c r="H2449">
        <v>34.06</v>
      </c>
    </row>
    <row r="2450" spans="1:8" x14ac:dyDescent="0.25">
      <c r="A2450" t="s">
        <v>2544</v>
      </c>
      <c r="B2450">
        <v>1122016</v>
      </c>
      <c r="C2450">
        <v>534312</v>
      </c>
      <c r="D2450">
        <v>3868</v>
      </c>
      <c r="E2450">
        <v>446754</v>
      </c>
      <c r="F2450">
        <v>10273</v>
      </c>
      <c r="G2450">
        <v>1198498</v>
      </c>
      <c r="H2450">
        <v>37.65</v>
      </c>
    </row>
    <row r="2451" spans="1:8" x14ac:dyDescent="0.25">
      <c r="A2451" t="s">
        <v>2545</v>
      </c>
      <c r="B2451">
        <v>1122016</v>
      </c>
      <c r="C2451">
        <v>534328</v>
      </c>
      <c r="D2451">
        <v>1710</v>
      </c>
      <c r="E2451">
        <v>27360</v>
      </c>
      <c r="F2451">
        <v>2037</v>
      </c>
      <c r="G2451">
        <v>32483</v>
      </c>
      <c r="H2451">
        <v>83.95</v>
      </c>
    </row>
    <row r="2452" spans="1:8" x14ac:dyDescent="0.25">
      <c r="A2452" t="s">
        <v>2546</v>
      </c>
      <c r="B2452">
        <v>1122016</v>
      </c>
      <c r="C2452">
        <v>534338</v>
      </c>
      <c r="D2452">
        <v>1094</v>
      </c>
      <c r="E2452">
        <v>56232</v>
      </c>
      <c r="F2452">
        <v>1094</v>
      </c>
      <c r="G2452">
        <v>56160</v>
      </c>
      <c r="H2452">
        <v>100</v>
      </c>
    </row>
    <row r="2453" spans="1:8" x14ac:dyDescent="0.25">
      <c r="A2453" t="s">
        <v>2547</v>
      </c>
      <c r="B2453">
        <v>1122016</v>
      </c>
      <c r="C2453">
        <v>534369</v>
      </c>
      <c r="D2453">
        <v>51063</v>
      </c>
      <c r="E2453">
        <v>3372712</v>
      </c>
      <c r="F2453">
        <v>356645</v>
      </c>
      <c r="G2453">
        <v>23982957</v>
      </c>
      <c r="H2453">
        <v>14.32</v>
      </c>
    </row>
    <row r="2454" spans="1:8" x14ac:dyDescent="0.25">
      <c r="A2454" t="s">
        <v>2548</v>
      </c>
      <c r="B2454">
        <v>1122016</v>
      </c>
      <c r="C2454">
        <v>534392</v>
      </c>
      <c r="D2454">
        <v>395</v>
      </c>
      <c r="E2454">
        <v>37328</v>
      </c>
      <c r="F2454">
        <v>461</v>
      </c>
      <c r="G2454">
        <v>43920</v>
      </c>
      <c r="H2454">
        <v>85.68</v>
      </c>
    </row>
    <row r="2455" spans="1:8" x14ac:dyDescent="0.25">
      <c r="A2455" t="s">
        <v>2549</v>
      </c>
      <c r="B2455">
        <v>1122016</v>
      </c>
      <c r="C2455">
        <v>534425</v>
      </c>
      <c r="D2455">
        <v>355</v>
      </c>
      <c r="E2455">
        <v>26838</v>
      </c>
      <c r="F2455">
        <v>355</v>
      </c>
      <c r="G2455">
        <v>26834</v>
      </c>
      <c r="H2455">
        <v>100</v>
      </c>
    </row>
    <row r="2456" spans="1:8" x14ac:dyDescent="0.25">
      <c r="A2456" t="s">
        <v>2550</v>
      </c>
      <c r="B2456">
        <v>1122016</v>
      </c>
      <c r="C2456">
        <v>534532</v>
      </c>
      <c r="D2456">
        <v>2378</v>
      </c>
      <c r="E2456">
        <v>121397</v>
      </c>
      <c r="F2456">
        <v>17890</v>
      </c>
      <c r="G2456">
        <v>923595</v>
      </c>
      <c r="H2456">
        <v>13.29</v>
      </c>
    </row>
    <row r="2457" spans="1:8" x14ac:dyDescent="0.25">
      <c r="A2457" t="s">
        <v>2551</v>
      </c>
      <c r="B2457">
        <v>1122016</v>
      </c>
      <c r="C2457">
        <v>534535</v>
      </c>
      <c r="D2457">
        <v>10000</v>
      </c>
      <c r="E2457">
        <v>19300</v>
      </c>
      <c r="F2457">
        <v>10000</v>
      </c>
      <c r="G2457">
        <v>19300</v>
      </c>
      <c r="H2457">
        <v>100</v>
      </c>
    </row>
    <row r="2458" spans="1:8" x14ac:dyDescent="0.25">
      <c r="A2458" t="s">
        <v>2552</v>
      </c>
      <c r="B2458">
        <v>1122016</v>
      </c>
      <c r="C2458">
        <v>534597</v>
      </c>
      <c r="D2458">
        <v>13202</v>
      </c>
      <c r="E2458">
        <v>41059</v>
      </c>
      <c r="F2458">
        <v>14205</v>
      </c>
      <c r="G2458">
        <v>44149</v>
      </c>
      <c r="H2458">
        <v>92.94</v>
      </c>
    </row>
    <row r="2459" spans="1:8" x14ac:dyDescent="0.25">
      <c r="A2459" t="s">
        <v>2553</v>
      </c>
      <c r="B2459">
        <v>1122016</v>
      </c>
      <c r="C2459">
        <v>534600</v>
      </c>
      <c r="D2459">
        <v>200</v>
      </c>
      <c r="E2459">
        <v>11110</v>
      </c>
      <c r="F2459">
        <v>200</v>
      </c>
      <c r="G2459">
        <v>11110</v>
      </c>
      <c r="H2459">
        <v>100</v>
      </c>
    </row>
    <row r="2460" spans="1:8" x14ac:dyDescent="0.25">
      <c r="A2460" t="s">
        <v>2554</v>
      </c>
      <c r="B2460">
        <v>1122016</v>
      </c>
      <c r="C2460">
        <v>534612</v>
      </c>
      <c r="D2460">
        <v>1760</v>
      </c>
      <c r="E2460">
        <v>48928</v>
      </c>
      <c r="F2460">
        <v>2770</v>
      </c>
      <c r="G2460">
        <v>76618</v>
      </c>
      <c r="H2460">
        <v>63.54</v>
      </c>
    </row>
    <row r="2461" spans="1:8" x14ac:dyDescent="0.25">
      <c r="A2461" t="s">
        <v>2555</v>
      </c>
      <c r="B2461">
        <v>1122016</v>
      </c>
      <c r="C2461">
        <v>534618</v>
      </c>
      <c r="D2461">
        <v>5600</v>
      </c>
      <c r="E2461">
        <v>127120</v>
      </c>
      <c r="F2461">
        <v>5600</v>
      </c>
      <c r="G2461">
        <v>127120</v>
      </c>
      <c r="H2461">
        <v>100</v>
      </c>
    </row>
    <row r="2462" spans="1:8" x14ac:dyDescent="0.25">
      <c r="A2462" t="s">
        <v>2556</v>
      </c>
      <c r="B2462">
        <v>1122016</v>
      </c>
      <c r="C2462">
        <v>534623</v>
      </c>
      <c r="D2462">
        <v>1977</v>
      </c>
      <c r="E2462">
        <v>109823</v>
      </c>
      <c r="F2462">
        <v>2677</v>
      </c>
      <c r="G2462">
        <v>150800</v>
      </c>
      <c r="H2462">
        <v>73.849999999999994</v>
      </c>
    </row>
    <row r="2463" spans="1:8" x14ac:dyDescent="0.25">
      <c r="A2463" t="s">
        <v>2557</v>
      </c>
      <c r="B2463">
        <v>1122016</v>
      </c>
      <c r="C2463">
        <v>534674</v>
      </c>
      <c r="D2463">
        <v>256838</v>
      </c>
      <c r="E2463">
        <v>16921960</v>
      </c>
      <c r="F2463">
        <v>256838</v>
      </c>
      <c r="G2463">
        <v>16921960</v>
      </c>
      <c r="H2463">
        <v>100</v>
      </c>
    </row>
    <row r="2464" spans="1:8" x14ac:dyDescent="0.25">
      <c r="A2464" t="s">
        <v>2558</v>
      </c>
      <c r="B2464">
        <v>1122016</v>
      </c>
      <c r="C2464">
        <v>534675</v>
      </c>
      <c r="D2464">
        <v>35012</v>
      </c>
      <c r="E2464">
        <v>1235924</v>
      </c>
      <c r="F2464">
        <v>78925</v>
      </c>
      <c r="G2464">
        <v>2824959</v>
      </c>
      <c r="H2464">
        <v>44.36</v>
      </c>
    </row>
    <row r="2465" spans="1:8" x14ac:dyDescent="0.25">
      <c r="A2465" t="s">
        <v>2559</v>
      </c>
      <c r="B2465">
        <v>1122016</v>
      </c>
      <c r="C2465">
        <v>534690</v>
      </c>
      <c r="D2465">
        <v>8639</v>
      </c>
      <c r="E2465">
        <v>1284188</v>
      </c>
      <c r="F2465">
        <v>17132</v>
      </c>
      <c r="G2465">
        <v>2527857</v>
      </c>
      <c r="H2465">
        <v>50.43</v>
      </c>
    </row>
    <row r="2466" spans="1:8" x14ac:dyDescent="0.25">
      <c r="A2466" t="s">
        <v>2560</v>
      </c>
      <c r="B2466">
        <v>1122016</v>
      </c>
      <c r="C2466">
        <v>534691</v>
      </c>
      <c r="D2466">
        <v>3120</v>
      </c>
      <c r="E2466">
        <v>59124</v>
      </c>
      <c r="F2466">
        <v>6410</v>
      </c>
      <c r="G2466">
        <v>124221</v>
      </c>
      <c r="H2466">
        <v>48.67</v>
      </c>
    </row>
    <row r="2467" spans="1:8" x14ac:dyDescent="0.25">
      <c r="A2467" t="s">
        <v>2561</v>
      </c>
      <c r="B2467">
        <v>1122016</v>
      </c>
      <c r="C2467">
        <v>534707</v>
      </c>
      <c r="D2467">
        <v>5862</v>
      </c>
      <c r="E2467">
        <v>13835</v>
      </c>
      <c r="F2467">
        <v>6872</v>
      </c>
      <c r="G2467">
        <v>16109</v>
      </c>
      <c r="H2467">
        <v>85.3</v>
      </c>
    </row>
    <row r="2468" spans="1:8" x14ac:dyDescent="0.25">
      <c r="A2468" t="s">
        <v>2562</v>
      </c>
      <c r="B2468">
        <v>1122016</v>
      </c>
      <c r="C2468">
        <v>534731</v>
      </c>
      <c r="D2468">
        <v>515096</v>
      </c>
      <c r="E2468">
        <v>1359854</v>
      </c>
      <c r="F2468">
        <v>1155222</v>
      </c>
      <c r="G2468">
        <v>3077482</v>
      </c>
      <c r="H2468">
        <v>44.59</v>
      </c>
    </row>
    <row r="2469" spans="1:8" x14ac:dyDescent="0.25">
      <c r="A2469" t="s">
        <v>2563</v>
      </c>
      <c r="B2469">
        <v>1122016</v>
      </c>
      <c r="C2469">
        <v>534741</v>
      </c>
      <c r="D2469">
        <v>49992</v>
      </c>
      <c r="E2469">
        <v>217966</v>
      </c>
      <c r="F2469">
        <v>61527</v>
      </c>
      <c r="G2469">
        <v>264464</v>
      </c>
      <c r="H2469">
        <v>81.25</v>
      </c>
    </row>
    <row r="2470" spans="1:8" x14ac:dyDescent="0.25">
      <c r="A2470" t="s">
        <v>2564</v>
      </c>
      <c r="B2470">
        <v>1122016</v>
      </c>
      <c r="C2470">
        <v>534742</v>
      </c>
      <c r="D2470">
        <v>4465</v>
      </c>
      <c r="E2470">
        <v>973147</v>
      </c>
      <c r="F2470">
        <v>8916</v>
      </c>
      <c r="G2470">
        <v>1934973</v>
      </c>
      <c r="H2470">
        <v>50.08</v>
      </c>
    </row>
    <row r="2471" spans="1:8" x14ac:dyDescent="0.25">
      <c r="A2471" t="s">
        <v>2565</v>
      </c>
      <c r="B2471">
        <v>1122016</v>
      </c>
      <c r="C2471">
        <v>534748</v>
      </c>
      <c r="D2471">
        <v>41320</v>
      </c>
      <c r="E2471">
        <v>2392428</v>
      </c>
      <c r="F2471">
        <v>95552</v>
      </c>
      <c r="G2471">
        <v>5451580</v>
      </c>
      <c r="H2471">
        <v>43.24</v>
      </c>
    </row>
    <row r="2472" spans="1:8" x14ac:dyDescent="0.25">
      <c r="A2472" t="s">
        <v>2566</v>
      </c>
      <c r="B2472">
        <v>1122016</v>
      </c>
      <c r="C2472">
        <v>534756</v>
      </c>
      <c r="D2472">
        <v>10935</v>
      </c>
      <c r="E2472">
        <v>411703</v>
      </c>
      <c r="F2472">
        <v>41852</v>
      </c>
      <c r="G2472">
        <v>1645296</v>
      </c>
      <c r="H2472">
        <v>26.13</v>
      </c>
    </row>
    <row r="2473" spans="1:8" x14ac:dyDescent="0.25">
      <c r="A2473" t="s">
        <v>2567</v>
      </c>
      <c r="B2473">
        <v>1122016</v>
      </c>
      <c r="C2473">
        <v>534757</v>
      </c>
      <c r="D2473">
        <v>5550</v>
      </c>
      <c r="E2473">
        <v>12821</v>
      </c>
      <c r="F2473">
        <v>5550</v>
      </c>
      <c r="G2473">
        <v>12826</v>
      </c>
      <c r="H2473">
        <v>100</v>
      </c>
    </row>
    <row r="2474" spans="1:8" x14ac:dyDescent="0.25">
      <c r="A2474" t="s">
        <v>2568</v>
      </c>
      <c r="B2474">
        <v>1122016</v>
      </c>
      <c r="C2474">
        <v>534758</v>
      </c>
      <c r="D2474">
        <v>6650</v>
      </c>
      <c r="E2474">
        <v>2499403</v>
      </c>
      <c r="F2474">
        <v>11591</v>
      </c>
      <c r="G2474">
        <v>4386768</v>
      </c>
      <c r="H2474">
        <v>57.37</v>
      </c>
    </row>
    <row r="2475" spans="1:8" x14ac:dyDescent="0.25">
      <c r="A2475" t="s">
        <v>2569</v>
      </c>
      <c r="B2475">
        <v>1122016</v>
      </c>
      <c r="C2475">
        <v>534804</v>
      </c>
      <c r="D2475">
        <v>416</v>
      </c>
      <c r="E2475">
        <v>578032</v>
      </c>
      <c r="F2475">
        <v>1450</v>
      </c>
      <c r="G2475">
        <v>2022014</v>
      </c>
      <c r="H2475">
        <v>28.69</v>
      </c>
    </row>
    <row r="2476" spans="1:8" x14ac:dyDescent="0.25">
      <c r="A2476" t="s">
        <v>2570</v>
      </c>
      <c r="B2476">
        <v>1122016</v>
      </c>
      <c r="C2476">
        <v>534809</v>
      </c>
      <c r="D2476">
        <v>14505</v>
      </c>
      <c r="E2476">
        <v>5394410</v>
      </c>
      <c r="F2476">
        <v>321441</v>
      </c>
      <c r="G2476">
        <v>117783412</v>
      </c>
      <c r="H2476">
        <v>4.51</v>
      </c>
    </row>
    <row r="2477" spans="1:8" x14ac:dyDescent="0.25">
      <c r="A2477" t="s">
        <v>2571</v>
      </c>
      <c r="B2477">
        <v>1122016</v>
      </c>
      <c r="C2477">
        <v>534816</v>
      </c>
      <c r="D2477">
        <v>32453</v>
      </c>
      <c r="E2477">
        <v>12551198</v>
      </c>
      <c r="F2477">
        <v>176571</v>
      </c>
      <c r="G2477">
        <v>68146878</v>
      </c>
      <c r="H2477">
        <v>18.38</v>
      </c>
    </row>
    <row r="2478" spans="1:8" x14ac:dyDescent="0.25">
      <c r="A2478" t="s">
        <v>2572</v>
      </c>
      <c r="B2478">
        <v>1122016</v>
      </c>
      <c r="C2478">
        <v>534920</v>
      </c>
      <c r="D2478">
        <v>129</v>
      </c>
      <c r="E2478">
        <v>432</v>
      </c>
      <c r="F2478">
        <v>129</v>
      </c>
      <c r="G2478">
        <v>432</v>
      </c>
      <c r="H2478">
        <v>100</v>
      </c>
    </row>
    <row r="2479" spans="1:8" x14ac:dyDescent="0.25">
      <c r="A2479" t="s">
        <v>2573</v>
      </c>
      <c r="B2479">
        <v>1122016</v>
      </c>
      <c r="C2479">
        <v>534976</v>
      </c>
      <c r="D2479">
        <v>33</v>
      </c>
      <c r="E2479">
        <v>15994</v>
      </c>
      <c r="F2479">
        <v>57</v>
      </c>
      <c r="G2479">
        <v>27419</v>
      </c>
      <c r="H2479">
        <v>57.89</v>
      </c>
    </row>
    <row r="2480" spans="1:8" x14ac:dyDescent="0.25">
      <c r="A2480" t="s">
        <v>2574</v>
      </c>
      <c r="B2480">
        <v>1122016</v>
      </c>
      <c r="C2480">
        <v>535141</v>
      </c>
      <c r="D2480">
        <v>72000</v>
      </c>
      <c r="E2480">
        <v>4168800</v>
      </c>
      <c r="F2480">
        <v>72000</v>
      </c>
      <c r="G2480">
        <v>4171800</v>
      </c>
      <c r="H2480">
        <v>100</v>
      </c>
    </row>
    <row r="2481" spans="1:8" x14ac:dyDescent="0.25">
      <c r="A2481" t="s">
        <v>2575</v>
      </c>
      <c r="B2481">
        <v>1122016</v>
      </c>
      <c r="C2481">
        <v>535267</v>
      </c>
      <c r="D2481">
        <v>2450</v>
      </c>
      <c r="E2481">
        <v>34839</v>
      </c>
      <c r="F2481">
        <v>4528</v>
      </c>
      <c r="G2481">
        <v>63709</v>
      </c>
      <c r="H2481">
        <v>54.11</v>
      </c>
    </row>
    <row r="2482" spans="1:8" x14ac:dyDescent="0.25">
      <c r="A2482" t="s">
        <v>2576</v>
      </c>
      <c r="B2482">
        <v>1122016</v>
      </c>
      <c r="C2482">
        <v>535276</v>
      </c>
      <c r="D2482">
        <v>29</v>
      </c>
      <c r="E2482">
        <v>8174</v>
      </c>
      <c r="F2482">
        <v>46</v>
      </c>
      <c r="G2482">
        <v>12927</v>
      </c>
      <c r="H2482">
        <v>63.04</v>
      </c>
    </row>
    <row r="2483" spans="1:8" x14ac:dyDescent="0.25">
      <c r="A2483" t="s">
        <v>2577</v>
      </c>
      <c r="B2483">
        <v>1122016</v>
      </c>
      <c r="C2483">
        <v>535322</v>
      </c>
      <c r="D2483">
        <v>1782</v>
      </c>
      <c r="E2483">
        <v>1050311</v>
      </c>
      <c r="F2483">
        <v>3452</v>
      </c>
      <c r="G2483">
        <v>2067891</v>
      </c>
      <c r="H2483">
        <v>51.62</v>
      </c>
    </row>
    <row r="2484" spans="1:8" x14ac:dyDescent="0.25">
      <c r="A2484" t="s">
        <v>2578</v>
      </c>
      <c r="B2484">
        <v>1122016</v>
      </c>
      <c r="C2484">
        <v>535458</v>
      </c>
      <c r="D2484">
        <v>6000</v>
      </c>
      <c r="E2484">
        <v>217200</v>
      </c>
      <c r="F2484">
        <v>10225</v>
      </c>
      <c r="G2484">
        <v>378016</v>
      </c>
      <c r="H2484">
        <v>58.68</v>
      </c>
    </row>
    <row r="2485" spans="1:8" x14ac:dyDescent="0.25">
      <c r="A2485" t="s">
        <v>2579</v>
      </c>
      <c r="B2485">
        <v>1122016</v>
      </c>
      <c r="C2485">
        <v>535467</v>
      </c>
      <c r="D2485">
        <v>35094</v>
      </c>
      <c r="E2485">
        <v>14621916</v>
      </c>
      <c r="F2485">
        <v>61969</v>
      </c>
      <c r="G2485">
        <v>26025309</v>
      </c>
      <c r="H2485">
        <v>56.63</v>
      </c>
    </row>
    <row r="2486" spans="1:8" x14ac:dyDescent="0.25">
      <c r="A2486" t="s">
        <v>2580</v>
      </c>
      <c r="B2486">
        <v>1122016</v>
      </c>
      <c r="C2486">
        <v>535486</v>
      </c>
      <c r="D2486">
        <v>525</v>
      </c>
      <c r="E2486">
        <v>1859</v>
      </c>
      <c r="F2486">
        <v>525</v>
      </c>
      <c r="G2486">
        <v>1858</v>
      </c>
      <c r="H2486">
        <v>100</v>
      </c>
    </row>
    <row r="2487" spans="1:8" x14ac:dyDescent="0.25">
      <c r="A2487" t="s">
        <v>2581</v>
      </c>
      <c r="B2487">
        <v>1122016</v>
      </c>
      <c r="C2487">
        <v>535566</v>
      </c>
      <c r="D2487">
        <v>80</v>
      </c>
      <c r="E2487">
        <v>1972</v>
      </c>
      <c r="F2487">
        <v>80</v>
      </c>
      <c r="G2487">
        <v>1972</v>
      </c>
      <c r="H2487">
        <v>100</v>
      </c>
    </row>
    <row r="2488" spans="1:8" x14ac:dyDescent="0.25">
      <c r="A2488" t="s">
        <v>2582</v>
      </c>
      <c r="B2488">
        <v>1122016</v>
      </c>
      <c r="C2488">
        <v>535602</v>
      </c>
      <c r="D2488">
        <v>393</v>
      </c>
      <c r="E2488">
        <v>412356</v>
      </c>
      <c r="F2488">
        <v>435</v>
      </c>
      <c r="G2488">
        <v>460145</v>
      </c>
      <c r="H2488">
        <v>90.34</v>
      </c>
    </row>
    <row r="2489" spans="1:8" x14ac:dyDescent="0.25">
      <c r="A2489" t="s">
        <v>2583</v>
      </c>
      <c r="B2489">
        <v>1122016</v>
      </c>
      <c r="C2489">
        <v>535620</v>
      </c>
      <c r="D2489">
        <v>7</v>
      </c>
      <c r="E2489">
        <v>1261</v>
      </c>
      <c r="F2489">
        <v>7</v>
      </c>
      <c r="G2489">
        <v>1260</v>
      </c>
      <c r="H2489">
        <v>100</v>
      </c>
    </row>
    <row r="2490" spans="1:8" x14ac:dyDescent="0.25">
      <c r="A2490" t="s">
        <v>2584</v>
      </c>
      <c r="B2490">
        <v>1122016</v>
      </c>
      <c r="C2490">
        <v>535621</v>
      </c>
      <c r="D2490">
        <v>87</v>
      </c>
      <c r="E2490">
        <v>10715</v>
      </c>
      <c r="F2490">
        <v>161</v>
      </c>
      <c r="G2490">
        <v>19813</v>
      </c>
      <c r="H2490">
        <v>54.04</v>
      </c>
    </row>
    <row r="2491" spans="1:8" x14ac:dyDescent="0.25">
      <c r="A2491" t="s">
        <v>2585</v>
      </c>
      <c r="B2491">
        <v>1122016</v>
      </c>
      <c r="C2491">
        <v>535648</v>
      </c>
      <c r="D2491">
        <v>6373</v>
      </c>
      <c r="E2491">
        <v>2416323</v>
      </c>
      <c r="F2491">
        <v>52484</v>
      </c>
      <c r="G2491">
        <v>19963690</v>
      </c>
      <c r="H2491">
        <v>12.14</v>
      </c>
    </row>
    <row r="2492" spans="1:8" x14ac:dyDescent="0.25">
      <c r="A2492" t="s">
        <v>2586</v>
      </c>
      <c r="B2492">
        <v>1122016</v>
      </c>
      <c r="C2492">
        <v>535657</v>
      </c>
      <c r="D2492">
        <v>200</v>
      </c>
      <c r="E2492">
        <v>594</v>
      </c>
      <c r="F2492">
        <v>200</v>
      </c>
      <c r="G2492">
        <v>594</v>
      </c>
      <c r="H2492">
        <v>100</v>
      </c>
    </row>
    <row r="2493" spans="1:8" x14ac:dyDescent="0.25">
      <c r="A2493" t="s">
        <v>2587</v>
      </c>
      <c r="B2493">
        <v>1122016</v>
      </c>
      <c r="C2493">
        <v>535658</v>
      </c>
      <c r="D2493">
        <v>5537</v>
      </c>
      <c r="E2493">
        <v>40974</v>
      </c>
      <c r="F2493">
        <v>6037</v>
      </c>
      <c r="G2493">
        <v>44555</v>
      </c>
      <c r="H2493">
        <v>91.72</v>
      </c>
    </row>
    <row r="2494" spans="1:8" x14ac:dyDescent="0.25">
      <c r="A2494" t="s">
        <v>2588</v>
      </c>
      <c r="B2494">
        <v>1122016</v>
      </c>
      <c r="C2494">
        <v>535693</v>
      </c>
      <c r="D2494">
        <v>101</v>
      </c>
      <c r="E2494">
        <v>3076</v>
      </c>
      <c r="F2494">
        <v>101</v>
      </c>
      <c r="G2494">
        <v>2900</v>
      </c>
      <c r="H2494">
        <v>100</v>
      </c>
    </row>
    <row r="2495" spans="1:8" x14ac:dyDescent="0.25">
      <c r="A2495" t="s">
        <v>2589</v>
      </c>
      <c r="B2495">
        <v>1122016</v>
      </c>
      <c r="C2495">
        <v>535694</v>
      </c>
      <c r="D2495">
        <v>50</v>
      </c>
      <c r="E2495">
        <v>390</v>
      </c>
      <c r="F2495">
        <v>50</v>
      </c>
      <c r="G2495">
        <v>390</v>
      </c>
      <c r="H2495">
        <v>100</v>
      </c>
    </row>
    <row r="2496" spans="1:8" x14ac:dyDescent="0.25">
      <c r="A2496" t="s">
        <v>2590</v>
      </c>
      <c r="B2496">
        <v>1122016</v>
      </c>
      <c r="C2496">
        <v>535754</v>
      </c>
      <c r="D2496">
        <v>586933</v>
      </c>
      <c r="E2496">
        <v>78062089</v>
      </c>
      <c r="F2496">
        <v>596467</v>
      </c>
      <c r="G2496">
        <v>80511872</v>
      </c>
      <c r="H2496">
        <v>98.4</v>
      </c>
    </row>
    <row r="2497" spans="1:8" x14ac:dyDescent="0.25">
      <c r="A2497" t="s">
        <v>2591</v>
      </c>
      <c r="B2497">
        <v>1122016</v>
      </c>
      <c r="C2497">
        <v>535755</v>
      </c>
      <c r="D2497">
        <v>10533</v>
      </c>
      <c r="E2497">
        <v>1460928</v>
      </c>
      <c r="F2497">
        <v>17331</v>
      </c>
      <c r="G2497">
        <v>2409955</v>
      </c>
      <c r="H2497">
        <v>60.78</v>
      </c>
    </row>
    <row r="2498" spans="1:8" x14ac:dyDescent="0.25">
      <c r="A2498" t="s">
        <v>2592</v>
      </c>
      <c r="B2498">
        <v>1122016</v>
      </c>
      <c r="C2498">
        <v>535789</v>
      </c>
      <c r="D2498">
        <v>7287</v>
      </c>
      <c r="E2498">
        <v>5499499</v>
      </c>
      <c r="F2498">
        <v>32223</v>
      </c>
      <c r="G2498">
        <v>24452496</v>
      </c>
      <c r="H2498">
        <v>22.61</v>
      </c>
    </row>
    <row r="2499" spans="1:8" x14ac:dyDescent="0.25">
      <c r="A2499" t="s">
        <v>2593</v>
      </c>
      <c r="B2499">
        <v>1122016</v>
      </c>
      <c r="C2499">
        <v>535958</v>
      </c>
      <c r="D2499">
        <v>500</v>
      </c>
      <c r="E2499">
        <v>2015</v>
      </c>
      <c r="F2499">
        <v>500</v>
      </c>
      <c r="G2499">
        <v>2015</v>
      </c>
      <c r="H2499">
        <v>100</v>
      </c>
    </row>
    <row r="2500" spans="1:8" x14ac:dyDescent="0.25">
      <c r="A2500" t="s">
        <v>2594</v>
      </c>
      <c r="B2500">
        <v>1122016</v>
      </c>
      <c r="C2500">
        <v>536170</v>
      </c>
      <c r="D2500">
        <v>920157</v>
      </c>
      <c r="E2500">
        <v>336777462</v>
      </c>
      <c r="F2500">
        <v>2328677</v>
      </c>
      <c r="G2500">
        <v>844870898</v>
      </c>
      <c r="H2500">
        <v>39.51</v>
      </c>
    </row>
    <row r="2501" spans="1:8" x14ac:dyDescent="0.25">
      <c r="A2501" t="s">
        <v>2595</v>
      </c>
      <c r="B2501">
        <v>1122016</v>
      </c>
      <c r="C2501">
        <v>536264</v>
      </c>
      <c r="D2501">
        <v>2101</v>
      </c>
      <c r="E2501">
        <v>481865</v>
      </c>
      <c r="F2501">
        <v>2952</v>
      </c>
      <c r="G2501">
        <v>678657</v>
      </c>
      <c r="H2501">
        <v>71.17</v>
      </c>
    </row>
    <row r="2502" spans="1:8" x14ac:dyDescent="0.25">
      <c r="A2502" t="s">
        <v>2596</v>
      </c>
      <c r="B2502">
        <v>1122016</v>
      </c>
      <c r="C2502">
        <v>536456</v>
      </c>
      <c r="D2502">
        <v>3000</v>
      </c>
      <c r="E2502">
        <v>79200</v>
      </c>
      <c r="F2502">
        <v>3000</v>
      </c>
      <c r="G2502">
        <v>79200</v>
      </c>
      <c r="H2502">
        <v>100</v>
      </c>
    </row>
    <row r="2503" spans="1:8" x14ac:dyDescent="0.25">
      <c r="A2503" t="s">
        <v>2597</v>
      </c>
      <c r="B2503">
        <v>1122016</v>
      </c>
      <c r="C2503">
        <v>536493</v>
      </c>
      <c r="D2503">
        <v>45</v>
      </c>
      <c r="E2503">
        <v>21776</v>
      </c>
      <c r="F2503">
        <v>45</v>
      </c>
      <c r="G2503">
        <v>21910</v>
      </c>
      <c r="H2503">
        <v>100</v>
      </c>
    </row>
    <row r="2504" spans="1:8" x14ac:dyDescent="0.25">
      <c r="A2504" t="s">
        <v>2598</v>
      </c>
      <c r="B2504">
        <v>1122016</v>
      </c>
      <c r="C2504">
        <v>536507</v>
      </c>
      <c r="D2504">
        <v>333</v>
      </c>
      <c r="E2504">
        <v>42058</v>
      </c>
      <c r="F2504">
        <v>770</v>
      </c>
      <c r="G2504">
        <v>97545</v>
      </c>
      <c r="H2504">
        <v>43.25</v>
      </c>
    </row>
    <row r="2505" spans="1:8" x14ac:dyDescent="0.25">
      <c r="A2505" t="s">
        <v>2599</v>
      </c>
      <c r="B2505">
        <v>1122016</v>
      </c>
      <c r="C2505">
        <v>536592</v>
      </c>
      <c r="D2505">
        <v>489</v>
      </c>
      <c r="E2505">
        <v>53937</v>
      </c>
      <c r="F2505">
        <v>2975</v>
      </c>
      <c r="G2505">
        <v>335563</v>
      </c>
      <c r="H2505">
        <v>16.440000000000001</v>
      </c>
    </row>
    <row r="2506" spans="1:8" x14ac:dyDescent="0.25">
      <c r="A2506" t="s">
        <v>2600</v>
      </c>
      <c r="B2506">
        <v>1122016</v>
      </c>
      <c r="C2506">
        <v>536659</v>
      </c>
      <c r="D2506">
        <v>5614</v>
      </c>
      <c r="E2506">
        <v>53895</v>
      </c>
      <c r="F2506">
        <v>6287</v>
      </c>
      <c r="G2506">
        <v>58442</v>
      </c>
      <c r="H2506">
        <v>89.3</v>
      </c>
    </row>
    <row r="2507" spans="1:8" x14ac:dyDescent="0.25">
      <c r="A2507" t="s">
        <v>2601</v>
      </c>
      <c r="B2507">
        <v>1122016</v>
      </c>
      <c r="C2507">
        <v>536666</v>
      </c>
      <c r="D2507">
        <v>246</v>
      </c>
      <c r="E2507">
        <v>24650</v>
      </c>
      <c r="F2507">
        <v>274</v>
      </c>
      <c r="G2507">
        <v>27321</v>
      </c>
      <c r="H2507">
        <v>89.78</v>
      </c>
    </row>
    <row r="2508" spans="1:8" x14ac:dyDescent="0.25">
      <c r="A2508" t="s">
        <v>2602</v>
      </c>
      <c r="B2508">
        <v>1122016</v>
      </c>
      <c r="C2508">
        <v>536751</v>
      </c>
      <c r="D2508">
        <v>300</v>
      </c>
      <c r="E2508">
        <v>243</v>
      </c>
      <c r="F2508">
        <v>300</v>
      </c>
      <c r="G2508">
        <v>243</v>
      </c>
      <c r="H2508">
        <v>100</v>
      </c>
    </row>
    <row r="2509" spans="1:8" x14ac:dyDescent="0.25">
      <c r="A2509" t="s">
        <v>2603</v>
      </c>
      <c r="B2509">
        <v>1122016</v>
      </c>
      <c r="C2509">
        <v>536773</v>
      </c>
      <c r="D2509">
        <v>500</v>
      </c>
      <c r="E2509">
        <v>44275</v>
      </c>
      <c r="F2509">
        <v>500</v>
      </c>
      <c r="G2509">
        <v>44278</v>
      </c>
      <c r="H2509">
        <v>100</v>
      </c>
    </row>
    <row r="2510" spans="1:8" x14ac:dyDescent="0.25">
      <c r="A2510" t="s">
        <v>2604</v>
      </c>
      <c r="B2510">
        <v>1122016</v>
      </c>
      <c r="C2510">
        <v>536799</v>
      </c>
      <c r="D2510">
        <v>1502252</v>
      </c>
      <c r="E2510">
        <v>18328150</v>
      </c>
      <c r="F2510">
        <v>1502413</v>
      </c>
      <c r="G2510">
        <v>18330085</v>
      </c>
      <c r="H2510">
        <v>99.99</v>
      </c>
    </row>
    <row r="2511" spans="1:8" x14ac:dyDescent="0.25">
      <c r="A2511" t="s">
        <v>2605</v>
      </c>
      <c r="B2511">
        <v>1122016</v>
      </c>
      <c r="C2511">
        <v>536846</v>
      </c>
      <c r="D2511">
        <v>3</v>
      </c>
      <c r="E2511">
        <v>37</v>
      </c>
      <c r="F2511">
        <v>3</v>
      </c>
      <c r="G2511">
        <v>37</v>
      </c>
      <c r="H2511">
        <v>100</v>
      </c>
    </row>
    <row r="2512" spans="1:8" x14ac:dyDescent="0.25">
      <c r="A2512" t="s">
        <v>2606</v>
      </c>
      <c r="B2512">
        <v>1122016</v>
      </c>
      <c r="C2512">
        <v>536974</v>
      </c>
      <c r="D2512">
        <v>2970</v>
      </c>
      <c r="E2512">
        <v>276656</v>
      </c>
      <c r="F2512">
        <v>7158</v>
      </c>
      <c r="G2512">
        <v>668654</v>
      </c>
      <c r="H2512">
        <v>41.49</v>
      </c>
    </row>
    <row r="2513" spans="1:8" x14ac:dyDescent="0.25">
      <c r="A2513" t="s">
        <v>2607</v>
      </c>
      <c r="B2513">
        <v>1122016</v>
      </c>
      <c r="C2513">
        <v>537007</v>
      </c>
      <c r="D2513">
        <v>16</v>
      </c>
      <c r="E2513">
        <v>1343</v>
      </c>
      <c r="F2513">
        <v>16</v>
      </c>
      <c r="G2513">
        <v>1342</v>
      </c>
      <c r="H2513">
        <v>100</v>
      </c>
    </row>
    <row r="2514" spans="1:8" x14ac:dyDescent="0.25">
      <c r="A2514" t="s">
        <v>2608</v>
      </c>
      <c r="B2514">
        <v>1122016</v>
      </c>
      <c r="C2514">
        <v>537008</v>
      </c>
      <c r="D2514">
        <v>5</v>
      </c>
      <c r="E2514">
        <v>442</v>
      </c>
      <c r="F2514">
        <v>9</v>
      </c>
      <c r="G2514">
        <v>792</v>
      </c>
      <c r="H2514">
        <v>55.56</v>
      </c>
    </row>
    <row r="2515" spans="1:8" x14ac:dyDescent="0.25">
      <c r="A2515" t="s">
        <v>2609</v>
      </c>
      <c r="B2515">
        <v>1122016</v>
      </c>
      <c r="C2515">
        <v>537069</v>
      </c>
      <c r="D2515">
        <v>4366</v>
      </c>
      <c r="E2515">
        <v>34851</v>
      </c>
      <c r="F2515">
        <v>4366</v>
      </c>
      <c r="G2515">
        <v>34851</v>
      </c>
      <c r="H2515">
        <v>100</v>
      </c>
    </row>
    <row r="2516" spans="1:8" x14ac:dyDescent="0.25">
      <c r="A2516" t="s">
        <v>2610</v>
      </c>
      <c r="B2516">
        <v>1122016</v>
      </c>
      <c r="C2516">
        <v>537092</v>
      </c>
      <c r="D2516">
        <v>10586</v>
      </c>
      <c r="E2516">
        <v>673270</v>
      </c>
      <c r="F2516">
        <v>14185</v>
      </c>
      <c r="G2516">
        <v>930138</v>
      </c>
      <c r="H2516">
        <v>74.63</v>
      </c>
    </row>
    <row r="2517" spans="1:8" x14ac:dyDescent="0.25">
      <c r="A2517" t="s">
        <v>2611</v>
      </c>
      <c r="B2517">
        <v>1122016</v>
      </c>
      <c r="C2517">
        <v>537119</v>
      </c>
      <c r="D2517">
        <v>10000</v>
      </c>
      <c r="E2517">
        <v>63000</v>
      </c>
      <c r="F2517">
        <v>10000</v>
      </c>
      <c r="G2517">
        <v>63000</v>
      </c>
      <c r="H2517">
        <v>100</v>
      </c>
    </row>
    <row r="2518" spans="1:8" x14ac:dyDescent="0.25">
      <c r="A2518" t="s">
        <v>2612</v>
      </c>
      <c r="B2518">
        <v>1122016</v>
      </c>
      <c r="C2518">
        <v>537253</v>
      </c>
      <c r="D2518">
        <v>650</v>
      </c>
      <c r="E2518">
        <v>55250</v>
      </c>
      <c r="F2518">
        <v>701</v>
      </c>
      <c r="G2518">
        <v>60137</v>
      </c>
      <c r="H2518">
        <v>92.72</v>
      </c>
    </row>
    <row r="2519" spans="1:8" x14ac:dyDescent="0.25">
      <c r="A2519" t="s">
        <v>2613</v>
      </c>
      <c r="B2519">
        <v>1122016</v>
      </c>
      <c r="C2519">
        <v>537254</v>
      </c>
      <c r="D2519">
        <v>750</v>
      </c>
      <c r="E2519">
        <v>112388</v>
      </c>
      <c r="F2519">
        <v>3000</v>
      </c>
      <c r="G2519">
        <v>449325</v>
      </c>
      <c r="H2519">
        <v>25</v>
      </c>
    </row>
    <row r="2520" spans="1:8" x14ac:dyDescent="0.25">
      <c r="A2520" t="s">
        <v>2614</v>
      </c>
      <c r="B2520">
        <v>1122016</v>
      </c>
      <c r="C2520">
        <v>537259</v>
      </c>
      <c r="D2520">
        <v>583600</v>
      </c>
      <c r="E2520">
        <v>274292000</v>
      </c>
      <c r="F2520">
        <v>583600</v>
      </c>
      <c r="G2520">
        <v>274292000</v>
      </c>
      <c r="H2520">
        <v>100</v>
      </c>
    </row>
    <row r="2521" spans="1:8" x14ac:dyDescent="0.25">
      <c r="A2521" t="s">
        <v>2615</v>
      </c>
      <c r="B2521">
        <v>1122016</v>
      </c>
      <c r="C2521">
        <v>537291</v>
      </c>
      <c r="D2521">
        <v>6028</v>
      </c>
      <c r="E2521">
        <v>924093</v>
      </c>
      <c r="F2521">
        <v>10426</v>
      </c>
      <c r="G2521">
        <v>1630886</v>
      </c>
      <c r="H2521">
        <v>57.82</v>
      </c>
    </row>
    <row r="2522" spans="1:8" x14ac:dyDescent="0.25">
      <c r="A2522" t="s">
        <v>2616</v>
      </c>
      <c r="B2522">
        <v>1122016</v>
      </c>
      <c r="C2522">
        <v>537292</v>
      </c>
      <c r="D2522">
        <v>845</v>
      </c>
      <c r="E2522">
        <v>28607</v>
      </c>
      <c r="F2522">
        <v>845</v>
      </c>
      <c r="G2522">
        <v>28607</v>
      </c>
      <c r="H2522">
        <v>100</v>
      </c>
    </row>
    <row r="2523" spans="1:8" x14ac:dyDescent="0.25">
      <c r="A2523" t="s">
        <v>2617</v>
      </c>
      <c r="B2523">
        <v>1122016</v>
      </c>
      <c r="C2523">
        <v>537524</v>
      </c>
      <c r="D2523">
        <v>440</v>
      </c>
      <c r="E2523">
        <v>58080</v>
      </c>
      <c r="F2523">
        <v>5464</v>
      </c>
      <c r="G2523">
        <v>740262</v>
      </c>
      <c r="H2523">
        <v>8.0500000000000007</v>
      </c>
    </row>
    <row r="2524" spans="1:8" x14ac:dyDescent="0.25">
      <c r="A2524" t="s">
        <v>2618</v>
      </c>
      <c r="B2524">
        <v>1122016</v>
      </c>
      <c r="C2524">
        <v>537536</v>
      </c>
      <c r="D2524">
        <v>1840</v>
      </c>
      <c r="E2524">
        <v>250240</v>
      </c>
      <c r="F2524">
        <v>3070</v>
      </c>
      <c r="G2524">
        <v>411098</v>
      </c>
      <c r="H2524">
        <v>59.93</v>
      </c>
    </row>
    <row r="2525" spans="1:8" x14ac:dyDescent="0.25">
      <c r="A2525" t="s">
        <v>2619</v>
      </c>
      <c r="B2525">
        <v>1122016</v>
      </c>
      <c r="C2525">
        <v>537644</v>
      </c>
      <c r="D2525">
        <v>4990</v>
      </c>
      <c r="E2525">
        <v>59930</v>
      </c>
      <c r="F2525">
        <v>4990</v>
      </c>
      <c r="G2525">
        <v>60517</v>
      </c>
      <c r="H2525">
        <v>100</v>
      </c>
    </row>
    <row r="2526" spans="1:8" x14ac:dyDescent="0.25">
      <c r="A2526" t="s">
        <v>2620</v>
      </c>
      <c r="B2526">
        <v>1122016</v>
      </c>
      <c r="C2526">
        <v>537708</v>
      </c>
      <c r="D2526">
        <v>110</v>
      </c>
      <c r="E2526">
        <v>90970</v>
      </c>
      <c r="F2526">
        <v>361</v>
      </c>
      <c r="G2526">
        <v>300051</v>
      </c>
      <c r="H2526">
        <v>30.47</v>
      </c>
    </row>
    <row r="2527" spans="1:8" x14ac:dyDescent="0.25">
      <c r="A2527" t="s">
        <v>2621</v>
      </c>
      <c r="B2527">
        <v>1122016</v>
      </c>
      <c r="C2527">
        <v>537750</v>
      </c>
      <c r="D2527">
        <v>1421</v>
      </c>
      <c r="E2527">
        <v>160502</v>
      </c>
      <c r="F2527">
        <v>1521</v>
      </c>
      <c r="G2527">
        <v>176170</v>
      </c>
      <c r="H2527">
        <v>93.43</v>
      </c>
    </row>
    <row r="2528" spans="1:8" x14ac:dyDescent="0.25">
      <c r="A2528" t="s">
        <v>2622</v>
      </c>
      <c r="B2528">
        <v>1122016</v>
      </c>
      <c r="C2528">
        <v>537800</v>
      </c>
      <c r="D2528">
        <v>32958</v>
      </c>
      <c r="E2528">
        <v>75804</v>
      </c>
      <c r="F2528">
        <v>33064</v>
      </c>
      <c r="G2528">
        <v>76153</v>
      </c>
      <c r="H2528">
        <v>99.68</v>
      </c>
    </row>
    <row r="2529" spans="1:8" x14ac:dyDescent="0.25">
      <c r="A2529" t="s">
        <v>2623</v>
      </c>
      <c r="B2529">
        <v>1122016</v>
      </c>
      <c r="C2529">
        <v>537820</v>
      </c>
      <c r="D2529">
        <v>2638</v>
      </c>
      <c r="E2529">
        <v>38463</v>
      </c>
      <c r="F2529">
        <v>6994</v>
      </c>
      <c r="G2529">
        <v>102632</v>
      </c>
      <c r="H2529">
        <v>37.72</v>
      </c>
    </row>
    <row r="2530" spans="1:8" x14ac:dyDescent="0.25">
      <c r="A2530" t="s">
        <v>2624</v>
      </c>
      <c r="B2530">
        <v>1122016</v>
      </c>
      <c r="C2530">
        <v>537838</v>
      </c>
      <c r="D2530">
        <v>50</v>
      </c>
      <c r="E2530">
        <v>2850</v>
      </c>
      <c r="F2530">
        <v>50</v>
      </c>
      <c r="G2530">
        <v>2850</v>
      </c>
      <c r="H2530">
        <v>100</v>
      </c>
    </row>
    <row r="2531" spans="1:8" x14ac:dyDescent="0.25">
      <c r="A2531" t="s">
        <v>2625</v>
      </c>
      <c r="B2531">
        <v>1122016</v>
      </c>
      <c r="C2531">
        <v>537840</v>
      </c>
      <c r="D2531">
        <v>606</v>
      </c>
      <c r="E2531">
        <v>84265</v>
      </c>
      <c r="F2531">
        <v>710</v>
      </c>
      <c r="G2531">
        <v>98700</v>
      </c>
      <c r="H2531">
        <v>85.35</v>
      </c>
    </row>
    <row r="2532" spans="1:8" x14ac:dyDescent="0.25">
      <c r="A2532" t="s">
        <v>2626</v>
      </c>
      <c r="B2532">
        <v>1122016</v>
      </c>
      <c r="C2532">
        <v>538057</v>
      </c>
      <c r="D2532">
        <v>6058</v>
      </c>
      <c r="E2532">
        <v>153450</v>
      </c>
      <c r="F2532">
        <v>6223</v>
      </c>
      <c r="G2532">
        <v>158691</v>
      </c>
      <c r="H2532">
        <v>97.35</v>
      </c>
    </row>
    <row r="2533" spans="1:8" x14ac:dyDescent="0.25">
      <c r="A2533" t="s">
        <v>2627</v>
      </c>
      <c r="B2533">
        <v>1122016</v>
      </c>
      <c r="C2533">
        <v>538081</v>
      </c>
      <c r="D2533">
        <v>2354</v>
      </c>
      <c r="E2533">
        <v>8569</v>
      </c>
      <c r="F2533">
        <v>2784</v>
      </c>
      <c r="G2533">
        <v>10467</v>
      </c>
      <c r="H2533">
        <v>84.55</v>
      </c>
    </row>
    <row r="2534" spans="1:8" x14ac:dyDescent="0.25">
      <c r="A2534" t="s">
        <v>2628</v>
      </c>
      <c r="B2534">
        <v>1122016</v>
      </c>
      <c r="C2534">
        <v>538119</v>
      </c>
      <c r="D2534">
        <v>10000</v>
      </c>
      <c r="E2534">
        <v>150500</v>
      </c>
      <c r="F2534">
        <v>10000</v>
      </c>
      <c r="G2534">
        <v>150500</v>
      </c>
      <c r="H2534">
        <v>100</v>
      </c>
    </row>
    <row r="2535" spans="1:8" x14ac:dyDescent="0.25">
      <c r="A2535" t="s">
        <v>2629</v>
      </c>
      <c r="B2535">
        <v>1122016</v>
      </c>
      <c r="C2535">
        <v>538180</v>
      </c>
      <c r="D2535">
        <v>10</v>
      </c>
      <c r="E2535">
        <v>209</v>
      </c>
      <c r="F2535">
        <v>10</v>
      </c>
      <c r="G2535">
        <v>209</v>
      </c>
      <c r="H2535">
        <v>100</v>
      </c>
    </row>
    <row r="2536" spans="1:8" x14ac:dyDescent="0.25">
      <c r="A2536" t="s">
        <v>2630</v>
      </c>
      <c r="B2536">
        <v>1122016</v>
      </c>
      <c r="C2536">
        <v>538268</v>
      </c>
      <c r="D2536">
        <v>207</v>
      </c>
      <c r="E2536">
        <v>69397</v>
      </c>
      <c r="F2536">
        <v>430</v>
      </c>
      <c r="G2536">
        <v>144831</v>
      </c>
      <c r="H2536">
        <v>48.14</v>
      </c>
    </row>
    <row r="2537" spans="1:8" x14ac:dyDescent="0.25">
      <c r="A2537" t="s">
        <v>2631</v>
      </c>
      <c r="B2537">
        <v>1122016</v>
      </c>
      <c r="C2537">
        <v>538310</v>
      </c>
      <c r="D2537">
        <v>1</v>
      </c>
      <c r="E2537">
        <v>99</v>
      </c>
      <c r="F2537">
        <v>1</v>
      </c>
      <c r="G2537">
        <v>99</v>
      </c>
      <c r="H2537">
        <v>100</v>
      </c>
    </row>
    <row r="2538" spans="1:8" x14ac:dyDescent="0.25">
      <c r="A2538" t="s">
        <v>2632</v>
      </c>
      <c r="B2538">
        <v>1122016</v>
      </c>
      <c r="C2538">
        <v>538351</v>
      </c>
      <c r="D2538">
        <v>1492</v>
      </c>
      <c r="E2538">
        <v>13772</v>
      </c>
      <c r="F2538">
        <v>2474</v>
      </c>
      <c r="G2538">
        <v>22233</v>
      </c>
      <c r="H2538">
        <v>60.31</v>
      </c>
    </row>
    <row r="2539" spans="1:8" x14ac:dyDescent="0.25">
      <c r="A2539" t="s">
        <v>2633</v>
      </c>
      <c r="B2539">
        <v>1122016</v>
      </c>
      <c r="C2539">
        <v>538365</v>
      </c>
      <c r="D2539">
        <v>5</v>
      </c>
      <c r="E2539">
        <v>533</v>
      </c>
      <c r="F2539">
        <v>18674</v>
      </c>
      <c r="G2539">
        <v>1983707</v>
      </c>
      <c r="H2539">
        <v>0.03</v>
      </c>
    </row>
    <row r="2540" spans="1:8" x14ac:dyDescent="0.25">
      <c r="A2540" t="s">
        <v>2634</v>
      </c>
      <c r="B2540">
        <v>1122016</v>
      </c>
      <c r="C2540">
        <v>538395</v>
      </c>
      <c r="D2540">
        <v>195</v>
      </c>
      <c r="E2540">
        <v>6006</v>
      </c>
      <c r="F2540">
        <v>195</v>
      </c>
      <c r="G2540">
        <v>6006</v>
      </c>
      <c r="H2540">
        <v>100</v>
      </c>
    </row>
    <row r="2541" spans="1:8" x14ac:dyDescent="0.25">
      <c r="A2541" t="s">
        <v>2635</v>
      </c>
      <c r="B2541">
        <v>1122016</v>
      </c>
      <c r="C2541">
        <v>538401</v>
      </c>
      <c r="D2541">
        <v>250</v>
      </c>
      <c r="E2541">
        <v>5287</v>
      </c>
      <c r="F2541">
        <v>250</v>
      </c>
      <c r="G2541">
        <v>5287</v>
      </c>
      <c r="H2541">
        <v>100</v>
      </c>
    </row>
    <row r="2542" spans="1:8" x14ac:dyDescent="0.25">
      <c r="A2542" t="s">
        <v>2636</v>
      </c>
      <c r="B2542">
        <v>1122016</v>
      </c>
      <c r="C2542">
        <v>538432</v>
      </c>
      <c r="D2542">
        <v>21</v>
      </c>
      <c r="E2542">
        <v>4599</v>
      </c>
      <c r="F2542">
        <v>21</v>
      </c>
      <c r="G2542">
        <v>4610</v>
      </c>
      <c r="H2542">
        <v>100</v>
      </c>
    </row>
    <row r="2543" spans="1:8" x14ac:dyDescent="0.25">
      <c r="A2543" t="s">
        <v>2637</v>
      </c>
      <c r="B2543">
        <v>1122016</v>
      </c>
      <c r="C2543">
        <v>538433</v>
      </c>
      <c r="D2543">
        <v>5701</v>
      </c>
      <c r="E2543">
        <v>27365</v>
      </c>
      <c r="F2543">
        <v>7364</v>
      </c>
      <c r="G2543">
        <v>35613</v>
      </c>
      <c r="H2543">
        <v>77.42</v>
      </c>
    </row>
    <row r="2544" spans="1:8" x14ac:dyDescent="0.25">
      <c r="A2544" t="s">
        <v>2638</v>
      </c>
      <c r="B2544">
        <v>1122016</v>
      </c>
      <c r="C2544">
        <v>538476</v>
      </c>
      <c r="D2544">
        <v>1080</v>
      </c>
      <c r="E2544">
        <v>47628</v>
      </c>
      <c r="F2544">
        <v>1394</v>
      </c>
      <c r="G2544">
        <v>61094</v>
      </c>
      <c r="H2544">
        <v>77.47</v>
      </c>
    </row>
    <row r="2545" spans="1:8" x14ac:dyDescent="0.25">
      <c r="A2545" t="s">
        <v>2639</v>
      </c>
      <c r="B2545">
        <v>1122016</v>
      </c>
      <c r="C2545">
        <v>538496</v>
      </c>
      <c r="D2545">
        <v>3000</v>
      </c>
      <c r="E2545">
        <v>41970</v>
      </c>
      <c r="F2545">
        <v>6000</v>
      </c>
      <c r="G2545">
        <v>76920</v>
      </c>
      <c r="H2545">
        <v>50</v>
      </c>
    </row>
    <row r="2546" spans="1:8" x14ac:dyDescent="0.25">
      <c r="A2546" t="s">
        <v>2640</v>
      </c>
      <c r="B2546">
        <v>1122016</v>
      </c>
      <c r="C2546">
        <v>538520</v>
      </c>
      <c r="D2546">
        <v>66643</v>
      </c>
      <c r="E2546">
        <v>50649</v>
      </c>
      <c r="F2546">
        <v>80442</v>
      </c>
      <c r="G2546">
        <v>59717</v>
      </c>
      <c r="H2546">
        <v>82.85</v>
      </c>
    </row>
    <row r="2547" spans="1:8" x14ac:dyDescent="0.25">
      <c r="A2547" t="s">
        <v>2641</v>
      </c>
      <c r="B2547">
        <v>1122016</v>
      </c>
      <c r="C2547">
        <v>538521</v>
      </c>
      <c r="D2547">
        <v>4120</v>
      </c>
      <c r="E2547">
        <v>163998</v>
      </c>
      <c r="F2547">
        <v>4120</v>
      </c>
      <c r="G2547">
        <v>163998</v>
      </c>
      <c r="H2547">
        <v>100</v>
      </c>
    </row>
    <row r="2548" spans="1:8" x14ac:dyDescent="0.25">
      <c r="A2548" t="s">
        <v>2642</v>
      </c>
      <c r="B2548">
        <v>1122016</v>
      </c>
      <c r="C2548">
        <v>538540</v>
      </c>
      <c r="D2548">
        <v>590</v>
      </c>
      <c r="E2548">
        <v>3824</v>
      </c>
      <c r="F2548">
        <v>590</v>
      </c>
      <c r="G2548">
        <v>3823</v>
      </c>
      <c r="H2548">
        <v>100</v>
      </c>
    </row>
    <row r="2549" spans="1:8" x14ac:dyDescent="0.25">
      <c r="A2549" t="s">
        <v>2643</v>
      </c>
      <c r="B2549">
        <v>1122016</v>
      </c>
      <c r="C2549">
        <v>538542</v>
      </c>
      <c r="D2549">
        <v>480</v>
      </c>
      <c r="E2549">
        <v>6284</v>
      </c>
      <c r="F2549">
        <v>614</v>
      </c>
      <c r="G2549">
        <v>8309</v>
      </c>
      <c r="H2549">
        <v>78.180000000000007</v>
      </c>
    </row>
    <row r="2550" spans="1:8" x14ac:dyDescent="0.25">
      <c r="A2550" t="s">
        <v>2644</v>
      </c>
      <c r="B2550">
        <v>1122016</v>
      </c>
      <c r="C2550">
        <v>538557</v>
      </c>
      <c r="D2550">
        <v>2300</v>
      </c>
      <c r="E2550">
        <v>361330</v>
      </c>
      <c r="F2550">
        <v>7311</v>
      </c>
      <c r="G2550">
        <v>1140856</v>
      </c>
      <c r="H2550">
        <v>31.46</v>
      </c>
    </row>
    <row r="2551" spans="1:8" x14ac:dyDescent="0.25">
      <c r="A2551" t="s">
        <v>2645</v>
      </c>
      <c r="B2551">
        <v>1122016</v>
      </c>
      <c r="C2551">
        <v>538562</v>
      </c>
      <c r="D2551">
        <v>335</v>
      </c>
      <c r="E2551">
        <v>46900</v>
      </c>
      <c r="F2551">
        <v>574</v>
      </c>
      <c r="G2551">
        <v>80525</v>
      </c>
      <c r="H2551">
        <v>58.36</v>
      </c>
    </row>
    <row r="2552" spans="1:8" x14ac:dyDescent="0.25">
      <c r="A2552" t="s">
        <v>2646</v>
      </c>
      <c r="B2552">
        <v>1122016</v>
      </c>
      <c r="C2552">
        <v>538564</v>
      </c>
      <c r="D2552">
        <v>50</v>
      </c>
      <c r="E2552">
        <v>6440</v>
      </c>
      <c r="F2552">
        <v>50</v>
      </c>
      <c r="G2552">
        <v>6440</v>
      </c>
      <c r="H2552">
        <v>100</v>
      </c>
    </row>
    <row r="2553" spans="1:8" x14ac:dyDescent="0.25">
      <c r="A2553" t="s">
        <v>2647</v>
      </c>
      <c r="B2553">
        <v>1122016</v>
      </c>
      <c r="C2553">
        <v>538566</v>
      </c>
      <c r="D2553">
        <v>4008</v>
      </c>
      <c r="E2553">
        <v>247294</v>
      </c>
      <c r="F2553">
        <v>5435</v>
      </c>
      <c r="G2553">
        <v>336348</v>
      </c>
      <c r="H2553">
        <v>73.739999999999995</v>
      </c>
    </row>
    <row r="2554" spans="1:8" x14ac:dyDescent="0.25">
      <c r="A2554" t="s">
        <v>2648</v>
      </c>
      <c r="B2554">
        <v>1122016</v>
      </c>
      <c r="C2554">
        <v>538567</v>
      </c>
      <c r="D2554">
        <v>661</v>
      </c>
      <c r="E2554">
        <v>474400</v>
      </c>
      <c r="F2554">
        <v>1937</v>
      </c>
      <c r="G2554">
        <v>1408580</v>
      </c>
      <c r="H2554">
        <v>34.119999999999997</v>
      </c>
    </row>
    <row r="2555" spans="1:8" x14ac:dyDescent="0.25">
      <c r="A2555" t="s">
        <v>2649</v>
      </c>
      <c r="B2555">
        <v>1122016</v>
      </c>
      <c r="C2555">
        <v>538570</v>
      </c>
      <c r="D2555">
        <v>1275</v>
      </c>
      <c r="E2555">
        <v>18297</v>
      </c>
      <c r="F2555">
        <v>1275</v>
      </c>
      <c r="G2555">
        <v>18564</v>
      </c>
      <c r="H2555">
        <v>100</v>
      </c>
    </row>
    <row r="2556" spans="1:8" x14ac:dyDescent="0.25">
      <c r="A2556" t="s">
        <v>2650</v>
      </c>
      <c r="B2556">
        <v>1122016</v>
      </c>
      <c r="C2556">
        <v>538575</v>
      </c>
      <c r="D2556">
        <v>29976</v>
      </c>
      <c r="E2556">
        <v>88430</v>
      </c>
      <c r="F2556">
        <v>29976</v>
      </c>
      <c r="G2556">
        <v>88429</v>
      </c>
      <c r="H2556">
        <v>100</v>
      </c>
    </row>
    <row r="2557" spans="1:8" x14ac:dyDescent="0.25">
      <c r="A2557" t="s">
        <v>2651</v>
      </c>
      <c r="B2557">
        <v>1122016</v>
      </c>
      <c r="C2557">
        <v>538595</v>
      </c>
      <c r="D2557">
        <v>687</v>
      </c>
      <c r="E2557">
        <v>329760</v>
      </c>
      <c r="F2557">
        <v>744</v>
      </c>
      <c r="G2557">
        <v>356472</v>
      </c>
      <c r="H2557">
        <v>92.34</v>
      </c>
    </row>
    <row r="2558" spans="1:8" x14ac:dyDescent="0.25">
      <c r="A2558" t="s">
        <v>2652</v>
      </c>
      <c r="B2558">
        <v>1122016</v>
      </c>
      <c r="C2558">
        <v>538597</v>
      </c>
      <c r="D2558">
        <v>70500</v>
      </c>
      <c r="E2558">
        <v>53580</v>
      </c>
      <c r="F2558">
        <v>70600</v>
      </c>
      <c r="G2558">
        <v>53656</v>
      </c>
      <c r="H2558">
        <v>99.86</v>
      </c>
    </row>
    <row r="2559" spans="1:8" x14ac:dyDescent="0.25">
      <c r="A2559" t="s">
        <v>2653</v>
      </c>
      <c r="B2559">
        <v>1122016</v>
      </c>
      <c r="C2559">
        <v>538607</v>
      </c>
      <c r="D2559">
        <v>1870</v>
      </c>
      <c r="E2559">
        <v>6770</v>
      </c>
      <c r="F2559">
        <v>1870</v>
      </c>
      <c r="G2559">
        <v>6798</v>
      </c>
      <c r="H2559">
        <v>100</v>
      </c>
    </row>
    <row r="2560" spans="1:8" x14ac:dyDescent="0.25">
      <c r="A2560" t="s">
        <v>2654</v>
      </c>
      <c r="B2560">
        <v>1122016</v>
      </c>
      <c r="C2560">
        <v>538608</v>
      </c>
      <c r="D2560">
        <v>4</v>
      </c>
      <c r="E2560">
        <v>5556</v>
      </c>
      <c r="F2560">
        <v>4</v>
      </c>
      <c r="G2560">
        <v>5550</v>
      </c>
      <c r="H2560">
        <v>100</v>
      </c>
    </row>
    <row r="2561" spans="1:8" x14ac:dyDescent="0.25">
      <c r="A2561" t="s">
        <v>2655</v>
      </c>
      <c r="B2561">
        <v>1122016</v>
      </c>
      <c r="C2561">
        <v>538635</v>
      </c>
      <c r="D2561">
        <v>50647</v>
      </c>
      <c r="E2561">
        <v>2671630</v>
      </c>
      <c r="F2561">
        <v>126107</v>
      </c>
      <c r="G2561">
        <v>6709750</v>
      </c>
      <c r="H2561">
        <v>40.159999999999997</v>
      </c>
    </row>
    <row r="2562" spans="1:8" x14ac:dyDescent="0.25">
      <c r="A2562" t="s">
        <v>2656</v>
      </c>
      <c r="B2562">
        <v>1122016</v>
      </c>
      <c r="C2562">
        <v>538647</v>
      </c>
      <c r="D2562">
        <v>250</v>
      </c>
      <c r="E2562">
        <v>1875</v>
      </c>
      <c r="F2562">
        <v>250</v>
      </c>
      <c r="G2562">
        <v>1875</v>
      </c>
      <c r="H2562">
        <v>100</v>
      </c>
    </row>
    <row r="2563" spans="1:8" x14ac:dyDescent="0.25">
      <c r="A2563" t="s">
        <v>2657</v>
      </c>
      <c r="B2563">
        <v>1122016</v>
      </c>
      <c r="C2563">
        <v>538653</v>
      </c>
      <c r="D2563">
        <v>0</v>
      </c>
      <c r="E2563">
        <v>0</v>
      </c>
      <c r="F2563">
        <v>10000</v>
      </c>
      <c r="G2563">
        <v>3682500</v>
      </c>
      <c r="H2563">
        <v>0</v>
      </c>
    </row>
    <row r="2564" spans="1:8" x14ac:dyDescent="0.25">
      <c r="A2564" t="s">
        <v>2658</v>
      </c>
      <c r="B2564">
        <v>1122016</v>
      </c>
      <c r="C2564">
        <v>538666</v>
      </c>
      <c r="D2564">
        <v>2477</v>
      </c>
      <c r="E2564">
        <v>1053964</v>
      </c>
      <c r="F2564">
        <v>3574</v>
      </c>
      <c r="G2564">
        <v>1512710</v>
      </c>
      <c r="H2564">
        <v>69.31</v>
      </c>
    </row>
    <row r="2565" spans="1:8" x14ac:dyDescent="0.25">
      <c r="A2565" t="s">
        <v>2659</v>
      </c>
      <c r="B2565">
        <v>1122016</v>
      </c>
      <c r="C2565">
        <v>538668</v>
      </c>
      <c r="D2565">
        <v>4000</v>
      </c>
      <c r="E2565">
        <v>88000</v>
      </c>
      <c r="F2565">
        <v>4000</v>
      </c>
      <c r="G2565">
        <v>88000</v>
      </c>
      <c r="H2565">
        <v>100</v>
      </c>
    </row>
    <row r="2566" spans="1:8" x14ac:dyDescent="0.25">
      <c r="A2566" t="s">
        <v>2660</v>
      </c>
      <c r="B2566">
        <v>1122016</v>
      </c>
      <c r="C2566">
        <v>538685</v>
      </c>
      <c r="D2566">
        <v>16316</v>
      </c>
      <c r="E2566">
        <v>6802141</v>
      </c>
      <c r="F2566">
        <v>47823</v>
      </c>
      <c r="G2566">
        <v>19551377</v>
      </c>
      <c r="H2566">
        <v>34.119999999999997</v>
      </c>
    </row>
    <row r="2567" spans="1:8" x14ac:dyDescent="0.25">
      <c r="A2567" t="s">
        <v>2661</v>
      </c>
      <c r="B2567">
        <v>1122016</v>
      </c>
      <c r="C2567">
        <v>538708</v>
      </c>
      <c r="D2567">
        <v>8721</v>
      </c>
      <c r="E2567">
        <v>351021</v>
      </c>
      <c r="F2567">
        <v>8721</v>
      </c>
      <c r="G2567">
        <v>347876</v>
      </c>
      <c r="H2567">
        <v>100</v>
      </c>
    </row>
    <row r="2568" spans="1:8" x14ac:dyDescent="0.25">
      <c r="A2568" t="s">
        <v>2662</v>
      </c>
      <c r="B2568">
        <v>1122016</v>
      </c>
      <c r="C2568">
        <v>538715</v>
      </c>
      <c r="D2568">
        <v>2500</v>
      </c>
      <c r="E2568">
        <v>255000</v>
      </c>
      <c r="F2568">
        <v>2500</v>
      </c>
      <c r="G2568">
        <v>255000</v>
      </c>
      <c r="H2568">
        <v>100</v>
      </c>
    </row>
    <row r="2569" spans="1:8" x14ac:dyDescent="0.25">
      <c r="A2569" t="s">
        <v>2663</v>
      </c>
      <c r="B2569">
        <v>1122016</v>
      </c>
      <c r="C2569">
        <v>538730</v>
      </c>
      <c r="D2569">
        <v>100</v>
      </c>
      <c r="E2569">
        <v>16800</v>
      </c>
      <c r="F2569">
        <v>100</v>
      </c>
      <c r="G2569">
        <v>16800</v>
      </c>
      <c r="H2569">
        <v>100</v>
      </c>
    </row>
    <row r="2570" spans="1:8" x14ac:dyDescent="0.25">
      <c r="A2570" t="s">
        <v>2664</v>
      </c>
      <c r="B2570">
        <v>1122016</v>
      </c>
      <c r="C2570">
        <v>538731</v>
      </c>
      <c r="D2570">
        <v>12000</v>
      </c>
      <c r="E2570">
        <v>109800</v>
      </c>
      <c r="F2570">
        <v>16000</v>
      </c>
      <c r="G2570">
        <v>148320</v>
      </c>
      <c r="H2570">
        <v>75</v>
      </c>
    </row>
    <row r="2571" spans="1:8" x14ac:dyDescent="0.25">
      <c r="A2571" t="s">
        <v>2665</v>
      </c>
      <c r="B2571">
        <v>1122016</v>
      </c>
      <c r="C2571">
        <v>538771</v>
      </c>
      <c r="D2571">
        <v>26213</v>
      </c>
      <c r="E2571">
        <v>1647488</v>
      </c>
      <c r="F2571">
        <v>54607</v>
      </c>
      <c r="G2571">
        <v>3495639</v>
      </c>
      <c r="H2571">
        <v>48</v>
      </c>
    </row>
    <row r="2572" spans="1:8" x14ac:dyDescent="0.25">
      <c r="A2572" t="s">
        <v>2666</v>
      </c>
      <c r="B2572">
        <v>1122016</v>
      </c>
      <c r="C2572">
        <v>538772</v>
      </c>
      <c r="D2572">
        <v>100</v>
      </c>
      <c r="E2572">
        <v>1261</v>
      </c>
      <c r="F2572">
        <v>100</v>
      </c>
      <c r="G2572">
        <v>1261</v>
      </c>
      <c r="H2572">
        <v>100</v>
      </c>
    </row>
    <row r="2573" spans="1:8" x14ac:dyDescent="0.25">
      <c r="A2573" t="s">
        <v>2667</v>
      </c>
      <c r="B2573">
        <v>1122016</v>
      </c>
      <c r="C2573">
        <v>538795</v>
      </c>
      <c r="D2573">
        <v>832</v>
      </c>
      <c r="E2573">
        <v>164320</v>
      </c>
      <c r="F2573">
        <v>997</v>
      </c>
      <c r="G2573">
        <v>189511</v>
      </c>
      <c r="H2573">
        <v>83.45</v>
      </c>
    </row>
    <row r="2574" spans="1:8" x14ac:dyDescent="0.25">
      <c r="A2574" t="s">
        <v>2668</v>
      </c>
      <c r="B2574">
        <v>1122016</v>
      </c>
      <c r="C2574">
        <v>538812</v>
      </c>
      <c r="D2574">
        <v>12000</v>
      </c>
      <c r="E2574">
        <v>46800</v>
      </c>
      <c r="F2574">
        <v>12000</v>
      </c>
      <c r="G2574">
        <v>47940</v>
      </c>
      <c r="H2574">
        <v>100</v>
      </c>
    </row>
    <row r="2575" spans="1:8" x14ac:dyDescent="0.25">
      <c r="A2575" t="s">
        <v>2669</v>
      </c>
      <c r="B2575">
        <v>1122016</v>
      </c>
      <c r="C2575">
        <v>538834</v>
      </c>
      <c r="D2575">
        <v>100</v>
      </c>
      <c r="E2575">
        <v>30335</v>
      </c>
      <c r="F2575">
        <v>827</v>
      </c>
      <c r="G2575">
        <v>250889</v>
      </c>
      <c r="H2575">
        <v>12.09</v>
      </c>
    </row>
    <row r="2576" spans="1:8" x14ac:dyDescent="0.25">
      <c r="A2576" t="s">
        <v>2670</v>
      </c>
      <c r="B2576">
        <v>1122016</v>
      </c>
      <c r="C2576">
        <v>538835</v>
      </c>
      <c r="D2576">
        <v>45163</v>
      </c>
      <c r="E2576">
        <v>6727029</v>
      </c>
      <c r="F2576">
        <v>284065</v>
      </c>
      <c r="G2576">
        <v>42520507</v>
      </c>
      <c r="H2576">
        <v>15.9</v>
      </c>
    </row>
    <row r="2577" spans="1:8" x14ac:dyDescent="0.25">
      <c r="A2577" t="s">
        <v>2671</v>
      </c>
      <c r="B2577">
        <v>1122016</v>
      </c>
      <c r="C2577">
        <v>538836</v>
      </c>
      <c r="D2577">
        <v>1108</v>
      </c>
      <c r="E2577">
        <v>442480</v>
      </c>
      <c r="F2577">
        <v>1778</v>
      </c>
      <c r="G2577">
        <v>719360</v>
      </c>
      <c r="H2577">
        <v>62.32</v>
      </c>
    </row>
    <row r="2578" spans="1:8" x14ac:dyDescent="0.25">
      <c r="A2578" t="s">
        <v>2672</v>
      </c>
      <c r="B2578">
        <v>1122016</v>
      </c>
      <c r="C2578">
        <v>538837</v>
      </c>
      <c r="D2578">
        <v>8530</v>
      </c>
      <c r="E2578">
        <v>364658</v>
      </c>
      <c r="F2578">
        <v>11839</v>
      </c>
      <c r="G2578">
        <v>492935</v>
      </c>
      <c r="H2578">
        <v>72.05</v>
      </c>
    </row>
    <row r="2579" spans="1:8" x14ac:dyDescent="0.25">
      <c r="A2579" t="s">
        <v>2673</v>
      </c>
      <c r="B2579">
        <v>1122016</v>
      </c>
      <c r="C2579">
        <v>538858</v>
      </c>
      <c r="D2579">
        <v>14851</v>
      </c>
      <c r="E2579">
        <v>412858</v>
      </c>
      <c r="F2579">
        <v>22416</v>
      </c>
      <c r="G2579">
        <v>621169</v>
      </c>
      <c r="H2579">
        <v>66.25</v>
      </c>
    </row>
    <row r="2580" spans="1:8" x14ac:dyDescent="0.25">
      <c r="A2580" t="s">
        <v>2674</v>
      </c>
      <c r="B2580">
        <v>1122016</v>
      </c>
      <c r="C2580">
        <v>538860</v>
      </c>
      <c r="D2580">
        <v>21257</v>
      </c>
      <c r="E2580">
        <v>365621</v>
      </c>
      <c r="F2580">
        <v>25605</v>
      </c>
      <c r="G2580">
        <v>439695</v>
      </c>
      <c r="H2580">
        <v>83.02</v>
      </c>
    </row>
    <row r="2581" spans="1:8" x14ac:dyDescent="0.25">
      <c r="A2581" t="s">
        <v>2675</v>
      </c>
      <c r="B2581">
        <v>1122016</v>
      </c>
      <c r="C2581">
        <v>538890</v>
      </c>
      <c r="D2581">
        <v>50</v>
      </c>
      <c r="E2581">
        <v>406</v>
      </c>
      <c r="F2581">
        <v>50</v>
      </c>
      <c r="G2581">
        <v>406</v>
      </c>
      <c r="H2581">
        <v>100</v>
      </c>
    </row>
    <row r="2582" spans="1:8" x14ac:dyDescent="0.25">
      <c r="A2582" t="s">
        <v>2676</v>
      </c>
      <c r="B2582">
        <v>1122016</v>
      </c>
      <c r="C2582">
        <v>538891</v>
      </c>
      <c r="D2582">
        <v>5521</v>
      </c>
      <c r="E2582">
        <v>883360</v>
      </c>
      <c r="F2582">
        <v>25773</v>
      </c>
      <c r="G2582">
        <v>4114473</v>
      </c>
      <c r="H2582">
        <v>21.42</v>
      </c>
    </row>
    <row r="2583" spans="1:8" x14ac:dyDescent="0.25">
      <c r="A2583" t="s">
        <v>2677</v>
      </c>
      <c r="B2583">
        <v>1122016</v>
      </c>
      <c r="C2583">
        <v>538894</v>
      </c>
      <c r="D2583">
        <v>2</v>
      </c>
      <c r="E2583">
        <v>28</v>
      </c>
      <c r="F2583">
        <v>2</v>
      </c>
      <c r="G2583">
        <v>28</v>
      </c>
      <c r="H2583">
        <v>100</v>
      </c>
    </row>
    <row r="2584" spans="1:8" x14ac:dyDescent="0.25">
      <c r="A2584" t="s">
        <v>2678</v>
      </c>
      <c r="B2584">
        <v>1122016</v>
      </c>
      <c r="C2584">
        <v>538896</v>
      </c>
      <c r="D2584">
        <v>1180</v>
      </c>
      <c r="E2584">
        <v>39450</v>
      </c>
      <c r="F2584">
        <v>1180</v>
      </c>
      <c r="G2584">
        <v>39450</v>
      </c>
      <c r="H2584">
        <v>100</v>
      </c>
    </row>
    <row r="2585" spans="1:8" x14ac:dyDescent="0.25">
      <c r="A2585" t="s">
        <v>2679</v>
      </c>
      <c r="B2585">
        <v>1122016</v>
      </c>
      <c r="C2585">
        <v>538902</v>
      </c>
      <c r="D2585">
        <v>1421</v>
      </c>
      <c r="E2585">
        <v>399515</v>
      </c>
      <c r="F2585">
        <v>1776</v>
      </c>
      <c r="G2585">
        <v>500809</v>
      </c>
      <c r="H2585">
        <v>80.010000000000005</v>
      </c>
    </row>
    <row r="2586" spans="1:8" x14ac:dyDescent="0.25">
      <c r="A2586" t="s">
        <v>2680</v>
      </c>
      <c r="B2586">
        <v>1122016</v>
      </c>
      <c r="C2586">
        <v>538922</v>
      </c>
      <c r="D2586">
        <v>12222</v>
      </c>
      <c r="E2586">
        <v>1712914</v>
      </c>
      <c r="F2586">
        <v>18485</v>
      </c>
      <c r="G2586">
        <v>2583676</v>
      </c>
      <c r="H2586">
        <v>66.12</v>
      </c>
    </row>
    <row r="2587" spans="1:8" x14ac:dyDescent="0.25">
      <c r="A2587" t="s">
        <v>2681</v>
      </c>
      <c r="B2587">
        <v>1122016</v>
      </c>
      <c r="C2587">
        <v>538928</v>
      </c>
      <c r="D2587">
        <v>30000</v>
      </c>
      <c r="E2587">
        <v>312000</v>
      </c>
      <c r="F2587">
        <v>30000</v>
      </c>
      <c r="G2587">
        <v>312000</v>
      </c>
      <c r="H2587">
        <v>100</v>
      </c>
    </row>
    <row r="2588" spans="1:8" x14ac:dyDescent="0.25">
      <c r="A2588" t="s">
        <v>2682</v>
      </c>
      <c r="B2588">
        <v>1122016</v>
      </c>
      <c r="C2588">
        <v>538961</v>
      </c>
      <c r="D2588">
        <v>41390</v>
      </c>
      <c r="E2588">
        <v>245443</v>
      </c>
      <c r="F2588">
        <v>86987</v>
      </c>
      <c r="G2588">
        <v>531832</v>
      </c>
      <c r="H2588">
        <v>47.58</v>
      </c>
    </row>
    <row r="2589" spans="1:8" x14ac:dyDescent="0.25">
      <c r="A2589" t="s">
        <v>2683</v>
      </c>
      <c r="B2589">
        <v>1122016</v>
      </c>
      <c r="C2589">
        <v>538962</v>
      </c>
      <c r="D2589">
        <v>2542</v>
      </c>
      <c r="E2589">
        <v>239330</v>
      </c>
      <c r="F2589">
        <v>4788</v>
      </c>
      <c r="G2589">
        <v>454954</v>
      </c>
      <c r="H2589">
        <v>53.09</v>
      </c>
    </row>
    <row r="2590" spans="1:8" x14ac:dyDescent="0.25">
      <c r="A2590" t="s">
        <v>2684</v>
      </c>
      <c r="B2590">
        <v>1122016</v>
      </c>
      <c r="C2590">
        <v>538963</v>
      </c>
      <c r="D2590">
        <v>5098</v>
      </c>
      <c r="E2590">
        <v>20596</v>
      </c>
      <c r="F2590">
        <v>5098</v>
      </c>
      <c r="G2590">
        <v>20595</v>
      </c>
      <c r="H2590">
        <v>100</v>
      </c>
    </row>
    <row r="2591" spans="1:8" x14ac:dyDescent="0.25">
      <c r="A2591" t="s">
        <v>2685</v>
      </c>
      <c r="B2591">
        <v>1122016</v>
      </c>
      <c r="C2591">
        <v>538964</v>
      </c>
      <c r="D2591">
        <v>3</v>
      </c>
      <c r="E2591">
        <v>1530</v>
      </c>
      <c r="F2591">
        <v>3</v>
      </c>
      <c r="G2591">
        <v>1530</v>
      </c>
      <c r="H2591">
        <v>100</v>
      </c>
    </row>
    <row r="2592" spans="1:8" x14ac:dyDescent="0.25">
      <c r="A2592" t="s">
        <v>2686</v>
      </c>
      <c r="B2592">
        <v>1122016</v>
      </c>
      <c r="C2592">
        <v>538965</v>
      </c>
      <c r="D2592">
        <v>2000</v>
      </c>
      <c r="E2592">
        <v>112000</v>
      </c>
      <c r="F2592">
        <v>2000</v>
      </c>
      <c r="G2592">
        <v>112000</v>
      </c>
      <c r="H2592">
        <v>100</v>
      </c>
    </row>
    <row r="2593" spans="1:8" x14ac:dyDescent="0.25">
      <c r="A2593" t="s">
        <v>2687</v>
      </c>
      <c r="B2593">
        <v>1122016</v>
      </c>
      <c r="C2593">
        <v>538979</v>
      </c>
      <c r="D2593">
        <v>546</v>
      </c>
      <c r="E2593">
        <v>365848</v>
      </c>
      <c r="F2593">
        <v>786</v>
      </c>
      <c r="G2593">
        <v>532984</v>
      </c>
      <c r="H2593">
        <v>69.47</v>
      </c>
    </row>
    <row r="2594" spans="1:8" x14ac:dyDescent="0.25">
      <c r="A2594" t="s">
        <v>2688</v>
      </c>
      <c r="B2594">
        <v>1122016</v>
      </c>
      <c r="C2594">
        <v>538987</v>
      </c>
      <c r="D2594">
        <v>1149</v>
      </c>
      <c r="E2594">
        <v>280701</v>
      </c>
      <c r="F2594">
        <v>1229</v>
      </c>
      <c r="G2594">
        <v>301511</v>
      </c>
      <c r="H2594">
        <v>93.49</v>
      </c>
    </row>
    <row r="2595" spans="1:8" x14ac:dyDescent="0.25">
      <c r="A2595" t="s">
        <v>2689</v>
      </c>
      <c r="B2595">
        <v>1122016</v>
      </c>
      <c r="C2595">
        <v>538992</v>
      </c>
      <c r="D2595">
        <v>478</v>
      </c>
      <c r="E2595">
        <v>43020</v>
      </c>
      <c r="F2595">
        <v>478</v>
      </c>
      <c r="G2595">
        <v>42977</v>
      </c>
      <c r="H2595">
        <v>100</v>
      </c>
    </row>
    <row r="2596" spans="1:8" x14ac:dyDescent="0.25">
      <c r="A2596" t="s">
        <v>2690</v>
      </c>
      <c r="B2596">
        <v>1122016</v>
      </c>
      <c r="C2596">
        <v>538993</v>
      </c>
      <c r="D2596">
        <v>100</v>
      </c>
      <c r="E2596">
        <v>665</v>
      </c>
      <c r="F2596">
        <v>100</v>
      </c>
      <c r="G2596">
        <v>665</v>
      </c>
      <c r="H2596">
        <v>100</v>
      </c>
    </row>
    <row r="2597" spans="1:8" x14ac:dyDescent="0.25">
      <c r="A2597" t="s">
        <v>2691</v>
      </c>
      <c r="B2597">
        <v>1122016</v>
      </c>
      <c r="C2597">
        <v>539007</v>
      </c>
      <c r="D2597">
        <v>5115</v>
      </c>
      <c r="E2597">
        <v>1126068</v>
      </c>
      <c r="F2597">
        <v>48016</v>
      </c>
      <c r="G2597">
        <v>10642353</v>
      </c>
      <c r="H2597">
        <v>10.65</v>
      </c>
    </row>
    <row r="2598" spans="1:8" x14ac:dyDescent="0.25">
      <c r="A2598" t="s">
        <v>2692</v>
      </c>
      <c r="B2598">
        <v>1122016</v>
      </c>
      <c r="C2598">
        <v>539014</v>
      </c>
      <c r="D2598">
        <v>48</v>
      </c>
      <c r="E2598">
        <v>4608</v>
      </c>
      <c r="F2598">
        <v>708</v>
      </c>
      <c r="G2598">
        <v>59926</v>
      </c>
      <c r="H2598">
        <v>6.78</v>
      </c>
    </row>
    <row r="2599" spans="1:8" x14ac:dyDescent="0.25">
      <c r="A2599" t="s">
        <v>2693</v>
      </c>
      <c r="B2599">
        <v>1122016</v>
      </c>
      <c r="C2599">
        <v>539016</v>
      </c>
      <c r="D2599">
        <v>2</v>
      </c>
      <c r="E2599">
        <v>112</v>
      </c>
      <c r="F2599">
        <v>2</v>
      </c>
      <c r="G2599">
        <v>112</v>
      </c>
      <c r="H2599">
        <v>100</v>
      </c>
    </row>
    <row r="2600" spans="1:8" x14ac:dyDescent="0.25">
      <c r="A2600" t="s">
        <v>2694</v>
      </c>
      <c r="B2600">
        <v>1122016</v>
      </c>
      <c r="C2600">
        <v>539017</v>
      </c>
      <c r="D2600">
        <v>8000</v>
      </c>
      <c r="E2600">
        <v>348000</v>
      </c>
      <c r="F2600">
        <v>8000</v>
      </c>
      <c r="G2600">
        <v>344000</v>
      </c>
      <c r="H2600">
        <v>100</v>
      </c>
    </row>
    <row r="2601" spans="1:8" x14ac:dyDescent="0.25">
      <c r="A2601" t="s">
        <v>2695</v>
      </c>
      <c r="B2601">
        <v>1122016</v>
      </c>
      <c r="C2601">
        <v>539031</v>
      </c>
      <c r="D2601">
        <v>5</v>
      </c>
      <c r="E2601">
        <v>434</v>
      </c>
      <c r="F2601">
        <v>5</v>
      </c>
      <c r="G2601">
        <v>433</v>
      </c>
      <c r="H2601">
        <v>100</v>
      </c>
    </row>
    <row r="2602" spans="1:8" x14ac:dyDescent="0.25">
      <c r="A2602" t="s">
        <v>2696</v>
      </c>
      <c r="B2602">
        <v>1122016</v>
      </c>
      <c r="C2602">
        <v>539032</v>
      </c>
      <c r="D2602">
        <v>234</v>
      </c>
      <c r="E2602">
        <v>4060</v>
      </c>
      <c r="F2602">
        <v>234</v>
      </c>
      <c r="G2602">
        <v>4059</v>
      </c>
      <c r="H2602">
        <v>100</v>
      </c>
    </row>
    <row r="2603" spans="1:8" x14ac:dyDescent="0.25">
      <c r="A2603" t="s">
        <v>2697</v>
      </c>
      <c r="B2603">
        <v>1122016</v>
      </c>
      <c r="C2603">
        <v>539040</v>
      </c>
      <c r="D2603">
        <v>27543</v>
      </c>
      <c r="E2603">
        <v>380645</v>
      </c>
      <c r="F2603">
        <v>47368</v>
      </c>
      <c r="G2603">
        <v>652823</v>
      </c>
      <c r="H2603">
        <v>58.15</v>
      </c>
    </row>
    <row r="2604" spans="1:8" x14ac:dyDescent="0.25">
      <c r="A2604" t="s">
        <v>2698</v>
      </c>
      <c r="B2604">
        <v>1122016</v>
      </c>
      <c r="C2604">
        <v>539041</v>
      </c>
      <c r="D2604">
        <v>30000</v>
      </c>
      <c r="E2604">
        <v>748500</v>
      </c>
      <c r="F2604">
        <v>30000</v>
      </c>
      <c r="G2604">
        <v>748500</v>
      </c>
      <c r="H2604">
        <v>100</v>
      </c>
    </row>
    <row r="2605" spans="1:8" x14ac:dyDescent="0.25">
      <c r="A2605" t="s">
        <v>2699</v>
      </c>
      <c r="B2605">
        <v>1122016</v>
      </c>
      <c r="C2605">
        <v>539043</v>
      </c>
      <c r="D2605">
        <v>1878</v>
      </c>
      <c r="E2605">
        <v>23720</v>
      </c>
      <c r="F2605">
        <v>1878</v>
      </c>
      <c r="G2605">
        <v>23828</v>
      </c>
      <c r="H2605">
        <v>100</v>
      </c>
    </row>
    <row r="2606" spans="1:8" x14ac:dyDescent="0.25">
      <c r="A2606" t="s">
        <v>2700</v>
      </c>
      <c r="B2606">
        <v>1122016</v>
      </c>
      <c r="C2606">
        <v>539044</v>
      </c>
      <c r="D2606">
        <v>5891</v>
      </c>
      <c r="E2606">
        <v>54080</v>
      </c>
      <c r="F2606">
        <v>8982</v>
      </c>
      <c r="G2606">
        <v>84486</v>
      </c>
      <c r="H2606">
        <v>65.59</v>
      </c>
    </row>
    <row r="2607" spans="1:8" x14ac:dyDescent="0.25">
      <c r="A2607" t="s">
        <v>2701</v>
      </c>
      <c r="B2607">
        <v>1122016</v>
      </c>
      <c r="C2607">
        <v>539056</v>
      </c>
      <c r="D2607">
        <v>9462</v>
      </c>
      <c r="E2607">
        <v>812313</v>
      </c>
      <c r="F2607">
        <v>20595</v>
      </c>
      <c r="G2607">
        <v>1789511</v>
      </c>
      <c r="H2607">
        <v>45.94</v>
      </c>
    </row>
    <row r="2608" spans="1:8" x14ac:dyDescent="0.25">
      <c r="A2608" t="s">
        <v>2702</v>
      </c>
      <c r="B2608">
        <v>1122016</v>
      </c>
      <c r="C2608">
        <v>539083</v>
      </c>
      <c r="D2608">
        <v>12770</v>
      </c>
      <c r="E2608">
        <v>2368197</v>
      </c>
      <c r="F2608">
        <v>29461</v>
      </c>
      <c r="G2608">
        <v>5533648</v>
      </c>
      <c r="H2608">
        <v>43.35</v>
      </c>
    </row>
    <row r="2609" spans="1:8" x14ac:dyDescent="0.25">
      <c r="A2609" t="s">
        <v>2703</v>
      </c>
      <c r="B2609">
        <v>1122016</v>
      </c>
      <c r="C2609">
        <v>539096</v>
      </c>
      <c r="D2609">
        <v>3000</v>
      </c>
      <c r="E2609">
        <v>16140</v>
      </c>
      <c r="F2609">
        <v>3000</v>
      </c>
      <c r="G2609">
        <v>16140</v>
      </c>
      <c r="H2609">
        <v>100</v>
      </c>
    </row>
    <row r="2610" spans="1:8" x14ac:dyDescent="0.25">
      <c r="A2610" t="s">
        <v>2704</v>
      </c>
      <c r="B2610">
        <v>1122016</v>
      </c>
      <c r="C2610">
        <v>539110</v>
      </c>
      <c r="D2610">
        <v>100</v>
      </c>
      <c r="E2610">
        <v>1010</v>
      </c>
      <c r="F2610">
        <v>100</v>
      </c>
      <c r="G2610">
        <v>1010</v>
      </c>
      <c r="H2610">
        <v>100</v>
      </c>
    </row>
    <row r="2611" spans="1:8" x14ac:dyDescent="0.25">
      <c r="A2611" t="s">
        <v>2705</v>
      </c>
      <c r="B2611">
        <v>1122016</v>
      </c>
      <c r="C2611">
        <v>539111</v>
      </c>
      <c r="D2611">
        <v>1413</v>
      </c>
      <c r="E2611">
        <v>4946</v>
      </c>
      <c r="F2611">
        <v>1413</v>
      </c>
      <c r="G2611">
        <v>4945</v>
      </c>
      <c r="H2611">
        <v>100</v>
      </c>
    </row>
    <row r="2612" spans="1:8" x14ac:dyDescent="0.25">
      <c r="A2612" t="s">
        <v>2706</v>
      </c>
      <c r="B2612">
        <v>1122016</v>
      </c>
      <c r="C2612">
        <v>539113</v>
      </c>
      <c r="D2612">
        <v>22</v>
      </c>
      <c r="E2612">
        <v>72579</v>
      </c>
      <c r="F2612">
        <v>22</v>
      </c>
      <c r="G2612">
        <v>72579</v>
      </c>
      <c r="H2612">
        <v>100</v>
      </c>
    </row>
    <row r="2613" spans="1:8" x14ac:dyDescent="0.25">
      <c r="A2613" t="s">
        <v>2707</v>
      </c>
      <c r="B2613">
        <v>1122016</v>
      </c>
      <c r="C2613">
        <v>539116</v>
      </c>
      <c r="D2613">
        <v>10000</v>
      </c>
      <c r="E2613">
        <v>210000</v>
      </c>
      <c r="F2613">
        <v>10000</v>
      </c>
      <c r="G2613">
        <v>210000</v>
      </c>
      <c r="H2613">
        <v>100</v>
      </c>
    </row>
    <row r="2614" spans="1:8" x14ac:dyDescent="0.25">
      <c r="A2614" t="s">
        <v>2708</v>
      </c>
      <c r="B2614">
        <v>1122016</v>
      </c>
      <c r="C2614">
        <v>539118</v>
      </c>
      <c r="D2614">
        <v>3149</v>
      </c>
      <c r="E2614">
        <v>861409</v>
      </c>
      <c r="F2614">
        <v>8785</v>
      </c>
      <c r="G2614">
        <v>2411450</v>
      </c>
      <c r="H2614">
        <v>35.85</v>
      </c>
    </row>
    <row r="2615" spans="1:8" x14ac:dyDescent="0.25">
      <c r="A2615" t="s">
        <v>2709</v>
      </c>
      <c r="B2615">
        <v>1122016</v>
      </c>
      <c r="C2615">
        <v>539122</v>
      </c>
      <c r="D2615">
        <v>3252</v>
      </c>
      <c r="E2615">
        <v>99186</v>
      </c>
      <c r="F2615">
        <v>3852</v>
      </c>
      <c r="G2615">
        <v>120544</v>
      </c>
      <c r="H2615">
        <v>84.42</v>
      </c>
    </row>
    <row r="2616" spans="1:8" x14ac:dyDescent="0.25">
      <c r="A2616" t="s">
        <v>2710</v>
      </c>
      <c r="B2616">
        <v>1122016</v>
      </c>
      <c r="C2616">
        <v>539123</v>
      </c>
      <c r="D2616">
        <v>300</v>
      </c>
      <c r="E2616">
        <v>110670</v>
      </c>
      <c r="F2616">
        <v>1200</v>
      </c>
      <c r="G2616">
        <v>443330</v>
      </c>
      <c r="H2616">
        <v>25</v>
      </c>
    </row>
    <row r="2617" spans="1:8" x14ac:dyDescent="0.25">
      <c r="A2617" t="s">
        <v>2711</v>
      </c>
      <c r="B2617">
        <v>1122016</v>
      </c>
      <c r="C2617">
        <v>539125</v>
      </c>
      <c r="D2617">
        <v>12851</v>
      </c>
      <c r="E2617">
        <v>614145</v>
      </c>
      <c r="F2617">
        <v>12851</v>
      </c>
      <c r="G2617">
        <v>614145</v>
      </c>
      <c r="H2617">
        <v>100</v>
      </c>
    </row>
    <row r="2618" spans="1:8" x14ac:dyDescent="0.25">
      <c r="A2618" t="s">
        <v>2712</v>
      </c>
      <c r="B2618">
        <v>1122016</v>
      </c>
      <c r="C2618">
        <v>539126</v>
      </c>
      <c r="D2618">
        <v>23776</v>
      </c>
      <c r="E2618">
        <v>851181</v>
      </c>
      <c r="F2618">
        <v>63881</v>
      </c>
      <c r="G2618">
        <v>2294317</v>
      </c>
      <c r="H2618">
        <v>37.22</v>
      </c>
    </row>
    <row r="2619" spans="1:8" x14ac:dyDescent="0.25">
      <c r="A2619" t="s">
        <v>2713</v>
      </c>
      <c r="B2619">
        <v>1122016</v>
      </c>
      <c r="C2619">
        <v>539132</v>
      </c>
      <c r="D2619">
        <v>11095</v>
      </c>
      <c r="E2619">
        <v>51814</v>
      </c>
      <c r="F2619">
        <v>73040</v>
      </c>
      <c r="G2619">
        <v>339433</v>
      </c>
      <c r="H2619">
        <v>15.19</v>
      </c>
    </row>
    <row r="2620" spans="1:8" x14ac:dyDescent="0.25">
      <c r="A2620" t="s">
        <v>2714</v>
      </c>
      <c r="B2620">
        <v>1122016</v>
      </c>
      <c r="C2620">
        <v>539141</v>
      </c>
      <c r="D2620">
        <v>1440</v>
      </c>
      <c r="E2620">
        <v>635400</v>
      </c>
      <c r="F2620">
        <v>1984</v>
      </c>
      <c r="G2620">
        <v>876617</v>
      </c>
      <c r="H2620">
        <v>72.58</v>
      </c>
    </row>
    <row r="2621" spans="1:8" x14ac:dyDescent="0.25">
      <c r="A2621" t="s">
        <v>2715</v>
      </c>
      <c r="B2621">
        <v>1122016</v>
      </c>
      <c r="C2621">
        <v>539143</v>
      </c>
      <c r="D2621">
        <v>1</v>
      </c>
      <c r="E2621">
        <v>144</v>
      </c>
      <c r="F2621">
        <v>1</v>
      </c>
      <c r="G2621">
        <v>143</v>
      </c>
      <c r="H2621">
        <v>100</v>
      </c>
    </row>
    <row r="2622" spans="1:8" x14ac:dyDescent="0.25">
      <c r="A2622" t="s">
        <v>2716</v>
      </c>
      <c r="B2622">
        <v>1122016</v>
      </c>
      <c r="C2622">
        <v>539148</v>
      </c>
      <c r="D2622">
        <v>867</v>
      </c>
      <c r="E2622">
        <v>199715</v>
      </c>
      <c r="F2622">
        <v>867</v>
      </c>
      <c r="G2622">
        <v>199715</v>
      </c>
      <c r="H2622">
        <v>100</v>
      </c>
    </row>
    <row r="2623" spans="1:8" x14ac:dyDescent="0.25">
      <c r="A2623" t="s">
        <v>2717</v>
      </c>
      <c r="B2623">
        <v>1122016</v>
      </c>
      <c r="C2623">
        <v>539150</v>
      </c>
      <c r="D2623">
        <v>3405</v>
      </c>
      <c r="E2623">
        <v>370464</v>
      </c>
      <c r="F2623">
        <v>9205</v>
      </c>
      <c r="G2623">
        <v>997504</v>
      </c>
      <c r="H2623">
        <v>36.99</v>
      </c>
    </row>
    <row r="2624" spans="1:8" x14ac:dyDescent="0.25">
      <c r="A2624" t="s">
        <v>2718</v>
      </c>
      <c r="B2624">
        <v>1122016</v>
      </c>
      <c r="C2624">
        <v>539151</v>
      </c>
      <c r="D2624">
        <v>1669</v>
      </c>
      <c r="E2624">
        <v>716836</v>
      </c>
      <c r="F2624">
        <v>1669</v>
      </c>
      <c r="G2624">
        <v>713419</v>
      </c>
      <c r="H2624">
        <v>100</v>
      </c>
    </row>
    <row r="2625" spans="1:8" x14ac:dyDescent="0.25">
      <c r="A2625" t="s">
        <v>2719</v>
      </c>
      <c r="B2625">
        <v>1122016</v>
      </c>
      <c r="C2625">
        <v>539168</v>
      </c>
      <c r="D2625">
        <v>5834</v>
      </c>
      <c r="E2625">
        <v>78759</v>
      </c>
      <c r="F2625">
        <v>5834</v>
      </c>
      <c r="G2625">
        <v>78655</v>
      </c>
      <c r="H2625">
        <v>100</v>
      </c>
    </row>
    <row r="2626" spans="1:8" x14ac:dyDescent="0.25">
      <c r="A2626" t="s">
        <v>2720</v>
      </c>
      <c r="B2626">
        <v>1122016</v>
      </c>
      <c r="C2626">
        <v>539176</v>
      </c>
      <c r="D2626">
        <v>100</v>
      </c>
      <c r="E2626">
        <v>4685</v>
      </c>
      <c r="F2626">
        <v>100</v>
      </c>
      <c r="G2626">
        <v>4685</v>
      </c>
      <c r="H2626">
        <v>100</v>
      </c>
    </row>
    <row r="2627" spans="1:8" x14ac:dyDescent="0.25">
      <c r="A2627" t="s">
        <v>2721</v>
      </c>
      <c r="B2627">
        <v>1122016</v>
      </c>
      <c r="C2627">
        <v>539195</v>
      </c>
      <c r="D2627">
        <v>12291</v>
      </c>
      <c r="E2627">
        <v>1151667</v>
      </c>
      <c r="F2627">
        <v>13008</v>
      </c>
      <c r="G2627">
        <v>1250420</v>
      </c>
      <c r="H2627">
        <v>94.49</v>
      </c>
    </row>
    <row r="2628" spans="1:8" x14ac:dyDescent="0.25">
      <c r="A2628" t="s">
        <v>2722</v>
      </c>
      <c r="B2628">
        <v>1122016</v>
      </c>
      <c r="C2628">
        <v>539196</v>
      </c>
      <c r="D2628">
        <v>229</v>
      </c>
      <c r="E2628">
        <v>20233</v>
      </c>
      <c r="F2628">
        <v>229</v>
      </c>
      <c r="G2628">
        <v>20232</v>
      </c>
      <c r="H2628">
        <v>100</v>
      </c>
    </row>
    <row r="2629" spans="1:8" x14ac:dyDescent="0.25">
      <c r="A2629" t="s">
        <v>2723</v>
      </c>
      <c r="B2629">
        <v>1122016</v>
      </c>
      <c r="C2629">
        <v>539197</v>
      </c>
      <c r="D2629">
        <v>2</v>
      </c>
      <c r="E2629">
        <v>14</v>
      </c>
      <c r="F2629">
        <v>2</v>
      </c>
      <c r="G2629">
        <v>13</v>
      </c>
      <c r="H2629">
        <v>100</v>
      </c>
    </row>
    <row r="2630" spans="1:8" x14ac:dyDescent="0.25">
      <c r="A2630" t="s">
        <v>2724</v>
      </c>
      <c r="B2630">
        <v>1122016</v>
      </c>
      <c r="C2630">
        <v>539200</v>
      </c>
      <c r="D2630">
        <v>17045</v>
      </c>
      <c r="E2630">
        <v>35113</v>
      </c>
      <c r="F2630">
        <v>19425</v>
      </c>
      <c r="G2630">
        <v>40036</v>
      </c>
      <c r="H2630">
        <v>87.75</v>
      </c>
    </row>
    <row r="2631" spans="1:8" x14ac:dyDescent="0.25">
      <c r="A2631" t="s">
        <v>2725</v>
      </c>
      <c r="B2631">
        <v>1122016</v>
      </c>
      <c r="C2631">
        <v>539201</v>
      </c>
      <c r="D2631">
        <v>10</v>
      </c>
      <c r="E2631">
        <v>389</v>
      </c>
      <c r="F2631">
        <v>10</v>
      </c>
      <c r="G2631">
        <v>389</v>
      </c>
      <c r="H2631">
        <v>100</v>
      </c>
    </row>
    <row r="2632" spans="1:8" x14ac:dyDescent="0.25">
      <c r="A2632" t="s">
        <v>2726</v>
      </c>
      <c r="B2632">
        <v>1122016</v>
      </c>
      <c r="C2632">
        <v>539207</v>
      </c>
      <c r="D2632">
        <v>1011</v>
      </c>
      <c r="E2632">
        <v>628994</v>
      </c>
      <c r="F2632">
        <v>3405</v>
      </c>
      <c r="G2632">
        <v>2122217</v>
      </c>
      <c r="H2632">
        <v>29.69</v>
      </c>
    </row>
    <row r="2633" spans="1:8" x14ac:dyDescent="0.25">
      <c r="A2633" t="s">
        <v>2727</v>
      </c>
      <c r="B2633">
        <v>1122016</v>
      </c>
      <c r="C2633">
        <v>539227</v>
      </c>
      <c r="D2633">
        <v>16000</v>
      </c>
      <c r="E2633">
        <v>288000</v>
      </c>
      <c r="F2633">
        <v>16000</v>
      </c>
      <c r="G2633">
        <v>288000</v>
      </c>
      <c r="H2633">
        <v>100</v>
      </c>
    </row>
    <row r="2634" spans="1:8" x14ac:dyDescent="0.25">
      <c r="A2634" t="s">
        <v>2728</v>
      </c>
      <c r="B2634">
        <v>1122016</v>
      </c>
      <c r="C2634">
        <v>539228</v>
      </c>
      <c r="D2634">
        <v>3000</v>
      </c>
      <c r="E2634">
        <v>255600</v>
      </c>
      <c r="F2634">
        <v>3000</v>
      </c>
      <c r="G2634">
        <v>255600</v>
      </c>
      <c r="H2634">
        <v>100</v>
      </c>
    </row>
    <row r="2635" spans="1:8" x14ac:dyDescent="0.25">
      <c r="A2635" t="s">
        <v>2729</v>
      </c>
      <c r="B2635">
        <v>1122016</v>
      </c>
      <c r="C2635">
        <v>539229</v>
      </c>
      <c r="D2635">
        <v>5000</v>
      </c>
      <c r="E2635">
        <v>650000</v>
      </c>
      <c r="F2635">
        <v>5000</v>
      </c>
      <c r="G2635">
        <v>625000</v>
      </c>
      <c r="H2635">
        <v>100</v>
      </c>
    </row>
    <row r="2636" spans="1:8" x14ac:dyDescent="0.25">
      <c r="A2636" t="s">
        <v>2730</v>
      </c>
      <c r="B2636">
        <v>1122016</v>
      </c>
      <c r="C2636">
        <v>539251</v>
      </c>
      <c r="D2636">
        <v>10196</v>
      </c>
      <c r="E2636">
        <v>843210</v>
      </c>
      <c r="F2636">
        <v>14906</v>
      </c>
      <c r="G2636">
        <v>1240216</v>
      </c>
      <c r="H2636">
        <v>68.400000000000006</v>
      </c>
    </row>
    <row r="2637" spans="1:8" x14ac:dyDescent="0.25">
      <c r="A2637" t="s">
        <v>2731</v>
      </c>
      <c r="B2637">
        <v>1122016</v>
      </c>
      <c r="C2637">
        <v>539252</v>
      </c>
      <c r="D2637">
        <v>75753</v>
      </c>
      <c r="E2637">
        <v>802225</v>
      </c>
      <c r="F2637">
        <v>145952</v>
      </c>
      <c r="G2637">
        <v>1525028</v>
      </c>
      <c r="H2637">
        <v>51.9</v>
      </c>
    </row>
    <row r="2638" spans="1:8" x14ac:dyDescent="0.25">
      <c r="A2638" t="s">
        <v>2732</v>
      </c>
      <c r="B2638">
        <v>1122016</v>
      </c>
      <c r="C2638">
        <v>539254</v>
      </c>
      <c r="D2638">
        <v>97256</v>
      </c>
      <c r="E2638">
        <v>5475513</v>
      </c>
      <c r="F2638">
        <v>388379</v>
      </c>
      <c r="G2638">
        <v>22050853</v>
      </c>
      <c r="H2638">
        <v>25.04</v>
      </c>
    </row>
    <row r="2639" spans="1:8" x14ac:dyDescent="0.25">
      <c r="A2639" t="s">
        <v>2733</v>
      </c>
      <c r="B2639">
        <v>1122016</v>
      </c>
      <c r="C2639">
        <v>539255</v>
      </c>
      <c r="D2639">
        <v>100</v>
      </c>
      <c r="E2639">
        <v>9510</v>
      </c>
      <c r="F2639">
        <v>110</v>
      </c>
      <c r="G2639">
        <v>10490</v>
      </c>
      <c r="H2639">
        <v>90.91</v>
      </c>
    </row>
    <row r="2640" spans="1:8" x14ac:dyDescent="0.25">
      <c r="A2640" t="s">
        <v>2734</v>
      </c>
      <c r="B2640">
        <v>1122016</v>
      </c>
      <c r="C2640">
        <v>539268</v>
      </c>
      <c r="D2640">
        <v>10640</v>
      </c>
      <c r="E2640">
        <v>6440392</v>
      </c>
      <c r="F2640">
        <v>44902</v>
      </c>
      <c r="G2640">
        <v>27077793</v>
      </c>
      <c r="H2640">
        <v>23.7</v>
      </c>
    </row>
    <row r="2641" spans="1:8" x14ac:dyDescent="0.25">
      <c r="A2641" t="s">
        <v>2735</v>
      </c>
      <c r="B2641">
        <v>1122016</v>
      </c>
      <c r="C2641">
        <v>539274</v>
      </c>
      <c r="D2641">
        <v>37127</v>
      </c>
      <c r="E2641">
        <v>1056960</v>
      </c>
      <c r="F2641">
        <v>37127</v>
      </c>
      <c r="G2641">
        <v>1056960</v>
      </c>
      <c r="H2641">
        <v>100</v>
      </c>
    </row>
    <row r="2642" spans="1:8" x14ac:dyDescent="0.25">
      <c r="A2642" t="s">
        <v>2736</v>
      </c>
      <c r="B2642">
        <v>1122016</v>
      </c>
      <c r="C2642">
        <v>539275</v>
      </c>
      <c r="D2642">
        <v>4500</v>
      </c>
      <c r="E2642">
        <v>508500</v>
      </c>
      <c r="F2642">
        <v>4500</v>
      </c>
      <c r="G2642">
        <v>509925</v>
      </c>
      <c r="H2642">
        <v>100</v>
      </c>
    </row>
    <row r="2643" spans="1:8" x14ac:dyDescent="0.25">
      <c r="A2643" t="s">
        <v>2737</v>
      </c>
      <c r="B2643">
        <v>1122016</v>
      </c>
      <c r="C2643">
        <v>539276</v>
      </c>
      <c r="D2643">
        <v>1923</v>
      </c>
      <c r="E2643">
        <v>1378022</v>
      </c>
      <c r="F2643">
        <v>3158</v>
      </c>
      <c r="G2643">
        <v>2290359</v>
      </c>
      <c r="H2643">
        <v>60.89</v>
      </c>
    </row>
    <row r="2644" spans="1:8" x14ac:dyDescent="0.25">
      <c r="A2644" t="s">
        <v>2738</v>
      </c>
      <c r="B2644">
        <v>1122016</v>
      </c>
      <c r="C2644">
        <v>539278</v>
      </c>
      <c r="D2644">
        <v>4</v>
      </c>
      <c r="E2644">
        <v>86</v>
      </c>
      <c r="F2644">
        <v>4</v>
      </c>
      <c r="G2644">
        <v>86</v>
      </c>
      <c r="H2644">
        <v>100</v>
      </c>
    </row>
    <row r="2645" spans="1:8" x14ac:dyDescent="0.25">
      <c r="A2645" t="s">
        <v>2739</v>
      </c>
      <c r="B2645">
        <v>1122016</v>
      </c>
      <c r="C2645">
        <v>539287</v>
      </c>
      <c r="D2645">
        <v>23546</v>
      </c>
      <c r="E2645">
        <v>488580</v>
      </c>
      <c r="F2645">
        <v>39995</v>
      </c>
      <c r="G2645">
        <v>839800</v>
      </c>
      <c r="H2645">
        <v>58.87</v>
      </c>
    </row>
    <row r="2646" spans="1:8" x14ac:dyDescent="0.25">
      <c r="A2646" t="s">
        <v>2740</v>
      </c>
      <c r="B2646">
        <v>1122016</v>
      </c>
      <c r="C2646">
        <v>539289</v>
      </c>
      <c r="D2646">
        <v>3944</v>
      </c>
      <c r="E2646">
        <v>1561430</v>
      </c>
      <c r="F2646">
        <v>7566</v>
      </c>
      <c r="G2646">
        <v>3024647</v>
      </c>
      <c r="H2646">
        <v>52.13</v>
      </c>
    </row>
    <row r="2647" spans="1:8" x14ac:dyDescent="0.25">
      <c r="A2647" t="s">
        <v>2741</v>
      </c>
      <c r="B2647">
        <v>1122016</v>
      </c>
      <c r="C2647">
        <v>539290</v>
      </c>
      <c r="D2647">
        <v>5544</v>
      </c>
      <c r="E2647">
        <v>145253</v>
      </c>
      <c r="F2647">
        <v>10586</v>
      </c>
      <c r="G2647">
        <v>279508</v>
      </c>
      <c r="H2647">
        <v>52.37</v>
      </c>
    </row>
    <row r="2648" spans="1:8" x14ac:dyDescent="0.25">
      <c r="A2648" t="s">
        <v>2742</v>
      </c>
      <c r="B2648">
        <v>1122016</v>
      </c>
      <c r="C2648">
        <v>539300</v>
      </c>
      <c r="D2648">
        <v>203</v>
      </c>
      <c r="E2648">
        <v>11702</v>
      </c>
      <c r="F2648">
        <v>203</v>
      </c>
      <c r="G2648">
        <v>11702</v>
      </c>
      <c r="H2648">
        <v>100</v>
      </c>
    </row>
    <row r="2649" spans="1:8" x14ac:dyDescent="0.25">
      <c r="A2649" t="s">
        <v>2743</v>
      </c>
      <c r="B2649">
        <v>1122016</v>
      </c>
      <c r="C2649">
        <v>539301</v>
      </c>
      <c r="D2649">
        <v>5201</v>
      </c>
      <c r="E2649">
        <v>366411</v>
      </c>
      <c r="F2649">
        <v>11747</v>
      </c>
      <c r="G2649">
        <v>829930</v>
      </c>
      <c r="H2649">
        <v>44.28</v>
      </c>
    </row>
    <row r="2650" spans="1:8" x14ac:dyDescent="0.25">
      <c r="A2650" t="s">
        <v>2744</v>
      </c>
      <c r="B2650">
        <v>1122016</v>
      </c>
      <c r="C2650">
        <v>539302</v>
      </c>
      <c r="D2650">
        <v>1840</v>
      </c>
      <c r="E2650">
        <v>854128</v>
      </c>
      <c r="F2650">
        <v>3022</v>
      </c>
      <c r="G2650">
        <v>1410148</v>
      </c>
      <c r="H2650">
        <v>60.89</v>
      </c>
    </row>
    <row r="2651" spans="1:8" x14ac:dyDescent="0.25">
      <c r="A2651" t="s">
        <v>2745</v>
      </c>
      <c r="B2651">
        <v>1122016</v>
      </c>
      <c r="C2651">
        <v>539309</v>
      </c>
      <c r="D2651">
        <v>4000</v>
      </c>
      <c r="E2651">
        <v>434200</v>
      </c>
      <c r="F2651">
        <v>7315</v>
      </c>
      <c r="G2651">
        <v>805392</v>
      </c>
      <c r="H2651">
        <v>54.68</v>
      </c>
    </row>
    <row r="2652" spans="1:8" x14ac:dyDescent="0.25">
      <c r="A2652" t="s">
        <v>2746</v>
      </c>
      <c r="B2652">
        <v>1122016</v>
      </c>
      <c r="C2652">
        <v>539311</v>
      </c>
      <c r="D2652">
        <v>3</v>
      </c>
      <c r="E2652">
        <v>85</v>
      </c>
      <c r="F2652">
        <v>6</v>
      </c>
      <c r="G2652">
        <v>168</v>
      </c>
      <c r="H2652">
        <v>50</v>
      </c>
    </row>
    <row r="2653" spans="1:8" x14ac:dyDescent="0.25">
      <c r="A2653" t="s">
        <v>2747</v>
      </c>
      <c r="B2653">
        <v>1122016</v>
      </c>
      <c r="C2653">
        <v>539312</v>
      </c>
      <c r="D2653">
        <v>150</v>
      </c>
      <c r="E2653">
        <v>40650</v>
      </c>
      <c r="F2653">
        <v>150</v>
      </c>
      <c r="G2653">
        <v>40650</v>
      </c>
      <c r="H2653">
        <v>100</v>
      </c>
    </row>
    <row r="2654" spans="1:8" x14ac:dyDescent="0.25">
      <c r="A2654" t="s">
        <v>2748</v>
      </c>
      <c r="B2654">
        <v>1122016</v>
      </c>
      <c r="C2654">
        <v>539331</v>
      </c>
      <c r="D2654">
        <v>4639</v>
      </c>
      <c r="E2654">
        <v>623018</v>
      </c>
      <c r="F2654">
        <v>10442</v>
      </c>
      <c r="G2654">
        <v>1413699</v>
      </c>
      <c r="H2654">
        <v>44.43</v>
      </c>
    </row>
    <row r="2655" spans="1:8" x14ac:dyDescent="0.25">
      <c r="A2655" t="s">
        <v>2749</v>
      </c>
      <c r="B2655">
        <v>1122016</v>
      </c>
      <c r="C2655">
        <v>539332</v>
      </c>
      <c r="D2655">
        <v>1233</v>
      </c>
      <c r="E2655">
        <v>215282</v>
      </c>
      <c r="F2655">
        <v>6670</v>
      </c>
      <c r="G2655">
        <v>1184503</v>
      </c>
      <c r="H2655">
        <v>18.489999999999998</v>
      </c>
    </row>
    <row r="2656" spans="1:8" x14ac:dyDescent="0.25">
      <c r="A2656" t="s">
        <v>2750</v>
      </c>
      <c r="B2656">
        <v>1122016</v>
      </c>
      <c r="C2656">
        <v>539333</v>
      </c>
      <c r="D2656">
        <v>188</v>
      </c>
      <c r="E2656">
        <v>29516</v>
      </c>
      <c r="F2656">
        <v>189</v>
      </c>
      <c r="G2656">
        <v>29502</v>
      </c>
      <c r="H2656">
        <v>99.47</v>
      </c>
    </row>
    <row r="2657" spans="1:8" x14ac:dyDescent="0.25">
      <c r="A2657" t="s">
        <v>2751</v>
      </c>
      <c r="B2657">
        <v>1122016</v>
      </c>
      <c r="C2657">
        <v>539334</v>
      </c>
      <c r="D2657">
        <v>18183</v>
      </c>
      <c r="E2657">
        <v>3202936</v>
      </c>
      <c r="F2657">
        <v>107859</v>
      </c>
      <c r="G2657">
        <v>19250120</v>
      </c>
      <c r="H2657">
        <v>16.86</v>
      </c>
    </row>
    <row r="2658" spans="1:8" x14ac:dyDescent="0.25">
      <c r="A2658" t="s">
        <v>2752</v>
      </c>
      <c r="B2658">
        <v>1122016</v>
      </c>
      <c r="C2658">
        <v>539336</v>
      </c>
      <c r="D2658">
        <v>1658</v>
      </c>
      <c r="E2658">
        <v>895735</v>
      </c>
      <c r="F2658">
        <v>2740</v>
      </c>
      <c r="G2658">
        <v>1483079</v>
      </c>
      <c r="H2658">
        <v>60.51</v>
      </c>
    </row>
    <row r="2659" spans="1:8" x14ac:dyDescent="0.25">
      <c r="A2659" t="s">
        <v>2753</v>
      </c>
      <c r="B2659">
        <v>1122016</v>
      </c>
      <c r="C2659">
        <v>539346</v>
      </c>
      <c r="D2659">
        <v>1</v>
      </c>
      <c r="E2659">
        <v>93</v>
      </c>
      <c r="F2659">
        <v>2</v>
      </c>
      <c r="G2659">
        <v>185</v>
      </c>
      <c r="H2659">
        <v>50</v>
      </c>
    </row>
    <row r="2660" spans="1:8" x14ac:dyDescent="0.25">
      <c r="A2660" t="s">
        <v>2754</v>
      </c>
      <c r="B2660">
        <v>1122016</v>
      </c>
      <c r="C2660">
        <v>539347</v>
      </c>
      <c r="D2660">
        <v>27</v>
      </c>
      <c r="E2660">
        <v>24133</v>
      </c>
      <c r="F2660">
        <v>33</v>
      </c>
      <c r="G2660">
        <v>29321</v>
      </c>
      <c r="H2660">
        <v>81.819999999999993</v>
      </c>
    </row>
    <row r="2661" spans="1:8" x14ac:dyDescent="0.25">
      <c r="A2661" t="s">
        <v>2755</v>
      </c>
      <c r="B2661">
        <v>1122016</v>
      </c>
      <c r="C2661">
        <v>539351</v>
      </c>
      <c r="D2661">
        <v>10844</v>
      </c>
      <c r="E2661">
        <v>1122897</v>
      </c>
      <c r="F2661">
        <v>21808</v>
      </c>
      <c r="G2661">
        <v>2281118</v>
      </c>
      <c r="H2661">
        <v>49.72</v>
      </c>
    </row>
    <row r="2662" spans="1:8" x14ac:dyDescent="0.25">
      <c r="A2662" t="s">
        <v>2756</v>
      </c>
      <c r="B2662">
        <v>1122016</v>
      </c>
      <c r="C2662">
        <v>539359</v>
      </c>
      <c r="D2662">
        <v>2075</v>
      </c>
      <c r="E2662">
        <v>70032</v>
      </c>
      <c r="F2662">
        <v>2225</v>
      </c>
      <c r="G2662">
        <v>75568</v>
      </c>
      <c r="H2662">
        <v>93.26</v>
      </c>
    </row>
    <row r="2663" spans="1:8" x14ac:dyDescent="0.25">
      <c r="A2663" t="s">
        <v>2757</v>
      </c>
      <c r="B2663">
        <v>1122016</v>
      </c>
      <c r="C2663">
        <v>539384</v>
      </c>
      <c r="D2663">
        <v>3796</v>
      </c>
      <c r="E2663">
        <v>20903</v>
      </c>
      <c r="F2663">
        <v>3796</v>
      </c>
      <c r="G2663">
        <v>20903</v>
      </c>
      <c r="H2663">
        <v>100</v>
      </c>
    </row>
    <row r="2664" spans="1:8" x14ac:dyDescent="0.25">
      <c r="A2664" t="s">
        <v>2758</v>
      </c>
      <c r="B2664">
        <v>1122016</v>
      </c>
      <c r="C2664">
        <v>539392</v>
      </c>
      <c r="D2664">
        <v>11599</v>
      </c>
      <c r="E2664">
        <v>19719</v>
      </c>
      <c r="F2664">
        <v>13350</v>
      </c>
      <c r="G2664">
        <v>22515</v>
      </c>
      <c r="H2664">
        <v>86.88</v>
      </c>
    </row>
    <row r="2665" spans="1:8" x14ac:dyDescent="0.25">
      <c r="A2665" t="s">
        <v>2759</v>
      </c>
      <c r="B2665">
        <v>1122016</v>
      </c>
      <c r="C2665">
        <v>539400</v>
      </c>
      <c r="D2665">
        <v>396</v>
      </c>
      <c r="E2665">
        <v>88982</v>
      </c>
      <c r="F2665">
        <v>396</v>
      </c>
      <c r="G2665">
        <v>89194</v>
      </c>
      <c r="H2665">
        <v>100</v>
      </c>
    </row>
    <row r="2666" spans="1:8" x14ac:dyDescent="0.25">
      <c r="A2666" t="s">
        <v>2760</v>
      </c>
      <c r="B2666">
        <v>1122016</v>
      </c>
      <c r="C2666">
        <v>539404</v>
      </c>
      <c r="D2666">
        <v>11456</v>
      </c>
      <c r="E2666">
        <v>5017728</v>
      </c>
      <c r="F2666">
        <v>28948</v>
      </c>
      <c r="G2666">
        <v>12768566</v>
      </c>
      <c r="H2666">
        <v>39.57</v>
      </c>
    </row>
    <row r="2667" spans="1:8" x14ac:dyDescent="0.25">
      <c r="A2667" t="s">
        <v>2761</v>
      </c>
      <c r="B2667">
        <v>1122016</v>
      </c>
      <c r="C2667">
        <v>539407</v>
      </c>
      <c r="D2667">
        <v>512</v>
      </c>
      <c r="E2667">
        <v>25037</v>
      </c>
      <c r="F2667">
        <v>5543</v>
      </c>
      <c r="G2667">
        <v>272346</v>
      </c>
      <c r="H2667">
        <v>9.24</v>
      </c>
    </row>
    <row r="2668" spans="1:8" x14ac:dyDescent="0.25">
      <c r="A2668" t="s">
        <v>2762</v>
      </c>
      <c r="B2668">
        <v>1122016</v>
      </c>
      <c r="C2668">
        <v>539408</v>
      </c>
      <c r="D2668">
        <v>10460</v>
      </c>
      <c r="E2668">
        <v>614525</v>
      </c>
      <c r="F2668">
        <v>37989</v>
      </c>
      <c r="G2668">
        <v>2227616</v>
      </c>
      <c r="H2668">
        <v>27.53</v>
      </c>
    </row>
    <row r="2669" spans="1:8" x14ac:dyDescent="0.25">
      <c r="A2669" t="s">
        <v>2763</v>
      </c>
      <c r="B2669">
        <v>1122016</v>
      </c>
      <c r="C2669">
        <v>539409</v>
      </c>
      <c r="D2669">
        <v>3</v>
      </c>
      <c r="E2669">
        <v>33</v>
      </c>
      <c r="F2669">
        <v>3</v>
      </c>
      <c r="G2669">
        <v>33</v>
      </c>
      <c r="H2669">
        <v>100</v>
      </c>
    </row>
    <row r="2670" spans="1:8" x14ac:dyDescent="0.25">
      <c r="A2670" t="s">
        <v>2764</v>
      </c>
      <c r="B2670">
        <v>1122016</v>
      </c>
      <c r="C2670">
        <v>539410</v>
      </c>
      <c r="D2670">
        <v>91100</v>
      </c>
      <c r="E2670">
        <v>689627</v>
      </c>
      <c r="F2670">
        <v>150233</v>
      </c>
      <c r="G2670">
        <v>1146833</v>
      </c>
      <c r="H2670">
        <v>60.64</v>
      </c>
    </row>
    <row r="2671" spans="1:8" x14ac:dyDescent="0.25">
      <c r="A2671" t="s">
        <v>2765</v>
      </c>
      <c r="B2671">
        <v>1122016</v>
      </c>
      <c r="C2671">
        <v>539428</v>
      </c>
      <c r="D2671">
        <v>1600</v>
      </c>
      <c r="E2671">
        <v>528800</v>
      </c>
      <c r="F2671">
        <v>2400</v>
      </c>
      <c r="G2671">
        <v>785560</v>
      </c>
      <c r="H2671">
        <v>66.67</v>
      </c>
    </row>
    <row r="2672" spans="1:8" x14ac:dyDescent="0.25">
      <c r="A2672" t="s">
        <v>2766</v>
      </c>
      <c r="B2672">
        <v>1122016</v>
      </c>
      <c r="C2672">
        <v>539436</v>
      </c>
      <c r="D2672">
        <v>22124</v>
      </c>
      <c r="E2672">
        <v>4567500</v>
      </c>
      <c r="F2672">
        <v>23958</v>
      </c>
      <c r="G2672">
        <v>4965642</v>
      </c>
      <c r="H2672">
        <v>92.34</v>
      </c>
    </row>
    <row r="2673" spans="1:8" x14ac:dyDescent="0.25">
      <c r="A2673" t="s">
        <v>2767</v>
      </c>
      <c r="B2673">
        <v>1122016</v>
      </c>
      <c r="C2673">
        <v>539437</v>
      </c>
      <c r="D2673">
        <v>346445</v>
      </c>
      <c r="E2673">
        <v>23540938</v>
      </c>
      <c r="F2673">
        <v>746964</v>
      </c>
      <c r="G2673">
        <v>51139926</v>
      </c>
      <c r="H2673">
        <v>46.38</v>
      </c>
    </row>
    <row r="2674" spans="1:8" x14ac:dyDescent="0.25">
      <c r="A2674" t="s">
        <v>2768</v>
      </c>
      <c r="B2674">
        <v>1122016</v>
      </c>
      <c r="C2674">
        <v>539446</v>
      </c>
      <c r="D2674">
        <v>25</v>
      </c>
      <c r="E2674">
        <v>767</v>
      </c>
      <c r="F2674">
        <v>25</v>
      </c>
      <c r="G2674">
        <v>766</v>
      </c>
      <c r="H2674">
        <v>100</v>
      </c>
    </row>
    <row r="2675" spans="1:8" x14ac:dyDescent="0.25">
      <c r="A2675" t="s">
        <v>2769</v>
      </c>
      <c r="B2675">
        <v>1122016</v>
      </c>
      <c r="C2675">
        <v>539447</v>
      </c>
      <c r="D2675">
        <v>1672</v>
      </c>
      <c r="E2675">
        <v>778435</v>
      </c>
      <c r="F2675">
        <v>1672</v>
      </c>
      <c r="G2675">
        <v>778435</v>
      </c>
      <c r="H2675">
        <v>100</v>
      </c>
    </row>
    <row r="2676" spans="1:8" x14ac:dyDescent="0.25">
      <c r="A2676" t="s">
        <v>2770</v>
      </c>
      <c r="B2676">
        <v>1122016</v>
      </c>
      <c r="C2676">
        <v>539448</v>
      </c>
      <c r="D2676">
        <v>10655</v>
      </c>
      <c r="E2676">
        <v>8918768</v>
      </c>
      <c r="F2676">
        <v>27263</v>
      </c>
      <c r="G2676">
        <v>22982694</v>
      </c>
      <c r="H2676">
        <v>39.08</v>
      </c>
    </row>
    <row r="2677" spans="1:8" x14ac:dyDescent="0.25">
      <c r="A2677" t="s">
        <v>2771</v>
      </c>
      <c r="B2677">
        <v>1122016</v>
      </c>
      <c r="C2677">
        <v>539450</v>
      </c>
      <c r="D2677">
        <v>601</v>
      </c>
      <c r="E2677">
        <v>175793</v>
      </c>
      <c r="F2677">
        <v>13693</v>
      </c>
      <c r="G2677">
        <v>4063456</v>
      </c>
      <c r="H2677">
        <v>4.3899999999999997</v>
      </c>
    </row>
    <row r="2678" spans="1:8" x14ac:dyDescent="0.25">
      <c r="A2678" t="s">
        <v>2772</v>
      </c>
      <c r="B2678">
        <v>1122016</v>
      </c>
      <c r="C2678">
        <v>539479</v>
      </c>
      <c r="D2678">
        <v>1485</v>
      </c>
      <c r="E2678">
        <v>33487</v>
      </c>
      <c r="F2678">
        <v>1485</v>
      </c>
      <c r="G2678">
        <v>33486</v>
      </c>
      <c r="H2678">
        <v>100</v>
      </c>
    </row>
    <row r="2679" spans="1:8" x14ac:dyDescent="0.25">
      <c r="A2679" t="s">
        <v>2773</v>
      </c>
      <c r="B2679">
        <v>1122016</v>
      </c>
      <c r="C2679">
        <v>539486</v>
      </c>
      <c r="D2679">
        <v>367</v>
      </c>
      <c r="E2679">
        <v>2227</v>
      </c>
      <c r="F2679">
        <v>367</v>
      </c>
      <c r="G2679">
        <v>2227</v>
      </c>
      <c r="H2679">
        <v>100</v>
      </c>
    </row>
    <row r="2680" spans="1:8" x14ac:dyDescent="0.25">
      <c r="A2680" t="s">
        <v>2774</v>
      </c>
      <c r="B2680">
        <v>1122016</v>
      </c>
      <c r="C2680">
        <v>539516</v>
      </c>
      <c r="D2680">
        <v>7</v>
      </c>
      <c r="E2680">
        <v>5837</v>
      </c>
      <c r="F2680">
        <v>7</v>
      </c>
      <c r="G2680">
        <v>5836</v>
      </c>
      <c r="H2680">
        <v>100</v>
      </c>
    </row>
    <row r="2681" spans="1:8" x14ac:dyDescent="0.25">
      <c r="A2681" t="s">
        <v>2775</v>
      </c>
      <c r="B2681">
        <v>1122016</v>
      </c>
      <c r="C2681">
        <v>539518</v>
      </c>
      <c r="D2681">
        <v>69</v>
      </c>
      <c r="E2681">
        <v>1276</v>
      </c>
      <c r="F2681">
        <v>69</v>
      </c>
      <c r="G2681">
        <v>1276</v>
      </c>
      <c r="H2681">
        <v>100</v>
      </c>
    </row>
    <row r="2682" spans="1:8" x14ac:dyDescent="0.25">
      <c r="A2682" t="s">
        <v>2776</v>
      </c>
      <c r="B2682">
        <v>1122016</v>
      </c>
      <c r="C2682">
        <v>539523</v>
      </c>
      <c r="D2682">
        <v>1471</v>
      </c>
      <c r="E2682">
        <v>2460689</v>
      </c>
      <c r="F2682">
        <v>5430</v>
      </c>
      <c r="G2682">
        <v>9112930</v>
      </c>
      <c r="H2682">
        <v>27.09</v>
      </c>
    </row>
    <row r="2683" spans="1:8" x14ac:dyDescent="0.25">
      <c r="A2683" t="s">
        <v>2777</v>
      </c>
      <c r="B2683">
        <v>1122016</v>
      </c>
      <c r="C2683">
        <v>539524</v>
      </c>
      <c r="D2683">
        <v>898</v>
      </c>
      <c r="E2683">
        <v>1041007</v>
      </c>
      <c r="F2683">
        <v>3815</v>
      </c>
      <c r="G2683">
        <v>4441421</v>
      </c>
      <c r="H2683">
        <v>23.54</v>
      </c>
    </row>
    <row r="2684" spans="1:8" x14ac:dyDescent="0.25">
      <c r="A2684" t="s">
        <v>2778</v>
      </c>
      <c r="B2684">
        <v>1122016</v>
      </c>
      <c r="C2684">
        <v>539525</v>
      </c>
      <c r="D2684">
        <v>60616</v>
      </c>
      <c r="E2684">
        <v>468562</v>
      </c>
      <c r="F2684">
        <v>101247</v>
      </c>
      <c r="G2684">
        <v>778776</v>
      </c>
      <c r="H2684">
        <v>59.87</v>
      </c>
    </row>
    <row r="2685" spans="1:8" x14ac:dyDescent="0.25">
      <c r="A2685" t="s">
        <v>2779</v>
      </c>
      <c r="B2685">
        <v>1122016</v>
      </c>
      <c r="C2685">
        <v>539528</v>
      </c>
      <c r="D2685">
        <v>400</v>
      </c>
      <c r="E2685">
        <v>7400</v>
      </c>
      <c r="F2685">
        <v>400</v>
      </c>
      <c r="G2685">
        <v>7410</v>
      </c>
      <c r="H2685">
        <v>100</v>
      </c>
    </row>
    <row r="2686" spans="1:8" x14ac:dyDescent="0.25">
      <c r="A2686" t="s">
        <v>2780</v>
      </c>
      <c r="B2686">
        <v>1122016</v>
      </c>
      <c r="C2686">
        <v>539542</v>
      </c>
      <c r="D2686">
        <v>868</v>
      </c>
      <c r="E2686">
        <v>660028</v>
      </c>
      <c r="F2686">
        <v>1785</v>
      </c>
      <c r="G2686">
        <v>1366622</v>
      </c>
      <c r="H2686">
        <v>48.63</v>
      </c>
    </row>
    <row r="2687" spans="1:8" x14ac:dyDescent="0.25">
      <c r="A2687" t="s">
        <v>2781</v>
      </c>
      <c r="B2687">
        <v>1122016</v>
      </c>
      <c r="C2687">
        <v>539544</v>
      </c>
      <c r="D2687">
        <v>9198</v>
      </c>
      <c r="E2687">
        <v>428167</v>
      </c>
      <c r="F2687">
        <v>25966</v>
      </c>
      <c r="G2687">
        <v>1186518</v>
      </c>
      <c r="H2687">
        <v>35.42</v>
      </c>
    </row>
    <row r="2688" spans="1:8" x14ac:dyDescent="0.25">
      <c r="A2688" t="s">
        <v>2782</v>
      </c>
      <c r="B2688">
        <v>1122016</v>
      </c>
      <c r="C2688">
        <v>539546</v>
      </c>
      <c r="D2688">
        <v>100</v>
      </c>
      <c r="E2688">
        <v>1520</v>
      </c>
      <c r="F2688">
        <v>100</v>
      </c>
      <c r="G2688">
        <v>1520</v>
      </c>
      <c r="H2688">
        <v>100</v>
      </c>
    </row>
    <row r="2689" spans="1:8" x14ac:dyDescent="0.25">
      <c r="A2689" t="s">
        <v>2783</v>
      </c>
      <c r="B2689">
        <v>1122016</v>
      </c>
      <c r="C2689">
        <v>539551</v>
      </c>
      <c r="D2689">
        <v>943</v>
      </c>
      <c r="E2689">
        <v>324062</v>
      </c>
      <c r="F2689">
        <v>2382</v>
      </c>
      <c r="G2689">
        <v>818969</v>
      </c>
      <c r="H2689">
        <v>39.590000000000003</v>
      </c>
    </row>
    <row r="2690" spans="1:8" x14ac:dyDescent="0.25">
      <c r="A2690" t="s">
        <v>2784</v>
      </c>
      <c r="B2690">
        <v>1122016</v>
      </c>
      <c r="C2690">
        <v>539570</v>
      </c>
      <c r="D2690">
        <v>12000</v>
      </c>
      <c r="E2690">
        <v>192600</v>
      </c>
      <c r="F2690">
        <v>12000</v>
      </c>
      <c r="G2690">
        <v>192600</v>
      </c>
      <c r="H2690">
        <v>100</v>
      </c>
    </row>
    <row r="2691" spans="1:8" x14ac:dyDescent="0.25">
      <c r="A2691" t="s">
        <v>2785</v>
      </c>
      <c r="B2691">
        <v>1122016</v>
      </c>
      <c r="C2691">
        <v>539593</v>
      </c>
      <c r="D2691">
        <v>150</v>
      </c>
      <c r="E2691">
        <v>1818</v>
      </c>
      <c r="F2691">
        <v>150</v>
      </c>
      <c r="G2691">
        <v>1818</v>
      </c>
      <c r="H2691">
        <v>100</v>
      </c>
    </row>
    <row r="2692" spans="1:8" x14ac:dyDescent="0.25">
      <c r="A2692" t="s">
        <v>2786</v>
      </c>
      <c r="B2692">
        <v>1122016</v>
      </c>
      <c r="C2692">
        <v>539595</v>
      </c>
      <c r="D2692">
        <v>9980</v>
      </c>
      <c r="E2692">
        <v>962072</v>
      </c>
      <c r="F2692">
        <v>107160</v>
      </c>
      <c r="G2692">
        <v>10297141</v>
      </c>
      <c r="H2692">
        <v>9.31</v>
      </c>
    </row>
    <row r="2693" spans="1:8" x14ac:dyDescent="0.25">
      <c r="A2693" t="s">
        <v>2787</v>
      </c>
      <c r="B2693">
        <v>1122016</v>
      </c>
      <c r="C2693">
        <v>539596</v>
      </c>
      <c r="D2693">
        <v>101</v>
      </c>
      <c r="E2693">
        <v>4136</v>
      </c>
      <c r="F2693">
        <v>201</v>
      </c>
      <c r="G2693">
        <v>8240</v>
      </c>
      <c r="H2693">
        <v>50.25</v>
      </c>
    </row>
    <row r="2694" spans="1:8" x14ac:dyDescent="0.25">
      <c r="A2694" t="s">
        <v>2788</v>
      </c>
      <c r="B2694">
        <v>1122016</v>
      </c>
      <c r="C2694">
        <v>539597</v>
      </c>
      <c r="D2694">
        <v>6716</v>
      </c>
      <c r="E2694">
        <v>601754</v>
      </c>
      <c r="F2694">
        <v>15416</v>
      </c>
      <c r="G2694">
        <v>1402394</v>
      </c>
      <c r="H2694">
        <v>43.57</v>
      </c>
    </row>
    <row r="2695" spans="1:8" x14ac:dyDescent="0.25">
      <c r="A2695" t="s">
        <v>2789</v>
      </c>
      <c r="B2695">
        <v>1122016</v>
      </c>
      <c r="C2695">
        <v>539636</v>
      </c>
      <c r="D2695">
        <v>110</v>
      </c>
      <c r="E2695">
        <v>17105</v>
      </c>
      <c r="F2695">
        <v>541</v>
      </c>
      <c r="G2695">
        <v>84081</v>
      </c>
      <c r="H2695">
        <v>20.329999999999998</v>
      </c>
    </row>
    <row r="2696" spans="1:8" x14ac:dyDescent="0.25">
      <c r="A2696" t="s">
        <v>2790</v>
      </c>
      <c r="B2696">
        <v>1122016</v>
      </c>
      <c r="C2696">
        <v>539658</v>
      </c>
      <c r="D2696">
        <v>177</v>
      </c>
      <c r="E2696">
        <v>153061</v>
      </c>
      <c r="F2696">
        <v>222</v>
      </c>
      <c r="G2696">
        <v>192053</v>
      </c>
      <c r="H2696">
        <v>79.73</v>
      </c>
    </row>
    <row r="2697" spans="1:8" x14ac:dyDescent="0.25">
      <c r="A2697" t="s">
        <v>2791</v>
      </c>
      <c r="B2697">
        <v>1122016</v>
      </c>
      <c r="C2697">
        <v>539659</v>
      </c>
      <c r="D2697">
        <v>2000</v>
      </c>
      <c r="E2697">
        <v>312000</v>
      </c>
      <c r="F2697">
        <v>4000</v>
      </c>
      <c r="G2697">
        <v>618800</v>
      </c>
      <c r="H2697">
        <v>50</v>
      </c>
    </row>
    <row r="2698" spans="1:8" x14ac:dyDescent="0.25">
      <c r="A2698" t="s">
        <v>2792</v>
      </c>
      <c r="B2698">
        <v>1122016</v>
      </c>
      <c r="C2698">
        <v>539662</v>
      </c>
      <c r="D2698">
        <v>1</v>
      </c>
      <c r="E2698">
        <v>26</v>
      </c>
      <c r="F2698">
        <v>1</v>
      </c>
      <c r="G2698">
        <v>25</v>
      </c>
      <c r="H2698">
        <v>100</v>
      </c>
    </row>
    <row r="2699" spans="1:8" x14ac:dyDescent="0.25">
      <c r="A2699" t="s">
        <v>2793</v>
      </c>
      <c r="B2699">
        <v>1122016</v>
      </c>
      <c r="C2699">
        <v>539673</v>
      </c>
      <c r="D2699">
        <v>242</v>
      </c>
      <c r="E2699">
        <v>3497</v>
      </c>
      <c r="F2699">
        <v>242</v>
      </c>
      <c r="G2699">
        <v>3496</v>
      </c>
      <c r="H2699">
        <v>100</v>
      </c>
    </row>
    <row r="2700" spans="1:8" x14ac:dyDescent="0.25">
      <c r="A2700" t="s">
        <v>2794</v>
      </c>
      <c r="B2700">
        <v>1122016</v>
      </c>
      <c r="C2700">
        <v>539678</v>
      </c>
      <c r="D2700">
        <v>27930</v>
      </c>
      <c r="E2700">
        <v>6386195</v>
      </c>
      <c r="F2700">
        <v>66040</v>
      </c>
      <c r="G2700">
        <v>15407424</v>
      </c>
      <c r="H2700">
        <v>42.29</v>
      </c>
    </row>
    <row r="2701" spans="1:8" x14ac:dyDescent="0.25">
      <c r="A2701" t="s">
        <v>2795</v>
      </c>
      <c r="B2701">
        <v>1122016</v>
      </c>
      <c r="C2701">
        <v>539686</v>
      </c>
      <c r="D2701">
        <v>1000</v>
      </c>
      <c r="E2701">
        <v>246750</v>
      </c>
      <c r="F2701">
        <v>1000</v>
      </c>
      <c r="G2701">
        <v>246750</v>
      </c>
      <c r="H2701">
        <v>100</v>
      </c>
    </row>
    <row r="2702" spans="1:8" x14ac:dyDescent="0.25">
      <c r="A2702" t="s">
        <v>2796</v>
      </c>
      <c r="B2702">
        <v>1122016</v>
      </c>
      <c r="C2702">
        <v>539692</v>
      </c>
      <c r="D2702">
        <v>2000</v>
      </c>
      <c r="E2702">
        <v>31600</v>
      </c>
      <c r="F2702">
        <v>2000</v>
      </c>
      <c r="G2702">
        <v>31600</v>
      </c>
      <c r="H2702">
        <v>100</v>
      </c>
    </row>
    <row r="2703" spans="1:8" x14ac:dyDescent="0.25">
      <c r="A2703" t="s">
        <v>2797</v>
      </c>
      <c r="B2703">
        <v>1122016</v>
      </c>
      <c r="C2703">
        <v>539693</v>
      </c>
      <c r="D2703">
        <v>39599</v>
      </c>
      <c r="E2703">
        <v>834768</v>
      </c>
      <c r="F2703">
        <v>39599</v>
      </c>
      <c r="G2703">
        <v>834768</v>
      </c>
      <c r="H2703">
        <v>100</v>
      </c>
    </row>
    <row r="2704" spans="1:8" x14ac:dyDescent="0.25">
      <c r="A2704" t="s">
        <v>2798</v>
      </c>
      <c r="B2704">
        <v>1122016</v>
      </c>
      <c r="C2704">
        <v>539697</v>
      </c>
      <c r="D2704">
        <v>2024</v>
      </c>
      <c r="E2704">
        <v>18682</v>
      </c>
      <c r="F2704">
        <v>2046</v>
      </c>
      <c r="G2704">
        <v>18911</v>
      </c>
      <c r="H2704">
        <v>98.92</v>
      </c>
    </row>
    <row r="2705" spans="1:8" x14ac:dyDescent="0.25">
      <c r="A2705" t="s">
        <v>2799</v>
      </c>
      <c r="B2705">
        <v>1122016</v>
      </c>
      <c r="C2705">
        <v>539725</v>
      </c>
      <c r="D2705">
        <v>34091</v>
      </c>
      <c r="E2705">
        <v>702275</v>
      </c>
      <c r="F2705">
        <v>65563</v>
      </c>
      <c r="G2705">
        <v>1390481</v>
      </c>
      <c r="H2705">
        <v>52</v>
      </c>
    </row>
    <row r="2706" spans="1:8" x14ac:dyDescent="0.25">
      <c r="A2706" t="s">
        <v>2800</v>
      </c>
      <c r="B2706">
        <v>1122016</v>
      </c>
      <c r="C2706">
        <v>539742</v>
      </c>
      <c r="D2706">
        <v>7520</v>
      </c>
      <c r="E2706">
        <v>227480</v>
      </c>
      <c r="F2706">
        <v>16975</v>
      </c>
      <c r="G2706">
        <v>519640</v>
      </c>
      <c r="H2706">
        <v>44.3</v>
      </c>
    </row>
    <row r="2707" spans="1:8" x14ac:dyDescent="0.25">
      <c r="A2707" t="s">
        <v>2801</v>
      </c>
      <c r="B2707">
        <v>1122016</v>
      </c>
      <c r="C2707">
        <v>539767</v>
      </c>
      <c r="D2707">
        <v>0</v>
      </c>
      <c r="E2707">
        <v>0</v>
      </c>
      <c r="F2707">
        <v>4000</v>
      </c>
      <c r="G2707">
        <v>292100</v>
      </c>
      <c r="H2707">
        <v>0</v>
      </c>
    </row>
    <row r="2708" spans="1:8" x14ac:dyDescent="0.25">
      <c r="A2708" t="s">
        <v>2802</v>
      </c>
      <c r="B2708">
        <v>1122016</v>
      </c>
      <c r="C2708">
        <v>539773</v>
      </c>
      <c r="D2708">
        <v>160</v>
      </c>
      <c r="E2708">
        <v>5297</v>
      </c>
      <c r="F2708">
        <v>160</v>
      </c>
      <c r="G2708">
        <v>5297</v>
      </c>
      <c r="H2708">
        <v>100</v>
      </c>
    </row>
    <row r="2709" spans="1:8" x14ac:dyDescent="0.25">
      <c r="A2709" t="s">
        <v>2803</v>
      </c>
      <c r="B2709">
        <v>1122016</v>
      </c>
      <c r="C2709">
        <v>539785</v>
      </c>
      <c r="D2709">
        <v>30897</v>
      </c>
      <c r="E2709">
        <v>628754</v>
      </c>
      <c r="F2709">
        <v>48250</v>
      </c>
      <c r="G2709">
        <v>978735</v>
      </c>
      <c r="H2709">
        <v>64.040000000000006</v>
      </c>
    </row>
    <row r="2710" spans="1:8" x14ac:dyDescent="0.25">
      <c r="A2710" t="s">
        <v>2804</v>
      </c>
      <c r="B2710">
        <v>1122016</v>
      </c>
      <c r="C2710">
        <v>539786</v>
      </c>
      <c r="D2710">
        <v>616</v>
      </c>
      <c r="E2710">
        <v>3918</v>
      </c>
      <c r="F2710">
        <v>616</v>
      </c>
      <c r="G2710">
        <v>3917</v>
      </c>
      <c r="H2710">
        <v>100</v>
      </c>
    </row>
    <row r="2711" spans="1:8" x14ac:dyDescent="0.25">
      <c r="A2711" t="s">
        <v>2805</v>
      </c>
      <c r="B2711">
        <v>1122016</v>
      </c>
      <c r="C2711">
        <v>539787</v>
      </c>
      <c r="D2711">
        <v>910</v>
      </c>
      <c r="E2711">
        <v>226590</v>
      </c>
      <c r="F2711">
        <v>1747</v>
      </c>
      <c r="G2711">
        <v>437126</v>
      </c>
      <c r="H2711">
        <v>52.09</v>
      </c>
    </row>
    <row r="2712" spans="1:8" x14ac:dyDescent="0.25">
      <c r="A2712" t="s">
        <v>2806</v>
      </c>
      <c r="B2712">
        <v>1122016</v>
      </c>
      <c r="C2712">
        <v>539798</v>
      </c>
      <c r="D2712">
        <v>17500</v>
      </c>
      <c r="E2712">
        <v>1400000</v>
      </c>
      <c r="F2712">
        <v>17500</v>
      </c>
      <c r="G2712">
        <v>1408500</v>
      </c>
      <c r="H2712">
        <v>100</v>
      </c>
    </row>
    <row r="2713" spans="1:8" x14ac:dyDescent="0.25">
      <c r="A2713" t="s">
        <v>2807</v>
      </c>
      <c r="B2713">
        <v>1122016</v>
      </c>
      <c r="C2713">
        <v>539799</v>
      </c>
      <c r="D2713">
        <v>14494</v>
      </c>
      <c r="E2713">
        <v>680494</v>
      </c>
      <c r="F2713">
        <v>19152</v>
      </c>
      <c r="G2713">
        <v>900930</v>
      </c>
      <c r="H2713">
        <v>75.680000000000007</v>
      </c>
    </row>
    <row r="2714" spans="1:8" x14ac:dyDescent="0.25">
      <c r="A2714" t="s">
        <v>2808</v>
      </c>
      <c r="B2714">
        <v>1122016</v>
      </c>
      <c r="C2714">
        <v>539807</v>
      </c>
      <c r="D2714">
        <v>20845</v>
      </c>
      <c r="E2714">
        <v>24123919</v>
      </c>
      <c r="F2714">
        <v>113610</v>
      </c>
      <c r="G2714">
        <v>133115532</v>
      </c>
      <c r="H2714">
        <v>18.350000000000001</v>
      </c>
    </row>
    <row r="2715" spans="1:8" x14ac:dyDescent="0.25">
      <c r="A2715" t="s">
        <v>2809</v>
      </c>
      <c r="B2715">
        <v>1122016</v>
      </c>
      <c r="C2715">
        <v>539836</v>
      </c>
      <c r="D2715">
        <v>6000</v>
      </c>
      <c r="E2715">
        <v>166800</v>
      </c>
      <c r="F2715">
        <v>6000</v>
      </c>
      <c r="G2715">
        <v>166800</v>
      </c>
      <c r="H2715">
        <v>100</v>
      </c>
    </row>
    <row r="2716" spans="1:8" x14ac:dyDescent="0.25">
      <c r="A2716" t="s">
        <v>2810</v>
      </c>
      <c r="B2716">
        <v>1122016</v>
      </c>
      <c r="C2716">
        <v>539842</v>
      </c>
      <c r="D2716">
        <v>20000</v>
      </c>
      <c r="E2716">
        <v>500000</v>
      </c>
      <c r="F2716">
        <v>20000</v>
      </c>
      <c r="G2716">
        <v>498500</v>
      </c>
      <c r="H2716">
        <v>100</v>
      </c>
    </row>
    <row r="2717" spans="1:8" x14ac:dyDescent="0.25">
      <c r="A2717" t="s">
        <v>2811</v>
      </c>
      <c r="B2717">
        <v>1122016</v>
      </c>
      <c r="C2717">
        <v>539844</v>
      </c>
      <c r="D2717">
        <v>19205</v>
      </c>
      <c r="E2717">
        <v>3096807</v>
      </c>
      <c r="F2717">
        <v>95954</v>
      </c>
      <c r="G2717">
        <v>15480899</v>
      </c>
      <c r="H2717">
        <v>20.010000000000002</v>
      </c>
    </row>
    <row r="2718" spans="1:8" x14ac:dyDescent="0.25">
      <c r="A2718" t="s">
        <v>2812</v>
      </c>
      <c r="B2718">
        <v>1122016</v>
      </c>
      <c r="C2718">
        <v>539853</v>
      </c>
      <c r="D2718">
        <v>30501</v>
      </c>
      <c r="E2718">
        <v>931806</v>
      </c>
      <c r="F2718">
        <v>30501</v>
      </c>
      <c r="G2718">
        <v>931805</v>
      </c>
      <c r="H2718">
        <v>100</v>
      </c>
    </row>
    <row r="2719" spans="1:8" x14ac:dyDescent="0.25">
      <c r="A2719" t="s">
        <v>2813</v>
      </c>
      <c r="B2719">
        <v>1122016</v>
      </c>
      <c r="C2719">
        <v>539861</v>
      </c>
      <c r="D2719">
        <v>3340</v>
      </c>
      <c r="E2719">
        <v>78323</v>
      </c>
      <c r="F2719">
        <v>5015</v>
      </c>
      <c r="G2719">
        <v>121420</v>
      </c>
      <c r="H2719">
        <v>66.599999999999994</v>
      </c>
    </row>
    <row r="2720" spans="1:8" x14ac:dyDescent="0.25">
      <c r="A2720" t="s">
        <v>2814</v>
      </c>
      <c r="B2720">
        <v>1122016</v>
      </c>
      <c r="C2720">
        <v>539871</v>
      </c>
      <c r="D2720">
        <v>1904</v>
      </c>
      <c r="E2720">
        <v>1267493</v>
      </c>
      <c r="F2720">
        <v>6396</v>
      </c>
      <c r="G2720">
        <v>4312746</v>
      </c>
      <c r="H2720">
        <v>29.77</v>
      </c>
    </row>
    <row r="2721" spans="1:8" x14ac:dyDescent="0.25">
      <c r="A2721" t="s">
        <v>2815</v>
      </c>
      <c r="B2721">
        <v>1122016</v>
      </c>
      <c r="C2721">
        <v>539873</v>
      </c>
      <c r="D2721">
        <v>212087</v>
      </c>
      <c r="E2721">
        <v>10381659</v>
      </c>
      <c r="F2721">
        <v>580015</v>
      </c>
      <c r="G2721">
        <v>28198018</v>
      </c>
      <c r="H2721">
        <v>36.57</v>
      </c>
    </row>
    <row r="2722" spans="1:8" x14ac:dyDescent="0.25">
      <c r="A2722" t="s">
        <v>2816</v>
      </c>
      <c r="B2722">
        <v>1122016</v>
      </c>
      <c r="C2722">
        <v>539874</v>
      </c>
      <c r="D2722">
        <v>35430</v>
      </c>
      <c r="E2722">
        <v>12549306</v>
      </c>
      <c r="F2722">
        <v>123852</v>
      </c>
      <c r="G2722">
        <v>44323406</v>
      </c>
      <c r="H2722">
        <v>28.61</v>
      </c>
    </row>
    <row r="2723" spans="1:8" x14ac:dyDescent="0.25">
      <c r="A2723" t="s">
        <v>2817</v>
      </c>
      <c r="B2723">
        <v>1122016</v>
      </c>
      <c r="C2723">
        <v>539876</v>
      </c>
      <c r="D2723">
        <v>18542</v>
      </c>
      <c r="E2723">
        <v>2726602</v>
      </c>
      <c r="F2723">
        <v>32505</v>
      </c>
      <c r="G2723">
        <v>4845892</v>
      </c>
      <c r="H2723">
        <v>57.04</v>
      </c>
    </row>
    <row r="2724" spans="1:8" x14ac:dyDescent="0.25">
      <c r="A2724" t="s">
        <v>2818</v>
      </c>
      <c r="B2724">
        <v>1122016</v>
      </c>
      <c r="C2724">
        <v>539883</v>
      </c>
      <c r="D2724">
        <v>108</v>
      </c>
      <c r="E2724">
        <v>155665</v>
      </c>
      <c r="F2724">
        <v>108</v>
      </c>
      <c r="G2724">
        <v>155665</v>
      </c>
      <c r="H2724">
        <v>100</v>
      </c>
    </row>
    <row r="2725" spans="1:8" x14ac:dyDescent="0.25">
      <c r="A2725" t="s">
        <v>2819</v>
      </c>
      <c r="B2725">
        <v>1122016</v>
      </c>
      <c r="C2725">
        <v>539889</v>
      </c>
      <c r="D2725">
        <v>2681</v>
      </c>
      <c r="E2725">
        <v>705238</v>
      </c>
      <c r="F2725">
        <v>5716</v>
      </c>
      <c r="G2725">
        <v>1529766</v>
      </c>
      <c r="H2725">
        <v>46.9</v>
      </c>
    </row>
    <row r="2726" spans="1:8" x14ac:dyDescent="0.25">
      <c r="A2726" t="s">
        <v>2820</v>
      </c>
      <c r="B2726">
        <v>1122016</v>
      </c>
      <c r="C2726">
        <v>539895</v>
      </c>
      <c r="D2726">
        <v>1</v>
      </c>
      <c r="E2726">
        <v>35</v>
      </c>
      <c r="F2726">
        <v>1</v>
      </c>
      <c r="G2726">
        <v>35</v>
      </c>
      <c r="H2726">
        <v>100</v>
      </c>
    </row>
    <row r="2727" spans="1:8" x14ac:dyDescent="0.25">
      <c r="A2727" t="s">
        <v>2821</v>
      </c>
      <c r="B2727">
        <v>1122016</v>
      </c>
      <c r="C2727">
        <v>539910</v>
      </c>
      <c r="D2727">
        <v>4560</v>
      </c>
      <c r="E2727">
        <v>19722</v>
      </c>
      <c r="F2727">
        <v>4560</v>
      </c>
      <c r="G2727">
        <v>19722</v>
      </c>
      <c r="H2727">
        <v>100</v>
      </c>
    </row>
    <row r="2728" spans="1:8" x14ac:dyDescent="0.25">
      <c r="A2728" t="s">
        <v>2822</v>
      </c>
      <c r="B2728">
        <v>1122016</v>
      </c>
      <c r="C2728">
        <v>539917</v>
      </c>
      <c r="D2728">
        <v>34312</v>
      </c>
      <c r="E2728">
        <v>337155</v>
      </c>
      <c r="F2728">
        <v>34312</v>
      </c>
      <c r="G2728">
        <v>337155</v>
      </c>
      <c r="H2728">
        <v>100</v>
      </c>
    </row>
    <row r="2729" spans="1:8" x14ac:dyDescent="0.25">
      <c r="A2729" t="s">
        <v>2823</v>
      </c>
      <c r="B2729">
        <v>1122016</v>
      </c>
      <c r="C2729">
        <v>539940</v>
      </c>
      <c r="D2729">
        <v>81212</v>
      </c>
      <c r="E2729">
        <v>4527569</v>
      </c>
      <c r="F2729">
        <v>176428</v>
      </c>
      <c r="G2729">
        <v>9791964</v>
      </c>
      <c r="H2729">
        <v>46.03</v>
      </c>
    </row>
    <row r="2730" spans="1:8" x14ac:dyDescent="0.25">
      <c r="A2730" t="s">
        <v>2824</v>
      </c>
      <c r="B2730">
        <v>1122016</v>
      </c>
      <c r="C2730">
        <v>539956</v>
      </c>
      <c r="D2730">
        <v>610</v>
      </c>
      <c r="E2730">
        <v>108367</v>
      </c>
      <c r="F2730">
        <v>792</v>
      </c>
      <c r="G2730">
        <v>142715</v>
      </c>
      <c r="H2730">
        <v>77.02</v>
      </c>
    </row>
    <row r="2731" spans="1:8" x14ac:dyDescent="0.25">
      <c r="A2731" t="s">
        <v>2825</v>
      </c>
      <c r="B2731">
        <v>1122016</v>
      </c>
      <c r="C2731">
        <v>539957</v>
      </c>
      <c r="D2731">
        <v>25558</v>
      </c>
      <c r="E2731">
        <v>19135275</v>
      </c>
      <c r="F2731">
        <v>68286</v>
      </c>
      <c r="G2731">
        <v>51755597</v>
      </c>
      <c r="H2731">
        <v>37.43</v>
      </c>
    </row>
    <row r="2732" spans="1:8" x14ac:dyDescent="0.25">
      <c r="A2732" t="s">
        <v>2826</v>
      </c>
      <c r="B2732">
        <v>1122016</v>
      </c>
      <c r="C2732">
        <v>539962</v>
      </c>
      <c r="D2732">
        <v>50</v>
      </c>
      <c r="E2732">
        <v>229</v>
      </c>
      <c r="F2732">
        <v>50</v>
      </c>
      <c r="G2732">
        <v>229</v>
      </c>
      <c r="H2732">
        <v>100</v>
      </c>
    </row>
    <row r="2733" spans="1:8" x14ac:dyDescent="0.25">
      <c r="A2733" t="s">
        <v>2827</v>
      </c>
      <c r="B2733">
        <v>1122016</v>
      </c>
      <c r="C2733">
        <v>539978</v>
      </c>
      <c r="D2733">
        <v>13504</v>
      </c>
      <c r="E2733">
        <v>8671594</v>
      </c>
      <c r="F2733">
        <v>54376</v>
      </c>
      <c r="G2733">
        <v>34879876</v>
      </c>
      <c r="H2733">
        <v>24.83</v>
      </c>
    </row>
    <row r="2734" spans="1:8" x14ac:dyDescent="0.25">
      <c r="A2734" t="s">
        <v>2828</v>
      </c>
      <c r="B2734">
        <v>1122016</v>
      </c>
      <c r="C2734">
        <v>539979</v>
      </c>
      <c r="D2734">
        <v>40085</v>
      </c>
      <c r="E2734">
        <v>529122</v>
      </c>
      <c r="F2734">
        <v>66077</v>
      </c>
      <c r="G2734">
        <v>897906</v>
      </c>
      <c r="H2734">
        <v>60.66</v>
      </c>
    </row>
    <row r="2735" spans="1:8" x14ac:dyDescent="0.25">
      <c r="A2735" t="s">
        <v>2829</v>
      </c>
      <c r="B2735">
        <v>1122016</v>
      </c>
      <c r="C2735">
        <v>539980</v>
      </c>
      <c r="D2735">
        <v>10</v>
      </c>
      <c r="E2735">
        <v>531</v>
      </c>
      <c r="F2735">
        <v>10</v>
      </c>
      <c r="G2735">
        <v>531</v>
      </c>
      <c r="H2735">
        <v>100</v>
      </c>
    </row>
    <row r="2736" spans="1:8" x14ac:dyDescent="0.25">
      <c r="A2736" t="s">
        <v>2830</v>
      </c>
      <c r="B2736">
        <v>1122016</v>
      </c>
      <c r="C2736">
        <v>539981</v>
      </c>
      <c r="D2736">
        <v>13329</v>
      </c>
      <c r="E2736">
        <v>1929373</v>
      </c>
      <c r="F2736">
        <v>18792</v>
      </c>
      <c r="G2736">
        <v>2723271</v>
      </c>
      <c r="H2736">
        <v>70.930000000000007</v>
      </c>
    </row>
    <row r="2737" spans="1:8" x14ac:dyDescent="0.25">
      <c r="A2737" t="s">
        <v>2831</v>
      </c>
      <c r="B2737">
        <v>1122016</v>
      </c>
      <c r="C2737">
        <v>539982</v>
      </c>
      <c r="D2737">
        <v>10000</v>
      </c>
      <c r="E2737">
        <v>117500</v>
      </c>
      <c r="F2737">
        <v>10000</v>
      </c>
      <c r="G2737">
        <v>117500</v>
      </c>
      <c r="H2737">
        <v>100</v>
      </c>
    </row>
    <row r="2738" spans="1:8" x14ac:dyDescent="0.25">
      <c r="A2738" t="s">
        <v>2832</v>
      </c>
      <c r="B2738">
        <v>1122016</v>
      </c>
      <c r="C2738">
        <v>539984</v>
      </c>
      <c r="D2738">
        <v>5</v>
      </c>
      <c r="E2738">
        <v>3550</v>
      </c>
      <c r="F2738">
        <v>5</v>
      </c>
      <c r="G2738">
        <v>3550</v>
      </c>
      <c r="H2738">
        <v>100</v>
      </c>
    </row>
    <row r="2739" spans="1:8" x14ac:dyDescent="0.25">
      <c r="A2739" t="s">
        <v>2833</v>
      </c>
      <c r="B2739">
        <v>1122016</v>
      </c>
      <c r="C2739">
        <v>539986</v>
      </c>
      <c r="D2739">
        <v>6000</v>
      </c>
      <c r="E2739">
        <v>288000</v>
      </c>
      <c r="F2739">
        <v>9000</v>
      </c>
      <c r="G2739">
        <v>417900</v>
      </c>
      <c r="H2739">
        <v>66.67</v>
      </c>
    </row>
    <row r="2740" spans="1:8" x14ac:dyDescent="0.25">
      <c r="A2740" t="s">
        <v>2834</v>
      </c>
      <c r="B2740">
        <v>1122016</v>
      </c>
      <c r="C2740">
        <v>539992</v>
      </c>
      <c r="D2740">
        <v>21285</v>
      </c>
      <c r="E2740">
        <v>37036</v>
      </c>
      <c r="F2740">
        <v>21285</v>
      </c>
      <c r="G2740">
        <v>37035</v>
      </c>
      <c r="H2740">
        <v>100</v>
      </c>
    </row>
    <row r="2741" spans="1:8" x14ac:dyDescent="0.25">
      <c r="A2741" t="s">
        <v>2835</v>
      </c>
      <c r="B2741">
        <v>1122016</v>
      </c>
      <c r="C2741">
        <v>540005</v>
      </c>
      <c r="D2741">
        <v>8827</v>
      </c>
      <c r="E2741">
        <v>5731372</v>
      </c>
      <c r="F2741">
        <v>15766</v>
      </c>
      <c r="G2741">
        <v>10206885</v>
      </c>
      <c r="H2741">
        <v>55.99</v>
      </c>
    </row>
    <row r="2742" spans="1:8" x14ac:dyDescent="0.25">
      <c r="A2742" t="s">
        <v>2836</v>
      </c>
      <c r="B2742">
        <v>1122016</v>
      </c>
      <c r="C2742">
        <v>540006</v>
      </c>
      <c r="D2742">
        <v>1000</v>
      </c>
      <c r="E2742">
        <v>28650</v>
      </c>
      <c r="F2742">
        <v>6024</v>
      </c>
      <c r="G2742">
        <v>176259</v>
      </c>
      <c r="H2742">
        <v>16.600000000000001</v>
      </c>
    </row>
    <row r="2743" spans="1:8" x14ac:dyDescent="0.25">
      <c r="A2743" t="s">
        <v>2837</v>
      </c>
      <c r="B2743">
        <v>1122016</v>
      </c>
      <c r="C2743">
        <v>540023</v>
      </c>
      <c r="D2743">
        <v>0</v>
      </c>
      <c r="E2743">
        <v>0</v>
      </c>
      <c r="F2743">
        <v>9005</v>
      </c>
      <c r="G2743">
        <v>714973</v>
      </c>
      <c r="H2743">
        <v>0</v>
      </c>
    </row>
    <row r="2744" spans="1:8" x14ac:dyDescent="0.25">
      <c r="A2744" t="s">
        <v>2838</v>
      </c>
      <c r="B2744">
        <v>1122016</v>
      </c>
      <c r="C2744">
        <v>540025</v>
      </c>
      <c r="D2744">
        <v>3599</v>
      </c>
      <c r="E2744">
        <v>7627541</v>
      </c>
      <c r="F2744">
        <v>28657</v>
      </c>
      <c r="G2744">
        <v>60831866</v>
      </c>
      <c r="H2744">
        <v>12.56</v>
      </c>
    </row>
    <row r="2745" spans="1:8" x14ac:dyDescent="0.25">
      <c r="A2745" t="s">
        <v>2839</v>
      </c>
      <c r="B2745">
        <v>1122016</v>
      </c>
      <c r="C2745">
        <v>540026</v>
      </c>
      <c r="D2745">
        <v>5</v>
      </c>
      <c r="E2745">
        <v>55</v>
      </c>
      <c r="F2745">
        <v>5</v>
      </c>
      <c r="G2745">
        <v>55</v>
      </c>
      <c r="H2745">
        <v>100</v>
      </c>
    </row>
    <row r="2746" spans="1:8" x14ac:dyDescent="0.25">
      <c r="A2746" t="s">
        <v>2840</v>
      </c>
      <c r="B2746">
        <v>1122016</v>
      </c>
      <c r="C2746">
        <v>540047</v>
      </c>
      <c r="D2746">
        <v>46966</v>
      </c>
      <c r="E2746">
        <v>11905881</v>
      </c>
      <c r="F2746">
        <v>184050</v>
      </c>
      <c r="G2746">
        <v>46912643</v>
      </c>
      <c r="H2746">
        <v>25.52</v>
      </c>
    </row>
    <row r="2747" spans="1:8" x14ac:dyDescent="0.25">
      <c r="A2747" t="s">
        <v>2841</v>
      </c>
      <c r="B2747">
        <v>1122016</v>
      </c>
      <c r="C2747">
        <v>540048</v>
      </c>
      <c r="D2747">
        <v>568</v>
      </c>
      <c r="E2747">
        <v>184004</v>
      </c>
      <c r="F2747">
        <v>1538</v>
      </c>
      <c r="G2747">
        <v>504190</v>
      </c>
      <c r="H2747">
        <v>36.93</v>
      </c>
    </row>
    <row r="2748" spans="1:8" x14ac:dyDescent="0.25">
      <c r="A2748" t="s">
        <v>2842</v>
      </c>
      <c r="B2748">
        <v>1122016</v>
      </c>
      <c r="C2748">
        <v>540061</v>
      </c>
      <c r="D2748">
        <v>4262</v>
      </c>
      <c r="E2748">
        <v>193708</v>
      </c>
      <c r="F2748">
        <v>5140</v>
      </c>
      <c r="G2748">
        <v>232147</v>
      </c>
      <c r="H2748">
        <v>82.92</v>
      </c>
    </row>
    <row r="2749" spans="1:8" x14ac:dyDescent="0.25">
      <c r="A2749" t="s">
        <v>2843</v>
      </c>
      <c r="B2749">
        <v>1122016</v>
      </c>
      <c r="C2749">
        <v>540063</v>
      </c>
      <c r="D2749">
        <v>15911</v>
      </c>
      <c r="E2749">
        <v>283612</v>
      </c>
      <c r="F2749">
        <v>15911</v>
      </c>
      <c r="G2749">
        <v>283612</v>
      </c>
      <c r="H2749">
        <v>100</v>
      </c>
    </row>
    <row r="2750" spans="1:8" x14ac:dyDescent="0.25">
      <c r="A2750" t="s">
        <v>2844</v>
      </c>
      <c r="B2750">
        <v>1122016</v>
      </c>
      <c r="C2750">
        <v>540064</v>
      </c>
      <c r="D2750">
        <v>2514</v>
      </c>
      <c r="E2750">
        <v>307714</v>
      </c>
      <c r="F2750">
        <v>5680</v>
      </c>
      <c r="G2750">
        <v>701491</v>
      </c>
      <c r="H2750">
        <v>44.26</v>
      </c>
    </row>
    <row r="2751" spans="1:8" x14ac:dyDescent="0.25">
      <c r="A2751" t="s">
        <v>2845</v>
      </c>
      <c r="B2751">
        <v>1122016</v>
      </c>
      <c r="C2751">
        <v>540065</v>
      </c>
      <c r="D2751">
        <v>69590</v>
      </c>
      <c r="E2751">
        <v>24568750</v>
      </c>
      <c r="F2751">
        <v>198099</v>
      </c>
      <c r="G2751">
        <v>71099631</v>
      </c>
      <c r="H2751">
        <v>35.130000000000003</v>
      </c>
    </row>
    <row r="2752" spans="1:8" x14ac:dyDescent="0.25">
      <c r="A2752" t="s">
        <v>2846</v>
      </c>
      <c r="B2752">
        <v>1122016</v>
      </c>
      <c r="C2752">
        <v>540071</v>
      </c>
      <c r="D2752">
        <v>8171</v>
      </c>
      <c r="E2752">
        <v>147896</v>
      </c>
      <c r="F2752">
        <v>8171</v>
      </c>
      <c r="G2752">
        <v>144165</v>
      </c>
      <c r="H2752">
        <v>100</v>
      </c>
    </row>
    <row r="2753" spans="1:8" x14ac:dyDescent="0.25">
      <c r="A2753" t="s">
        <v>2847</v>
      </c>
      <c r="B2753">
        <v>1122016</v>
      </c>
      <c r="C2753">
        <v>540073</v>
      </c>
      <c r="D2753">
        <v>747</v>
      </c>
      <c r="E2753">
        <v>1231094</v>
      </c>
      <c r="F2753">
        <v>1838</v>
      </c>
      <c r="G2753">
        <v>3035176</v>
      </c>
      <c r="H2753">
        <v>40.64</v>
      </c>
    </row>
    <row r="2754" spans="1:8" x14ac:dyDescent="0.25">
      <c r="A2754" t="s">
        <v>2848</v>
      </c>
      <c r="B2754">
        <v>1122016</v>
      </c>
      <c r="C2754">
        <v>540081</v>
      </c>
      <c r="D2754">
        <v>69</v>
      </c>
      <c r="E2754">
        <v>3468</v>
      </c>
      <c r="F2754">
        <v>5566</v>
      </c>
      <c r="G2754">
        <v>284327</v>
      </c>
      <c r="H2754">
        <v>1.24</v>
      </c>
    </row>
    <row r="2755" spans="1:8" x14ac:dyDescent="0.25">
      <c r="A2755" t="s">
        <v>2849</v>
      </c>
      <c r="B2755">
        <v>1122016</v>
      </c>
      <c r="C2755">
        <v>540082</v>
      </c>
      <c r="D2755">
        <v>9000</v>
      </c>
      <c r="E2755">
        <v>332100</v>
      </c>
      <c r="F2755">
        <v>9000</v>
      </c>
      <c r="G2755">
        <v>332100</v>
      </c>
      <c r="H2755">
        <v>100</v>
      </c>
    </row>
    <row r="2756" spans="1:8" x14ac:dyDescent="0.25">
      <c r="A2756" t="s">
        <v>2850</v>
      </c>
      <c r="B2756">
        <v>1122016</v>
      </c>
      <c r="C2756">
        <v>540083</v>
      </c>
      <c r="D2756">
        <v>7534</v>
      </c>
      <c r="E2756">
        <v>2223284</v>
      </c>
      <c r="F2756">
        <v>63209</v>
      </c>
      <c r="G2756">
        <v>17537823</v>
      </c>
      <c r="H2756">
        <v>11.92</v>
      </c>
    </row>
    <row r="2757" spans="1:8" x14ac:dyDescent="0.25">
      <c r="A2757" t="s">
        <v>2851</v>
      </c>
      <c r="B2757">
        <v>1122016</v>
      </c>
      <c r="C2757">
        <v>540108</v>
      </c>
      <c r="D2757">
        <v>200</v>
      </c>
      <c r="E2757">
        <v>4480</v>
      </c>
      <c r="F2757">
        <v>200</v>
      </c>
      <c r="G2757">
        <v>4480</v>
      </c>
      <c r="H2757">
        <v>100</v>
      </c>
    </row>
    <row r="2758" spans="1:8" x14ac:dyDescent="0.25">
      <c r="A2758" t="s">
        <v>2852</v>
      </c>
      <c r="B2758">
        <v>1122016</v>
      </c>
      <c r="C2758">
        <v>540115</v>
      </c>
      <c r="D2758">
        <v>1188</v>
      </c>
      <c r="E2758">
        <v>1009503</v>
      </c>
      <c r="F2758">
        <v>2528</v>
      </c>
      <c r="G2758">
        <v>2155676</v>
      </c>
      <c r="H2758">
        <v>46.99</v>
      </c>
    </row>
    <row r="2759" spans="1:8" x14ac:dyDescent="0.25">
      <c r="A2759" t="s">
        <v>2853</v>
      </c>
      <c r="B2759">
        <v>1122016</v>
      </c>
      <c r="C2759">
        <v>540124</v>
      </c>
      <c r="D2759">
        <v>4066</v>
      </c>
      <c r="E2759">
        <v>836377</v>
      </c>
      <c r="F2759">
        <v>8687</v>
      </c>
      <c r="G2759">
        <v>1807954</v>
      </c>
      <c r="H2759">
        <v>46.81</v>
      </c>
    </row>
    <row r="2760" spans="1:8" x14ac:dyDescent="0.25">
      <c r="A2760" t="s">
        <v>2854</v>
      </c>
      <c r="B2760">
        <v>1122016</v>
      </c>
      <c r="C2760">
        <v>540132</v>
      </c>
      <c r="D2760">
        <v>7681</v>
      </c>
      <c r="E2760">
        <v>122896</v>
      </c>
      <c r="F2760">
        <v>8081</v>
      </c>
      <c r="G2760">
        <v>139468</v>
      </c>
      <c r="H2760">
        <v>95.05</v>
      </c>
    </row>
    <row r="2761" spans="1:8" x14ac:dyDescent="0.25">
      <c r="A2761" t="s">
        <v>2855</v>
      </c>
      <c r="B2761">
        <v>1122016</v>
      </c>
      <c r="C2761">
        <v>540133</v>
      </c>
      <c r="D2761">
        <v>36354</v>
      </c>
      <c r="E2761">
        <v>11051616</v>
      </c>
      <c r="F2761">
        <v>65638</v>
      </c>
      <c r="G2761">
        <v>20013794</v>
      </c>
      <c r="H2761">
        <v>55.39</v>
      </c>
    </row>
    <row r="2762" spans="1:8" x14ac:dyDescent="0.25">
      <c r="A2762" t="s">
        <v>2856</v>
      </c>
      <c r="B2762">
        <v>1122016</v>
      </c>
      <c r="C2762">
        <v>540134</v>
      </c>
      <c r="D2762">
        <v>100</v>
      </c>
      <c r="E2762">
        <v>1590</v>
      </c>
      <c r="F2762">
        <v>100</v>
      </c>
      <c r="G2762">
        <v>1590</v>
      </c>
      <c r="H2762">
        <v>100</v>
      </c>
    </row>
    <row r="2763" spans="1:8" x14ac:dyDescent="0.25">
      <c r="A2763" t="s">
        <v>2857</v>
      </c>
      <c r="B2763">
        <v>1122016</v>
      </c>
      <c r="C2763">
        <v>540136</v>
      </c>
      <c r="D2763">
        <v>95264</v>
      </c>
      <c r="E2763">
        <v>9526400</v>
      </c>
      <c r="F2763">
        <v>533968</v>
      </c>
      <c r="G2763">
        <v>53549343</v>
      </c>
      <c r="H2763">
        <v>17.84</v>
      </c>
    </row>
    <row r="2764" spans="1:8" x14ac:dyDescent="0.25">
      <c r="A2764" t="s">
        <v>2858</v>
      </c>
      <c r="B2764">
        <v>1122016</v>
      </c>
      <c r="C2764">
        <v>540143</v>
      </c>
      <c r="D2764">
        <v>305</v>
      </c>
      <c r="E2764">
        <v>7808</v>
      </c>
      <c r="F2764">
        <v>305</v>
      </c>
      <c r="G2764">
        <v>7808</v>
      </c>
      <c r="H2764">
        <v>100</v>
      </c>
    </row>
    <row r="2765" spans="1:8" x14ac:dyDescent="0.25">
      <c r="A2765" t="s">
        <v>2859</v>
      </c>
      <c r="B2765">
        <v>1122016</v>
      </c>
      <c r="C2765">
        <v>540144</v>
      </c>
      <c r="D2765">
        <v>80000</v>
      </c>
      <c r="E2765">
        <v>2800000</v>
      </c>
      <c r="F2765">
        <v>90000</v>
      </c>
      <c r="G2765">
        <v>3054000</v>
      </c>
      <c r="H2765">
        <v>88.89</v>
      </c>
    </row>
    <row r="2766" spans="1:8" x14ac:dyDescent="0.25">
      <c r="A2766" t="s">
        <v>2860</v>
      </c>
      <c r="B2766">
        <v>1122016</v>
      </c>
      <c r="C2766">
        <v>540145</v>
      </c>
      <c r="D2766">
        <v>10200</v>
      </c>
      <c r="E2766">
        <v>4008090</v>
      </c>
      <c r="F2766">
        <v>13200</v>
      </c>
      <c r="G2766">
        <v>5225280</v>
      </c>
      <c r="H2766">
        <v>77.27</v>
      </c>
    </row>
    <row r="2767" spans="1:8" x14ac:dyDescent="0.25">
      <c r="A2767" t="s">
        <v>2861</v>
      </c>
      <c r="B2767">
        <v>1122016</v>
      </c>
      <c r="C2767">
        <v>540146</v>
      </c>
      <c r="D2767">
        <v>16000</v>
      </c>
      <c r="E2767">
        <v>288000</v>
      </c>
      <c r="F2767">
        <v>16000</v>
      </c>
      <c r="G2767">
        <v>280000</v>
      </c>
      <c r="H2767">
        <v>100</v>
      </c>
    </row>
    <row r="2768" spans="1:8" x14ac:dyDescent="0.25">
      <c r="A2768" t="s">
        <v>2862</v>
      </c>
      <c r="B2768">
        <v>1122016</v>
      </c>
      <c r="C2768">
        <v>540150</v>
      </c>
      <c r="D2768">
        <v>120000</v>
      </c>
      <c r="E2768">
        <v>1776000</v>
      </c>
      <c r="F2768">
        <v>210000</v>
      </c>
      <c r="G2768">
        <v>3057900</v>
      </c>
      <c r="H2768">
        <v>57.14</v>
      </c>
    </row>
    <row r="2769" spans="1:8" x14ac:dyDescent="0.25">
      <c r="A2769" t="s">
        <v>2863</v>
      </c>
      <c r="B2769">
        <v>1122016</v>
      </c>
      <c r="C2769">
        <v>540151</v>
      </c>
      <c r="D2769">
        <v>42000</v>
      </c>
      <c r="E2769">
        <v>1747200</v>
      </c>
      <c r="F2769">
        <v>42000</v>
      </c>
      <c r="G2769">
        <v>1747200</v>
      </c>
      <c r="H2769">
        <v>100</v>
      </c>
    </row>
    <row r="2770" spans="1:8" x14ac:dyDescent="0.25">
      <c r="A2770" t="s">
        <v>2864</v>
      </c>
      <c r="B2770">
        <v>1122016</v>
      </c>
      <c r="C2770">
        <v>540152</v>
      </c>
      <c r="D2770">
        <v>8000</v>
      </c>
      <c r="E2770">
        <v>228000</v>
      </c>
      <c r="F2770">
        <v>8000</v>
      </c>
      <c r="G2770">
        <v>228000</v>
      </c>
      <c r="H2770">
        <v>100</v>
      </c>
    </row>
    <row r="2771" spans="1:8" x14ac:dyDescent="0.25">
      <c r="A2771" t="s">
        <v>2865</v>
      </c>
      <c r="B2771">
        <v>1122016</v>
      </c>
      <c r="C2771">
        <v>540153</v>
      </c>
      <c r="D2771">
        <v>9035</v>
      </c>
      <c r="E2771">
        <v>5270568</v>
      </c>
      <c r="F2771">
        <v>31313</v>
      </c>
      <c r="G2771">
        <v>18327075</v>
      </c>
      <c r="H2771">
        <v>28.85</v>
      </c>
    </row>
    <row r="2772" spans="1:8" x14ac:dyDescent="0.25">
      <c r="A2772" t="s">
        <v>2866</v>
      </c>
      <c r="B2772">
        <v>1122016</v>
      </c>
      <c r="C2772">
        <v>540168</v>
      </c>
      <c r="D2772">
        <v>50</v>
      </c>
      <c r="E2772">
        <v>830</v>
      </c>
      <c r="F2772">
        <v>50</v>
      </c>
      <c r="G2772">
        <v>830</v>
      </c>
      <c r="H2772">
        <v>100</v>
      </c>
    </row>
    <row r="2773" spans="1:8" x14ac:dyDescent="0.25">
      <c r="A2773" t="s">
        <v>2867</v>
      </c>
      <c r="B2773">
        <v>1122016</v>
      </c>
      <c r="C2773">
        <v>540173</v>
      </c>
      <c r="D2773">
        <v>12784</v>
      </c>
      <c r="E2773">
        <v>11537560</v>
      </c>
      <c r="F2773">
        <v>84686</v>
      </c>
      <c r="G2773">
        <v>76821207</v>
      </c>
      <c r="H2773">
        <v>15.1</v>
      </c>
    </row>
    <row r="2774" spans="1:8" x14ac:dyDescent="0.25">
      <c r="A2774" t="s">
        <v>2868</v>
      </c>
      <c r="B2774">
        <v>1122016</v>
      </c>
      <c r="C2774">
        <v>540174</v>
      </c>
      <c r="D2774">
        <v>200</v>
      </c>
      <c r="E2774">
        <v>2540</v>
      </c>
      <c r="F2774">
        <v>200</v>
      </c>
      <c r="G2774">
        <v>2540</v>
      </c>
      <c r="H2774">
        <v>100</v>
      </c>
    </row>
    <row r="2775" spans="1:8" x14ac:dyDescent="0.25">
      <c r="A2775" t="s">
        <v>2869</v>
      </c>
      <c r="B2775">
        <v>1122016</v>
      </c>
      <c r="C2775">
        <v>540180</v>
      </c>
      <c r="D2775">
        <v>2890</v>
      </c>
      <c r="E2775">
        <v>1251370</v>
      </c>
      <c r="F2775">
        <v>29820</v>
      </c>
      <c r="G2775">
        <v>13015075</v>
      </c>
      <c r="H2775">
        <v>9.69</v>
      </c>
    </row>
    <row r="2776" spans="1:8" x14ac:dyDescent="0.25">
      <c r="A2776" t="s">
        <v>2870</v>
      </c>
      <c r="B2776">
        <v>1122016</v>
      </c>
      <c r="C2776">
        <v>540189</v>
      </c>
      <c r="D2776">
        <v>10590</v>
      </c>
      <c r="E2776">
        <v>157854</v>
      </c>
      <c r="F2776">
        <v>10590</v>
      </c>
      <c r="G2776">
        <v>157854</v>
      </c>
      <c r="H2776">
        <v>100</v>
      </c>
    </row>
    <row r="2777" spans="1:8" x14ac:dyDescent="0.25">
      <c r="A2777" t="s">
        <v>2871</v>
      </c>
      <c r="B2777">
        <v>1122016</v>
      </c>
      <c r="C2777">
        <v>540192</v>
      </c>
      <c r="D2777">
        <v>3614</v>
      </c>
      <c r="E2777">
        <v>77892</v>
      </c>
      <c r="F2777">
        <v>3614</v>
      </c>
      <c r="G2777">
        <v>77892</v>
      </c>
      <c r="H2777">
        <v>100</v>
      </c>
    </row>
    <row r="2778" spans="1:8" x14ac:dyDescent="0.25">
      <c r="A2778" t="s">
        <v>2872</v>
      </c>
      <c r="B2778">
        <v>1122016</v>
      </c>
      <c r="C2778">
        <v>570001</v>
      </c>
      <c r="D2778">
        <v>13609</v>
      </c>
      <c r="E2778">
        <v>3973828</v>
      </c>
      <c r="F2778">
        <v>47682</v>
      </c>
      <c r="G2778">
        <v>13955811</v>
      </c>
      <c r="H2778">
        <v>28.54</v>
      </c>
    </row>
    <row r="2779" spans="1:8" x14ac:dyDescent="0.25">
      <c r="A2779" t="s">
        <v>2873</v>
      </c>
      <c r="B2779">
        <v>1122016</v>
      </c>
      <c r="C2779">
        <v>570002</v>
      </c>
      <c r="D2779">
        <v>1943</v>
      </c>
      <c r="E2779">
        <v>31380</v>
      </c>
      <c r="F2779">
        <v>3003</v>
      </c>
      <c r="G2779">
        <v>48060</v>
      </c>
      <c r="H2779">
        <v>64.7</v>
      </c>
    </row>
    <row r="2780" spans="1:8" x14ac:dyDescent="0.25">
      <c r="A2780" t="s">
        <v>2874</v>
      </c>
      <c r="B2780">
        <v>1122016</v>
      </c>
      <c r="C2780">
        <v>570003</v>
      </c>
      <c r="D2780">
        <v>362</v>
      </c>
      <c r="E2780">
        <v>1050</v>
      </c>
      <c r="F2780">
        <v>566</v>
      </c>
      <c r="G2780">
        <v>1664</v>
      </c>
      <c r="H2780">
        <v>63.96</v>
      </c>
    </row>
    <row r="2781" spans="1:8" x14ac:dyDescent="0.25">
      <c r="A2781" t="s">
        <v>2875</v>
      </c>
      <c r="B2781">
        <v>1122016</v>
      </c>
      <c r="C2781">
        <v>570004</v>
      </c>
      <c r="D2781">
        <v>1105</v>
      </c>
      <c r="E2781">
        <v>60333</v>
      </c>
      <c r="F2781">
        <v>1216</v>
      </c>
      <c r="G2781">
        <v>66567</v>
      </c>
      <c r="H2781">
        <v>90.87</v>
      </c>
    </row>
    <row r="2782" spans="1:8" x14ac:dyDescent="0.25">
      <c r="A2782" t="s">
        <v>2876</v>
      </c>
      <c r="B2782">
        <v>1122016</v>
      </c>
      <c r="C2782">
        <v>580001</v>
      </c>
      <c r="D2782">
        <v>1294</v>
      </c>
      <c r="E2782">
        <v>65606</v>
      </c>
      <c r="F2782">
        <v>1698</v>
      </c>
      <c r="G2782">
        <v>86295</v>
      </c>
      <c r="H2782">
        <v>76.209999999999994</v>
      </c>
    </row>
    <row r="2783" spans="1:8" x14ac:dyDescent="0.25">
      <c r="A2783" t="s">
        <v>2877</v>
      </c>
      <c r="B2783">
        <v>1122016</v>
      </c>
      <c r="C2783">
        <v>590003</v>
      </c>
      <c r="D2783">
        <v>61495</v>
      </c>
      <c r="E2783">
        <v>5064114</v>
      </c>
      <c r="F2783">
        <v>90962</v>
      </c>
      <c r="G2783">
        <v>7512194</v>
      </c>
      <c r="H2783">
        <v>67.61</v>
      </c>
    </row>
    <row r="2784" spans="1:8" x14ac:dyDescent="0.25">
      <c r="A2784" t="s">
        <v>2878</v>
      </c>
      <c r="B2784">
        <v>1122016</v>
      </c>
      <c r="C2784">
        <v>590005</v>
      </c>
      <c r="D2784">
        <v>712</v>
      </c>
      <c r="E2784">
        <v>4107172</v>
      </c>
      <c r="F2784">
        <v>822</v>
      </c>
      <c r="G2784">
        <v>4749551</v>
      </c>
      <c r="H2784">
        <v>86.62</v>
      </c>
    </row>
    <row r="2785" spans="1:8" x14ac:dyDescent="0.25">
      <c r="A2785" t="s">
        <v>2879</v>
      </c>
      <c r="B2785">
        <v>1122016</v>
      </c>
      <c r="C2785">
        <v>590006</v>
      </c>
      <c r="D2785">
        <v>1204</v>
      </c>
      <c r="E2785">
        <v>635652</v>
      </c>
      <c r="F2785">
        <v>2740</v>
      </c>
      <c r="G2785">
        <v>1472881</v>
      </c>
      <c r="H2785">
        <v>43.94</v>
      </c>
    </row>
    <row r="2786" spans="1:8" x14ac:dyDescent="0.25">
      <c r="A2786" t="s">
        <v>2880</v>
      </c>
      <c r="B2786">
        <v>1122016</v>
      </c>
      <c r="C2786">
        <v>590013</v>
      </c>
      <c r="D2786">
        <v>1139</v>
      </c>
      <c r="E2786">
        <v>53818</v>
      </c>
      <c r="F2786">
        <v>2022</v>
      </c>
      <c r="G2786">
        <v>96194</v>
      </c>
      <c r="H2786">
        <v>56.33</v>
      </c>
    </row>
    <row r="2787" spans="1:8" x14ac:dyDescent="0.25">
      <c r="A2787" t="s">
        <v>2881</v>
      </c>
      <c r="B2787">
        <v>1122016</v>
      </c>
      <c r="C2787">
        <v>590018</v>
      </c>
      <c r="D2787">
        <v>664</v>
      </c>
      <c r="E2787">
        <v>15936</v>
      </c>
      <c r="F2787">
        <v>767</v>
      </c>
      <c r="G2787">
        <v>18391</v>
      </c>
      <c r="H2787">
        <v>86.57</v>
      </c>
    </row>
    <row r="2788" spans="1:8" x14ac:dyDescent="0.25">
      <c r="A2788" t="s">
        <v>2882</v>
      </c>
      <c r="B2788">
        <v>1122016</v>
      </c>
      <c r="C2788">
        <v>590021</v>
      </c>
      <c r="D2788">
        <v>3</v>
      </c>
      <c r="E2788">
        <v>5640</v>
      </c>
      <c r="F2788">
        <v>3</v>
      </c>
      <c r="G2788">
        <v>5640</v>
      </c>
      <c r="H2788">
        <v>100</v>
      </c>
    </row>
    <row r="2789" spans="1:8" x14ac:dyDescent="0.25">
      <c r="A2789" t="s">
        <v>2883</v>
      </c>
      <c r="B2789">
        <v>1122016</v>
      </c>
      <c r="C2789">
        <v>590022</v>
      </c>
      <c r="D2789">
        <v>13081</v>
      </c>
      <c r="E2789">
        <v>35058</v>
      </c>
      <c r="F2789">
        <v>13482</v>
      </c>
      <c r="G2789">
        <v>36814</v>
      </c>
      <c r="H2789">
        <v>97.03</v>
      </c>
    </row>
    <row r="2790" spans="1:8" x14ac:dyDescent="0.25">
      <c r="A2790" t="s">
        <v>2884</v>
      </c>
      <c r="B2790">
        <v>1122016</v>
      </c>
      <c r="C2790">
        <v>590024</v>
      </c>
      <c r="D2790">
        <v>8951</v>
      </c>
      <c r="E2790">
        <v>210349</v>
      </c>
      <c r="F2790">
        <v>17874</v>
      </c>
      <c r="G2790">
        <v>423940</v>
      </c>
      <c r="H2790">
        <v>50.08</v>
      </c>
    </row>
    <row r="2791" spans="1:8" x14ac:dyDescent="0.25">
      <c r="A2791" t="s">
        <v>2885</v>
      </c>
      <c r="B2791">
        <v>1122016</v>
      </c>
      <c r="C2791">
        <v>590025</v>
      </c>
      <c r="D2791">
        <v>4846</v>
      </c>
      <c r="E2791">
        <v>99828</v>
      </c>
      <c r="F2791">
        <v>6895</v>
      </c>
      <c r="G2791">
        <v>142024</v>
      </c>
      <c r="H2791">
        <v>70.28</v>
      </c>
    </row>
    <row r="2792" spans="1:8" x14ac:dyDescent="0.25">
      <c r="A2792" t="s">
        <v>2886</v>
      </c>
      <c r="B2792">
        <v>1122016</v>
      </c>
      <c r="C2792">
        <v>590028</v>
      </c>
      <c r="D2792">
        <v>6901</v>
      </c>
      <c r="E2792">
        <v>4554</v>
      </c>
      <c r="F2792">
        <v>6901</v>
      </c>
      <c r="G2792">
        <v>4554</v>
      </c>
      <c r="H2792">
        <v>100</v>
      </c>
    </row>
    <row r="2793" spans="1:8" x14ac:dyDescent="0.25">
      <c r="A2793" t="s">
        <v>2887</v>
      </c>
      <c r="B2793">
        <v>1122016</v>
      </c>
      <c r="C2793">
        <v>590030</v>
      </c>
      <c r="D2793">
        <v>25670</v>
      </c>
      <c r="E2793">
        <v>522385</v>
      </c>
      <c r="F2793">
        <v>45140</v>
      </c>
      <c r="G2793">
        <v>923136</v>
      </c>
      <c r="H2793">
        <v>56.87</v>
      </c>
    </row>
    <row r="2794" spans="1:8" x14ac:dyDescent="0.25">
      <c r="A2794" t="s">
        <v>2888</v>
      </c>
      <c r="B2794">
        <v>1122016</v>
      </c>
      <c r="C2794">
        <v>590031</v>
      </c>
      <c r="D2794">
        <v>3975</v>
      </c>
      <c r="E2794">
        <v>1032109</v>
      </c>
      <c r="F2794">
        <v>5929</v>
      </c>
      <c r="G2794">
        <v>1577553</v>
      </c>
      <c r="H2794">
        <v>67.040000000000006</v>
      </c>
    </row>
    <row r="2795" spans="1:8" x14ac:dyDescent="0.25">
      <c r="A2795" t="s">
        <v>2889</v>
      </c>
      <c r="B2795">
        <v>1122016</v>
      </c>
      <c r="C2795">
        <v>590035</v>
      </c>
      <c r="D2795">
        <v>50</v>
      </c>
      <c r="E2795">
        <v>2655</v>
      </c>
      <c r="F2795">
        <v>50</v>
      </c>
      <c r="G2795">
        <v>2655</v>
      </c>
      <c r="H2795">
        <v>100</v>
      </c>
    </row>
    <row r="2796" spans="1:8" x14ac:dyDescent="0.25">
      <c r="A2796" t="s">
        <v>2890</v>
      </c>
      <c r="B2796">
        <v>1122016</v>
      </c>
      <c r="C2796">
        <v>590038</v>
      </c>
      <c r="D2796">
        <v>3100</v>
      </c>
      <c r="E2796">
        <v>2728</v>
      </c>
      <c r="F2796">
        <v>3100</v>
      </c>
      <c r="G2796">
        <v>2728</v>
      </c>
      <c r="H2796">
        <v>100</v>
      </c>
    </row>
    <row r="2797" spans="1:8" x14ac:dyDescent="0.25">
      <c r="A2797" t="s">
        <v>2891</v>
      </c>
      <c r="B2797">
        <v>1122016</v>
      </c>
      <c r="C2797">
        <v>590041</v>
      </c>
      <c r="D2797">
        <v>125</v>
      </c>
      <c r="E2797">
        <v>1622</v>
      </c>
      <c r="F2797">
        <v>235</v>
      </c>
      <c r="G2797">
        <v>2902</v>
      </c>
      <c r="H2797">
        <v>53.19</v>
      </c>
    </row>
    <row r="2798" spans="1:8" x14ac:dyDescent="0.25">
      <c r="A2798" t="s">
        <v>2892</v>
      </c>
      <c r="B2798">
        <v>1122016</v>
      </c>
      <c r="C2798">
        <v>590043</v>
      </c>
      <c r="D2798">
        <v>525</v>
      </c>
      <c r="E2798">
        <v>367290</v>
      </c>
      <c r="F2798">
        <v>1143</v>
      </c>
      <c r="G2798">
        <v>795082</v>
      </c>
      <c r="H2798">
        <v>45.93</v>
      </c>
    </row>
    <row r="2799" spans="1:8" x14ac:dyDescent="0.25">
      <c r="A2799" t="s">
        <v>2893</v>
      </c>
      <c r="B2799">
        <v>1122016</v>
      </c>
      <c r="C2799">
        <v>590046</v>
      </c>
      <c r="D2799">
        <v>280</v>
      </c>
      <c r="E2799">
        <v>31010</v>
      </c>
      <c r="F2799">
        <v>390</v>
      </c>
      <c r="G2799">
        <v>44190</v>
      </c>
      <c r="H2799">
        <v>71.790000000000006</v>
      </c>
    </row>
    <row r="2800" spans="1:8" x14ac:dyDescent="0.25">
      <c r="A2800" t="s">
        <v>2894</v>
      </c>
      <c r="B2800">
        <v>1122016</v>
      </c>
      <c r="C2800">
        <v>590051</v>
      </c>
      <c r="D2800">
        <v>69</v>
      </c>
      <c r="E2800">
        <v>12979</v>
      </c>
      <c r="F2800">
        <v>132</v>
      </c>
      <c r="G2800">
        <v>25167</v>
      </c>
      <c r="H2800">
        <v>52.27</v>
      </c>
    </row>
    <row r="2801" spans="1:8" x14ac:dyDescent="0.25">
      <c r="A2801" t="s">
        <v>2895</v>
      </c>
      <c r="B2801">
        <v>1122016</v>
      </c>
      <c r="C2801">
        <v>590057</v>
      </c>
      <c r="D2801">
        <v>77503</v>
      </c>
      <c r="E2801">
        <v>196858</v>
      </c>
      <c r="F2801">
        <v>78571</v>
      </c>
      <c r="G2801">
        <v>199180</v>
      </c>
      <c r="H2801">
        <v>98.64</v>
      </c>
    </row>
    <row r="2802" spans="1:8" x14ac:dyDescent="0.25">
      <c r="A2802" t="s">
        <v>2896</v>
      </c>
      <c r="B2802">
        <v>1122016</v>
      </c>
      <c r="C2802">
        <v>590061</v>
      </c>
      <c r="D2802">
        <v>1500</v>
      </c>
      <c r="E2802">
        <v>1995</v>
      </c>
      <c r="F2802">
        <v>1500</v>
      </c>
      <c r="G2802">
        <v>1995</v>
      </c>
      <c r="H2802">
        <v>100</v>
      </c>
    </row>
    <row r="2803" spans="1:8" x14ac:dyDescent="0.25">
      <c r="A2803" t="s">
        <v>2897</v>
      </c>
      <c r="B2803">
        <v>1122016</v>
      </c>
      <c r="C2803">
        <v>590062</v>
      </c>
      <c r="D2803">
        <v>6055</v>
      </c>
      <c r="E2803">
        <v>1305761</v>
      </c>
      <c r="F2803">
        <v>21427</v>
      </c>
      <c r="G2803">
        <v>4678988</v>
      </c>
      <c r="H2803">
        <v>28.26</v>
      </c>
    </row>
    <row r="2804" spans="1:8" x14ac:dyDescent="0.25">
      <c r="A2804" t="s">
        <v>2898</v>
      </c>
      <c r="B2804">
        <v>1122016</v>
      </c>
      <c r="C2804">
        <v>590065</v>
      </c>
      <c r="D2804">
        <v>7402</v>
      </c>
      <c r="E2804">
        <v>5558532</v>
      </c>
      <c r="F2804">
        <v>7949</v>
      </c>
      <c r="G2804">
        <v>6126992</v>
      </c>
      <c r="H2804">
        <v>93.12</v>
      </c>
    </row>
    <row r="2805" spans="1:8" x14ac:dyDescent="0.25">
      <c r="A2805" t="s">
        <v>2899</v>
      </c>
      <c r="B2805">
        <v>1122016</v>
      </c>
      <c r="C2805">
        <v>590066</v>
      </c>
      <c r="D2805">
        <v>4116</v>
      </c>
      <c r="E2805">
        <v>357269</v>
      </c>
      <c r="F2805">
        <v>6483</v>
      </c>
      <c r="G2805">
        <v>571722</v>
      </c>
      <c r="H2805">
        <v>63.49</v>
      </c>
    </row>
    <row r="2806" spans="1:8" x14ac:dyDescent="0.25">
      <c r="A2806" t="s">
        <v>2900</v>
      </c>
      <c r="B2806">
        <v>1122016</v>
      </c>
      <c r="C2806">
        <v>590068</v>
      </c>
      <c r="D2806">
        <v>452</v>
      </c>
      <c r="E2806">
        <v>5018</v>
      </c>
      <c r="F2806">
        <v>452</v>
      </c>
      <c r="G2806">
        <v>5019</v>
      </c>
      <c r="H2806">
        <v>100</v>
      </c>
    </row>
    <row r="2807" spans="1:8" x14ac:dyDescent="0.25">
      <c r="A2807" t="s">
        <v>2901</v>
      </c>
      <c r="B2807">
        <v>1122016</v>
      </c>
      <c r="C2807">
        <v>590070</v>
      </c>
      <c r="D2807">
        <v>1</v>
      </c>
      <c r="E2807">
        <v>1</v>
      </c>
      <c r="F2807">
        <v>1</v>
      </c>
      <c r="G2807">
        <v>1</v>
      </c>
      <c r="H2807">
        <v>100</v>
      </c>
    </row>
    <row r="2808" spans="1:8" x14ac:dyDescent="0.25">
      <c r="A2808" t="s">
        <v>2902</v>
      </c>
      <c r="B2808">
        <v>1122016</v>
      </c>
      <c r="C2808">
        <v>590071</v>
      </c>
      <c r="D2808">
        <v>347</v>
      </c>
      <c r="E2808">
        <v>428285</v>
      </c>
      <c r="F2808">
        <v>552</v>
      </c>
      <c r="G2808">
        <v>686605</v>
      </c>
      <c r="H2808">
        <v>62.86</v>
      </c>
    </row>
    <row r="2809" spans="1:8" x14ac:dyDescent="0.25">
      <c r="A2809" t="s">
        <v>2903</v>
      </c>
      <c r="B2809">
        <v>1122016</v>
      </c>
      <c r="C2809">
        <v>590072</v>
      </c>
      <c r="D2809">
        <v>1318</v>
      </c>
      <c r="E2809">
        <v>576230</v>
      </c>
      <c r="F2809">
        <v>1897</v>
      </c>
      <c r="G2809">
        <v>843819</v>
      </c>
      <c r="H2809">
        <v>69.48</v>
      </c>
    </row>
    <row r="2810" spans="1:8" x14ac:dyDescent="0.25">
      <c r="A2810" t="s">
        <v>2904</v>
      </c>
      <c r="B2810">
        <v>1122016</v>
      </c>
      <c r="C2810">
        <v>590073</v>
      </c>
      <c r="D2810">
        <v>17</v>
      </c>
      <c r="E2810">
        <v>20153</v>
      </c>
      <c r="F2810">
        <v>29</v>
      </c>
      <c r="G2810">
        <v>34469</v>
      </c>
      <c r="H2810">
        <v>58.62</v>
      </c>
    </row>
    <row r="2811" spans="1:8" x14ac:dyDescent="0.25">
      <c r="A2811" t="s">
        <v>2905</v>
      </c>
      <c r="B2811">
        <v>1122016</v>
      </c>
      <c r="C2811">
        <v>590075</v>
      </c>
      <c r="D2811">
        <v>11055</v>
      </c>
      <c r="E2811">
        <v>934701</v>
      </c>
      <c r="F2811">
        <v>41268</v>
      </c>
      <c r="G2811">
        <v>3527325</v>
      </c>
      <c r="H2811">
        <v>26.79</v>
      </c>
    </row>
    <row r="2812" spans="1:8" x14ac:dyDescent="0.25">
      <c r="A2812" t="s">
        <v>2906</v>
      </c>
      <c r="B2812">
        <v>1122016</v>
      </c>
      <c r="C2812">
        <v>590078</v>
      </c>
      <c r="D2812">
        <v>4092</v>
      </c>
      <c r="E2812">
        <v>1004791</v>
      </c>
      <c r="F2812">
        <v>10442</v>
      </c>
      <c r="G2812">
        <v>2601332</v>
      </c>
      <c r="H2812">
        <v>39.19</v>
      </c>
    </row>
    <row r="2813" spans="1:8" x14ac:dyDescent="0.25">
      <c r="A2813" t="s">
        <v>2907</v>
      </c>
      <c r="B2813">
        <v>1122016</v>
      </c>
      <c r="C2813">
        <v>590080</v>
      </c>
      <c r="D2813">
        <v>1500</v>
      </c>
      <c r="E2813">
        <v>60600</v>
      </c>
      <c r="F2813">
        <v>1500</v>
      </c>
      <c r="G2813">
        <v>60491</v>
      </c>
      <c r="H2813">
        <v>100</v>
      </c>
    </row>
    <row r="2814" spans="1:8" x14ac:dyDescent="0.25">
      <c r="A2814" t="s">
        <v>2908</v>
      </c>
      <c r="B2814">
        <v>1122016</v>
      </c>
      <c r="C2814">
        <v>590086</v>
      </c>
      <c r="D2814">
        <v>693</v>
      </c>
      <c r="E2814">
        <v>1493312</v>
      </c>
      <c r="F2814">
        <v>3119</v>
      </c>
      <c r="G2814">
        <v>6770440</v>
      </c>
      <c r="H2814">
        <v>22.22</v>
      </c>
    </row>
    <row r="2815" spans="1:8" x14ac:dyDescent="0.25">
      <c r="A2815" t="s">
        <v>2909</v>
      </c>
      <c r="B2815">
        <v>1122016</v>
      </c>
      <c r="C2815">
        <v>590088</v>
      </c>
      <c r="D2815">
        <v>2350</v>
      </c>
      <c r="E2815">
        <v>470</v>
      </c>
      <c r="F2815">
        <v>2350</v>
      </c>
      <c r="G2815">
        <v>470</v>
      </c>
      <c r="H2815">
        <v>100</v>
      </c>
    </row>
    <row r="2816" spans="1:8" x14ac:dyDescent="0.25">
      <c r="A2816" t="s">
        <v>2910</v>
      </c>
      <c r="B2816">
        <v>1122016</v>
      </c>
      <c r="C2816">
        <v>590090</v>
      </c>
      <c r="D2816">
        <v>400</v>
      </c>
      <c r="E2816">
        <v>1872</v>
      </c>
      <c r="F2816">
        <v>400</v>
      </c>
      <c r="G2816">
        <v>1872</v>
      </c>
      <c r="H2816">
        <v>100</v>
      </c>
    </row>
    <row r="2817" spans="1:8" x14ac:dyDescent="0.25">
      <c r="A2817" t="s">
        <v>2911</v>
      </c>
      <c r="B2817">
        <v>1122016</v>
      </c>
      <c r="C2817">
        <v>590091</v>
      </c>
      <c r="D2817">
        <v>1147</v>
      </c>
      <c r="E2817">
        <v>391</v>
      </c>
      <c r="F2817">
        <v>1147</v>
      </c>
      <c r="G2817">
        <v>391</v>
      </c>
      <c r="H2817">
        <v>100</v>
      </c>
    </row>
    <row r="2818" spans="1:8" x14ac:dyDescent="0.25">
      <c r="A2818" t="s">
        <v>2912</v>
      </c>
      <c r="B2818">
        <v>1122016</v>
      </c>
      <c r="C2818">
        <v>590094</v>
      </c>
      <c r="D2818">
        <v>460000</v>
      </c>
      <c r="E2818">
        <v>69000</v>
      </c>
      <c r="F2818">
        <v>460000</v>
      </c>
      <c r="G2818">
        <v>69000</v>
      </c>
      <c r="H2818">
        <v>100</v>
      </c>
    </row>
    <row r="2819" spans="1:8" x14ac:dyDescent="0.25">
      <c r="A2819" t="s">
        <v>2913</v>
      </c>
      <c r="B2819">
        <v>1122016</v>
      </c>
      <c r="C2819">
        <v>590095</v>
      </c>
      <c r="D2819">
        <v>934</v>
      </c>
      <c r="E2819">
        <v>2442681</v>
      </c>
      <c r="F2819">
        <v>1791</v>
      </c>
      <c r="G2819">
        <v>4692837</v>
      </c>
      <c r="H2819">
        <v>52.15</v>
      </c>
    </row>
    <row r="2820" spans="1:8" x14ac:dyDescent="0.25">
      <c r="A2820" t="s">
        <v>2914</v>
      </c>
      <c r="B2820">
        <v>1122016</v>
      </c>
      <c r="C2820">
        <v>590096</v>
      </c>
      <c r="D2820">
        <v>62666</v>
      </c>
      <c r="E2820">
        <v>62666627</v>
      </c>
      <c r="F2820">
        <v>76500</v>
      </c>
      <c r="G2820">
        <v>76500138</v>
      </c>
      <c r="H2820">
        <v>81.92</v>
      </c>
    </row>
    <row r="2821" spans="1:8" x14ac:dyDescent="0.25">
      <c r="A2821" t="s">
        <v>2915</v>
      </c>
      <c r="B2821">
        <v>1122016</v>
      </c>
      <c r="C2821">
        <v>590097</v>
      </c>
      <c r="D2821">
        <v>272</v>
      </c>
      <c r="E2821">
        <v>69964</v>
      </c>
      <c r="F2821">
        <v>494</v>
      </c>
      <c r="G2821">
        <v>126601</v>
      </c>
      <c r="H2821">
        <v>55.06</v>
      </c>
    </row>
    <row r="2822" spans="1:8" x14ac:dyDescent="0.25">
      <c r="A2822" t="s">
        <v>2916</v>
      </c>
      <c r="B2822">
        <v>1122016</v>
      </c>
      <c r="C2822">
        <v>590098</v>
      </c>
      <c r="D2822">
        <v>270</v>
      </c>
      <c r="E2822">
        <v>706050</v>
      </c>
      <c r="F2822">
        <v>441</v>
      </c>
      <c r="G2822">
        <v>1155313</v>
      </c>
      <c r="H2822">
        <v>61.22</v>
      </c>
    </row>
    <row r="2823" spans="1:8" x14ac:dyDescent="0.25">
      <c r="A2823" t="s">
        <v>2917</v>
      </c>
      <c r="B2823">
        <v>1122016</v>
      </c>
      <c r="C2823">
        <v>590099</v>
      </c>
      <c r="D2823">
        <v>42</v>
      </c>
      <c r="E2823">
        <v>54726</v>
      </c>
      <c r="F2823">
        <v>80</v>
      </c>
      <c r="G2823">
        <v>104552</v>
      </c>
      <c r="H2823">
        <v>52.5</v>
      </c>
    </row>
    <row r="2824" spans="1:8" x14ac:dyDescent="0.25">
      <c r="A2824" t="s">
        <v>2918</v>
      </c>
      <c r="B2824">
        <v>1122016</v>
      </c>
      <c r="C2824">
        <v>590101</v>
      </c>
      <c r="D2824">
        <v>115</v>
      </c>
      <c r="E2824">
        <v>296640</v>
      </c>
      <c r="F2824">
        <v>181</v>
      </c>
      <c r="G2824">
        <v>469802</v>
      </c>
      <c r="H2824">
        <v>63.54</v>
      </c>
    </row>
    <row r="2825" spans="1:8" x14ac:dyDescent="0.25">
      <c r="A2825" t="s">
        <v>2919</v>
      </c>
      <c r="B2825">
        <v>1122016</v>
      </c>
      <c r="C2825">
        <v>590103</v>
      </c>
      <c r="D2825">
        <v>244</v>
      </c>
      <c r="E2825">
        <v>204204</v>
      </c>
      <c r="F2825">
        <v>295</v>
      </c>
      <c r="G2825">
        <v>247468</v>
      </c>
      <c r="H2825">
        <v>82.71</v>
      </c>
    </row>
    <row r="2826" spans="1:8" x14ac:dyDescent="0.25">
      <c r="A2826" t="s">
        <v>2920</v>
      </c>
      <c r="B2826">
        <v>1122016</v>
      </c>
      <c r="C2826">
        <v>590106</v>
      </c>
      <c r="D2826">
        <v>3</v>
      </c>
      <c r="E2826">
        <v>5650</v>
      </c>
      <c r="F2826">
        <v>4</v>
      </c>
      <c r="G2826">
        <v>7495</v>
      </c>
      <c r="H2826">
        <v>75</v>
      </c>
    </row>
    <row r="2827" spans="1:8" x14ac:dyDescent="0.25">
      <c r="A2827" t="s">
        <v>2921</v>
      </c>
      <c r="B2827">
        <v>1122016</v>
      </c>
      <c r="C2827">
        <v>590107</v>
      </c>
      <c r="D2827">
        <v>0</v>
      </c>
      <c r="E2827">
        <v>0</v>
      </c>
      <c r="F2827">
        <v>1027</v>
      </c>
      <c r="G2827">
        <v>333090</v>
      </c>
      <c r="H2827">
        <v>0</v>
      </c>
    </row>
    <row r="2828" spans="1:8" x14ac:dyDescent="0.25">
      <c r="A2828" t="s">
        <v>2922</v>
      </c>
      <c r="B2828">
        <v>1122016</v>
      </c>
      <c r="C2828">
        <v>590108</v>
      </c>
      <c r="D2828">
        <v>7</v>
      </c>
      <c r="E2828">
        <v>2512</v>
      </c>
      <c r="F2828">
        <v>17</v>
      </c>
      <c r="G2828">
        <v>6176</v>
      </c>
      <c r="H2828">
        <v>41.18</v>
      </c>
    </row>
    <row r="2829" spans="1:8" x14ac:dyDescent="0.25">
      <c r="A2829" t="s">
        <v>2923</v>
      </c>
      <c r="B2829">
        <v>1122016</v>
      </c>
      <c r="C2829">
        <v>590113</v>
      </c>
      <c r="D2829">
        <v>0</v>
      </c>
      <c r="E2829">
        <v>0</v>
      </c>
      <c r="F2829">
        <v>650</v>
      </c>
      <c r="G2829">
        <v>1332500</v>
      </c>
      <c r="H2829">
        <v>0</v>
      </c>
    </row>
    <row r="2830" spans="1:8" x14ac:dyDescent="0.25">
      <c r="A2830" t="s">
        <v>2924</v>
      </c>
      <c r="B2830">
        <v>1122016</v>
      </c>
      <c r="C2830">
        <v>590122</v>
      </c>
      <c r="D2830">
        <v>257</v>
      </c>
      <c r="E2830">
        <v>6554</v>
      </c>
      <c r="F2830">
        <v>257</v>
      </c>
      <c r="G2830">
        <v>6620</v>
      </c>
      <c r="H2830">
        <v>100</v>
      </c>
    </row>
    <row r="2831" spans="1:8" x14ac:dyDescent="0.25">
      <c r="A2831" t="s">
        <v>2925</v>
      </c>
      <c r="B2831">
        <v>1122016</v>
      </c>
      <c r="C2831">
        <v>590126</v>
      </c>
      <c r="D2831">
        <v>31300</v>
      </c>
      <c r="E2831">
        <v>43299</v>
      </c>
      <c r="F2831">
        <v>31300</v>
      </c>
      <c r="G2831">
        <v>43299</v>
      </c>
      <c r="H2831">
        <v>100</v>
      </c>
    </row>
    <row r="2832" spans="1:8" x14ac:dyDescent="0.25">
      <c r="A2832" t="s">
        <v>2926</v>
      </c>
      <c r="B2832">
        <v>1122016</v>
      </c>
      <c r="C2832">
        <v>590130</v>
      </c>
      <c r="D2832">
        <v>90</v>
      </c>
      <c r="E2832">
        <v>17073</v>
      </c>
      <c r="F2832">
        <v>90</v>
      </c>
      <c r="G2832">
        <v>16759</v>
      </c>
      <c r="H2832">
        <v>100</v>
      </c>
    </row>
    <row r="2833" spans="1:8" x14ac:dyDescent="0.25">
      <c r="A2833" t="s">
        <v>2927</v>
      </c>
      <c r="B2833">
        <v>1122016</v>
      </c>
      <c r="C2833">
        <v>590133</v>
      </c>
      <c r="D2833">
        <v>5001</v>
      </c>
      <c r="E2833">
        <v>17854</v>
      </c>
      <c r="F2833">
        <v>5001</v>
      </c>
      <c r="G2833">
        <v>17853</v>
      </c>
      <c r="H2833">
        <v>100</v>
      </c>
    </row>
    <row r="2834" spans="1:8" x14ac:dyDescent="0.25">
      <c r="A2834" t="s">
        <v>2928</v>
      </c>
      <c r="B2834">
        <v>1122016</v>
      </c>
      <c r="C2834">
        <v>590134</v>
      </c>
      <c r="D2834">
        <v>4774</v>
      </c>
      <c r="E2834">
        <v>64115</v>
      </c>
      <c r="F2834">
        <v>22021</v>
      </c>
      <c r="G2834">
        <v>295813</v>
      </c>
      <c r="H2834">
        <v>21.68</v>
      </c>
    </row>
    <row r="2835" spans="1:8" x14ac:dyDescent="0.25">
      <c r="A2835" t="s">
        <v>2929</v>
      </c>
      <c r="B2835">
        <v>1122016</v>
      </c>
      <c r="C2835">
        <v>600180</v>
      </c>
      <c r="D2835">
        <v>429941</v>
      </c>
      <c r="E2835">
        <v>586804974</v>
      </c>
      <c r="F2835">
        <v>439962</v>
      </c>
      <c r="G2835">
        <v>604838145</v>
      </c>
      <c r="H2835">
        <v>97.72</v>
      </c>
    </row>
    <row r="2836" spans="1:8" x14ac:dyDescent="0.25">
      <c r="A2836" t="s">
        <v>2930</v>
      </c>
      <c r="B2836">
        <v>1122016</v>
      </c>
      <c r="C2836">
        <v>632659</v>
      </c>
      <c r="D2836">
        <v>166512</v>
      </c>
      <c r="E2836">
        <v>9491184</v>
      </c>
      <c r="F2836">
        <v>166512</v>
      </c>
      <c r="G2836">
        <v>9689196</v>
      </c>
      <c r="H2836">
        <v>100</v>
      </c>
    </row>
    <row r="2837" spans="1:8" x14ac:dyDescent="0.25">
      <c r="A2837" t="s">
        <v>2931</v>
      </c>
      <c r="B2837">
        <v>1122016</v>
      </c>
      <c r="C2837">
        <v>639844</v>
      </c>
      <c r="D2837">
        <v>50000</v>
      </c>
      <c r="E2837">
        <v>8125000</v>
      </c>
      <c r="F2837">
        <v>50000</v>
      </c>
      <c r="G2837">
        <v>8125000</v>
      </c>
      <c r="H2837">
        <v>100</v>
      </c>
    </row>
    <row r="2838" spans="1:8" x14ac:dyDescent="0.25">
      <c r="A2838" t="s">
        <v>2932</v>
      </c>
      <c r="B2838">
        <v>1122016</v>
      </c>
      <c r="C2838">
        <v>710053</v>
      </c>
      <c r="D2838">
        <v>60</v>
      </c>
      <c r="E2838">
        <v>2280</v>
      </c>
      <c r="F2838">
        <v>120</v>
      </c>
      <c r="G2838">
        <v>4440</v>
      </c>
      <c r="H2838">
        <v>50</v>
      </c>
    </row>
    <row r="2839" spans="1:8" x14ac:dyDescent="0.25">
      <c r="A2839" t="s">
        <v>2933</v>
      </c>
      <c r="B2839">
        <v>1122016</v>
      </c>
      <c r="C2839">
        <v>710055</v>
      </c>
      <c r="D2839">
        <v>56520</v>
      </c>
      <c r="E2839">
        <v>777150</v>
      </c>
      <c r="F2839">
        <v>56520</v>
      </c>
      <c r="G2839">
        <v>777150</v>
      </c>
      <c r="H2839">
        <v>100</v>
      </c>
    </row>
    <row r="2840" spans="1:8" x14ac:dyDescent="0.25">
      <c r="A2840" t="s">
        <v>2934</v>
      </c>
      <c r="B2840">
        <v>1122016</v>
      </c>
      <c r="C2840">
        <v>717502</v>
      </c>
      <c r="D2840">
        <v>41120</v>
      </c>
      <c r="E2840">
        <v>322381</v>
      </c>
      <c r="F2840">
        <v>41120</v>
      </c>
      <c r="G2840">
        <v>321888</v>
      </c>
      <c r="H2840">
        <v>100</v>
      </c>
    </row>
    <row r="2841" spans="1:8" x14ac:dyDescent="0.25">
      <c r="A2841" t="s">
        <v>2935</v>
      </c>
      <c r="B2841">
        <v>1122016</v>
      </c>
      <c r="C2841">
        <v>717503</v>
      </c>
      <c r="D2841">
        <v>163242</v>
      </c>
      <c r="E2841">
        <v>1583448</v>
      </c>
      <c r="F2841">
        <v>163242</v>
      </c>
      <c r="G2841">
        <v>1582616</v>
      </c>
      <c r="H2841">
        <v>100</v>
      </c>
    </row>
    <row r="2842" spans="1:8" x14ac:dyDescent="0.25">
      <c r="A2842" t="s">
        <v>2936</v>
      </c>
      <c r="B2842">
        <v>1122016</v>
      </c>
      <c r="C2842">
        <v>800251</v>
      </c>
      <c r="D2842">
        <v>0</v>
      </c>
      <c r="E2842">
        <v>0</v>
      </c>
      <c r="F2842">
        <v>44</v>
      </c>
      <c r="G2842">
        <v>126390</v>
      </c>
      <c r="H2842">
        <v>0</v>
      </c>
    </row>
    <row r="2843" spans="1:8" x14ac:dyDescent="0.25">
      <c r="A2843" t="s">
        <v>2937</v>
      </c>
      <c r="B2843">
        <v>1122016</v>
      </c>
      <c r="C2843">
        <v>800252</v>
      </c>
      <c r="D2843">
        <v>72</v>
      </c>
      <c r="E2843">
        <v>205920</v>
      </c>
      <c r="F2843">
        <v>96</v>
      </c>
      <c r="G2843">
        <v>277408</v>
      </c>
      <c r="H2843">
        <v>75</v>
      </c>
    </row>
    <row r="2844" spans="1:8" x14ac:dyDescent="0.25">
      <c r="A2844" t="s">
        <v>2938</v>
      </c>
      <c r="B2844">
        <v>1122016</v>
      </c>
      <c r="C2844">
        <v>800253</v>
      </c>
      <c r="D2844">
        <v>29</v>
      </c>
      <c r="E2844">
        <v>82940</v>
      </c>
      <c r="F2844">
        <v>67</v>
      </c>
      <c r="G2844">
        <v>192148</v>
      </c>
      <c r="H2844">
        <v>43.28</v>
      </c>
    </row>
    <row r="2845" spans="1:8" x14ac:dyDescent="0.25">
      <c r="A2845" t="s">
        <v>2939</v>
      </c>
      <c r="B2845">
        <v>1122016</v>
      </c>
      <c r="C2845">
        <v>800254</v>
      </c>
      <c r="D2845">
        <v>340</v>
      </c>
      <c r="E2845">
        <v>969541</v>
      </c>
      <c r="F2845">
        <v>660</v>
      </c>
      <c r="G2845">
        <v>1891233</v>
      </c>
      <c r="H2845">
        <v>51.52</v>
      </c>
    </row>
    <row r="2846" spans="1:8" x14ac:dyDescent="0.25">
      <c r="A2846" t="s">
        <v>2940</v>
      </c>
      <c r="B2846">
        <v>1122016</v>
      </c>
      <c r="C2846">
        <v>800258</v>
      </c>
      <c r="D2846">
        <v>7</v>
      </c>
      <c r="E2846">
        <v>20139</v>
      </c>
      <c r="F2846">
        <v>181</v>
      </c>
      <c r="G2846">
        <v>520042</v>
      </c>
      <c r="H2846">
        <v>3.87</v>
      </c>
    </row>
    <row r="2847" spans="1:8" x14ac:dyDescent="0.25">
      <c r="A2847" t="s">
        <v>2941</v>
      </c>
      <c r="B2847">
        <v>1122016</v>
      </c>
      <c r="C2847">
        <v>934783</v>
      </c>
      <c r="D2847">
        <v>150</v>
      </c>
      <c r="E2847">
        <v>296775</v>
      </c>
      <c r="F2847">
        <v>150</v>
      </c>
      <c r="G2847">
        <v>296750</v>
      </c>
      <c r="H2847">
        <v>100</v>
      </c>
    </row>
    <row r="2848" spans="1:8" x14ac:dyDescent="0.25">
      <c r="A2848" t="s">
        <v>2942</v>
      </c>
      <c r="B2848">
        <v>1122016</v>
      </c>
      <c r="C2848">
        <v>934784</v>
      </c>
      <c r="D2848">
        <v>25</v>
      </c>
      <c r="E2848">
        <v>27250</v>
      </c>
      <c r="F2848">
        <v>25</v>
      </c>
      <c r="G2848">
        <v>27250</v>
      </c>
      <c r="H2848">
        <v>100</v>
      </c>
    </row>
    <row r="2849" spans="1:8" x14ac:dyDescent="0.25">
      <c r="A2849" t="s">
        <v>2943</v>
      </c>
      <c r="B2849">
        <v>1122016</v>
      </c>
      <c r="C2849">
        <v>934844</v>
      </c>
      <c r="D2849">
        <v>290</v>
      </c>
      <c r="E2849">
        <v>530671</v>
      </c>
      <c r="F2849">
        <v>290</v>
      </c>
      <c r="G2849">
        <v>529908</v>
      </c>
      <c r="H2849">
        <v>100</v>
      </c>
    </row>
    <row r="2850" spans="1:8" x14ac:dyDescent="0.25">
      <c r="A2850" t="s">
        <v>2944</v>
      </c>
      <c r="B2850">
        <v>1122016</v>
      </c>
      <c r="C2850">
        <v>934848</v>
      </c>
      <c r="D2850">
        <v>10</v>
      </c>
      <c r="E2850">
        <v>13660</v>
      </c>
      <c r="F2850">
        <v>10</v>
      </c>
      <c r="G2850">
        <v>13645</v>
      </c>
      <c r="H2850">
        <v>100</v>
      </c>
    </row>
    <row r="2851" spans="1:8" x14ac:dyDescent="0.25">
      <c r="A2851" t="s">
        <v>2945</v>
      </c>
      <c r="B2851">
        <v>1122016</v>
      </c>
      <c r="C2851">
        <v>934854</v>
      </c>
      <c r="D2851">
        <v>946</v>
      </c>
      <c r="E2851">
        <v>1011483</v>
      </c>
      <c r="F2851">
        <v>984</v>
      </c>
      <c r="G2851">
        <v>1051994</v>
      </c>
      <c r="H2851">
        <v>96.14</v>
      </c>
    </row>
    <row r="2852" spans="1:8" x14ac:dyDescent="0.25">
      <c r="A2852" t="s">
        <v>2946</v>
      </c>
      <c r="B2852">
        <v>1122016</v>
      </c>
      <c r="C2852">
        <v>934860</v>
      </c>
      <c r="D2852">
        <v>100</v>
      </c>
      <c r="E2852">
        <v>159500</v>
      </c>
      <c r="F2852">
        <v>100</v>
      </c>
      <c r="G2852">
        <v>159500</v>
      </c>
      <c r="H2852">
        <v>100</v>
      </c>
    </row>
    <row r="2853" spans="1:8" x14ac:dyDescent="0.25">
      <c r="A2853" t="s">
        <v>2947</v>
      </c>
      <c r="B2853">
        <v>1122016</v>
      </c>
      <c r="C2853">
        <v>934868</v>
      </c>
      <c r="D2853">
        <v>40</v>
      </c>
      <c r="E2853">
        <v>70600</v>
      </c>
      <c r="F2853">
        <v>40</v>
      </c>
      <c r="G2853">
        <v>70249</v>
      </c>
      <c r="H2853">
        <v>100</v>
      </c>
    </row>
    <row r="2854" spans="1:8" x14ac:dyDescent="0.25">
      <c r="A2854" t="s">
        <v>2948</v>
      </c>
      <c r="B2854">
        <v>1122016</v>
      </c>
      <c r="C2854">
        <v>934887</v>
      </c>
      <c r="D2854">
        <v>150</v>
      </c>
      <c r="E2854">
        <v>164250</v>
      </c>
      <c r="F2854">
        <v>150</v>
      </c>
      <c r="G2854">
        <v>164250</v>
      </c>
      <c r="H2854">
        <v>100</v>
      </c>
    </row>
    <row r="2855" spans="1:8" x14ac:dyDescent="0.25">
      <c r="A2855" t="s">
        <v>2949</v>
      </c>
      <c r="B2855">
        <v>1122016</v>
      </c>
      <c r="C2855">
        <v>934893</v>
      </c>
      <c r="D2855">
        <v>195</v>
      </c>
      <c r="E2855">
        <v>198897</v>
      </c>
      <c r="F2855">
        <v>195</v>
      </c>
      <c r="G2855">
        <v>198896</v>
      </c>
      <c r="H2855">
        <v>100</v>
      </c>
    </row>
    <row r="2856" spans="1:8" x14ac:dyDescent="0.25">
      <c r="A2856" t="s">
        <v>2950</v>
      </c>
      <c r="B2856">
        <v>1122016</v>
      </c>
      <c r="C2856">
        <v>934900</v>
      </c>
      <c r="D2856">
        <v>50</v>
      </c>
      <c r="E2856">
        <v>71800</v>
      </c>
      <c r="F2856">
        <v>50</v>
      </c>
      <c r="G2856">
        <v>71800</v>
      </c>
      <c r="H2856">
        <v>100</v>
      </c>
    </row>
    <row r="2857" spans="1:8" x14ac:dyDescent="0.25">
      <c r="A2857" t="s">
        <v>2951</v>
      </c>
      <c r="B2857">
        <v>1122016</v>
      </c>
      <c r="C2857">
        <v>934913</v>
      </c>
      <c r="D2857">
        <v>20</v>
      </c>
      <c r="E2857">
        <v>21380</v>
      </c>
      <c r="F2857">
        <v>20</v>
      </c>
      <c r="G2857">
        <v>21380</v>
      </c>
      <c r="H2857">
        <v>100</v>
      </c>
    </row>
    <row r="2858" spans="1:8" x14ac:dyDescent="0.25">
      <c r="A2858" t="s">
        <v>2952</v>
      </c>
      <c r="B2858">
        <v>1122016</v>
      </c>
      <c r="C2858">
        <v>934932</v>
      </c>
      <c r="D2858">
        <v>60</v>
      </c>
      <c r="E2858">
        <v>62526</v>
      </c>
      <c r="F2858">
        <v>60</v>
      </c>
      <c r="G2858">
        <v>62525</v>
      </c>
      <c r="H2858">
        <v>100</v>
      </c>
    </row>
    <row r="2859" spans="1:8" x14ac:dyDescent="0.25">
      <c r="A2859" t="s">
        <v>2953</v>
      </c>
      <c r="B2859">
        <v>1122016</v>
      </c>
      <c r="C2859">
        <v>934933</v>
      </c>
      <c r="D2859">
        <v>10</v>
      </c>
      <c r="E2859">
        <v>10970</v>
      </c>
      <c r="F2859">
        <v>10</v>
      </c>
      <c r="G2859">
        <v>10970</v>
      </c>
      <c r="H2859">
        <v>100</v>
      </c>
    </row>
    <row r="2860" spans="1:8" x14ac:dyDescent="0.25">
      <c r="A2860" t="s">
        <v>2954</v>
      </c>
      <c r="B2860">
        <v>1122016</v>
      </c>
      <c r="C2860">
        <v>934944</v>
      </c>
      <c r="D2860">
        <v>10</v>
      </c>
      <c r="E2860">
        <v>10001</v>
      </c>
      <c r="F2860">
        <v>10</v>
      </c>
      <c r="G2860">
        <v>10000</v>
      </c>
      <c r="H2860">
        <v>100</v>
      </c>
    </row>
    <row r="2861" spans="1:8" x14ac:dyDescent="0.25">
      <c r="A2861" t="s">
        <v>2955</v>
      </c>
      <c r="B2861">
        <v>1122016</v>
      </c>
      <c r="C2861">
        <v>934946</v>
      </c>
      <c r="D2861">
        <v>20</v>
      </c>
      <c r="E2861">
        <v>27900</v>
      </c>
      <c r="F2861">
        <v>20</v>
      </c>
      <c r="G2861">
        <v>27900</v>
      </c>
      <c r="H2861">
        <v>100</v>
      </c>
    </row>
    <row r="2862" spans="1:8" x14ac:dyDescent="0.25">
      <c r="A2862" t="s">
        <v>2956</v>
      </c>
      <c r="B2862">
        <v>1122016</v>
      </c>
      <c r="C2862">
        <v>934951</v>
      </c>
      <c r="D2862">
        <v>500</v>
      </c>
      <c r="E2862">
        <v>503000</v>
      </c>
      <c r="F2862">
        <v>599</v>
      </c>
      <c r="G2862">
        <v>603082</v>
      </c>
      <c r="H2862">
        <v>83.47</v>
      </c>
    </row>
    <row r="2863" spans="1:8" x14ac:dyDescent="0.25">
      <c r="A2863" t="s">
        <v>2957</v>
      </c>
      <c r="B2863">
        <v>1122016</v>
      </c>
      <c r="C2863">
        <v>934952</v>
      </c>
      <c r="D2863">
        <v>255</v>
      </c>
      <c r="E2863">
        <v>356745</v>
      </c>
      <c r="F2863">
        <v>255</v>
      </c>
      <c r="G2863">
        <v>354365</v>
      </c>
      <c r="H2863">
        <v>100</v>
      </c>
    </row>
    <row r="2864" spans="1:8" x14ac:dyDescent="0.25">
      <c r="A2864" t="s">
        <v>2958</v>
      </c>
      <c r="B2864">
        <v>1122016</v>
      </c>
      <c r="C2864">
        <v>934956</v>
      </c>
      <c r="D2864">
        <v>2813</v>
      </c>
      <c r="E2864">
        <v>2828556</v>
      </c>
      <c r="F2864">
        <v>3016</v>
      </c>
      <c r="G2864">
        <v>3010194</v>
      </c>
      <c r="H2864">
        <v>93.27</v>
      </c>
    </row>
    <row r="2865" spans="1:8" x14ac:dyDescent="0.25">
      <c r="A2865" t="s">
        <v>2959</v>
      </c>
      <c r="B2865">
        <v>1122016</v>
      </c>
      <c r="C2865">
        <v>934965</v>
      </c>
      <c r="D2865">
        <v>140</v>
      </c>
      <c r="E2865">
        <v>196000</v>
      </c>
      <c r="F2865">
        <v>140</v>
      </c>
      <c r="G2865">
        <v>196000</v>
      </c>
      <c r="H2865">
        <v>100</v>
      </c>
    </row>
    <row r="2866" spans="1:8" x14ac:dyDescent="0.25">
      <c r="A2866" t="s">
        <v>2960</v>
      </c>
      <c r="B2866">
        <v>1122016</v>
      </c>
      <c r="C2866">
        <v>934996</v>
      </c>
      <c r="D2866">
        <v>25</v>
      </c>
      <c r="E2866">
        <v>25375</v>
      </c>
      <c r="F2866">
        <v>25</v>
      </c>
      <c r="G2866">
        <v>25375</v>
      </c>
      <c r="H2866">
        <v>100</v>
      </c>
    </row>
    <row r="2867" spans="1:8" x14ac:dyDescent="0.25">
      <c r="A2867" t="s">
        <v>2961</v>
      </c>
      <c r="B2867">
        <v>1122016</v>
      </c>
      <c r="C2867">
        <v>935028</v>
      </c>
      <c r="D2867">
        <v>240</v>
      </c>
      <c r="E2867">
        <v>242400</v>
      </c>
      <c r="F2867">
        <v>260</v>
      </c>
      <c r="G2867">
        <v>273750</v>
      </c>
      <c r="H2867">
        <v>92.31</v>
      </c>
    </row>
    <row r="2868" spans="1:8" x14ac:dyDescent="0.25">
      <c r="A2868" t="s">
        <v>2962</v>
      </c>
      <c r="B2868">
        <v>1122016</v>
      </c>
      <c r="C2868">
        <v>935030</v>
      </c>
      <c r="D2868">
        <v>31</v>
      </c>
      <c r="E2868">
        <v>33327</v>
      </c>
      <c r="F2868">
        <v>32</v>
      </c>
      <c r="G2868">
        <v>34386</v>
      </c>
      <c r="H2868">
        <v>96.88</v>
      </c>
    </row>
    <row r="2869" spans="1:8" x14ac:dyDescent="0.25">
      <c r="A2869" t="s">
        <v>2963</v>
      </c>
      <c r="B2869">
        <v>1122016</v>
      </c>
      <c r="C2869">
        <v>935074</v>
      </c>
      <c r="D2869">
        <v>12</v>
      </c>
      <c r="E2869">
        <v>13620</v>
      </c>
      <c r="F2869">
        <v>12</v>
      </c>
      <c r="G2869">
        <v>13620</v>
      </c>
      <c r="H2869">
        <v>100</v>
      </c>
    </row>
    <row r="2870" spans="1:8" x14ac:dyDescent="0.25">
      <c r="A2870" t="s">
        <v>2964</v>
      </c>
      <c r="B2870">
        <v>1122016</v>
      </c>
      <c r="C2870">
        <v>935096</v>
      </c>
      <c r="D2870">
        <v>100</v>
      </c>
      <c r="E2870">
        <v>100600</v>
      </c>
      <c r="F2870">
        <v>100</v>
      </c>
      <c r="G2870">
        <v>100600</v>
      </c>
      <c r="H2870">
        <v>100</v>
      </c>
    </row>
    <row r="2871" spans="1:8" x14ac:dyDescent="0.25">
      <c r="A2871" t="s">
        <v>2965</v>
      </c>
      <c r="B2871">
        <v>1122016</v>
      </c>
      <c r="C2871">
        <v>935136</v>
      </c>
      <c r="D2871">
        <v>60</v>
      </c>
      <c r="E2871">
        <v>65340</v>
      </c>
      <c r="F2871">
        <v>60</v>
      </c>
      <c r="G2871">
        <v>65340</v>
      </c>
      <c r="H2871">
        <v>100</v>
      </c>
    </row>
    <row r="2872" spans="1:8" x14ac:dyDescent="0.25">
      <c r="A2872" t="s">
        <v>2966</v>
      </c>
      <c r="B2872">
        <v>1122016</v>
      </c>
      <c r="C2872">
        <v>935138</v>
      </c>
      <c r="D2872">
        <v>258</v>
      </c>
      <c r="E2872">
        <v>331027</v>
      </c>
      <c r="F2872">
        <v>278</v>
      </c>
      <c r="G2872">
        <v>357191</v>
      </c>
      <c r="H2872">
        <v>92.81</v>
      </c>
    </row>
    <row r="2873" spans="1:8" x14ac:dyDescent="0.25">
      <c r="A2873" t="s">
        <v>2967</v>
      </c>
      <c r="B2873">
        <v>1122016</v>
      </c>
      <c r="C2873">
        <v>935190</v>
      </c>
      <c r="D2873">
        <v>60</v>
      </c>
      <c r="E2873">
        <v>308400</v>
      </c>
      <c r="F2873">
        <v>60</v>
      </c>
      <c r="G2873">
        <v>307549</v>
      </c>
      <c r="H2873">
        <v>100</v>
      </c>
    </row>
    <row r="2874" spans="1:8" x14ac:dyDescent="0.25">
      <c r="A2874" t="s">
        <v>2968</v>
      </c>
      <c r="B2874">
        <v>1122016</v>
      </c>
      <c r="C2874">
        <v>935214</v>
      </c>
      <c r="D2874">
        <v>309</v>
      </c>
      <c r="E2874">
        <v>389344</v>
      </c>
      <c r="F2874">
        <v>309</v>
      </c>
      <c r="G2874">
        <v>389873</v>
      </c>
      <c r="H2874">
        <v>100</v>
      </c>
    </row>
    <row r="2875" spans="1:8" x14ac:dyDescent="0.25">
      <c r="A2875" t="s">
        <v>2969</v>
      </c>
      <c r="B2875">
        <v>1122016</v>
      </c>
      <c r="C2875">
        <v>935234</v>
      </c>
      <c r="D2875">
        <v>100</v>
      </c>
      <c r="E2875">
        <v>110000</v>
      </c>
      <c r="F2875">
        <v>100</v>
      </c>
      <c r="G2875">
        <v>110000</v>
      </c>
      <c r="H2875">
        <v>100</v>
      </c>
    </row>
    <row r="2876" spans="1:8" x14ac:dyDescent="0.25">
      <c r="A2876" t="s">
        <v>2970</v>
      </c>
      <c r="B2876">
        <v>1122016</v>
      </c>
      <c r="C2876">
        <v>935292</v>
      </c>
      <c r="D2876">
        <v>50</v>
      </c>
      <c r="E2876">
        <v>63963</v>
      </c>
      <c r="F2876">
        <v>200</v>
      </c>
      <c r="G2876">
        <v>255850</v>
      </c>
      <c r="H2876">
        <v>25</v>
      </c>
    </row>
    <row r="2877" spans="1:8" x14ac:dyDescent="0.25">
      <c r="A2877" t="s">
        <v>2971</v>
      </c>
      <c r="B2877">
        <v>1122016</v>
      </c>
      <c r="C2877">
        <v>935327</v>
      </c>
      <c r="D2877">
        <v>221</v>
      </c>
      <c r="E2877">
        <v>223210</v>
      </c>
      <c r="F2877">
        <v>421</v>
      </c>
      <c r="G2877">
        <v>426515</v>
      </c>
      <c r="H2877">
        <v>52.49</v>
      </c>
    </row>
    <row r="2878" spans="1:8" x14ac:dyDescent="0.25">
      <c r="A2878" t="s">
        <v>2972</v>
      </c>
      <c r="B2878">
        <v>1122016</v>
      </c>
      <c r="C2878">
        <v>935339</v>
      </c>
      <c r="D2878">
        <v>20</v>
      </c>
      <c r="E2878">
        <v>24200</v>
      </c>
      <c r="F2878">
        <v>20</v>
      </c>
      <c r="G2878">
        <v>24200</v>
      </c>
      <c r="H2878">
        <v>100</v>
      </c>
    </row>
    <row r="2879" spans="1:8" x14ac:dyDescent="0.25">
      <c r="A2879" t="s">
        <v>2973</v>
      </c>
      <c r="B2879">
        <v>1122016</v>
      </c>
      <c r="C2879">
        <v>935341</v>
      </c>
      <c r="D2879">
        <v>120</v>
      </c>
      <c r="E2879">
        <v>142802</v>
      </c>
      <c r="F2879">
        <v>120</v>
      </c>
      <c r="G2879">
        <v>142801</v>
      </c>
      <c r="H2879">
        <v>100</v>
      </c>
    </row>
    <row r="2880" spans="1:8" x14ac:dyDescent="0.25">
      <c r="A2880" t="s">
        <v>2974</v>
      </c>
      <c r="B2880">
        <v>1122016</v>
      </c>
      <c r="C2880">
        <v>935349</v>
      </c>
      <c r="D2880">
        <v>25</v>
      </c>
      <c r="E2880">
        <v>29625</v>
      </c>
      <c r="F2880">
        <v>50</v>
      </c>
      <c r="G2880">
        <v>59125</v>
      </c>
      <c r="H2880">
        <v>50</v>
      </c>
    </row>
    <row r="2881" spans="1:8" x14ac:dyDescent="0.25">
      <c r="A2881" t="s">
        <v>2975</v>
      </c>
      <c r="B2881">
        <v>1122016</v>
      </c>
      <c r="C2881">
        <v>935375</v>
      </c>
      <c r="D2881">
        <v>206</v>
      </c>
      <c r="E2881">
        <v>209708</v>
      </c>
      <c r="F2881">
        <v>206</v>
      </c>
      <c r="G2881">
        <v>209707</v>
      </c>
      <c r="H2881">
        <v>100</v>
      </c>
    </row>
    <row r="2882" spans="1:8" x14ac:dyDescent="0.25">
      <c r="A2882" t="s">
        <v>2976</v>
      </c>
      <c r="B2882">
        <v>1122016</v>
      </c>
      <c r="C2882">
        <v>935383</v>
      </c>
      <c r="D2882">
        <v>7226</v>
      </c>
      <c r="E2882">
        <v>102465</v>
      </c>
      <c r="F2882">
        <v>9563</v>
      </c>
      <c r="G2882">
        <v>135044</v>
      </c>
      <c r="H2882">
        <v>75.56</v>
      </c>
    </row>
    <row r="2883" spans="1:8" x14ac:dyDescent="0.25">
      <c r="A2883" t="s">
        <v>2977</v>
      </c>
      <c r="B2883">
        <v>1122016</v>
      </c>
      <c r="C2883">
        <v>935435</v>
      </c>
      <c r="D2883">
        <v>300</v>
      </c>
      <c r="E2883">
        <v>348000</v>
      </c>
      <c r="F2883">
        <v>300</v>
      </c>
      <c r="G2883">
        <v>346500</v>
      </c>
      <c r="H2883">
        <v>100</v>
      </c>
    </row>
    <row r="2884" spans="1:8" x14ac:dyDescent="0.25">
      <c r="A2884" t="s">
        <v>2978</v>
      </c>
      <c r="B2884">
        <v>1122016</v>
      </c>
      <c r="C2884">
        <v>935461</v>
      </c>
      <c r="D2884">
        <v>12</v>
      </c>
      <c r="E2884">
        <v>12195</v>
      </c>
      <c r="F2884">
        <v>376</v>
      </c>
      <c r="G2884">
        <v>391364</v>
      </c>
      <c r="H2884">
        <v>3.19</v>
      </c>
    </row>
    <row r="2885" spans="1:8" x14ac:dyDescent="0.25">
      <c r="A2885" t="s">
        <v>2979</v>
      </c>
      <c r="B2885">
        <v>1122016</v>
      </c>
      <c r="C2885">
        <v>935484</v>
      </c>
      <c r="D2885">
        <v>280</v>
      </c>
      <c r="E2885">
        <v>282520</v>
      </c>
      <c r="F2885">
        <v>280</v>
      </c>
      <c r="G2885">
        <v>282345</v>
      </c>
      <c r="H2885">
        <v>100</v>
      </c>
    </row>
    <row r="2886" spans="1:8" x14ac:dyDescent="0.25">
      <c r="A2886" t="s">
        <v>2980</v>
      </c>
      <c r="B2886">
        <v>1122016</v>
      </c>
      <c r="C2886">
        <v>935490</v>
      </c>
      <c r="D2886">
        <v>15</v>
      </c>
      <c r="E2886">
        <v>15150</v>
      </c>
      <c r="F2886">
        <v>15</v>
      </c>
      <c r="G2886">
        <v>15150</v>
      </c>
      <c r="H2886">
        <v>100</v>
      </c>
    </row>
    <row r="2887" spans="1:8" x14ac:dyDescent="0.25">
      <c r="A2887" t="s">
        <v>2981</v>
      </c>
      <c r="B2887">
        <v>1122016</v>
      </c>
      <c r="C2887">
        <v>935498</v>
      </c>
      <c r="D2887">
        <v>175</v>
      </c>
      <c r="E2887">
        <v>189576</v>
      </c>
      <c r="F2887">
        <v>175</v>
      </c>
      <c r="G2887">
        <v>189472</v>
      </c>
      <c r="H2887">
        <v>100</v>
      </c>
    </row>
    <row r="2888" spans="1:8" x14ac:dyDescent="0.25">
      <c r="A2888" t="s">
        <v>2982</v>
      </c>
      <c r="B2888">
        <v>1122016</v>
      </c>
      <c r="C2888">
        <v>935506</v>
      </c>
      <c r="D2888">
        <v>1</v>
      </c>
      <c r="E2888">
        <v>1100</v>
      </c>
      <c r="F2888">
        <v>1</v>
      </c>
      <c r="G2888">
        <v>1100</v>
      </c>
      <c r="H2888">
        <v>100</v>
      </c>
    </row>
    <row r="2889" spans="1:8" x14ac:dyDescent="0.25">
      <c r="A2889" t="s">
        <v>2983</v>
      </c>
      <c r="B2889">
        <v>1122016</v>
      </c>
      <c r="C2889">
        <v>935554</v>
      </c>
      <c r="D2889">
        <v>210</v>
      </c>
      <c r="E2889">
        <v>231000</v>
      </c>
      <c r="F2889">
        <v>410</v>
      </c>
      <c r="G2889">
        <v>441085</v>
      </c>
      <c r="H2889">
        <v>51.22</v>
      </c>
    </row>
    <row r="2890" spans="1:8" x14ac:dyDescent="0.25">
      <c r="A2890" t="s">
        <v>2984</v>
      </c>
      <c r="B2890">
        <v>1122016</v>
      </c>
      <c r="C2890">
        <v>935556</v>
      </c>
      <c r="D2890">
        <v>200</v>
      </c>
      <c r="E2890">
        <v>203202</v>
      </c>
      <c r="F2890">
        <v>200</v>
      </c>
      <c r="G2890">
        <v>203202</v>
      </c>
      <c r="H2890">
        <v>100</v>
      </c>
    </row>
    <row r="2891" spans="1:8" x14ac:dyDescent="0.25">
      <c r="A2891" t="s">
        <v>2985</v>
      </c>
      <c r="B2891">
        <v>1122016</v>
      </c>
      <c r="C2891">
        <v>935574</v>
      </c>
      <c r="D2891">
        <v>373</v>
      </c>
      <c r="E2891">
        <v>429678</v>
      </c>
      <c r="F2891">
        <v>399</v>
      </c>
      <c r="G2891">
        <v>459626</v>
      </c>
      <c r="H2891">
        <v>93.48</v>
      </c>
    </row>
    <row r="2892" spans="1:8" x14ac:dyDescent="0.25">
      <c r="A2892" t="s">
        <v>2986</v>
      </c>
      <c r="B2892">
        <v>1122016</v>
      </c>
      <c r="C2892">
        <v>935584</v>
      </c>
      <c r="D2892">
        <v>940</v>
      </c>
      <c r="E2892">
        <v>1142100</v>
      </c>
      <c r="F2892">
        <v>991</v>
      </c>
      <c r="G2892">
        <v>1204914</v>
      </c>
      <c r="H2892">
        <v>94.85</v>
      </c>
    </row>
    <row r="2893" spans="1:8" x14ac:dyDescent="0.25">
      <c r="A2893" t="s">
        <v>2987</v>
      </c>
      <c r="B2893">
        <v>1122016</v>
      </c>
      <c r="C2893">
        <v>935586</v>
      </c>
      <c r="D2893">
        <v>1000</v>
      </c>
      <c r="E2893">
        <v>980000</v>
      </c>
      <c r="F2893">
        <v>1000</v>
      </c>
      <c r="G2893">
        <v>983250</v>
      </c>
      <c r="H2893">
        <v>100</v>
      </c>
    </row>
    <row r="2894" spans="1:8" x14ac:dyDescent="0.25">
      <c r="A2894" t="s">
        <v>2988</v>
      </c>
      <c r="B2894">
        <v>1122016</v>
      </c>
      <c r="C2894">
        <v>935598</v>
      </c>
      <c r="D2894">
        <v>200</v>
      </c>
      <c r="E2894">
        <v>212210</v>
      </c>
      <c r="F2894">
        <v>200</v>
      </c>
      <c r="G2894">
        <v>212209</v>
      </c>
      <c r="H2894">
        <v>100</v>
      </c>
    </row>
    <row r="2895" spans="1:8" x14ac:dyDescent="0.25">
      <c r="A2895" t="s">
        <v>2989</v>
      </c>
      <c r="B2895">
        <v>1122016</v>
      </c>
      <c r="C2895">
        <v>935606</v>
      </c>
      <c r="D2895">
        <v>71</v>
      </c>
      <c r="E2895">
        <v>79520</v>
      </c>
      <c r="F2895">
        <v>71</v>
      </c>
      <c r="G2895">
        <v>79520</v>
      </c>
      <c r="H2895">
        <v>100</v>
      </c>
    </row>
    <row r="2896" spans="1:8" x14ac:dyDescent="0.25">
      <c r="A2896" t="s">
        <v>2990</v>
      </c>
      <c r="B2896">
        <v>1122016</v>
      </c>
      <c r="C2896">
        <v>935616</v>
      </c>
      <c r="D2896">
        <v>166</v>
      </c>
      <c r="E2896">
        <v>195050</v>
      </c>
      <c r="F2896">
        <v>166</v>
      </c>
      <c r="G2896">
        <v>194970</v>
      </c>
      <c r="H2896">
        <v>100</v>
      </c>
    </row>
    <row r="2897" spans="1:8" x14ac:dyDescent="0.25">
      <c r="A2897" t="s">
        <v>2991</v>
      </c>
      <c r="B2897">
        <v>1122016</v>
      </c>
      <c r="C2897">
        <v>935618</v>
      </c>
      <c r="D2897">
        <v>100</v>
      </c>
      <c r="E2897">
        <v>123500</v>
      </c>
      <c r="F2897">
        <v>100</v>
      </c>
      <c r="G2897">
        <v>123500</v>
      </c>
      <c r="H2897">
        <v>100</v>
      </c>
    </row>
    <row r="2898" spans="1:8" x14ac:dyDescent="0.25">
      <c r="A2898" t="s">
        <v>2992</v>
      </c>
      <c r="B2898">
        <v>1122016</v>
      </c>
      <c r="C2898">
        <v>935640</v>
      </c>
      <c r="D2898">
        <v>112</v>
      </c>
      <c r="E2898">
        <v>120154</v>
      </c>
      <c r="F2898">
        <v>112</v>
      </c>
      <c r="G2898">
        <v>120153</v>
      </c>
      <c r="H2898">
        <v>100</v>
      </c>
    </row>
    <row r="2899" spans="1:8" x14ac:dyDescent="0.25">
      <c r="A2899" t="s">
        <v>2993</v>
      </c>
      <c r="B2899">
        <v>1122016</v>
      </c>
      <c r="C2899">
        <v>935642</v>
      </c>
      <c r="D2899">
        <v>672</v>
      </c>
      <c r="E2899">
        <v>806400</v>
      </c>
      <c r="F2899">
        <v>672</v>
      </c>
      <c r="G2899">
        <v>805914</v>
      </c>
      <c r="H2899">
        <v>100</v>
      </c>
    </row>
    <row r="2900" spans="1:8" x14ac:dyDescent="0.25">
      <c r="A2900" t="s">
        <v>2994</v>
      </c>
      <c r="B2900">
        <v>1122016</v>
      </c>
      <c r="C2900">
        <v>935666</v>
      </c>
      <c r="D2900">
        <v>2167</v>
      </c>
      <c r="E2900">
        <v>2521695</v>
      </c>
      <c r="F2900">
        <v>2819</v>
      </c>
      <c r="G2900">
        <v>3283380</v>
      </c>
      <c r="H2900">
        <v>76.87</v>
      </c>
    </row>
    <row r="2901" spans="1:8" x14ac:dyDescent="0.25">
      <c r="A2901" t="s">
        <v>2995</v>
      </c>
      <c r="B2901">
        <v>1122016</v>
      </c>
      <c r="C2901">
        <v>935674</v>
      </c>
      <c r="D2901">
        <v>1044</v>
      </c>
      <c r="E2901">
        <v>1258939</v>
      </c>
      <c r="F2901">
        <v>1044</v>
      </c>
      <c r="G2901">
        <v>1259639</v>
      </c>
      <c r="H2901">
        <v>100</v>
      </c>
    </row>
    <row r="2902" spans="1:8" x14ac:dyDescent="0.25">
      <c r="A2902" t="s">
        <v>2996</v>
      </c>
      <c r="B2902">
        <v>1122016</v>
      </c>
      <c r="C2902">
        <v>935682</v>
      </c>
      <c r="D2902">
        <v>1200</v>
      </c>
      <c r="E2902">
        <v>1392120</v>
      </c>
      <c r="F2902">
        <v>1305</v>
      </c>
      <c r="G2902">
        <v>1514361</v>
      </c>
      <c r="H2902">
        <v>91.95</v>
      </c>
    </row>
    <row r="2903" spans="1:8" x14ac:dyDescent="0.25">
      <c r="A2903" t="s">
        <v>2997</v>
      </c>
      <c r="B2903">
        <v>1122016</v>
      </c>
      <c r="C2903">
        <v>935690</v>
      </c>
      <c r="D2903">
        <v>1365</v>
      </c>
      <c r="E2903">
        <v>1647487</v>
      </c>
      <c r="F2903">
        <v>1365</v>
      </c>
      <c r="G2903">
        <v>1646258</v>
      </c>
      <c r="H2903">
        <v>100</v>
      </c>
    </row>
    <row r="2904" spans="1:8" x14ac:dyDescent="0.25">
      <c r="A2904" t="s">
        <v>2998</v>
      </c>
      <c r="B2904">
        <v>1122016</v>
      </c>
      <c r="C2904">
        <v>935692</v>
      </c>
      <c r="D2904">
        <v>200</v>
      </c>
      <c r="E2904">
        <v>200200</v>
      </c>
      <c r="F2904">
        <v>200</v>
      </c>
      <c r="G2904">
        <v>200200</v>
      </c>
      <c r="H2904">
        <v>100</v>
      </c>
    </row>
    <row r="2905" spans="1:8" x14ac:dyDescent="0.25">
      <c r="A2905" t="s">
        <v>2999</v>
      </c>
      <c r="B2905">
        <v>1122016</v>
      </c>
      <c r="C2905">
        <v>935700</v>
      </c>
      <c r="D2905">
        <v>1089</v>
      </c>
      <c r="E2905">
        <v>1149549</v>
      </c>
      <c r="F2905">
        <v>1089</v>
      </c>
      <c r="G2905">
        <v>1149548</v>
      </c>
      <c r="H2905">
        <v>100</v>
      </c>
    </row>
    <row r="2906" spans="1:8" x14ac:dyDescent="0.25">
      <c r="A2906" t="s">
        <v>3000</v>
      </c>
      <c r="B2906">
        <v>1122016</v>
      </c>
      <c r="C2906">
        <v>935706</v>
      </c>
      <c r="D2906">
        <v>43</v>
      </c>
      <c r="E2906">
        <v>44333</v>
      </c>
      <c r="F2906">
        <v>43</v>
      </c>
      <c r="G2906">
        <v>44333</v>
      </c>
      <c r="H2906">
        <v>100</v>
      </c>
    </row>
    <row r="2907" spans="1:8" x14ac:dyDescent="0.25">
      <c r="A2907" t="s">
        <v>3001</v>
      </c>
      <c r="B2907">
        <v>1122016</v>
      </c>
      <c r="C2907">
        <v>935710</v>
      </c>
      <c r="D2907">
        <v>210</v>
      </c>
      <c r="E2907">
        <v>213150</v>
      </c>
      <c r="F2907">
        <v>210</v>
      </c>
      <c r="G2907">
        <v>213591</v>
      </c>
      <c r="H2907">
        <v>100</v>
      </c>
    </row>
    <row r="2908" spans="1:8" x14ac:dyDescent="0.25">
      <c r="A2908" t="s">
        <v>3002</v>
      </c>
      <c r="B2908">
        <v>1122016</v>
      </c>
      <c r="C2908">
        <v>935744</v>
      </c>
      <c r="D2908">
        <v>131</v>
      </c>
      <c r="E2908">
        <v>136588</v>
      </c>
      <c r="F2908">
        <v>131</v>
      </c>
      <c r="G2908">
        <v>136585</v>
      </c>
      <c r="H2908">
        <v>100</v>
      </c>
    </row>
    <row r="2909" spans="1:8" x14ac:dyDescent="0.25">
      <c r="A2909" t="s">
        <v>3003</v>
      </c>
      <c r="B2909">
        <v>1122016</v>
      </c>
      <c r="C2909">
        <v>935752</v>
      </c>
      <c r="D2909">
        <v>468</v>
      </c>
      <c r="E2909">
        <v>515044</v>
      </c>
      <c r="F2909">
        <v>468</v>
      </c>
      <c r="G2909">
        <v>514941</v>
      </c>
      <c r="H2909">
        <v>100</v>
      </c>
    </row>
    <row r="2910" spans="1:8" x14ac:dyDescent="0.25">
      <c r="A2910" t="s">
        <v>3004</v>
      </c>
      <c r="B2910">
        <v>1122016</v>
      </c>
      <c r="C2910">
        <v>935760</v>
      </c>
      <c r="D2910">
        <v>421</v>
      </c>
      <c r="E2910">
        <v>463100</v>
      </c>
      <c r="F2910">
        <v>421</v>
      </c>
      <c r="G2910">
        <v>463075</v>
      </c>
      <c r="H2910">
        <v>100</v>
      </c>
    </row>
    <row r="2911" spans="1:8" x14ac:dyDescent="0.25">
      <c r="A2911" t="s">
        <v>3005</v>
      </c>
      <c r="B2911">
        <v>1122016</v>
      </c>
      <c r="C2911">
        <v>935788</v>
      </c>
      <c r="D2911">
        <v>763</v>
      </c>
      <c r="E2911">
        <v>817090</v>
      </c>
      <c r="F2911">
        <v>1273</v>
      </c>
      <c r="G2911">
        <v>1364758</v>
      </c>
      <c r="H2911">
        <v>59.94</v>
      </c>
    </row>
    <row r="2912" spans="1:8" x14ac:dyDescent="0.25">
      <c r="A2912" t="s">
        <v>3006</v>
      </c>
      <c r="B2912">
        <v>1122016</v>
      </c>
      <c r="C2912">
        <v>935790</v>
      </c>
      <c r="D2912">
        <v>12</v>
      </c>
      <c r="E2912">
        <v>14040</v>
      </c>
      <c r="F2912">
        <v>12</v>
      </c>
      <c r="G2912">
        <v>14040</v>
      </c>
      <c r="H2912">
        <v>100</v>
      </c>
    </row>
    <row r="2913" spans="1:8" x14ac:dyDescent="0.25">
      <c r="A2913" t="s">
        <v>3007</v>
      </c>
      <c r="B2913">
        <v>1122016</v>
      </c>
      <c r="C2913">
        <v>935802</v>
      </c>
      <c r="D2913">
        <v>27</v>
      </c>
      <c r="E2913">
        <v>27153</v>
      </c>
      <c r="F2913">
        <v>27</v>
      </c>
      <c r="G2913">
        <v>27152</v>
      </c>
      <c r="H2913">
        <v>100</v>
      </c>
    </row>
    <row r="2914" spans="1:8" x14ac:dyDescent="0.25">
      <c r="A2914" t="s">
        <v>3008</v>
      </c>
      <c r="B2914">
        <v>1122016</v>
      </c>
      <c r="C2914">
        <v>935814</v>
      </c>
      <c r="D2914">
        <v>2630</v>
      </c>
      <c r="E2914">
        <v>2704535</v>
      </c>
      <c r="F2914">
        <v>2630</v>
      </c>
      <c r="G2914">
        <v>2702773</v>
      </c>
      <c r="H2914">
        <v>100</v>
      </c>
    </row>
    <row r="2915" spans="1:8" x14ac:dyDescent="0.25">
      <c r="A2915" t="s">
        <v>3009</v>
      </c>
      <c r="B2915">
        <v>1122016</v>
      </c>
      <c r="C2915">
        <v>935840</v>
      </c>
      <c r="D2915">
        <v>1257</v>
      </c>
      <c r="E2915">
        <v>1278332</v>
      </c>
      <c r="F2915">
        <v>1388</v>
      </c>
      <c r="G2915">
        <v>1415518</v>
      </c>
      <c r="H2915">
        <v>90.56</v>
      </c>
    </row>
    <row r="2916" spans="1:8" x14ac:dyDescent="0.25">
      <c r="A2916" t="s">
        <v>3010</v>
      </c>
      <c r="B2916">
        <v>1122016</v>
      </c>
      <c r="C2916">
        <v>935868</v>
      </c>
      <c r="D2916">
        <v>1</v>
      </c>
      <c r="E2916">
        <v>1018</v>
      </c>
      <c r="F2916">
        <v>2</v>
      </c>
      <c r="G2916">
        <v>2034</v>
      </c>
      <c r="H2916">
        <v>50</v>
      </c>
    </row>
    <row r="2917" spans="1:8" x14ac:dyDescent="0.25">
      <c r="A2917" t="s">
        <v>3011</v>
      </c>
      <c r="B2917">
        <v>1122016</v>
      </c>
      <c r="C2917">
        <v>935896</v>
      </c>
      <c r="D2917">
        <v>50</v>
      </c>
      <c r="E2917">
        <v>50750</v>
      </c>
      <c r="F2917">
        <v>50</v>
      </c>
      <c r="G2917">
        <v>50750</v>
      </c>
      <c r="H2917">
        <v>100</v>
      </c>
    </row>
    <row r="2918" spans="1:8" x14ac:dyDescent="0.25">
      <c r="A2918" t="s">
        <v>3012</v>
      </c>
      <c r="B2918">
        <v>1122016</v>
      </c>
      <c r="C2918">
        <v>935898</v>
      </c>
      <c r="D2918">
        <v>270</v>
      </c>
      <c r="E2918">
        <v>275400</v>
      </c>
      <c r="F2918">
        <v>270</v>
      </c>
      <c r="G2918">
        <v>275400</v>
      </c>
      <c r="H2918">
        <v>100</v>
      </c>
    </row>
    <row r="2919" spans="1:8" x14ac:dyDescent="0.25">
      <c r="A2919" t="s">
        <v>3013</v>
      </c>
      <c r="B2919">
        <v>1122016</v>
      </c>
      <c r="C2919">
        <v>935900</v>
      </c>
      <c r="D2919">
        <v>20</v>
      </c>
      <c r="E2919">
        <v>20520</v>
      </c>
      <c r="F2919">
        <v>20</v>
      </c>
      <c r="G2919">
        <v>20520</v>
      </c>
      <c r="H2919">
        <v>100</v>
      </c>
    </row>
    <row r="2920" spans="1:8" x14ac:dyDescent="0.25">
      <c r="A2920" t="s">
        <v>3014</v>
      </c>
      <c r="B2920">
        <v>1122016</v>
      </c>
      <c r="C2920">
        <v>952749</v>
      </c>
      <c r="D2920">
        <v>100</v>
      </c>
      <c r="E2920">
        <v>11883200</v>
      </c>
      <c r="F2920">
        <v>100</v>
      </c>
      <c r="G2920">
        <v>11883200</v>
      </c>
      <c r="H2920">
        <v>100</v>
      </c>
    </row>
    <row r="2921" spans="1:8" x14ac:dyDescent="0.25">
      <c r="A2921" t="s">
        <v>3015</v>
      </c>
      <c r="B2921">
        <v>1122016</v>
      </c>
      <c r="C2921">
        <v>961693</v>
      </c>
      <c r="D2921">
        <v>2</v>
      </c>
      <c r="E2921">
        <v>22700</v>
      </c>
      <c r="F2921">
        <v>2</v>
      </c>
      <c r="G2921">
        <v>22700</v>
      </c>
      <c r="H2921">
        <v>100</v>
      </c>
    </row>
    <row r="2922" spans="1:8" x14ac:dyDescent="0.25">
      <c r="A2922" t="s">
        <v>3016</v>
      </c>
      <c r="B2922">
        <v>1122016</v>
      </c>
      <c r="C2922">
        <v>961695</v>
      </c>
      <c r="D2922">
        <v>4</v>
      </c>
      <c r="E2922">
        <v>31440</v>
      </c>
      <c r="F2922">
        <v>8</v>
      </c>
      <c r="G2922">
        <v>61826</v>
      </c>
      <c r="H2922">
        <v>50</v>
      </c>
    </row>
    <row r="2923" spans="1:8" x14ac:dyDescent="0.25">
      <c r="A2923" t="s">
        <v>3017</v>
      </c>
      <c r="B2923">
        <v>1122016</v>
      </c>
      <c r="C2923">
        <v>961696</v>
      </c>
      <c r="D2923">
        <v>4</v>
      </c>
      <c r="E2923">
        <v>19700</v>
      </c>
      <c r="F2923">
        <v>4</v>
      </c>
      <c r="G2923">
        <v>19700</v>
      </c>
      <c r="H2923">
        <v>100</v>
      </c>
    </row>
    <row r="2924" spans="1:8" x14ac:dyDescent="0.25">
      <c r="A2924" t="s">
        <v>3018</v>
      </c>
      <c r="B2924">
        <v>1122016</v>
      </c>
      <c r="C2924">
        <v>961703</v>
      </c>
      <c r="D2924">
        <v>180</v>
      </c>
      <c r="E2924">
        <v>2139097</v>
      </c>
      <c r="F2924">
        <v>198</v>
      </c>
      <c r="G2924">
        <v>2352969</v>
      </c>
      <c r="H2924">
        <v>90.91</v>
      </c>
    </row>
    <row r="2925" spans="1:8" x14ac:dyDescent="0.25">
      <c r="A2925" t="s">
        <v>3019</v>
      </c>
      <c r="B2925">
        <v>1122016</v>
      </c>
      <c r="C2925">
        <v>961706</v>
      </c>
      <c r="D2925">
        <v>15</v>
      </c>
      <c r="E2925">
        <v>22598</v>
      </c>
      <c r="F2925">
        <v>15</v>
      </c>
      <c r="G2925">
        <v>22597</v>
      </c>
      <c r="H2925">
        <v>100</v>
      </c>
    </row>
    <row r="2926" spans="1:8" x14ac:dyDescent="0.25">
      <c r="A2926" t="s">
        <v>3020</v>
      </c>
      <c r="B2926">
        <v>1122016</v>
      </c>
      <c r="C2926">
        <v>961708</v>
      </c>
      <c r="D2926">
        <v>20</v>
      </c>
      <c r="E2926">
        <v>30020</v>
      </c>
      <c r="F2926">
        <v>20</v>
      </c>
      <c r="G2926">
        <v>30020</v>
      </c>
      <c r="H2926">
        <v>100</v>
      </c>
    </row>
    <row r="2927" spans="1:8" x14ac:dyDescent="0.25">
      <c r="A2927" t="s">
        <v>3021</v>
      </c>
      <c r="B2927">
        <v>1122016</v>
      </c>
      <c r="C2927">
        <v>961710</v>
      </c>
      <c r="D2927">
        <v>4</v>
      </c>
      <c r="E2927">
        <v>30413</v>
      </c>
      <c r="F2927">
        <v>4</v>
      </c>
      <c r="G2927">
        <v>30412</v>
      </c>
      <c r="H2927">
        <v>100</v>
      </c>
    </row>
    <row r="2928" spans="1:8" x14ac:dyDescent="0.25">
      <c r="A2928" t="s">
        <v>3022</v>
      </c>
      <c r="B2928">
        <v>1122016</v>
      </c>
      <c r="C2928">
        <v>961711</v>
      </c>
      <c r="D2928">
        <v>4</v>
      </c>
      <c r="E2928">
        <v>20785</v>
      </c>
      <c r="F2928">
        <v>4</v>
      </c>
      <c r="G2928">
        <v>20784</v>
      </c>
      <c r="H2928">
        <v>100</v>
      </c>
    </row>
    <row r="2929" spans="1:8" x14ac:dyDescent="0.25">
      <c r="A2929" t="s">
        <v>3023</v>
      </c>
      <c r="B2929">
        <v>1122016</v>
      </c>
      <c r="C2929">
        <v>961712</v>
      </c>
      <c r="D2929">
        <v>4</v>
      </c>
      <c r="E2929">
        <v>31440</v>
      </c>
      <c r="F2929">
        <v>8</v>
      </c>
      <c r="G2929">
        <v>62156</v>
      </c>
      <c r="H2929">
        <v>50</v>
      </c>
    </row>
    <row r="2930" spans="1:8" x14ac:dyDescent="0.25">
      <c r="A2930" t="s">
        <v>3024</v>
      </c>
      <c r="B2930">
        <v>1122016</v>
      </c>
      <c r="C2930">
        <v>961715</v>
      </c>
      <c r="D2930">
        <v>14</v>
      </c>
      <c r="E2930">
        <v>71120</v>
      </c>
      <c r="F2930">
        <v>22</v>
      </c>
      <c r="G2930">
        <v>111295</v>
      </c>
      <c r="H2930">
        <v>63.64</v>
      </c>
    </row>
    <row r="2931" spans="1:8" x14ac:dyDescent="0.25">
      <c r="A2931" t="s">
        <v>3025</v>
      </c>
      <c r="B2931">
        <v>1122016</v>
      </c>
      <c r="C2931">
        <v>961716</v>
      </c>
      <c r="D2931">
        <v>97</v>
      </c>
      <c r="E2931">
        <v>734109</v>
      </c>
      <c r="F2931">
        <v>162</v>
      </c>
      <c r="G2931">
        <v>1223768</v>
      </c>
      <c r="H2931">
        <v>59.88</v>
      </c>
    </row>
    <row r="2932" spans="1:8" x14ac:dyDescent="0.25">
      <c r="A2932" t="s">
        <v>3026</v>
      </c>
      <c r="B2932">
        <v>1122016</v>
      </c>
      <c r="C2932">
        <v>961718</v>
      </c>
      <c r="D2932">
        <v>34</v>
      </c>
      <c r="E2932">
        <v>265168</v>
      </c>
      <c r="F2932">
        <v>38</v>
      </c>
      <c r="G2932">
        <v>295401</v>
      </c>
      <c r="H2932">
        <v>89.47</v>
      </c>
    </row>
    <row r="2933" spans="1:8" x14ac:dyDescent="0.25">
      <c r="A2933" t="s">
        <v>3027</v>
      </c>
      <c r="B2933">
        <v>1122016</v>
      </c>
      <c r="C2933">
        <v>961725</v>
      </c>
      <c r="D2933">
        <v>233</v>
      </c>
      <c r="E2933">
        <v>259306</v>
      </c>
      <c r="F2933">
        <v>233</v>
      </c>
      <c r="G2933">
        <v>259162</v>
      </c>
      <c r="H2933">
        <v>100</v>
      </c>
    </row>
    <row r="2934" spans="1:8" x14ac:dyDescent="0.25">
      <c r="A2934" t="s">
        <v>3028</v>
      </c>
      <c r="B2934">
        <v>1122016</v>
      </c>
      <c r="C2934">
        <v>961727</v>
      </c>
      <c r="D2934">
        <v>1845</v>
      </c>
      <c r="E2934">
        <v>2191676</v>
      </c>
      <c r="F2934">
        <v>2767</v>
      </c>
      <c r="G2934">
        <v>3281571</v>
      </c>
      <c r="H2934">
        <v>66.680000000000007</v>
      </c>
    </row>
    <row r="2935" spans="1:8" x14ac:dyDescent="0.25">
      <c r="A2935" t="s">
        <v>3029</v>
      </c>
      <c r="B2935">
        <v>1122016</v>
      </c>
      <c r="C2935">
        <v>961729</v>
      </c>
      <c r="D2935">
        <v>50</v>
      </c>
      <c r="E2935">
        <v>58100</v>
      </c>
      <c r="F2935">
        <v>50</v>
      </c>
      <c r="G2935">
        <v>58100</v>
      </c>
      <c r="H2935">
        <v>100</v>
      </c>
    </row>
    <row r="2936" spans="1:8" x14ac:dyDescent="0.25">
      <c r="A2936" t="s">
        <v>3030</v>
      </c>
      <c r="B2936">
        <v>1122016</v>
      </c>
      <c r="C2936">
        <v>961730</v>
      </c>
      <c r="D2936">
        <v>959</v>
      </c>
      <c r="E2936">
        <v>1150781</v>
      </c>
      <c r="F2936">
        <v>959</v>
      </c>
      <c r="G2936">
        <v>1146380</v>
      </c>
      <c r="H2936">
        <v>100</v>
      </c>
    </row>
    <row r="2937" spans="1:8" x14ac:dyDescent="0.25">
      <c r="A2937" t="s">
        <v>3031</v>
      </c>
      <c r="B2937">
        <v>1122016</v>
      </c>
      <c r="C2937">
        <v>961733</v>
      </c>
      <c r="D2937">
        <v>100</v>
      </c>
      <c r="E2937">
        <v>119201</v>
      </c>
      <c r="F2937">
        <v>100</v>
      </c>
      <c r="G2937">
        <v>119201</v>
      </c>
      <c r="H2937">
        <v>100</v>
      </c>
    </row>
    <row r="2938" spans="1:8" x14ac:dyDescent="0.25">
      <c r="A2938" t="s">
        <v>3032</v>
      </c>
      <c r="B2938">
        <v>1122016</v>
      </c>
      <c r="C2938">
        <v>961743</v>
      </c>
      <c r="D2938">
        <v>374</v>
      </c>
      <c r="E2938">
        <v>428118</v>
      </c>
      <c r="F2938">
        <v>375</v>
      </c>
      <c r="G2938">
        <v>422641</v>
      </c>
      <c r="H2938">
        <v>99.73</v>
      </c>
    </row>
    <row r="2939" spans="1:8" x14ac:dyDescent="0.25">
      <c r="A2939" t="s">
        <v>3033</v>
      </c>
      <c r="B2939">
        <v>1122016</v>
      </c>
      <c r="C2939">
        <v>961744</v>
      </c>
      <c r="D2939">
        <v>2450</v>
      </c>
      <c r="E2939">
        <v>2947350</v>
      </c>
      <c r="F2939">
        <v>2462</v>
      </c>
      <c r="G2939">
        <v>2956587</v>
      </c>
      <c r="H2939">
        <v>99.51</v>
      </c>
    </row>
    <row r="2940" spans="1:8" x14ac:dyDescent="0.25">
      <c r="A2940" t="s">
        <v>3034</v>
      </c>
      <c r="B2940">
        <v>1122016</v>
      </c>
      <c r="C2940">
        <v>961749</v>
      </c>
      <c r="D2940">
        <v>575</v>
      </c>
      <c r="E2940">
        <v>655500</v>
      </c>
      <c r="F2940">
        <v>575</v>
      </c>
      <c r="G2940">
        <v>655500</v>
      </c>
      <c r="H2940">
        <v>100</v>
      </c>
    </row>
    <row r="2941" spans="1:8" x14ac:dyDescent="0.25">
      <c r="A2941" t="s">
        <v>3035</v>
      </c>
      <c r="B2941">
        <v>1122016</v>
      </c>
      <c r="C2941">
        <v>961750</v>
      </c>
      <c r="D2941">
        <v>10</v>
      </c>
      <c r="E2941">
        <v>11300</v>
      </c>
      <c r="F2941">
        <v>10</v>
      </c>
      <c r="G2941">
        <v>11300</v>
      </c>
      <c r="H2941">
        <v>100</v>
      </c>
    </row>
    <row r="2942" spans="1:8" x14ac:dyDescent="0.25">
      <c r="A2942" t="s">
        <v>3036</v>
      </c>
      <c r="B2942">
        <v>1122016</v>
      </c>
      <c r="C2942">
        <v>961754</v>
      </c>
      <c r="D2942">
        <v>10</v>
      </c>
      <c r="E2942">
        <v>12200</v>
      </c>
      <c r="F2942">
        <v>10</v>
      </c>
      <c r="G2942">
        <v>12200</v>
      </c>
      <c r="H2942">
        <v>100</v>
      </c>
    </row>
    <row r="2943" spans="1:8" x14ac:dyDescent="0.25">
      <c r="A2943" t="s">
        <v>3037</v>
      </c>
      <c r="B2943">
        <v>1122016</v>
      </c>
      <c r="C2943">
        <v>961756</v>
      </c>
      <c r="D2943">
        <v>45</v>
      </c>
      <c r="E2943">
        <v>50405</v>
      </c>
      <c r="F2943">
        <v>45</v>
      </c>
      <c r="G2943">
        <v>50404</v>
      </c>
      <c r="H2943">
        <v>100</v>
      </c>
    </row>
    <row r="2944" spans="1:8" x14ac:dyDescent="0.25">
      <c r="A2944" t="s">
        <v>3038</v>
      </c>
      <c r="B2944">
        <v>1122016</v>
      </c>
      <c r="C2944">
        <v>961757</v>
      </c>
      <c r="D2944">
        <v>40</v>
      </c>
      <c r="E2944">
        <v>41488</v>
      </c>
      <c r="F2944">
        <v>40</v>
      </c>
      <c r="G2944">
        <v>41488</v>
      </c>
      <c r="H2944">
        <v>100</v>
      </c>
    </row>
    <row r="2945" spans="1:8" x14ac:dyDescent="0.25">
      <c r="A2945" t="s">
        <v>3039</v>
      </c>
      <c r="B2945">
        <v>1122016</v>
      </c>
      <c r="C2945">
        <v>961765</v>
      </c>
      <c r="D2945">
        <v>14</v>
      </c>
      <c r="E2945">
        <v>17136</v>
      </c>
      <c r="F2945">
        <v>14</v>
      </c>
      <c r="G2945">
        <v>16896</v>
      </c>
      <c r="H2945">
        <v>100</v>
      </c>
    </row>
    <row r="2946" spans="1:8" x14ac:dyDescent="0.25">
      <c r="A2946" t="s">
        <v>3040</v>
      </c>
      <c r="B2946">
        <v>1122016</v>
      </c>
      <c r="C2946">
        <v>961767</v>
      </c>
      <c r="D2946">
        <v>1000</v>
      </c>
      <c r="E2946">
        <v>1105000</v>
      </c>
      <c r="F2946">
        <v>1000</v>
      </c>
      <c r="G2946">
        <v>1105000</v>
      </c>
      <c r="H2946">
        <v>100</v>
      </c>
    </row>
    <row r="2947" spans="1:8" x14ac:dyDescent="0.25">
      <c r="A2947" t="s">
        <v>3041</v>
      </c>
      <c r="B2947">
        <v>1122016</v>
      </c>
      <c r="C2947">
        <v>961778</v>
      </c>
      <c r="D2947">
        <v>30</v>
      </c>
      <c r="E2947">
        <v>35970</v>
      </c>
      <c r="F2947">
        <v>35</v>
      </c>
      <c r="G2947">
        <v>41965</v>
      </c>
      <c r="H2947">
        <v>85.71</v>
      </c>
    </row>
    <row r="2948" spans="1:8" x14ac:dyDescent="0.25">
      <c r="A2948" t="s">
        <v>3042</v>
      </c>
      <c r="B2948">
        <v>1122016</v>
      </c>
      <c r="C2948">
        <v>961779</v>
      </c>
      <c r="D2948">
        <v>250</v>
      </c>
      <c r="E2948">
        <v>318250</v>
      </c>
      <c r="F2948">
        <v>250</v>
      </c>
      <c r="G2948">
        <v>318250</v>
      </c>
      <c r="H2948">
        <v>100</v>
      </c>
    </row>
    <row r="2949" spans="1:8" x14ac:dyDescent="0.25">
      <c r="A2949" t="s">
        <v>3043</v>
      </c>
      <c r="B2949">
        <v>1122016</v>
      </c>
      <c r="C2949">
        <v>961784</v>
      </c>
      <c r="D2949">
        <v>36</v>
      </c>
      <c r="E2949">
        <v>42840</v>
      </c>
      <c r="F2949">
        <v>36</v>
      </c>
      <c r="G2949">
        <v>42840</v>
      </c>
      <c r="H2949">
        <v>100</v>
      </c>
    </row>
    <row r="2950" spans="1:8" x14ac:dyDescent="0.25">
      <c r="A2950" t="s">
        <v>3044</v>
      </c>
      <c r="B2950">
        <v>1122016</v>
      </c>
      <c r="C2950">
        <v>961785</v>
      </c>
      <c r="D2950">
        <v>250</v>
      </c>
      <c r="E2950">
        <v>317025</v>
      </c>
      <c r="F2950">
        <v>250</v>
      </c>
      <c r="G2950">
        <v>317024</v>
      </c>
      <c r="H2950">
        <v>100</v>
      </c>
    </row>
    <row r="2951" spans="1:8" x14ac:dyDescent="0.25">
      <c r="A2951" t="s">
        <v>3045</v>
      </c>
      <c r="B2951">
        <v>1122016</v>
      </c>
      <c r="C2951">
        <v>961786</v>
      </c>
      <c r="D2951">
        <v>40</v>
      </c>
      <c r="E2951">
        <v>51000</v>
      </c>
      <c r="F2951">
        <v>40</v>
      </c>
      <c r="G2951">
        <v>50970</v>
      </c>
      <c r="H2951">
        <v>100</v>
      </c>
    </row>
    <row r="2952" spans="1:8" x14ac:dyDescent="0.25">
      <c r="A2952" t="s">
        <v>3046</v>
      </c>
      <c r="B2952">
        <v>1122016</v>
      </c>
      <c r="C2952">
        <v>961788</v>
      </c>
      <c r="D2952">
        <v>33652</v>
      </c>
      <c r="E2952">
        <v>43680296</v>
      </c>
      <c r="F2952">
        <v>33652</v>
      </c>
      <c r="G2952">
        <v>43680296</v>
      </c>
      <c r="H2952">
        <v>100</v>
      </c>
    </row>
    <row r="2953" spans="1:8" x14ac:dyDescent="0.25">
      <c r="A2953" t="s">
        <v>3047</v>
      </c>
      <c r="B2953">
        <v>1122016</v>
      </c>
      <c r="C2953">
        <v>961792</v>
      </c>
      <c r="D2953">
        <v>35</v>
      </c>
      <c r="E2953">
        <v>47585</v>
      </c>
      <c r="F2953">
        <v>35</v>
      </c>
      <c r="G2953">
        <v>47891</v>
      </c>
      <c r="H2953">
        <v>100</v>
      </c>
    </row>
    <row r="2954" spans="1:8" x14ac:dyDescent="0.25">
      <c r="A2954" t="s">
        <v>3048</v>
      </c>
      <c r="B2954">
        <v>1122016</v>
      </c>
      <c r="C2954">
        <v>961796</v>
      </c>
      <c r="D2954">
        <v>124</v>
      </c>
      <c r="E2954">
        <v>152520</v>
      </c>
      <c r="F2954">
        <v>124</v>
      </c>
      <c r="G2954">
        <v>152519</v>
      </c>
      <c r="H2954">
        <v>100</v>
      </c>
    </row>
    <row r="2955" spans="1:8" x14ac:dyDescent="0.25">
      <c r="A2955" t="s">
        <v>3049</v>
      </c>
      <c r="B2955">
        <v>1122016</v>
      </c>
      <c r="C2955">
        <v>961798</v>
      </c>
      <c r="D2955">
        <v>194</v>
      </c>
      <c r="E2955">
        <v>245313</v>
      </c>
      <c r="F2955">
        <v>204</v>
      </c>
      <c r="G2955">
        <v>257733</v>
      </c>
      <c r="H2955">
        <v>95.1</v>
      </c>
    </row>
    <row r="2956" spans="1:8" x14ac:dyDescent="0.25">
      <c r="A2956" t="s">
        <v>3050</v>
      </c>
      <c r="B2956">
        <v>1122016</v>
      </c>
      <c r="C2956">
        <v>961802</v>
      </c>
      <c r="D2956">
        <v>530</v>
      </c>
      <c r="E2956">
        <v>630658</v>
      </c>
      <c r="F2956">
        <v>599</v>
      </c>
      <c r="G2956">
        <v>709715</v>
      </c>
      <c r="H2956">
        <v>88.48</v>
      </c>
    </row>
    <row r="2957" spans="1:8" x14ac:dyDescent="0.25">
      <c r="A2957" t="s">
        <v>3051</v>
      </c>
      <c r="B2957">
        <v>1122016</v>
      </c>
      <c r="C2957">
        <v>961804</v>
      </c>
      <c r="D2957">
        <v>2634</v>
      </c>
      <c r="E2957">
        <v>3462894</v>
      </c>
      <c r="F2957">
        <v>2636</v>
      </c>
      <c r="G2957">
        <v>3464099</v>
      </c>
      <c r="H2957">
        <v>99.92</v>
      </c>
    </row>
    <row r="2958" spans="1:8" x14ac:dyDescent="0.25">
      <c r="A2958" t="s">
        <v>3052</v>
      </c>
      <c r="B2958">
        <v>1122016</v>
      </c>
      <c r="C2958">
        <v>961816</v>
      </c>
      <c r="D2958">
        <v>100</v>
      </c>
      <c r="E2958">
        <v>143000</v>
      </c>
      <c r="F2958">
        <v>100</v>
      </c>
      <c r="G2958">
        <v>143587</v>
      </c>
      <c r="H2958">
        <v>100</v>
      </c>
    </row>
    <row r="2959" spans="1:8" x14ac:dyDescent="0.25">
      <c r="A2959" t="s">
        <v>3053</v>
      </c>
      <c r="B2959">
        <v>1122016</v>
      </c>
      <c r="C2959">
        <v>961824</v>
      </c>
      <c r="D2959">
        <v>50</v>
      </c>
      <c r="E2959">
        <v>64050</v>
      </c>
      <c r="F2959">
        <v>50</v>
      </c>
      <c r="G2959">
        <v>64050</v>
      </c>
      <c r="H2959">
        <v>100</v>
      </c>
    </row>
    <row r="2960" spans="1:8" x14ac:dyDescent="0.25">
      <c r="A2960" t="s">
        <v>3054</v>
      </c>
      <c r="B2960">
        <v>1122016</v>
      </c>
      <c r="C2960">
        <v>961826</v>
      </c>
      <c r="D2960">
        <v>51</v>
      </c>
      <c r="E2960">
        <v>69570</v>
      </c>
      <c r="F2960">
        <v>51</v>
      </c>
      <c r="G2960">
        <v>69569</v>
      </c>
      <c r="H2960">
        <v>100</v>
      </c>
    </row>
    <row r="2961" spans="1:8" x14ac:dyDescent="0.25">
      <c r="A2961" t="s">
        <v>3055</v>
      </c>
      <c r="B2961">
        <v>1122016</v>
      </c>
      <c r="C2961">
        <v>961830</v>
      </c>
      <c r="D2961">
        <v>75</v>
      </c>
      <c r="E2961">
        <v>96750</v>
      </c>
      <c r="F2961">
        <v>75</v>
      </c>
      <c r="G2961">
        <v>96749</v>
      </c>
      <c r="H2961">
        <v>100</v>
      </c>
    </row>
    <row r="2962" spans="1:8" x14ac:dyDescent="0.25">
      <c r="A2962" t="s">
        <v>3056</v>
      </c>
      <c r="B2962">
        <v>1122016</v>
      </c>
      <c r="C2962">
        <v>961839</v>
      </c>
      <c r="D2962">
        <v>15</v>
      </c>
      <c r="E2962">
        <v>20550</v>
      </c>
      <c r="F2962">
        <v>15</v>
      </c>
      <c r="G2962">
        <v>20545</v>
      </c>
      <c r="H2962">
        <v>100</v>
      </c>
    </row>
    <row r="2963" spans="1:8" x14ac:dyDescent="0.25">
      <c r="A2963" t="s">
        <v>3057</v>
      </c>
      <c r="B2963">
        <v>1122016</v>
      </c>
      <c r="C2963">
        <v>961875</v>
      </c>
      <c r="D2963">
        <v>20</v>
      </c>
      <c r="E2963">
        <v>26900</v>
      </c>
      <c r="F2963">
        <v>20</v>
      </c>
      <c r="G2963">
        <v>26899</v>
      </c>
      <c r="H2963">
        <v>100</v>
      </c>
    </row>
    <row r="2964" spans="1:8" x14ac:dyDescent="0.25">
      <c r="A2964" t="s">
        <v>3058</v>
      </c>
      <c r="B2964">
        <v>1122016</v>
      </c>
      <c r="C2964">
        <v>961910</v>
      </c>
      <c r="D2964">
        <v>9</v>
      </c>
      <c r="E2964">
        <v>10800</v>
      </c>
      <c r="F2964">
        <v>9</v>
      </c>
      <c r="G2964">
        <v>10800</v>
      </c>
      <c r="H2964">
        <v>100</v>
      </c>
    </row>
    <row r="2965" spans="1:8" x14ac:dyDescent="0.25">
      <c r="A2965" t="s">
        <v>3059</v>
      </c>
      <c r="B2965">
        <v>1122016</v>
      </c>
      <c r="C2965">
        <v>972536</v>
      </c>
      <c r="D2965">
        <v>35</v>
      </c>
      <c r="E2965">
        <v>584150</v>
      </c>
      <c r="F2965">
        <v>35</v>
      </c>
      <c r="G2965">
        <v>584750</v>
      </c>
      <c r="H2965">
        <v>100</v>
      </c>
    </row>
    <row r="2966" spans="1:8" x14ac:dyDescent="0.25">
      <c r="A2966" t="s">
        <v>3060</v>
      </c>
      <c r="B2966">
        <v>1122016</v>
      </c>
      <c r="C2966">
        <v>972609</v>
      </c>
      <c r="D2966">
        <v>5</v>
      </c>
      <c r="E2966">
        <v>38305</v>
      </c>
      <c r="F2966">
        <v>6</v>
      </c>
      <c r="G2966">
        <v>46561</v>
      </c>
      <c r="H2966">
        <v>83.33</v>
      </c>
    </row>
    <row r="2967" spans="1:8" x14ac:dyDescent="0.25">
      <c r="A2967" t="s">
        <v>3061</v>
      </c>
      <c r="B2967">
        <v>1122016</v>
      </c>
      <c r="C2967">
        <v>972661</v>
      </c>
      <c r="D2967">
        <v>20</v>
      </c>
      <c r="E2967">
        <v>152080</v>
      </c>
      <c r="F2967">
        <v>20</v>
      </c>
      <c r="G2967">
        <v>152037</v>
      </c>
      <c r="H2967">
        <v>100</v>
      </c>
    </row>
    <row r="2968" spans="1:8" x14ac:dyDescent="0.25">
      <c r="A2968" t="s">
        <v>3062</v>
      </c>
      <c r="B2968">
        <v>1122016</v>
      </c>
      <c r="C2968">
        <v>972663</v>
      </c>
      <c r="D2968">
        <v>8</v>
      </c>
      <c r="E2968">
        <v>59360</v>
      </c>
      <c r="F2968">
        <v>8</v>
      </c>
      <c r="G2968">
        <v>59360</v>
      </c>
      <c r="H2968">
        <v>100</v>
      </c>
    </row>
  </sheetData>
  <mergeCells count="2">
    <mergeCell ref="A4:A5"/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N12" sqref="N12"/>
    </sheetView>
  </sheetViews>
  <sheetFormatPr defaultRowHeight="15" x14ac:dyDescent="0.25"/>
  <sheetData>
    <row r="1" spans="1:5" s="3" customFormat="1" ht="26.25" x14ac:dyDescent="0.4">
      <c r="A1" s="33" t="s">
        <v>3220</v>
      </c>
      <c r="B1" s="33"/>
    </row>
    <row r="6" spans="1:5" x14ac:dyDescent="0.25">
      <c r="C6" t="s">
        <v>3250</v>
      </c>
      <c r="E6">
        <v>1</v>
      </c>
    </row>
    <row r="7" spans="1:5" x14ac:dyDescent="0.25">
      <c r="C7" t="s">
        <v>3238</v>
      </c>
      <c r="E7" s="11" t="str">
        <f>CHOOSE(E6,C7,C8,C9,C10,C11,C12,C13,C14,C15,C16,C17,C18)</f>
        <v>Jan</v>
      </c>
    </row>
    <row r="8" spans="1:5" x14ac:dyDescent="0.25">
      <c r="C8" t="s">
        <v>3239</v>
      </c>
      <c r="E8" s="11" t="str">
        <f>CHOOSE(E6,C7,C8,C9,C10,C11,C12,C13,C14,C15,C16,C17,C18)</f>
        <v>Jan</v>
      </c>
    </row>
    <row r="9" spans="1:5" x14ac:dyDescent="0.25">
      <c r="C9" t="s">
        <v>3240</v>
      </c>
    </row>
    <row r="10" spans="1:5" x14ac:dyDescent="0.25">
      <c r="C10" t="s">
        <v>3241</v>
      </c>
    </row>
    <row r="11" spans="1:5" x14ac:dyDescent="0.25">
      <c r="C11" s="3" t="s">
        <v>3242</v>
      </c>
    </row>
    <row r="12" spans="1:5" x14ac:dyDescent="0.25">
      <c r="C12" s="3" t="s">
        <v>3243</v>
      </c>
    </row>
    <row r="13" spans="1:5" x14ac:dyDescent="0.25">
      <c r="C13" s="3" t="s">
        <v>3244</v>
      </c>
    </row>
    <row r="14" spans="1:5" x14ac:dyDescent="0.25">
      <c r="C14" s="3" t="s">
        <v>3245</v>
      </c>
    </row>
    <row r="15" spans="1:5" x14ac:dyDescent="0.25">
      <c r="C15" s="3" t="s">
        <v>3246</v>
      </c>
    </row>
    <row r="16" spans="1:5" x14ac:dyDescent="0.25">
      <c r="C16" s="3" t="s">
        <v>3247</v>
      </c>
    </row>
    <row r="17" spans="3:3" x14ac:dyDescent="0.25">
      <c r="C17" s="3" t="s">
        <v>3248</v>
      </c>
    </row>
    <row r="18" spans="3:3" x14ac:dyDescent="0.25">
      <c r="C18" s="3" t="s">
        <v>3249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50" workbookViewId="0">
      <selection activeCell="F63" sqref="F63"/>
    </sheetView>
  </sheetViews>
  <sheetFormatPr defaultRowHeight="15" x14ac:dyDescent="0.25"/>
  <cols>
    <col min="1" max="1" width="15.28515625" bestFit="1" customWidth="1"/>
    <col min="2" max="2" width="43.85546875" bestFit="1" customWidth="1"/>
    <col min="3" max="3" width="34" bestFit="1" customWidth="1"/>
    <col min="4" max="4" width="20" bestFit="1" customWidth="1"/>
    <col min="5" max="5" width="40.7109375" bestFit="1" customWidth="1"/>
    <col min="6" max="6" width="14.140625" bestFit="1" customWidth="1"/>
    <col min="7" max="8" width="5" bestFit="1" customWidth="1"/>
    <col min="9" max="9" width="12.5703125" bestFit="1" customWidth="1"/>
    <col min="10" max="10" width="15" bestFit="1" customWidth="1"/>
    <col min="11" max="11" width="19.28515625" bestFit="1" customWidth="1"/>
  </cols>
  <sheetData>
    <row r="1" spans="1:11" s="3" customFormat="1" ht="26.25" x14ac:dyDescent="0.4">
      <c r="A1" s="33" t="s">
        <v>3220</v>
      </c>
      <c r="B1" s="33"/>
    </row>
    <row r="2" spans="1:11" s="3" customFormat="1" x14ac:dyDescent="0.25"/>
    <row r="4" spans="1:11" s="3" customFormat="1" x14ac:dyDescent="0.25">
      <c r="A4" s="32" t="s">
        <v>3190</v>
      </c>
      <c r="B4" s="32"/>
      <c r="C4" s="32"/>
      <c r="D4" s="32"/>
    </row>
    <row r="5" spans="1:11" s="3" customFormat="1" x14ac:dyDescent="0.25">
      <c r="A5" s="32"/>
      <c r="B5" s="32"/>
      <c r="C5" s="32"/>
      <c r="D5" s="32"/>
    </row>
    <row r="6" spans="1:11" s="3" customFormat="1" x14ac:dyDescent="0.25"/>
    <row r="7" spans="1:11" s="3" customFormat="1" x14ac:dyDescent="0.25">
      <c r="A7" s="3" t="s">
        <v>3064</v>
      </c>
      <c r="B7" s="3" t="s">
        <v>3065</v>
      </c>
      <c r="C7" s="3" t="s">
        <v>3066</v>
      </c>
      <c r="D7" s="3" t="s">
        <v>3067</v>
      </c>
      <c r="E7" s="3" t="s">
        <v>3068</v>
      </c>
      <c r="F7" s="3" t="s">
        <v>3069</v>
      </c>
      <c r="G7" s="3" t="s">
        <v>3070</v>
      </c>
      <c r="H7" s="3" t="s">
        <v>3071</v>
      </c>
      <c r="I7" s="3" t="s">
        <v>3072</v>
      </c>
      <c r="J7" s="3" t="s">
        <v>3073</v>
      </c>
      <c r="K7" s="3" t="s">
        <v>3074</v>
      </c>
    </row>
    <row r="8" spans="1:11" s="3" customFormat="1" x14ac:dyDescent="0.25">
      <c r="A8" s="3" t="s">
        <v>3075</v>
      </c>
      <c r="B8" s="3" t="s">
        <v>3076</v>
      </c>
      <c r="C8" s="3" t="s">
        <v>3077</v>
      </c>
      <c r="D8" s="3">
        <v>1877871730</v>
      </c>
      <c r="E8" s="3">
        <v>12604.28</v>
      </c>
      <c r="F8" s="3">
        <v>0.42</v>
      </c>
      <c r="G8" s="3">
        <v>0.93</v>
      </c>
      <c r="H8" s="3">
        <v>0.37</v>
      </c>
      <c r="I8" s="3">
        <v>1.92</v>
      </c>
      <c r="J8" s="3">
        <v>-11.55</v>
      </c>
      <c r="K8" s="3">
        <v>0.03</v>
      </c>
    </row>
    <row r="9" spans="1:11" s="3" customFormat="1" x14ac:dyDescent="0.25">
      <c r="A9" s="3" t="s">
        <v>3078</v>
      </c>
      <c r="B9" s="3" t="s">
        <v>3079</v>
      </c>
      <c r="C9" s="3" t="s">
        <v>3080</v>
      </c>
      <c r="D9" s="3">
        <v>4141903522</v>
      </c>
      <c r="E9" s="3">
        <v>23596.22</v>
      </c>
      <c r="F9" s="3">
        <v>0.78</v>
      </c>
      <c r="G9" s="3">
        <v>1.52</v>
      </c>
      <c r="H9" s="3">
        <v>0.28999999999999998</v>
      </c>
      <c r="I9" s="3">
        <v>2.5</v>
      </c>
      <c r="J9" s="3">
        <v>-8.9700000000000006</v>
      </c>
      <c r="K9" s="3">
        <v>0.03</v>
      </c>
    </row>
    <row r="10" spans="1:11" s="3" customFormat="1" x14ac:dyDescent="0.25">
      <c r="A10" s="3" t="s">
        <v>3081</v>
      </c>
      <c r="B10" s="3" t="s">
        <v>3082</v>
      </c>
      <c r="C10" s="3" t="s">
        <v>3077</v>
      </c>
      <c r="D10" s="3">
        <v>3971290458</v>
      </c>
      <c r="E10" s="3">
        <v>16324.39</v>
      </c>
      <c r="F10" s="3">
        <v>0.54</v>
      </c>
      <c r="G10" s="3">
        <v>1.02</v>
      </c>
      <c r="H10" s="3">
        <v>0.35</v>
      </c>
      <c r="I10" s="3">
        <v>2.5499999999999998</v>
      </c>
      <c r="J10" s="3">
        <v>-12.24</v>
      </c>
      <c r="K10" s="3">
        <v>0.04</v>
      </c>
    </row>
    <row r="11" spans="1:11" s="3" customFormat="1" x14ac:dyDescent="0.25">
      <c r="A11" s="3" t="s">
        <v>3083</v>
      </c>
      <c r="B11" s="3" t="s">
        <v>3084</v>
      </c>
      <c r="C11" s="3" t="s">
        <v>3085</v>
      </c>
      <c r="D11" s="3">
        <v>959197790</v>
      </c>
      <c r="E11" s="3">
        <v>43725.32</v>
      </c>
      <c r="F11" s="3">
        <v>1.44</v>
      </c>
      <c r="G11" s="3">
        <v>0.75</v>
      </c>
      <c r="H11" s="3">
        <v>0.2</v>
      </c>
      <c r="I11" s="3">
        <v>2.73</v>
      </c>
      <c r="J11" s="3">
        <v>-9.84</v>
      </c>
      <c r="K11" s="3">
        <v>0.02</v>
      </c>
    </row>
    <row r="12" spans="1:11" s="3" customFormat="1" x14ac:dyDescent="0.25">
      <c r="A12" s="3" t="s">
        <v>3086</v>
      </c>
      <c r="B12" s="3" t="s">
        <v>3087</v>
      </c>
      <c r="C12" s="3" t="s">
        <v>3088</v>
      </c>
      <c r="D12" s="3">
        <v>585169586</v>
      </c>
      <c r="E12" s="3">
        <v>19940.71</v>
      </c>
      <c r="F12" s="3">
        <v>0.66</v>
      </c>
      <c r="G12" s="3">
        <v>1.28</v>
      </c>
      <c r="H12" s="3">
        <v>0.3</v>
      </c>
      <c r="I12" s="3">
        <v>2.78</v>
      </c>
      <c r="J12" s="3">
        <v>-9.44</v>
      </c>
      <c r="K12" s="3">
        <v>0.03</v>
      </c>
    </row>
    <row r="13" spans="1:11" s="3" customFormat="1" x14ac:dyDescent="0.25">
      <c r="A13" s="3" t="s">
        <v>3089</v>
      </c>
      <c r="B13" s="3" t="s">
        <v>3090</v>
      </c>
      <c r="C13" s="3" t="s">
        <v>3091</v>
      </c>
      <c r="D13" s="3">
        <v>4781660676</v>
      </c>
      <c r="E13" s="3">
        <v>79756.55</v>
      </c>
      <c r="F13" s="3">
        <v>2.63</v>
      </c>
      <c r="G13" s="3">
        <v>1.27</v>
      </c>
      <c r="H13" s="3">
        <v>0.37</v>
      </c>
      <c r="I13" s="3">
        <v>1.76</v>
      </c>
      <c r="J13" s="3">
        <v>-3.66</v>
      </c>
      <c r="K13" s="3">
        <v>0.03</v>
      </c>
    </row>
    <row r="14" spans="1:11" s="3" customFormat="1" x14ac:dyDescent="0.25">
      <c r="A14" s="3" t="s">
        <v>3092</v>
      </c>
      <c r="B14" s="3" t="s">
        <v>3093</v>
      </c>
      <c r="C14" s="3" t="s">
        <v>3094</v>
      </c>
      <c r="D14" s="3">
        <v>2893670200</v>
      </c>
      <c r="E14" s="3">
        <v>36518.71</v>
      </c>
      <c r="F14" s="3">
        <v>1.21</v>
      </c>
      <c r="G14" s="3">
        <v>0.9</v>
      </c>
      <c r="H14" s="3">
        <v>0.35</v>
      </c>
      <c r="I14" s="3">
        <v>1.6</v>
      </c>
      <c r="J14" s="3">
        <v>-5.13</v>
      </c>
      <c r="K14" s="3">
        <v>0.04</v>
      </c>
    </row>
    <row r="15" spans="1:11" s="3" customFormat="1" x14ac:dyDescent="0.25">
      <c r="A15" s="3" t="s">
        <v>3095</v>
      </c>
      <c r="B15" s="3" t="s">
        <v>3096</v>
      </c>
      <c r="C15" s="3" t="s">
        <v>3091</v>
      </c>
      <c r="D15" s="3">
        <v>4608319196</v>
      </c>
      <c r="E15" s="3">
        <v>15507.34</v>
      </c>
      <c r="F15" s="3">
        <v>0.51</v>
      </c>
      <c r="G15" s="3">
        <v>1.59</v>
      </c>
      <c r="H15" s="3">
        <v>0.27</v>
      </c>
      <c r="I15" s="3">
        <v>3.85</v>
      </c>
      <c r="J15" s="3">
        <v>5.46</v>
      </c>
      <c r="K15" s="3">
        <v>0.04</v>
      </c>
    </row>
    <row r="16" spans="1:11" s="3" customFormat="1" x14ac:dyDescent="0.25">
      <c r="A16" s="3" t="s">
        <v>3097</v>
      </c>
      <c r="B16" s="3" t="s">
        <v>3098</v>
      </c>
      <c r="C16" s="3" t="s">
        <v>3099</v>
      </c>
      <c r="D16" s="3">
        <v>4895200000</v>
      </c>
      <c r="E16" s="3">
        <v>11786.54</v>
      </c>
      <c r="F16" s="3">
        <v>0.39</v>
      </c>
      <c r="G16" s="3">
        <v>1.48</v>
      </c>
      <c r="H16" s="3">
        <v>0.28000000000000003</v>
      </c>
      <c r="I16" s="3">
        <v>2.2000000000000002</v>
      </c>
      <c r="J16" s="3">
        <v>-6.37</v>
      </c>
      <c r="K16" s="3">
        <v>0.04</v>
      </c>
    </row>
    <row r="17" spans="1:11" s="3" customFormat="1" x14ac:dyDescent="0.25">
      <c r="A17" s="3" t="s">
        <v>3100</v>
      </c>
      <c r="B17" s="3" t="s">
        <v>3101</v>
      </c>
      <c r="C17" s="3" t="s">
        <v>3102</v>
      </c>
      <c r="D17" s="3">
        <v>14461684960</v>
      </c>
      <c r="E17" s="3">
        <v>33525.370000000003</v>
      </c>
      <c r="F17" s="3">
        <v>1.1100000000000001</v>
      </c>
      <c r="G17" s="3">
        <v>0.72</v>
      </c>
      <c r="H17" s="3">
        <v>0.15</v>
      </c>
      <c r="I17" s="3">
        <v>1.35</v>
      </c>
      <c r="J17" s="3">
        <v>-3.78</v>
      </c>
      <c r="K17" s="3">
        <v>0.02</v>
      </c>
    </row>
    <row r="18" spans="1:11" s="3" customFormat="1" x14ac:dyDescent="0.25">
      <c r="A18" s="3" t="s">
        <v>3103</v>
      </c>
      <c r="B18" s="3" t="s">
        <v>3104</v>
      </c>
      <c r="C18" s="3" t="s">
        <v>3105</v>
      </c>
      <c r="D18" s="3">
        <v>19987000510</v>
      </c>
      <c r="E18" s="3">
        <v>42819.35</v>
      </c>
      <c r="F18" s="3">
        <v>1.41</v>
      </c>
      <c r="G18" s="3">
        <v>0.68</v>
      </c>
      <c r="H18" s="3">
        <v>0.14000000000000001</v>
      </c>
      <c r="I18" s="3">
        <v>2.09</v>
      </c>
      <c r="J18" s="3">
        <v>1.85</v>
      </c>
      <c r="K18" s="3">
        <v>0.03</v>
      </c>
    </row>
    <row r="19" spans="1:11" s="3" customFormat="1" x14ac:dyDescent="0.25">
      <c r="A19" s="3" t="s">
        <v>3106</v>
      </c>
      <c r="B19" s="3" t="s">
        <v>3107</v>
      </c>
      <c r="C19" s="3" t="s">
        <v>3108</v>
      </c>
      <c r="D19" s="3">
        <v>18966670690</v>
      </c>
      <c r="E19" s="3">
        <v>19938.900000000001</v>
      </c>
      <c r="F19" s="3">
        <v>0.66</v>
      </c>
      <c r="G19" s="3">
        <v>0.59</v>
      </c>
      <c r="H19" s="3">
        <v>7.0000000000000007E-2</v>
      </c>
      <c r="I19" s="3">
        <v>2.74</v>
      </c>
      <c r="J19" s="3">
        <v>8.0399999999999991</v>
      </c>
      <c r="K19" s="3">
        <v>0.03</v>
      </c>
    </row>
    <row r="20" spans="1:11" s="3" customFormat="1" x14ac:dyDescent="0.25">
      <c r="A20" s="3" t="s">
        <v>3109</v>
      </c>
      <c r="B20" s="3" t="s">
        <v>3110</v>
      </c>
      <c r="C20" s="3" t="s">
        <v>3111</v>
      </c>
      <c r="D20" s="3">
        <v>313989000</v>
      </c>
      <c r="E20" s="3">
        <v>18689.73</v>
      </c>
      <c r="F20" s="3">
        <v>0.62</v>
      </c>
      <c r="G20" s="3">
        <v>0.89</v>
      </c>
      <c r="H20" s="3">
        <v>0.26</v>
      </c>
      <c r="I20" s="3">
        <v>2.16</v>
      </c>
      <c r="J20" s="3">
        <v>-6.17</v>
      </c>
      <c r="K20" s="3">
        <v>0.04</v>
      </c>
    </row>
    <row r="21" spans="1:11" s="3" customFormat="1" x14ac:dyDescent="0.25">
      <c r="A21" s="3" t="s">
        <v>3112</v>
      </c>
      <c r="B21" s="3" t="s">
        <v>3113</v>
      </c>
      <c r="C21" s="3" t="s">
        <v>3088</v>
      </c>
      <c r="D21" s="3">
        <v>1608431328</v>
      </c>
      <c r="E21" s="3">
        <v>28707.119999999999</v>
      </c>
      <c r="F21" s="3">
        <v>0.95</v>
      </c>
      <c r="G21" s="3">
        <v>0.61</v>
      </c>
      <c r="H21" s="3">
        <v>0.14000000000000001</v>
      </c>
      <c r="I21" s="3">
        <v>2.14</v>
      </c>
      <c r="J21" s="3">
        <v>-2.1</v>
      </c>
      <c r="K21" s="3">
        <v>0.04</v>
      </c>
    </row>
    <row r="22" spans="1:11" s="3" customFormat="1" x14ac:dyDescent="0.25">
      <c r="A22" s="3" t="s">
        <v>3114</v>
      </c>
      <c r="B22" s="3" t="s">
        <v>3115</v>
      </c>
      <c r="C22" s="3" t="s">
        <v>3116</v>
      </c>
      <c r="D22" s="3">
        <v>63163644000</v>
      </c>
      <c r="E22" s="3">
        <v>38984.6</v>
      </c>
      <c r="F22" s="3">
        <v>1.29</v>
      </c>
      <c r="G22" s="3">
        <v>0.78</v>
      </c>
      <c r="H22" s="3">
        <v>0.2</v>
      </c>
      <c r="I22" s="3">
        <v>1.84</v>
      </c>
      <c r="J22" s="3">
        <v>-5.16</v>
      </c>
      <c r="K22" s="3">
        <v>0.04</v>
      </c>
    </row>
    <row r="23" spans="1:11" s="3" customFormat="1" x14ac:dyDescent="0.25">
      <c r="A23" s="3" t="s">
        <v>82</v>
      </c>
      <c r="B23" s="3" t="s">
        <v>3117</v>
      </c>
      <c r="C23" s="3" t="s">
        <v>3088</v>
      </c>
      <c r="D23" s="3">
        <v>853941445</v>
      </c>
      <c r="E23" s="3">
        <v>39857.49</v>
      </c>
      <c r="F23" s="3">
        <v>1.32</v>
      </c>
      <c r="G23" s="3">
        <v>0.67</v>
      </c>
      <c r="H23" s="3">
        <v>0.14000000000000001</v>
      </c>
      <c r="I23" s="3">
        <v>2.02</v>
      </c>
      <c r="J23" s="3">
        <v>-3.85</v>
      </c>
      <c r="K23" s="3">
        <v>0.03</v>
      </c>
    </row>
    <row r="24" spans="1:11" s="3" customFormat="1" x14ac:dyDescent="0.25">
      <c r="A24" s="3" t="s">
        <v>3118</v>
      </c>
      <c r="B24" s="3" t="s">
        <v>3119</v>
      </c>
      <c r="C24" s="3" t="s">
        <v>3120</v>
      </c>
      <c r="D24" s="3">
        <v>272035830</v>
      </c>
      <c r="E24" s="3">
        <v>28818.67</v>
      </c>
      <c r="F24" s="3">
        <v>0.95</v>
      </c>
      <c r="G24" s="3">
        <v>1.04</v>
      </c>
      <c r="H24" s="3">
        <v>0.25</v>
      </c>
      <c r="I24" s="3">
        <v>3.45</v>
      </c>
      <c r="J24" s="3">
        <v>-9.98</v>
      </c>
      <c r="K24" s="3">
        <v>0.03</v>
      </c>
    </row>
    <row r="25" spans="1:11" s="3" customFormat="1" x14ac:dyDescent="0.25">
      <c r="A25" s="3" t="s">
        <v>3121</v>
      </c>
      <c r="B25" s="3" t="s">
        <v>3122</v>
      </c>
      <c r="C25" s="3" t="s">
        <v>3123</v>
      </c>
      <c r="D25" s="3">
        <v>12684774000</v>
      </c>
      <c r="E25" s="3">
        <v>19935.07</v>
      </c>
      <c r="F25" s="3">
        <v>0.66</v>
      </c>
      <c r="G25" s="3">
        <v>0.96</v>
      </c>
      <c r="H25" s="3">
        <v>0.25</v>
      </c>
      <c r="I25" s="3">
        <v>1.69</v>
      </c>
      <c r="J25" s="3">
        <v>-1.66</v>
      </c>
      <c r="K25" s="3">
        <v>0.03</v>
      </c>
    </row>
    <row r="26" spans="1:11" s="3" customFormat="1" x14ac:dyDescent="0.25">
      <c r="A26" s="3" t="s">
        <v>3124</v>
      </c>
      <c r="B26" s="3" t="s">
        <v>3125</v>
      </c>
      <c r="C26" s="3" t="s">
        <v>3077</v>
      </c>
      <c r="D26" s="3">
        <v>933568120</v>
      </c>
      <c r="E26" s="3">
        <v>28030.71</v>
      </c>
      <c r="F26" s="3">
        <v>0.93</v>
      </c>
      <c r="G26" s="3">
        <v>0.91</v>
      </c>
      <c r="H26" s="3">
        <v>0.31</v>
      </c>
      <c r="I26" s="3">
        <v>2.64</v>
      </c>
      <c r="J26" s="3">
        <v>-10.32</v>
      </c>
      <c r="K26" s="3">
        <v>0.03</v>
      </c>
    </row>
    <row r="27" spans="1:11" s="3" customFormat="1" x14ac:dyDescent="0.25">
      <c r="A27" s="3" t="s">
        <v>3126</v>
      </c>
      <c r="B27" s="3" t="s">
        <v>3127</v>
      </c>
      <c r="C27" s="3" t="s">
        <v>3128</v>
      </c>
      <c r="D27" s="3">
        <v>2822247668</v>
      </c>
      <c r="E27" s="3">
        <v>45370.45</v>
      </c>
      <c r="F27" s="3">
        <v>1.5</v>
      </c>
      <c r="G27" s="3">
        <v>0.68</v>
      </c>
      <c r="H27" s="3">
        <v>0.18</v>
      </c>
      <c r="I27" s="3">
        <v>1.85</v>
      </c>
      <c r="J27" s="3">
        <v>4.7</v>
      </c>
      <c r="K27" s="3">
        <v>0.03</v>
      </c>
    </row>
    <row r="28" spans="1:11" s="3" customFormat="1" x14ac:dyDescent="0.25">
      <c r="A28" s="3" t="s">
        <v>3129</v>
      </c>
      <c r="B28" s="3" t="s">
        <v>3130</v>
      </c>
      <c r="C28" s="3" t="s">
        <v>3091</v>
      </c>
      <c r="D28" s="3">
        <v>5098540634</v>
      </c>
      <c r="E28" s="3">
        <v>241590.27</v>
      </c>
      <c r="F28" s="3">
        <v>7.98</v>
      </c>
      <c r="G28" s="3">
        <v>0.76</v>
      </c>
      <c r="H28" s="3">
        <v>0.53</v>
      </c>
      <c r="I28" s="3">
        <v>1.1299999999999999</v>
      </c>
      <c r="J28" s="3">
        <v>-4.28</v>
      </c>
      <c r="K28" s="3">
        <v>0.03</v>
      </c>
    </row>
    <row r="29" spans="1:11" s="3" customFormat="1" x14ac:dyDescent="0.25">
      <c r="A29" s="3" t="s">
        <v>3131</v>
      </c>
      <c r="B29" s="3" t="s">
        <v>3132</v>
      </c>
      <c r="C29" s="3" t="s">
        <v>3094</v>
      </c>
      <c r="D29" s="3">
        <v>399382928</v>
      </c>
      <c r="E29" s="3">
        <v>40462.92</v>
      </c>
      <c r="F29" s="3">
        <v>1.34</v>
      </c>
      <c r="G29" s="3">
        <v>1.01</v>
      </c>
      <c r="H29" s="3">
        <v>0.36</v>
      </c>
      <c r="I29" s="3">
        <v>2.16</v>
      </c>
      <c r="J29" s="3">
        <v>-5.55</v>
      </c>
      <c r="K29" s="3">
        <v>0.02</v>
      </c>
    </row>
    <row r="30" spans="1:11" s="3" customFormat="1" x14ac:dyDescent="0.25">
      <c r="A30" s="3" t="s">
        <v>62</v>
      </c>
      <c r="B30" s="3" t="s">
        <v>3133</v>
      </c>
      <c r="C30" s="3" t="s">
        <v>3134</v>
      </c>
      <c r="D30" s="3">
        <v>2065997334</v>
      </c>
      <c r="E30" s="3">
        <v>22512.14</v>
      </c>
      <c r="F30" s="3">
        <v>0.74</v>
      </c>
      <c r="G30" s="3">
        <v>1.88</v>
      </c>
      <c r="H30" s="3">
        <v>0.38</v>
      </c>
      <c r="I30" s="3">
        <v>3.6</v>
      </c>
      <c r="J30" s="3">
        <v>17.36</v>
      </c>
      <c r="K30" s="3">
        <v>0.03</v>
      </c>
    </row>
    <row r="31" spans="1:11" s="3" customFormat="1" x14ac:dyDescent="0.25">
      <c r="A31" s="3" t="s">
        <v>3135</v>
      </c>
      <c r="B31" s="3" t="s">
        <v>3136</v>
      </c>
      <c r="C31" s="3" t="s">
        <v>3137</v>
      </c>
      <c r="D31" s="3">
        <v>2164274684</v>
      </c>
      <c r="E31" s="3">
        <v>60279.38</v>
      </c>
      <c r="F31" s="3">
        <v>1.99</v>
      </c>
      <c r="G31" s="3">
        <v>0.59</v>
      </c>
      <c r="H31" s="3">
        <v>0.18</v>
      </c>
      <c r="I31" s="3">
        <v>1.18</v>
      </c>
      <c r="J31" s="3">
        <v>0.57999999999999996</v>
      </c>
      <c r="K31" s="3">
        <v>0.02</v>
      </c>
    </row>
    <row r="32" spans="1:11" s="3" customFormat="1" x14ac:dyDescent="0.25">
      <c r="A32" s="3" t="s">
        <v>3138</v>
      </c>
      <c r="B32" s="3" t="s">
        <v>3139</v>
      </c>
      <c r="C32" s="3" t="s">
        <v>3140</v>
      </c>
      <c r="D32" s="3">
        <v>3169084920</v>
      </c>
      <c r="E32" s="3">
        <v>200143.56</v>
      </c>
      <c r="F32" s="3">
        <v>6.61</v>
      </c>
      <c r="G32" s="3">
        <v>1.08</v>
      </c>
      <c r="H32" s="3">
        <v>0.44</v>
      </c>
      <c r="I32" s="3">
        <v>1.89</v>
      </c>
      <c r="J32" s="3">
        <v>-8.3000000000000007</v>
      </c>
      <c r="K32" s="3">
        <v>0.02</v>
      </c>
    </row>
    <row r="33" spans="1:11" s="3" customFormat="1" x14ac:dyDescent="0.25">
      <c r="A33" s="3" t="s">
        <v>80</v>
      </c>
      <c r="B33" s="3" t="s">
        <v>3141</v>
      </c>
      <c r="C33" s="3" t="s">
        <v>3142</v>
      </c>
      <c r="D33" s="3">
        <v>12115054002</v>
      </c>
      <c r="E33" s="3">
        <v>197172.5</v>
      </c>
      <c r="F33" s="3">
        <v>6.51</v>
      </c>
      <c r="G33" s="3">
        <v>0.96</v>
      </c>
      <c r="H33" s="3">
        <v>0.3</v>
      </c>
      <c r="I33" s="3">
        <v>1.91</v>
      </c>
      <c r="J33" s="3">
        <v>-3.79</v>
      </c>
      <c r="K33" s="3">
        <v>0.03</v>
      </c>
    </row>
    <row r="34" spans="1:11" s="3" customFormat="1" x14ac:dyDescent="0.25">
      <c r="A34" s="3" t="s">
        <v>29</v>
      </c>
      <c r="B34" s="3" t="s">
        <v>3143</v>
      </c>
      <c r="C34" s="3" t="s">
        <v>3091</v>
      </c>
      <c r="D34" s="3">
        <v>11639284770</v>
      </c>
      <c r="E34" s="3">
        <v>154540.6</v>
      </c>
      <c r="F34" s="3">
        <v>5.0999999999999996</v>
      </c>
      <c r="G34" s="3">
        <v>1.65</v>
      </c>
      <c r="H34" s="3">
        <v>0.47</v>
      </c>
      <c r="I34" s="3">
        <v>2.16</v>
      </c>
      <c r="J34" s="3">
        <v>-4.1500000000000004</v>
      </c>
      <c r="K34" s="3">
        <v>0.03</v>
      </c>
    </row>
    <row r="35" spans="1:11" s="3" customFormat="1" x14ac:dyDescent="0.25">
      <c r="A35" s="3" t="s">
        <v>88</v>
      </c>
      <c r="B35" s="3" t="s">
        <v>3144</v>
      </c>
      <c r="C35" s="3" t="s">
        <v>3105</v>
      </c>
      <c r="D35" s="3">
        <v>36011323270</v>
      </c>
      <c r="E35" s="3">
        <v>9761.77</v>
      </c>
      <c r="F35" s="3">
        <v>0.32</v>
      </c>
      <c r="G35" s="3">
        <v>0.75</v>
      </c>
      <c r="H35" s="3">
        <v>0.09</v>
      </c>
      <c r="I35" s="3">
        <v>2.1800000000000002</v>
      </c>
      <c r="J35" s="3">
        <v>0.85</v>
      </c>
      <c r="K35" s="3">
        <v>0.05</v>
      </c>
    </row>
    <row r="36" spans="1:11" s="3" customFormat="1" x14ac:dyDescent="0.25">
      <c r="A36" s="3" t="s">
        <v>3145</v>
      </c>
      <c r="B36" s="3" t="s">
        <v>3146</v>
      </c>
      <c r="C36" s="3" t="s">
        <v>3091</v>
      </c>
      <c r="D36" s="3">
        <v>5970823230</v>
      </c>
      <c r="E36" s="3">
        <v>54500.84</v>
      </c>
      <c r="F36" s="3">
        <v>1.8</v>
      </c>
      <c r="G36" s="3">
        <v>1.03</v>
      </c>
      <c r="H36" s="3">
        <v>0.43</v>
      </c>
      <c r="I36" s="3">
        <v>2.36</v>
      </c>
      <c r="J36" s="3">
        <v>-9.07</v>
      </c>
      <c r="K36" s="3">
        <v>0.03</v>
      </c>
    </row>
    <row r="37" spans="1:11" s="3" customFormat="1" x14ac:dyDescent="0.25">
      <c r="A37" s="3" t="s">
        <v>73</v>
      </c>
      <c r="B37" s="3" t="s">
        <v>3147</v>
      </c>
      <c r="C37" s="3" t="s">
        <v>3128</v>
      </c>
      <c r="D37" s="3">
        <v>11484723320</v>
      </c>
      <c r="E37" s="3">
        <v>194948.24</v>
      </c>
      <c r="F37" s="3">
        <v>6.44</v>
      </c>
      <c r="G37" s="3">
        <v>0.79</v>
      </c>
      <c r="H37" s="3">
        <v>0.25</v>
      </c>
      <c r="I37" s="3">
        <v>1.6</v>
      </c>
      <c r="J37" s="3">
        <v>-2.65</v>
      </c>
      <c r="K37" s="3">
        <v>0.02</v>
      </c>
    </row>
    <row r="38" spans="1:11" s="3" customFormat="1" x14ac:dyDescent="0.25">
      <c r="A38" s="3" t="s">
        <v>3148</v>
      </c>
      <c r="B38" s="3" t="s">
        <v>3149</v>
      </c>
      <c r="C38" s="3" t="s">
        <v>3091</v>
      </c>
      <c r="D38" s="3">
        <v>9189657405</v>
      </c>
      <c r="E38" s="3">
        <v>90250.25</v>
      </c>
      <c r="F38" s="3">
        <v>2.98</v>
      </c>
      <c r="G38" s="3">
        <v>0.87</v>
      </c>
      <c r="H38" s="3">
        <v>0.39</v>
      </c>
      <c r="I38" s="3">
        <v>1.39</v>
      </c>
      <c r="J38" s="3">
        <v>-7.83</v>
      </c>
      <c r="K38" s="3">
        <v>0.03</v>
      </c>
    </row>
    <row r="39" spans="1:11" s="3" customFormat="1" x14ac:dyDescent="0.25">
      <c r="A39" s="3" t="s">
        <v>49</v>
      </c>
      <c r="B39" s="3" t="s">
        <v>3150</v>
      </c>
      <c r="C39" s="3" t="s">
        <v>3151</v>
      </c>
      <c r="D39" s="3">
        <v>1864306832</v>
      </c>
      <c r="E39" s="3">
        <v>113426.29</v>
      </c>
      <c r="F39" s="3">
        <v>3.75</v>
      </c>
      <c r="G39" s="3">
        <v>1.34</v>
      </c>
      <c r="H39" s="3">
        <v>0.44</v>
      </c>
      <c r="I39" s="3">
        <v>1.2</v>
      </c>
      <c r="J39" s="3">
        <v>-6.27</v>
      </c>
      <c r="K39" s="3">
        <v>0.03</v>
      </c>
    </row>
    <row r="40" spans="1:11" s="3" customFormat="1" x14ac:dyDescent="0.25">
      <c r="A40" s="3" t="s">
        <v>3152</v>
      </c>
      <c r="B40" s="3" t="s">
        <v>3153</v>
      </c>
      <c r="C40" s="3" t="s">
        <v>3088</v>
      </c>
      <c r="D40" s="3">
        <v>902486034</v>
      </c>
      <c r="E40" s="3">
        <v>35989.81</v>
      </c>
      <c r="F40" s="3">
        <v>1.19</v>
      </c>
      <c r="G40" s="3">
        <v>0.77</v>
      </c>
      <c r="H40" s="3">
        <v>0.13</v>
      </c>
      <c r="I40" s="3">
        <v>2.4900000000000002</v>
      </c>
      <c r="J40" s="3">
        <v>-0.88</v>
      </c>
      <c r="K40" s="3">
        <v>0.03</v>
      </c>
    </row>
    <row r="41" spans="1:11" s="3" customFormat="1" x14ac:dyDescent="0.25">
      <c r="A41" s="3" t="s">
        <v>3154</v>
      </c>
      <c r="B41" s="3" t="s">
        <v>3155</v>
      </c>
      <c r="C41" s="3" t="s">
        <v>3120</v>
      </c>
      <c r="D41" s="3">
        <v>3105461920</v>
      </c>
      <c r="E41" s="3">
        <v>55204.24</v>
      </c>
      <c r="F41" s="3">
        <v>1.82</v>
      </c>
      <c r="G41" s="3">
        <v>0.94</v>
      </c>
      <c r="H41" s="3">
        <v>0.3</v>
      </c>
      <c r="I41" s="3">
        <v>2.12</v>
      </c>
      <c r="J41" s="3">
        <v>-10.02</v>
      </c>
      <c r="K41" s="3">
        <v>0.03</v>
      </c>
    </row>
    <row r="42" spans="1:11" s="3" customFormat="1" x14ac:dyDescent="0.25">
      <c r="A42" s="3" t="s">
        <v>3156</v>
      </c>
      <c r="B42" s="3" t="s">
        <v>3157</v>
      </c>
      <c r="C42" s="3" t="s">
        <v>3120</v>
      </c>
      <c r="D42" s="3">
        <v>1510400300</v>
      </c>
      <c r="E42" s="3">
        <v>69993.16</v>
      </c>
      <c r="F42" s="3">
        <v>2.31</v>
      </c>
      <c r="G42" s="3">
        <v>1.19</v>
      </c>
      <c r="H42" s="3">
        <v>0.39</v>
      </c>
      <c r="I42" s="3">
        <v>2.5099999999999998</v>
      </c>
      <c r="J42" s="3">
        <v>-10.69</v>
      </c>
      <c r="K42" s="3">
        <v>0.02</v>
      </c>
    </row>
    <row r="43" spans="1:11" s="3" customFormat="1" x14ac:dyDescent="0.25">
      <c r="A43" s="3" t="s">
        <v>3158</v>
      </c>
      <c r="B43" s="3" t="s">
        <v>3159</v>
      </c>
      <c r="C43" s="3" t="s">
        <v>3160</v>
      </c>
      <c r="D43" s="3">
        <v>82454644000</v>
      </c>
      <c r="E43" s="3">
        <v>40357.43</v>
      </c>
      <c r="F43" s="3">
        <v>1.33</v>
      </c>
      <c r="G43" s="3">
        <v>0.84</v>
      </c>
      <c r="H43" s="3">
        <v>0.25</v>
      </c>
      <c r="I43" s="3">
        <v>1.91</v>
      </c>
      <c r="J43" s="3">
        <v>8.01</v>
      </c>
      <c r="K43" s="3">
        <v>0.03</v>
      </c>
    </row>
    <row r="44" spans="1:11" s="3" customFormat="1" x14ac:dyDescent="0.25">
      <c r="A44" s="3" t="s">
        <v>3161</v>
      </c>
      <c r="B44" s="3" t="s">
        <v>3162</v>
      </c>
      <c r="C44" s="3" t="s">
        <v>3163</v>
      </c>
      <c r="D44" s="3">
        <v>42777450600</v>
      </c>
      <c r="E44" s="3">
        <v>51905.3</v>
      </c>
      <c r="F44" s="3">
        <v>1.71</v>
      </c>
      <c r="G44" s="3">
        <v>0.94</v>
      </c>
      <c r="H44" s="3">
        <v>0.22</v>
      </c>
      <c r="I44" s="3">
        <v>1.55</v>
      </c>
      <c r="J44" s="3">
        <v>-0.1</v>
      </c>
      <c r="K44" s="3">
        <v>0.03</v>
      </c>
    </row>
    <row r="45" spans="1:11" s="3" customFormat="1" x14ac:dyDescent="0.25">
      <c r="A45" s="3" t="s">
        <v>3164</v>
      </c>
      <c r="B45" s="3" t="s">
        <v>3165</v>
      </c>
      <c r="C45" s="3" t="s">
        <v>3160</v>
      </c>
      <c r="D45" s="3">
        <v>52315896480</v>
      </c>
      <c r="E45" s="3">
        <v>42165.57</v>
      </c>
      <c r="F45" s="3">
        <v>1.39</v>
      </c>
      <c r="G45" s="3">
        <v>0.74</v>
      </c>
      <c r="H45" s="3">
        <v>0.23</v>
      </c>
      <c r="I45" s="3">
        <v>1.81</v>
      </c>
      <c r="J45" s="3">
        <v>9.6300000000000008</v>
      </c>
      <c r="K45" s="3">
        <v>0.03</v>
      </c>
    </row>
    <row r="46" spans="1:11" s="3" customFormat="1" x14ac:dyDescent="0.25">
      <c r="A46" s="3" t="s">
        <v>86</v>
      </c>
      <c r="B46" s="3" t="s">
        <v>3166</v>
      </c>
      <c r="C46" s="3" t="s">
        <v>3102</v>
      </c>
      <c r="D46" s="3">
        <v>32433750390</v>
      </c>
      <c r="E46" s="3">
        <v>163766.28</v>
      </c>
      <c r="F46" s="3">
        <v>5.41</v>
      </c>
      <c r="G46" s="3">
        <v>0.86</v>
      </c>
      <c r="H46" s="3">
        <v>0.35</v>
      </c>
      <c r="I46" s="3">
        <v>1.05</v>
      </c>
      <c r="J46" s="3">
        <v>-5.82</v>
      </c>
      <c r="K46" s="3">
        <v>0.02</v>
      </c>
    </row>
    <row r="47" spans="1:11" s="3" customFormat="1" x14ac:dyDescent="0.25">
      <c r="A47" s="3" t="s">
        <v>3167</v>
      </c>
      <c r="B47" s="3" t="s">
        <v>3168</v>
      </c>
      <c r="C47" s="3" t="s">
        <v>3091</v>
      </c>
      <c r="D47" s="3">
        <v>7762777042</v>
      </c>
      <c r="E47" s="3">
        <v>80220.539999999994</v>
      </c>
      <c r="F47" s="3">
        <v>2.65</v>
      </c>
      <c r="G47" s="3">
        <v>1.6</v>
      </c>
      <c r="H47" s="3">
        <v>0.4</v>
      </c>
      <c r="I47" s="3">
        <v>2.93</v>
      </c>
      <c r="J47" s="3">
        <v>0.28999999999999998</v>
      </c>
      <c r="K47" s="3">
        <v>0.02</v>
      </c>
    </row>
    <row r="48" spans="1:11" s="3" customFormat="1" x14ac:dyDescent="0.25">
      <c r="A48" s="3" t="s">
        <v>26</v>
      </c>
      <c r="B48" s="3" t="s">
        <v>3169</v>
      </c>
      <c r="C48" s="3" t="s">
        <v>3088</v>
      </c>
      <c r="D48" s="3">
        <v>2406753959</v>
      </c>
      <c r="E48" s="3">
        <v>76874.13</v>
      </c>
      <c r="F48" s="3">
        <v>2.54</v>
      </c>
      <c r="G48" s="3">
        <v>0.69</v>
      </c>
      <c r="H48" s="3">
        <v>0.15</v>
      </c>
      <c r="I48" s="3">
        <v>2.68</v>
      </c>
      <c r="J48" s="3">
        <v>-5.12</v>
      </c>
      <c r="K48" s="3">
        <v>0.02</v>
      </c>
    </row>
    <row r="49" spans="1:11" s="3" customFormat="1" x14ac:dyDescent="0.25">
      <c r="A49" s="3" t="s">
        <v>3170</v>
      </c>
      <c r="B49" s="3" t="s">
        <v>3171</v>
      </c>
      <c r="C49" s="3" t="s">
        <v>3128</v>
      </c>
      <c r="D49" s="3">
        <v>1970427941</v>
      </c>
      <c r="E49" s="3">
        <v>121089.4</v>
      </c>
      <c r="F49" s="3">
        <v>4</v>
      </c>
      <c r="G49" s="3">
        <v>0.72</v>
      </c>
      <c r="H49" s="3">
        <v>0.23</v>
      </c>
      <c r="I49" s="3">
        <v>2.1</v>
      </c>
      <c r="J49" s="3">
        <v>-4.8099999999999996</v>
      </c>
      <c r="K49" s="3">
        <v>0.03</v>
      </c>
    </row>
    <row r="50" spans="1:11" s="3" customFormat="1" x14ac:dyDescent="0.25">
      <c r="A50" s="3" t="s">
        <v>3172</v>
      </c>
      <c r="B50" s="3" t="s">
        <v>3173</v>
      </c>
      <c r="C50" s="3" t="s">
        <v>3120</v>
      </c>
      <c r="D50" s="3">
        <v>1016953408</v>
      </c>
      <c r="E50" s="3">
        <v>15147.52</v>
      </c>
      <c r="F50" s="3">
        <v>0.5</v>
      </c>
      <c r="G50" s="3">
        <v>1.56</v>
      </c>
      <c r="H50" s="3">
        <v>0.37</v>
      </c>
      <c r="I50" s="3">
        <v>3.11</v>
      </c>
      <c r="J50" s="3">
        <v>-13.86</v>
      </c>
      <c r="K50" s="3">
        <v>0.05</v>
      </c>
    </row>
    <row r="51" spans="1:11" s="3" customFormat="1" x14ac:dyDescent="0.25">
      <c r="A51" s="3" t="s">
        <v>3174</v>
      </c>
      <c r="B51" s="3" t="s">
        <v>3175</v>
      </c>
      <c r="C51" s="3" t="s">
        <v>3120</v>
      </c>
      <c r="D51" s="3">
        <v>5774407204</v>
      </c>
      <c r="E51" s="3">
        <v>88848.21</v>
      </c>
      <c r="F51" s="3">
        <v>2.93</v>
      </c>
      <c r="G51" s="3">
        <v>1.83</v>
      </c>
      <c r="H51" s="3">
        <v>0.46</v>
      </c>
      <c r="I51" s="3">
        <v>3.18</v>
      </c>
      <c r="J51" s="3">
        <v>-13.66</v>
      </c>
      <c r="K51" s="3">
        <v>0.03</v>
      </c>
    </row>
    <row r="52" spans="1:11" s="3" customFormat="1" x14ac:dyDescent="0.25">
      <c r="A52" s="3" t="s">
        <v>55</v>
      </c>
      <c r="B52" s="3" t="s">
        <v>3176</v>
      </c>
      <c r="C52" s="3" t="s">
        <v>3160</v>
      </c>
      <c r="D52" s="3">
        <v>2704629398</v>
      </c>
      <c r="E52" s="3">
        <v>13418.61</v>
      </c>
      <c r="F52" s="3">
        <v>0.44</v>
      </c>
      <c r="G52" s="3">
        <v>1.0900000000000001</v>
      </c>
      <c r="H52" s="3">
        <v>0.33</v>
      </c>
      <c r="I52" s="3">
        <v>2.14</v>
      </c>
      <c r="J52" s="3">
        <v>-5.19</v>
      </c>
      <c r="K52" s="3">
        <v>0.05</v>
      </c>
    </row>
    <row r="53" spans="1:11" s="3" customFormat="1" x14ac:dyDescent="0.25">
      <c r="A53" s="3" t="s">
        <v>59</v>
      </c>
      <c r="B53" s="3" t="s">
        <v>3177</v>
      </c>
      <c r="C53" s="3" t="s">
        <v>3178</v>
      </c>
      <c r="D53" s="3">
        <v>9712154390</v>
      </c>
      <c r="E53" s="3">
        <v>27814.1</v>
      </c>
      <c r="F53" s="3">
        <v>0.92</v>
      </c>
      <c r="G53" s="3">
        <v>1.6</v>
      </c>
      <c r="H53" s="3">
        <v>0.34</v>
      </c>
      <c r="I53" s="3">
        <v>3.32</v>
      </c>
      <c r="J53" s="3">
        <v>2.56</v>
      </c>
      <c r="K53" s="3">
        <v>0.03</v>
      </c>
    </row>
    <row r="54" spans="1:11" s="3" customFormat="1" x14ac:dyDescent="0.25">
      <c r="A54" s="3" t="s">
        <v>3179</v>
      </c>
      <c r="B54" s="3" t="s">
        <v>3180</v>
      </c>
      <c r="C54" s="3" t="s">
        <v>3128</v>
      </c>
      <c r="D54" s="3">
        <v>4862065345</v>
      </c>
      <c r="E54" s="3">
        <v>30196.15</v>
      </c>
      <c r="F54" s="3">
        <v>1</v>
      </c>
      <c r="G54" s="3">
        <v>0.97</v>
      </c>
      <c r="H54" s="3">
        <v>0.27</v>
      </c>
      <c r="I54" s="3">
        <v>2.16</v>
      </c>
      <c r="J54" s="3">
        <v>10.35</v>
      </c>
      <c r="K54" s="3">
        <v>0.04</v>
      </c>
    </row>
    <row r="55" spans="1:11" s="3" customFormat="1" x14ac:dyDescent="0.25">
      <c r="A55" s="3" t="s">
        <v>3181</v>
      </c>
      <c r="B55" s="3" t="s">
        <v>3182</v>
      </c>
      <c r="C55" s="3" t="s">
        <v>3077</v>
      </c>
      <c r="D55" s="3">
        <v>2744534390</v>
      </c>
      <c r="E55" s="3">
        <v>37581.21</v>
      </c>
      <c r="F55" s="3">
        <v>1.24</v>
      </c>
      <c r="G55" s="3">
        <v>1.06</v>
      </c>
      <c r="H55" s="3">
        <v>0.38</v>
      </c>
      <c r="I55" s="3">
        <v>2.6</v>
      </c>
      <c r="J55" s="3">
        <v>-9.1</v>
      </c>
      <c r="K55" s="3">
        <v>0.02</v>
      </c>
    </row>
    <row r="56" spans="1:11" s="3" customFormat="1" x14ac:dyDescent="0.25">
      <c r="A56" s="3" t="s">
        <v>3183</v>
      </c>
      <c r="B56" s="3" t="s">
        <v>3184</v>
      </c>
      <c r="C56" s="3" t="s">
        <v>3128</v>
      </c>
      <c r="D56" s="3">
        <v>4941709020</v>
      </c>
      <c r="E56" s="3">
        <v>29888.69</v>
      </c>
      <c r="F56" s="3">
        <v>0.99</v>
      </c>
      <c r="G56" s="3">
        <v>0.53</v>
      </c>
      <c r="H56" s="3">
        <v>0.17</v>
      </c>
      <c r="I56" s="3">
        <v>1.2</v>
      </c>
      <c r="J56" s="3">
        <v>0.18</v>
      </c>
      <c r="K56" s="3">
        <v>0.03</v>
      </c>
    </row>
    <row r="57" spans="1:11" s="3" customFormat="1" x14ac:dyDescent="0.25">
      <c r="A57" s="3" t="s">
        <v>3185</v>
      </c>
      <c r="B57" s="3" t="s">
        <v>3186</v>
      </c>
      <c r="C57" s="3" t="s">
        <v>3091</v>
      </c>
      <c r="D57" s="3">
        <v>4225676430</v>
      </c>
      <c r="E57" s="3">
        <v>38690.42</v>
      </c>
      <c r="F57" s="3">
        <v>1.28</v>
      </c>
      <c r="G57" s="3">
        <v>1.44</v>
      </c>
      <c r="H57" s="3">
        <v>0.44</v>
      </c>
      <c r="I57" s="3">
        <v>2.89</v>
      </c>
      <c r="J57" s="3">
        <v>-7.3</v>
      </c>
      <c r="K57" s="3">
        <v>0.04</v>
      </c>
    </row>
    <row r="58" spans="1:11" s="3" customFormat="1" x14ac:dyDescent="0.25">
      <c r="A58" s="3" t="s">
        <v>3187</v>
      </c>
      <c r="B58" s="3" t="s">
        <v>3188</v>
      </c>
      <c r="C58" s="3" t="s">
        <v>3189</v>
      </c>
      <c r="D58" s="3">
        <v>960448720</v>
      </c>
      <c r="E58" s="3">
        <v>24944.82</v>
      </c>
      <c r="F58" s="3">
        <v>0.82</v>
      </c>
      <c r="G58" s="3">
        <v>1.0900000000000001</v>
      </c>
      <c r="H58" s="3">
        <v>0.28000000000000003</v>
      </c>
      <c r="I58" s="3">
        <v>2.72</v>
      </c>
      <c r="J58" s="3">
        <v>-12.11</v>
      </c>
      <c r="K58" s="3">
        <v>0.03</v>
      </c>
    </row>
    <row r="59" spans="1:11" s="3" customFormat="1" x14ac:dyDescent="0.25"/>
    <row r="60" spans="1:11" x14ac:dyDescent="0.25">
      <c r="A60" s="17"/>
      <c r="B60" s="17" t="s">
        <v>3292</v>
      </c>
      <c r="C60" s="17" t="s">
        <v>3293</v>
      </c>
      <c r="D60" s="17" t="s">
        <v>3294</v>
      </c>
      <c r="E60" s="17"/>
    </row>
    <row r="61" spans="1:11" ht="31.5" x14ac:dyDescent="0.25">
      <c r="A61" s="18" t="s">
        <v>3194</v>
      </c>
      <c r="B61" s="24" t="s">
        <v>3167</v>
      </c>
      <c r="C61" s="20">
        <f>VLOOKUP(B61,$A$8:$K$58,4,0)</f>
        <v>7762777042</v>
      </c>
      <c r="D61" s="19" t="s">
        <v>3295</v>
      </c>
      <c r="E61" s="19"/>
    </row>
    <row r="62" spans="1:11" ht="15.75" x14ac:dyDescent="0.25">
      <c r="A62" s="35"/>
      <c r="B62" s="36"/>
      <c r="C62" s="36"/>
      <c r="D62" s="36"/>
      <c r="E62" s="37"/>
    </row>
    <row r="63" spans="1:11" ht="31.5" x14ac:dyDescent="0.25">
      <c r="A63" s="18" t="s">
        <v>3195</v>
      </c>
      <c r="B63" s="24" t="s">
        <v>3187</v>
      </c>
      <c r="C63" s="20">
        <f>VLOOKUP(B63,$A$8:$K$58,5,0)</f>
        <v>24944.82</v>
      </c>
      <c r="D63" s="19" t="s">
        <v>3296</v>
      </c>
      <c r="E63" s="19"/>
    </row>
    <row r="64" spans="1:11" ht="15.75" x14ac:dyDescent="0.25">
      <c r="A64" s="35"/>
      <c r="B64" s="36"/>
      <c r="C64" s="36"/>
      <c r="D64" s="36"/>
      <c r="E64" s="37"/>
    </row>
    <row r="65" spans="1:5" ht="15.75" x14ac:dyDescent="0.25">
      <c r="A65" s="19" t="s">
        <v>3196</v>
      </c>
      <c r="B65" s="24" t="s">
        <v>3097</v>
      </c>
      <c r="C65" s="20">
        <f>VLOOKUP(B65,$A$8:$K$58,7,0)</f>
        <v>1.48</v>
      </c>
      <c r="D65" s="21" t="s">
        <v>3297</v>
      </c>
      <c r="E65" s="19"/>
    </row>
    <row r="66" spans="1:5" ht="15.75" x14ac:dyDescent="0.25">
      <c r="A66" s="35"/>
      <c r="B66" s="36"/>
      <c r="C66" s="36"/>
      <c r="D66" s="36"/>
      <c r="E66" s="37"/>
    </row>
    <row r="67" spans="1:5" ht="47.25" x14ac:dyDescent="0.25">
      <c r="A67" s="18" t="s">
        <v>3197</v>
      </c>
      <c r="B67" s="24">
        <v>19938.900000000001</v>
      </c>
      <c r="C67" s="23" t="str">
        <f>VLOOKUP(B67,CHOOSE({1,2},E8:E58,B8:B58),2,0)</f>
        <v>Bharti Infratel Ltd.</v>
      </c>
      <c r="D67" s="22" t="s">
        <v>3298</v>
      </c>
      <c r="E67" s="19"/>
    </row>
  </sheetData>
  <mergeCells count="5">
    <mergeCell ref="A4:D5"/>
    <mergeCell ref="A1:B1"/>
    <mergeCell ref="A62:E62"/>
    <mergeCell ref="A64:E64"/>
    <mergeCell ref="A66:E6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51" zoomScale="115" zoomScaleNormal="115" workbookViewId="0">
      <selection activeCell="C78" sqref="C78"/>
    </sheetView>
  </sheetViews>
  <sheetFormatPr defaultRowHeight="15" x14ac:dyDescent="0.25"/>
  <cols>
    <col min="1" max="1" width="21.140625" customWidth="1"/>
    <col min="2" max="2" width="43.85546875" bestFit="1" customWidth="1"/>
    <col min="3" max="3" width="34" bestFit="1" customWidth="1"/>
    <col min="4" max="4" width="20" bestFit="1" customWidth="1"/>
    <col min="5" max="5" width="40.7109375" bestFit="1" customWidth="1"/>
    <col min="6" max="6" width="14.140625" bestFit="1" customWidth="1"/>
    <col min="7" max="8" width="5" bestFit="1" customWidth="1"/>
    <col min="9" max="9" width="12.5703125" bestFit="1" customWidth="1"/>
    <col min="10" max="10" width="15" bestFit="1" customWidth="1"/>
    <col min="11" max="11" width="19.28515625" bestFit="1" customWidth="1"/>
  </cols>
  <sheetData>
    <row r="1" spans="1:11" s="3" customFormat="1" ht="26.25" x14ac:dyDescent="0.4">
      <c r="A1" s="33" t="s">
        <v>3220</v>
      </c>
      <c r="B1" s="33"/>
    </row>
    <row r="2" spans="1:11" s="3" customFormat="1" x14ac:dyDescent="0.25"/>
    <row r="4" spans="1:11" s="3" customFormat="1" x14ac:dyDescent="0.25">
      <c r="A4" s="32" t="s">
        <v>3190</v>
      </c>
      <c r="B4" s="32"/>
      <c r="C4" s="32"/>
      <c r="D4" s="32"/>
    </row>
    <row r="5" spans="1:11" s="3" customFormat="1" x14ac:dyDescent="0.25">
      <c r="A5" s="32"/>
      <c r="B5" s="32"/>
      <c r="C5" s="32"/>
      <c r="D5" s="32"/>
    </row>
    <row r="6" spans="1:11" s="3" customFormat="1" x14ac:dyDescent="0.25"/>
    <row r="7" spans="1:11" s="3" customFormat="1" x14ac:dyDescent="0.25">
      <c r="A7" s="3" t="s">
        <v>3064</v>
      </c>
      <c r="B7" s="3" t="s">
        <v>3065</v>
      </c>
      <c r="C7" s="3" t="s">
        <v>3066</v>
      </c>
      <c r="D7" s="3" t="s">
        <v>3067</v>
      </c>
      <c r="E7" s="3" t="s">
        <v>3068</v>
      </c>
      <c r="F7" s="3" t="s">
        <v>3069</v>
      </c>
      <c r="G7" s="3" t="s">
        <v>3070</v>
      </c>
      <c r="H7" s="3" t="s">
        <v>3071</v>
      </c>
      <c r="I7" s="3" t="s">
        <v>3072</v>
      </c>
      <c r="J7" s="3" t="s">
        <v>3073</v>
      </c>
      <c r="K7" s="3" t="s">
        <v>3074</v>
      </c>
    </row>
    <row r="8" spans="1:11" s="3" customFormat="1" x14ac:dyDescent="0.25">
      <c r="A8" s="3" t="s">
        <v>3129</v>
      </c>
      <c r="B8" s="3" t="s">
        <v>3130</v>
      </c>
      <c r="C8" s="3" t="s">
        <v>3091</v>
      </c>
      <c r="D8" s="3">
        <v>5098540634</v>
      </c>
      <c r="E8" s="3">
        <v>241590.27</v>
      </c>
      <c r="F8" s="3">
        <v>7.98</v>
      </c>
      <c r="G8" s="3">
        <v>0.76</v>
      </c>
      <c r="H8" s="3">
        <v>0.53</v>
      </c>
      <c r="I8" s="3">
        <v>1.1299999999999999</v>
      </c>
      <c r="J8" s="3">
        <v>-4.28</v>
      </c>
      <c r="K8" s="3">
        <v>0.03</v>
      </c>
    </row>
    <row r="9" spans="1:11" s="3" customFormat="1" x14ac:dyDescent="0.25">
      <c r="A9" s="3" t="s">
        <v>3138</v>
      </c>
      <c r="B9" s="3" t="s">
        <v>3139</v>
      </c>
      <c r="C9" s="3" t="s">
        <v>3140</v>
      </c>
      <c r="D9" s="3">
        <v>3169084920</v>
      </c>
      <c r="E9" s="3">
        <v>200143.56</v>
      </c>
      <c r="F9" s="3">
        <v>6.61</v>
      </c>
      <c r="G9" s="3">
        <v>1.08</v>
      </c>
      <c r="H9" s="3">
        <v>0.44</v>
      </c>
      <c r="I9" s="3">
        <v>1.89</v>
      </c>
      <c r="J9" s="3">
        <v>-8.3000000000000007</v>
      </c>
      <c r="K9" s="3">
        <v>0.02</v>
      </c>
    </row>
    <row r="10" spans="1:11" s="3" customFormat="1" x14ac:dyDescent="0.25">
      <c r="A10" s="3" t="s">
        <v>80</v>
      </c>
      <c r="B10" s="3" t="s">
        <v>3141</v>
      </c>
      <c r="C10" s="3" t="s">
        <v>3142</v>
      </c>
      <c r="D10" s="3">
        <v>12115054002</v>
      </c>
      <c r="E10" s="3">
        <v>197172.5</v>
      </c>
      <c r="F10" s="3">
        <v>6.51</v>
      </c>
      <c r="G10" s="3">
        <v>0.96</v>
      </c>
      <c r="H10" s="3">
        <v>0.3</v>
      </c>
      <c r="I10" s="3">
        <v>1.91</v>
      </c>
      <c r="J10" s="3">
        <v>-3.79</v>
      </c>
      <c r="K10" s="3">
        <v>0.03</v>
      </c>
    </row>
    <row r="11" spans="1:11" s="3" customFormat="1" x14ac:dyDescent="0.25">
      <c r="A11" s="3" t="s">
        <v>73</v>
      </c>
      <c r="B11" s="3" t="s">
        <v>3147</v>
      </c>
      <c r="C11" s="3" t="s">
        <v>3128</v>
      </c>
      <c r="D11" s="3">
        <v>11484723320</v>
      </c>
      <c r="E11" s="3">
        <v>194948.24</v>
      </c>
      <c r="F11" s="3">
        <v>6.44</v>
      </c>
      <c r="G11" s="3">
        <v>0.79</v>
      </c>
      <c r="H11" s="3">
        <v>0.25</v>
      </c>
      <c r="I11" s="3">
        <v>1.6</v>
      </c>
      <c r="J11" s="3">
        <v>-2.65</v>
      </c>
      <c r="K11" s="3">
        <v>0.02</v>
      </c>
    </row>
    <row r="12" spans="1:11" s="3" customFormat="1" x14ac:dyDescent="0.25">
      <c r="A12" s="3" t="s">
        <v>86</v>
      </c>
      <c r="B12" s="3" t="s">
        <v>3166</v>
      </c>
      <c r="C12" s="3" t="s">
        <v>3102</v>
      </c>
      <c r="D12" s="3">
        <v>32433750390</v>
      </c>
      <c r="E12" s="3">
        <v>163766.28</v>
      </c>
      <c r="F12" s="3">
        <v>5.41</v>
      </c>
      <c r="G12" s="3">
        <v>0.86</v>
      </c>
      <c r="H12" s="3">
        <v>0.35</v>
      </c>
      <c r="I12" s="3">
        <v>1.05</v>
      </c>
      <c r="J12" s="3">
        <v>-5.82</v>
      </c>
      <c r="K12" s="3">
        <v>0.02</v>
      </c>
    </row>
    <row r="13" spans="1:11" s="3" customFormat="1" x14ac:dyDescent="0.25">
      <c r="A13" s="3" t="s">
        <v>29</v>
      </c>
      <c r="B13" s="3" t="s">
        <v>3143</v>
      </c>
      <c r="C13" s="3" t="s">
        <v>3091</v>
      </c>
      <c r="D13" s="3">
        <v>11639284770</v>
      </c>
      <c r="E13" s="3">
        <v>154540.6</v>
      </c>
      <c r="F13" s="3">
        <v>5.0999999999999996</v>
      </c>
      <c r="G13" s="3">
        <v>1.65</v>
      </c>
      <c r="H13" s="3">
        <v>0.47</v>
      </c>
      <c r="I13" s="3">
        <v>2.16</v>
      </c>
      <c r="J13" s="3">
        <v>-4.1500000000000004</v>
      </c>
      <c r="K13" s="3">
        <v>0.03</v>
      </c>
    </row>
    <row r="14" spans="1:11" s="3" customFormat="1" x14ac:dyDescent="0.25">
      <c r="A14" s="3" t="s">
        <v>3170</v>
      </c>
      <c r="B14" s="3" t="s">
        <v>3171</v>
      </c>
      <c r="C14" s="3" t="s">
        <v>3128</v>
      </c>
      <c r="D14" s="3">
        <v>1970427941</v>
      </c>
      <c r="E14" s="3">
        <v>121089.4</v>
      </c>
      <c r="F14" s="3">
        <v>4</v>
      </c>
      <c r="G14" s="3">
        <v>0.72</v>
      </c>
      <c r="H14" s="3">
        <v>0.23</v>
      </c>
      <c r="I14" s="3">
        <v>2.1</v>
      </c>
      <c r="J14" s="3">
        <v>-4.8099999999999996</v>
      </c>
      <c r="K14" s="3">
        <v>0.03</v>
      </c>
    </row>
    <row r="15" spans="1:11" s="3" customFormat="1" x14ac:dyDescent="0.25">
      <c r="A15" s="3" t="s">
        <v>49</v>
      </c>
      <c r="B15" s="3" t="s">
        <v>3150</v>
      </c>
      <c r="C15" s="3" t="s">
        <v>3151</v>
      </c>
      <c r="D15" s="3">
        <v>1864306832</v>
      </c>
      <c r="E15" s="3">
        <v>113426.29</v>
      </c>
      <c r="F15" s="3">
        <v>3.75</v>
      </c>
      <c r="G15" s="3">
        <v>1.34</v>
      </c>
      <c r="H15" s="3">
        <v>0.44</v>
      </c>
      <c r="I15" s="3">
        <v>1.2</v>
      </c>
      <c r="J15" s="3">
        <v>-6.27</v>
      </c>
      <c r="K15" s="3">
        <v>0.03</v>
      </c>
    </row>
    <row r="16" spans="1:11" s="3" customFormat="1" x14ac:dyDescent="0.25">
      <c r="A16" s="3" t="s">
        <v>3148</v>
      </c>
      <c r="B16" s="3" t="s">
        <v>3149</v>
      </c>
      <c r="C16" s="3" t="s">
        <v>3091</v>
      </c>
      <c r="D16" s="3">
        <v>9189657405</v>
      </c>
      <c r="E16" s="3">
        <v>90250.25</v>
      </c>
      <c r="F16" s="3">
        <v>2.98</v>
      </c>
      <c r="G16" s="3">
        <v>0.87</v>
      </c>
      <c r="H16" s="3">
        <v>0.39</v>
      </c>
      <c r="I16" s="3">
        <v>1.39</v>
      </c>
      <c r="J16" s="3">
        <v>-7.83</v>
      </c>
      <c r="K16" s="3">
        <v>0.03</v>
      </c>
    </row>
    <row r="17" spans="1:11" s="3" customFormat="1" x14ac:dyDescent="0.25">
      <c r="A17" s="3" t="s">
        <v>3174</v>
      </c>
      <c r="B17" s="3" t="s">
        <v>3175</v>
      </c>
      <c r="C17" s="3" t="s">
        <v>3120</v>
      </c>
      <c r="D17" s="3">
        <v>5774407204</v>
      </c>
      <c r="E17" s="3">
        <v>88848.21</v>
      </c>
      <c r="F17" s="3">
        <v>2.93</v>
      </c>
      <c r="G17" s="3">
        <v>1.83</v>
      </c>
      <c r="H17" s="3">
        <v>0.46</v>
      </c>
      <c r="I17" s="3">
        <v>3.18</v>
      </c>
      <c r="J17" s="3">
        <v>-13.66</v>
      </c>
      <c r="K17" s="3">
        <v>0.03</v>
      </c>
    </row>
    <row r="18" spans="1:11" s="3" customFormat="1" x14ac:dyDescent="0.25">
      <c r="A18" s="3" t="s">
        <v>3167</v>
      </c>
      <c r="B18" s="3" t="s">
        <v>3168</v>
      </c>
      <c r="C18" s="3" t="s">
        <v>3091</v>
      </c>
      <c r="D18" s="3">
        <v>7762777042</v>
      </c>
      <c r="E18" s="3">
        <v>80220.539999999994</v>
      </c>
      <c r="F18" s="3">
        <v>2.65</v>
      </c>
      <c r="G18" s="3">
        <v>1.6</v>
      </c>
      <c r="H18" s="3">
        <v>0.4</v>
      </c>
      <c r="I18" s="3">
        <v>2.93</v>
      </c>
      <c r="J18" s="3">
        <v>0.28999999999999998</v>
      </c>
      <c r="K18" s="3">
        <v>0.02</v>
      </c>
    </row>
    <row r="19" spans="1:11" s="3" customFormat="1" x14ac:dyDescent="0.25">
      <c r="A19" s="3" t="s">
        <v>3089</v>
      </c>
      <c r="B19" s="3" t="s">
        <v>3090</v>
      </c>
      <c r="C19" s="3" t="s">
        <v>3091</v>
      </c>
      <c r="D19" s="3">
        <v>4781660676</v>
      </c>
      <c r="E19" s="3">
        <v>79756.55</v>
      </c>
      <c r="F19" s="3">
        <v>2.63</v>
      </c>
      <c r="G19" s="3">
        <v>1.27</v>
      </c>
      <c r="H19" s="3">
        <v>0.37</v>
      </c>
      <c r="I19" s="3">
        <v>1.76</v>
      </c>
      <c r="J19" s="3">
        <v>-3.66</v>
      </c>
      <c r="K19" s="3">
        <v>0.03</v>
      </c>
    </row>
    <row r="20" spans="1:11" s="3" customFormat="1" x14ac:dyDescent="0.25">
      <c r="A20" s="3" t="s">
        <v>26</v>
      </c>
      <c r="B20" s="3" t="s">
        <v>3169</v>
      </c>
      <c r="C20" s="3" t="s">
        <v>3088</v>
      </c>
      <c r="D20" s="3">
        <v>2406753959</v>
      </c>
      <c r="E20" s="3">
        <v>76874.13</v>
      </c>
      <c r="F20" s="3">
        <v>2.54</v>
      </c>
      <c r="G20" s="3">
        <v>0.69</v>
      </c>
      <c r="H20" s="3">
        <v>0.15</v>
      </c>
      <c r="I20" s="3">
        <v>2.68</v>
      </c>
      <c r="J20" s="3">
        <v>-5.12</v>
      </c>
      <c r="K20" s="3">
        <v>0.02</v>
      </c>
    </row>
    <row r="21" spans="1:11" s="3" customFormat="1" x14ac:dyDescent="0.25">
      <c r="A21" s="3" t="s">
        <v>3156</v>
      </c>
      <c r="B21" s="3" t="s">
        <v>3157</v>
      </c>
      <c r="C21" s="3" t="s">
        <v>3120</v>
      </c>
      <c r="D21" s="3">
        <v>1510400300</v>
      </c>
      <c r="E21" s="3">
        <v>69993.16</v>
      </c>
      <c r="F21" s="3">
        <v>2.31</v>
      </c>
      <c r="G21" s="3">
        <v>1.19</v>
      </c>
      <c r="H21" s="3">
        <v>0.39</v>
      </c>
      <c r="I21" s="3">
        <v>2.5099999999999998</v>
      </c>
      <c r="J21" s="3">
        <v>-10.69</v>
      </c>
      <c r="K21" s="3">
        <v>0.02</v>
      </c>
    </row>
    <row r="22" spans="1:11" s="3" customFormat="1" x14ac:dyDescent="0.25">
      <c r="A22" s="3" t="s">
        <v>3135</v>
      </c>
      <c r="B22" s="3" t="s">
        <v>3136</v>
      </c>
      <c r="C22" s="3" t="s">
        <v>3137</v>
      </c>
      <c r="D22" s="3">
        <v>2164274684</v>
      </c>
      <c r="E22" s="3">
        <v>60279.38</v>
      </c>
      <c r="F22" s="3">
        <v>1.99</v>
      </c>
      <c r="G22" s="3">
        <v>0.59</v>
      </c>
      <c r="H22" s="3">
        <v>0.18</v>
      </c>
      <c r="I22" s="3">
        <v>1.18</v>
      </c>
      <c r="J22" s="3">
        <v>0.57999999999999996</v>
      </c>
      <c r="K22" s="3">
        <v>0.02</v>
      </c>
    </row>
    <row r="23" spans="1:11" s="3" customFormat="1" x14ac:dyDescent="0.25">
      <c r="A23" s="3" t="s">
        <v>3154</v>
      </c>
      <c r="B23" s="3" t="s">
        <v>3155</v>
      </c>
      <c r="C23" s="3" t="s">
        <v>3120</v>
      </c>
      <c r="D23" s="3">
        <v>3105461920</v>
      </c>
      <c r="E23" s="3">
        <v>55204.24</v>
      </c>
      <c r="F23" s="3">
        <v>1.82</v>
      </c>
      <c r="G23" s="3">
        <v>0.94</v>
      </c>
      <c r="H23" s="3">
        <v>0.3</v>
      </c>
      <c r="I23" s="3">
        <v>2.12</v>
      </c>
      <c r="J23" s="3">
        <v>-10.02</v>
      </c>
      <c r="K23" s="3">
        <v>0.03</v>
      </c>
    </row>
    <row r="24" spans="1:11" s="3" customFormat="1" x14ac:dyDescent="0.25">
      <c r="A24" s="3" t="s">
        <v>3145</v>
      </c>
      <c r="B24" s="3" t="s">
        <v>3146</v>
      </c>
      <c r="C24" s="3" t="s">
        <v>3091</v>
      </c>
      <c r="D24" s="3">
        <v>5970823230</v>
      </c>
      <c r="E24" s="3">
        <v>54500.84</v>
      </c>
      <c r="F24" s="3">
        <v>1.8</v>
      </c>
      <c r="G24" s="3">
        <v>1.03</v>
      </c>
      <c r="H24" s="3">
        <v>0.43</v>
      </c>
      <c r="I24" s="3">
        <v>2.36</v>
      </c>
      <c r="J24" s="3">
        <v>-9.07</v>
      </c>
      <c r="K24" s="3">
        <v>0.03</v>
      </c>
    </row>
    <row r="25" spans="1:11" s="3" customFormat="1" x14ac:dyDescent="0.25">
      <c r="A25" s="3" t="s">
        <v>3161</v>
      </c>
      <c r="B25" s="3" t="s">
        <v>3162</v>
      </c>
      <c r="C25" s="3" t="s">
        <v>3163</v>
      </c>
      <c r="D25" s="3">
        <v>42777450600</v>
      </c>
      <c r="E25" s="3">
        <v>51905.3</v>
      </c>
      <c r="F25" s="3">
        <v>1.71</v>
      </c>
      <c r="G25" s="3">
        <v>0.94</v>
      </c>
      <c r="H25" s="3">
        <v>0.22</v>
      </c>
      <c r="I25" s="3">
        <v>1.55</v>
      </c>
      <c r="J25" s="3">
        <v>-0.1</v>
      </c>
      <c r="K25" s="3">
        <v>0.03</v>
      </c>
    </row>
    <row r="26" spans="1:11" s="3" customFormat="1" x14ac:dyDescent="0.25">
      <c r="A26" s="3" t="s">
        <v>3126</v>
      </c>
      <c r="B26" s="3" t="s">
        <v>3127</v>
      </c>
      <c r="C26" s="3" t="s">
        <v>3128</v>
      </c>
      <c r="D26" s="3">
        <v>2822247668</v>
      </c>
      <c r="E26" s="3">
        <v>45370.45</v>
      </c>
      <c r="F26" s="3">
        <v>1.5</v>
      </c>
      <c r="G26" s="3">
        <v>0.68</v>
      </c>
      <c r="H26" s="3">
        <v>0.18</v>
      </c>
      <c r="I26" s="3">
        <v>1.85</v>
      </c>
      <c r="J26" s="3">
        <v>4.7</v>
      </c>
      <c r="K26" s="3">
        <v>0.03</v>
      </c>
    </row>
    <row r="27" spans="1:11" s="3" customFormat="1" x14ac:dyDescent="0.25">
      <c r="A27" s="3" t="s">
        <v>3083</v>
      </c>
      <c r="B27" s="3" t="s">
        <v>3084</v>
      </c>
      <c r="C27" s="3" t="s">
        <v>3085</v>
      </c>
      <c r="D27" s="3">
        <v>959197790</v>
      </c>
      <c r="E27" s="3">
        <v>43725.32</v>
      </c>
      <c r="F27" s="3">
        <v>1.44</v>
      </c>
      <c r="G27" s="3">
        <v>0.75</v>
      </c>
      <c r="H27" s="3">
        <v>0.2</v>
      </c>
      <c r="I27" s="3">
        <v>2.73</v>
      </c>
      <c r="J27" s="3">
        <v>-9.84</v>
      </c>
      <c r="K27" s="3">
        <v>0.02</v>
      </c>
    </row>
    <row r="28" spans="1:11" s="3" customFormat="1" x14ac:dyDescent="0.25">
      <c r="A28" s="3" t="s">
        <v>3103</v>
      </c>
      <c r="B28" s="3" t="s">
        <v>3104</v>
      </c>
      <c r="C28" s="3" t="s">
        <v>3105</v>
      </c>
      <c r="D28" s="3">
        <v>19987000510</v>
      </c>
      <c r="E28" s="3">
        <v>42819.35</v>
      </c>
      <c r="F28" s="3">
        <v>1.41</v>
      </c>
      <c r="G28" s="3">
        <v>0.68</v>
      </c>
      <c r="H28" s="3">
        <v>0.14000000000000001</v>
      </c>
      <c r="I28" s="3">
        <v>2.09</v>
      </c>
      <c r="J28" s="3">
        <v>1.85</v>
      </c>
      <c r="K28" s="3">
        <v>0.03</v>
      </c>
    </row>
    <row r="29" spans="1:11" s="3" customFormat="1" x14ac:dyDescent="0.25">
      <c r="A29" s="3" t="s">
        <v>3164</v>
      </c>
      <c r="B29" s="3" t="s">
        <v>3165</v>
      </c>
      <c r="C29" s="3" t="s">
        <v>3160</v>
      </c>
      <c r="D29" s="3">
        <v>52315896480</v>
      </c>
      <c r="E29" s="3">
        <v>42165.57</v>
      </c>
      <c r="F29" s="3">
        <v>1.39</v>
      </c>
      <c r="G29" s="3">
        <v>0.74</v>
      </c>
      <c r="H29" s="3">
        <v>0.23</v>
      </c>
      <c r="I29" s="3">
        <v>1.81</v>
      </c>
      <c r="J29" s="3">
        <v>9.6300000000000008</v>
      </c>
      <c r="K29" s="3">
        <v>0.03</v>
      </c>
    </row>
    <row r="30" spans="1:11" s="3" customFormat="1" x14ac:dyDescent="0.25">
      <c r="A30" s="3" t="s">
        <v>3131</v>
      </c>
      <c r="B30" s="3" t="s">
        <v>3132</v>
      </c>
      <c r="C30" s="3" t="s">
        <v>3094</v>
      </c>
      <c r="D30" s="3">
        <v>399382928</v>
      </c>
      <c r="E30" s="3">
        <v>40462.92</v>
      </c>
      <c r="F30" s="3">
        <v>1.34</v>
      </c>
      <c r="G30" s="3">
        <v>1.01</v>
      </c>
      <c r="H30" s="3">
        <v>0.36</v>
      </c>
      <c r="I30" s="3">
        <v>2.16</v>
      </c>
      <c r="J30" s="3">
        <v>-5.55</v>
      </c>
      <c r="K30" s="3">
        <v>0.02</v>
      </c>
    </row>
    <row r="31" spans="1:11" s="3" customFormat="1" x14ac:dyDescent="0.25">
      <c r="A31" s="3" t="s">
        <v>3158</v>
      </c>
      <c r="B31" s="3" t="s">
        <v>3159</v>
      </c>
      <c r="C31" s="3" t="s">
        <v>3160</v>
      </c>
      <c r="D31" s="3">
        <v>82454644000</v>
      </c>
      <c r="E31" s="3">
        <v>40357.43</v>
      </c>
      <c r="F31" s="3">
        <v>1.33</v>
      </c>
      <c r="G31" s="3">
        <v>0.84</v>
      </c>
      <c r="H31" s="3">
        <v>0.25</v>
      </c>
      <c r="I31" s="3">
        <v>1.91</v>
      </c>
      <c r="J31" s="3">
        <v>8.01</v>
      </c>
      <c r="K31" s="3">
        <v>0.03</v>
      </c>
    </row>
    <row r="32" spans="1:11" s="3" customFormat="1" x14ac:dyDescent="0.25">
      <c r="A32" s="3" t="s">
        <v>82</v>
      </c>
      <c r="B32" s="3" t="s">
        <v>3117</v>
      </c>
      <c r="C32" s="3" t="s">
        <v>3088</v>
      </c>
      <c r="D32" s="3">
        <v>853941445</v>
      </c>
      <c r="E32" s="3">
        <v>39857.49</v>
      </c>
      <c r="F32" s="3">
        <v>1.32</v>
      </c>
      <c r="G32" s="3">
        <v>0.67</v>
      </c>
      <c r="H32" s="3">
        <v>0.14000000000000001</v>
      </c>
      <c r="I32" s="3">
        <v>2.02</v>
      </c>
      <c r="J32" s="3">
        <v>-3.85</v>
      </c>
      <c r="K32" s="3">
        <v>0.03</v>
      </c>
    </row>
    <row r="33" spans="1:11" s="3" customFormat="1" x14ac:dyDescent="0.25">
      <c r="A33" s="3" t="s">
        <v>3114</v>
      </c>
      <c r="B33" s="3" t="s">
        <v>3115</v>
      </c>
      <c r="C33" s="3" t="s">
        <v>3116</v>
      </c>
      <c r="D33" s="3">
        <v>63163644000</v>
      </c>
      <c r="E33" s="3">
        <v>38984.6</v>
      </c>
      <c r="F33" s="3">
        <v>1.29</v>
      </c>
      <c r="G33" s="3">
        <v>0.78</v>
      </c>
      <c r="H33" s="3">
        <v>0.2</v>
      </c>
      <c r="I33" s="3">
        <v>1.84</v>
      </c>
      <c r="J33" s="3">
        <v>-5.16</v>
      </c>
      <c r="K33" s="3">
        <v>0.04</v>
      </c>
    </row>
    <row r="34" spans="1:11" s="3" customFormat="1" x14ac:dyDescent="0.25">
      <c r="A34" s="3" t="s">
        <v>3185</v>
      </c>
      <c r="B34" s="3" t="s">
        <v>3186</v>
      </c>
      <c r="C34" s="3" t="s">
        <v>3091</v>
      </c>
      <c r="D34" s="3">
        <v>4225676430</v>
      </c>
      <c r="E34" s="3">
        <v>38690.42</v>
      </c>
      <c r="F34" s="3">
        <v>1.28</v>
      </c>
      <c r="G34" s="3">
        <v>1.44</v>
      </c>
      <c r="H34" s="3">
        <v>0.44</v>
      </c>
      <c r="I34" s="3">
        <v>2.89</v>
      </c>
      <c r="J34" s="3">
        <v>-7.3</v>
      </c>
      <c r="K34" s="3">
        <v>0.04</v>
      </c>
    </row>
    <row r="35" spans="1:11" s="3" customFormat="1" x14ac:dyDescent="0.25">
      <c r="A35" s="3" t="s">
        <v>3181</v>
      </c>
      <c r="B35" s="3" t="s">
        <v>3182</v>
      </c>
      <c r="C35" s="3" t="s">
        <v>3077</v>
      </c>
      <c r="D35" s="3">
        <v>2744534390</v>
      </c>
      <c r="E35" s="3">
        <v>37581.21</v>
      </c>
      <c r="F35" s="3">
        <v>1.24</v>
      </c>
      <c r="G35" s="3">
        <v>1.06</v>
      </c>
      <c r="H35" s="3">
        <v>0.38</v>
      </c>
      <c r="I35" s="3">
        <v>2.6</v>
      </c>
      <c r="J35" s="3">
        <v>-9.1</v>
      </c>
      <c r="K35" s="3">
        <v>0.02</v>
      </c>
    </row>
    <row r="36" spans="1:11" s="3" customFormat="1" x14ac:dyDescent="0.25">
      <c r="A36" s="3" t="s">
        <v>3092</v>
      </c>
      <c r="B36" s="3" t="s">
        <v>3093</v>
      </c>
      <c r="C36" s="3" t="s">
        <v>3094</v>
      </c>
      <c r="D36" s="3">
        <v>2893670200</v>
      </c>
      <c r="E36" s="3">
        <v>36518.71</v>
      </c>
      <c r="F36" s="3">
        <v>1.21</v>
      </c>
      <c r="G36" s="3">
        <v>0.9</v>
      </c>
      <c r="H36" s="3">
        <v>0.35</v>
      </c>
      <c r="I36" s="3">
        <v>1.6</v>
      </c>
      <c r="J36" s="3">
        <v>-5.13</v>
      </c>
      <c r="K36" s="3">
        <v>0.04</v>
      </c>
    </row>
    <row r="37" spans="1:11" s="3" customFormat="1" x14ac:dyDescent="0.25">
      <c r="A37" s="9" t="s">
        <v>3152</v>
      </c>
      <c r="B37" s="9" t="s">
        <v>3153</v>
      </c>
      <c r="C37" s="9" t="s">
        <v>3088</v>
      </c>
      <c r="D37" s="9">
        <v>902486034</v>
      </c>
      <c r="E37" s="9">
        <v>35989.81</v>
      </c>
      <c r="F37" s="3">
        <v>1.19</v>
      </c>
      <c r="G37" s="3">
        <v>0.77</v>
      </c>
      <c r="H37" s="3">
        <v>0.13</v>
      </c>
      <c r="I37" s="3">
        <v>2.4900000000000002</v>
      </c>
      <c r="J37" s="3">
        <v>-0.88</v>
      </c>
      <c r="K37" s="3">
        <v>0.03</v>
      </c>
    </row>
    <row r="38" spans="1:11" s="3" customFormat="1" x14ac:dyDescent="0.25">
      <c r="A38" s="9" t="s">
        <v>3100</v>
      </c>
      <c r="B38" s="9" t="s">
        <v>3101</v>
      </c>
      <c r="C38" s="9" t="s">
        <v>3102</v>
      </c>
      <c r="D38" s="9">
        <v>14461684960</v>
      </c>
      <c r="E38" s="9">
        <v>33525.370000000003</v>
      </c>
      <c r="F38" s="3">
        <v>1.1100000000000001</v>
      </c>
      <c r="G38" s="3">
        <v>0.72</v>
      </c>
      <c r="H38" s="3">
        <v>0.15</v>
      </c>
      <c r="I38" s="3">
        <v>1.35</v>
      </c>
      <c r="J38" s="3">
        <v>-3.78</v>
      </c>
      <c r="K38" s="3">
        <v>0.02</v>
      </c>
    </row>
    <row r="39" spans="1:11" s="3" customFormat="1" x14ac:dyDescent="0.25">
      <c r="A39" s="3" t="s">
        <v>3179</v>
      </c>
      <c r="B39" s="3" t="s">
        <v>3180</v>
      </c>
      <c r="C39" s="3" t="s">
        <v>3128</v>
      </c>
      <c r="D39" s="3">
        <v>4862065345</v>
      </c>
      <c r="E39" s="3">
        <v>30196.15</v>
      </c>
      <c r="F39" s="3">
        <v>1</v>
      </c>
      <c r="G39" s="3">
        <v>0.97</v>
      </c>
      <c r="H39" s="3">
        <v>0.27</v>
      </c>
      <c r="I39" s="3">
        <v>2.16</v>
      </c>
      <c r="J39" s="3">
        <v>10.35</v>
      </c>
      <c r="K39" s="3">
        <v>0.04</v>
      </c>
    </row>
    <row r="40" spans="1:11" s="3" customFormat="1" x14ac:dyDescent="0.25">
      <c r="A40" s="3" t="s">
        <v>3183</v>
      </c>
      <c r="B40" s="3" t="s">
        <v>3184</v>
      </c>
      <c r="C40" s="3" t="s">
        <v>3128</v>
      </c>
      <c r="D40" s="3">
        <v>4941709020</v>
      </c>
      <c r="E40" s="3">
        <v>29888.69</v>
      </c>
      <c r="F40" s="3">
        <v>0.99</v>
      </c>
      <c r="G40" s="3">
        <v>0.53</v>
      </c>
      <c r="H40" s="3">
        <v>0.17</v>
      </c>
      <c r="I40" s="3">
        <v>1.2</v>
      </c>
      <c r="J40" s="3">
        <v>0.18</v>
      </c>
      <c r="K40" s="3">
        <v>0.03</v>
      </c>
    </row>
    <row r="41" spans="1:11" s="3" customFormat="1" x14ac:dyDescent="0.25">
      <c r="A41" s="3" t="s">
        <v>3118</v>
      </c>
      <c r="B41" s="3" t="s">
        <v>3119</v>
      </c>
      <c r="C41" s="3" t="s">
        <v>3120</v>
      </c>
      <c r="D41" s="3">
        <v>272035830</v>
      </c>
      <c r="E41" s="3">
        <v>28818.67</v>
      </c>
      <c r="F41" s="3">
        <v>0.95</v>
      </c>
      <c r="G41" s="3">
        <v>1.04</v>
      </c>
      <c r="H41" s="3">
        <v>0.25</v>
      </c>
      <c r="I41" s="3">
        <v>3.45</v>
      </c>
      <c r="J41" s="3">
        <v>-9.98</v>
      </c>
      <c r="K41" s="3">
        <v>0.03</v>
      </c>
    </row>
    <row r="42" spans="1:11" s="3" customFormat="1" x14ac:dyDescent="0.25">
      <c r="A42" s="3" t="s">
        <v>3112</v>
      </c>
      <c r="B42" s="3" t="s">
        <v>3113</v>
      </c>
      <c r="C42" s="3" t="s">
        <v>3088</v>
      </c>
      <c r="D42" s="3">
        <v>1608431328</v>
      </c>
      <c r="E42" s="3">
        <v>28707.119999999999</v>
      </c>
      <c r="F42" s="3">
        <v>0.95</v>
      </c>
      <c r="G42" s="3">
        <v>0.61</v>
      </c>
      <c r="H42" s="3">
        <v>0.14000000000000001</v>
      </c>
      <c r="I42" s="3">
        <v>2.14</v>
      </c>
      <c r="J42" s="3">
        <v>-2.1</v>
      </c>
      <c r="K42" s="3">
        <v>0.04</v>
      </c>
    </row>
    <row r="43" spans="1:11" s="3" customFormat="1" x14ac:dyDescent="0.25">
      <c r="A43" s="3" t="s">
        <v>3124</v>
      </c>
      <c r="B43" s="3" t="s">
        <v>3125</v>
      </c>
      <c r="C43" s="3" t="s">
        <v>3077</v>
      </c>
      <c r="D43" s="3">
        <v>933568120</v>
      </c>
      <c r="E43" s="3">
        <v>28030.71</v>
      </c>
      <c r="F43" s="3">
        <v>0.93</v>
      </c>
      <c r="G43" s="3">
        <v>0.91</v>
      </c>
      <c r="H43" s="3">
        <v>0.31</v>
      </c>
      <c r="I43" s="3">
        <v>2.64</v>
      </c>
      <c r="J43" s="3">
        <v>-10.32</v>
      </c>
      <c r="K43" s="3">
        <v>0.03</v>
      </c>
    </row>
    <row r="44" spans="1:11" s="3" customFormat="1" x14ac:dyDescent="0.25">
      <c r="A44" s="3" t="s">
        <v>59</v>
      </c>
      <c r="B44" s="3" t="s">
        <v>3177</v>
      </c>
      <c r="C44" s="3" t="s">
        <v>3178</v>
      </c>
      <c r="D44" s="3">
        <v>9712154390</v>
      </c>
      <c r="E44" s="3">
        <v>27814.1</v>
      </c>
      <c r="F44" s="3">
        <v>0.92</v>
      </c>
      <c r="G44" s="3">
        <v>1.6</v>
      </c>
      <c r="H44" s="3">
        <v>0.34</v>
      </c>
      <c r="I44" s="3">
        <v>3.32</v>
      </c>
      <c r="J44" s="3">
        <v>2.56</v>
      </c>
      <c r="K44" s="3">
        <v>0.03</v>
      </c>
    </row>
    <row r="45" spans="1:11" s="3" customFormat="1" x14ac:dyDescent="0.25">
      <c r="A45" s="3" t="s">
        <v>3187</v>
      </c>
      <c r="B45" s="3" t="s">
        <v>3188</v>
      </c>
      <c r="C45" s="3" t="s">
        <v>3189</v>
      </c>
      <c r="D45" s="3">
        <v>960448720</v>
      </c>
      <c r="E45" s="3">
        <v>24944.82</v>
      </c>
      <c r="F45" s="3">
        <v>0.82</v>
      </c>
      <c r="G45" s="3">
        <v>1.0900000000000001</v>
      </c>
      <c r="H45" s="3">
        <v>0.28000000000000003</v>
      </c>
      <c r="I45" s="3">
        <v>2.72</v>
      </c>
      <c r="J45" s="3">
        <v>-12.11</v>
      </c>
      <c r="K45" s="3">
        <v>0.03</v>
      </c>
    </row>
    <row r="46" spans="1:11" s="3" customFormat="1" x14ac:dyDescent="0.25">
      <c r="A46" s="3" t="s">
        <v>3078</v>
      </c>
      <c r="B46" s="3" t="s">
        <v>3079</v>
      </c>
      <c r="C46" s="3" t="s">
        <v>3080</v>
      </c>
      <c r="D46" s="3">
        <v>4141903522</v>
      </c>
      <c r="E46" s="3">
        <v>23596.22</v>
      </c>
      <c r="F46" s="3">
        <v>0.78</v>
      </c>
      <c r="G46" s="3">
        <v>1.52</v>
      </c>
      <c r="H46" s="3">
        <v>0.28999999999999998</v>
      </c>
      <c r="I46" s="3">
        <v>2.5</v>
      </c>
      <c r="J46" s="3">
        <v>-8.9700000000000006</v>
      </c>
      <c r="K46" s="3">
        <v>0.03</v>
      </c>
    </row>
    <row r="47" spans="1:11" s="3" customFormat="1" x14ac:dyDescent="0.25">
      <c r="A47" s="3" t="s">
        <v>62</v>
      </c>
      <c r="B47" s="3" t="s">
        <v>3133</v>
      </c>
      <c r="C47" s="3" t="s">
        <v>3134</v>
      </c>
      <c r="D47" s="3">
        <v>2065997334</v>
      </c>
      <c r="E47" s="3">
        <v>22512.14</v>
      </c>
      <c r="F47" s="3">
        <v>0.74</v>
      </c>
      <c r="G47" s="3">
        <v>1.88</v>
      </c>
      <c r="H47" s="3">
        <v>0.38</v>
      </c>
      <c r="I47" s="3">
        <v>3.6</v>
      </c>
      <c r="J47" s="3">
        <v>17.36</v>
      </c>
      <c r="K47" s="3">
        <v>0.03</v>
      </c>
    </row>
    <row r="48" spans="1:11" s="3" customFormat="1" x14ac:dyDescent="0.25">
      <c r="A48" s="3" t="s">
        <v>3086</v>
      </c>
      <c r="B48" s="3" t="s">
        <v>3087</v>
      </c>
      <c r="C48" s="3" t="s">
        <v>3088</v>
      </c>
      <c r="D48" s="3">
        <v>585169586</v>
      </c>
      <c r="E48" s="3">
        <v>19940.71</v>
      </c>
      <c r="F48" s="3">
        <v>0.66</v>
      </c>
      <c r="G48" s="3">
        <v>1.28</v>
      </c>
      <c r="H48" s="3">
        <v>0.3</v>
      </c>
      <c r="I48" s="3">
        <v>2.78</v>
      </c>
      <c r="J48" s="3">
        <v>-9.44</v>
      </c>
      <c r="K48" s="3">
        <v>0.03</v>
      </c>
    </row>
    <row r="49" spans="1:11" s="3" customFormat="1" x14ac:dyDescent="0.25">
      <c r="A49" s="3" t="s">
        <v>3106</v>
      </c>
      <c r="B49" s="3" t="s">
        <v>3107</v>
      </c>
      <c r="C49" s="3" t="s">
        <v>3108</v>
      </c>
      <c r="D49" s="3">
        <v>18966670690</v>
      </c>
      <c r="E49" s="3">
        <v>19938.900000000001</v>
      </c>
      <c r="F49" s="3">
        <v>0.66</v>
      </c>
      <c r="G49" s="3">
        <v>0.59</v>
      </c>
      <c r="H49" s="3">
        <v>7.0000000000000007E-2</v>
      </c>
      <c r="I49" s="3">
        <v>2.74</v>
      </c>
      <c r="J49" s="3">
        <v>8.0399999999999991</v>
      </c>
      <c r="K49" s="3">
        <v>0.03</v>
      </c>
    </row>
    <row r="50" spans="1:11" s="3" customFormat="1" x14ac:dyDescent="0.25">
      <c r="A50" s="3" t="s">
        <v>3121</v>
      </c>
      <c r="B50" s="3" t="s">
        <v>3122</v>
      </c>
      <c r="C50" s="3" t="s">
        <v>3123</v>
      </c>
      <c r="D50" s="3">
        <v>12684774000</v>
      </c>
      <c r="E50" s="3">
        <v>19935.07</v>
      </c>
      <c r="F50" s="3">
        <v>0.66</v>
      </c>
      <c r="G50" s="3">
        <v>0.96</v>
      </c>
      <c r="H50" s="3">
        <v>0.25</v>
      </c>
      <c r="I50" s="3">
        <v>1.69</v>
      </c>
      <c r="J50" s="3">
        <v>-1.66</v>
      </c>
      <c r="K50" s="3">
        <v>0.03</v>
      </c>
    </row>
    <row r="51" spans="1:11" s="3" customFormat="1" x14ac:dyDescent="0.25">
      <c r="A51" s="3" t="s">
        <v>3109</v>
      </c>
      <c r="B51" s="3" t="s">
        <v>3110</v>
      </c>
      <c r="C51" s="3" t="s">
        <v>3111</v>
      </c>
      <c r="D51" s="3">
        <v>313989000</v>
      </c>
      <c r="E51" s="3">
        <v>18689.73</v>
      </c>
      <c r="F51" s="3">
        <v>0.62</v>
      </c>
      <c r="G51" s="3">
        <v>0.89</v>
      </c>
      <c r="H51" s="3">
        <v>0.26</v>
      </c>
      <c r="I51" s="3">
        <v>2.16</v>
      </c>
      <c r="J51" s="3">
        <v>-6.17</v>
      </c>
      <c r="K51" s="3">
        <v>0.04</v>
      </c>
    </row>
    <row r="52" spans="1:11" s="3" customFormat="1" x14ac:dyDescent="0.25">
      <c r="A52" s="3" t="s">
        <v>3081</v>
      </c>
      <c r="B52" s="3" t="s">
        <v>3082</v>
      </c>
      <c r="C52" s="3" t="s">
        <v>3077</v>
      </c>
      <c r="D52" s="3">
        <v>3971290458</v>
      </c>
      <c r="E52" s="3">
        <v>16324.39</v>
      </c>
      <c r="F52" s="3">
        <v>0.54</v>
      </c>
      <c r="G52" s="3">
        <v>1.02</v>
      </c>
      <c r="H52" s="3">
        <v>0.35</v>
      </c>
      <c r="I52" s="3">
        <v>2.5499999999999998</v>
      </c>
      <c r="J52" s="3">
        <v>-12.24</v>
      </c>
      <c r="K52" s="3">
        <v>0.04</v>
      </c>
    </row>
    <row r="53" spans="1:11" s="3" customFormat="1" x14ac:dyDescent="0.25">
      <c r="A53" s="3" t="s">
        <v>3095</v>
      </c>
      <c r="B53" s="3" t="s">
        <v>3096</v>
      </c>
      <c r="C53" s="3" t="s">
        <v>3091</v>
      </c>
      <c r="D53" s="3">
        <v>4608319196</v>
      </c>
      <c r="E53" s="3">
        <v>15507.34</v>
      </c>
      <c r="F53" s="3">
        <v>0.51</v>
      </c>
      <c r="G53" s="3">
        <v>1.59</v>
      </c>
      <c r="H53" s="3">
        <v>0.27</v>
      </c>
      <c r="I53" s="3">
        <v>3.85</v>
      </c>
      <c r="J53" s="3">
        <v>5.46</v>
      </c>
      <c r="K53" s="3">
        <v>0.04</v>
      </c>
    </row>
    <row r="54" spans="1:11" s="3" customFormat="1" x14ac:dyDescent="0.25">
      <c r="A54" s="3" t="s">
        <v>3172</v>
      </c>
      <c r="B54" s="3" t="s">
        <v>3173</v>
      </c>
      <c r="C54" s="3" t="s">
        <v>3120</v>
      </c>
      <c r="D54" s="3">
        <v>1016953408</v>
      </c>
      <c r="E54" s="3">
        <v>15147.52</v>
      </c>
      <c r="F54" s="3">
        <v>0.5</v>
      </c>
      <c r="G54" s="3">
        <v>1.56</v>
      </c>
      <c r="H54" s="3">
        <v>0.37</v>
      </c>
      <c r="I54" s="3">
        <v>3.11</v>
      </c>
      <c r="J54" s="3">
        <v>-13.86</v>
      </c>
      <c r="K54" s="3">
        <v>0.05</v>
      </c>
    </row>
    <row r="55" spans="1:11" s="3" customFormat="1" x14ac:dyDescent="0.25">
      <c r="A55" s="3" t="s">
        <v>55</v>
      </c>
      <c r="B55" s="3" t="s">
        <v>3176</v>
      </c>
      <c r="C55" s="3" t="s">
        <v>3160</v>
      </c>
      <c r="D55" s="3">
        <v>2704629398</v>
      </c>
      <c r="E55" s="3">
        <v>13418.61</v>
      </c>
      <c r="F55" s="3">
        <v>0.44</v>
      </c>
      <c r="G55" s="3">
        <v>1.0900000000000001</v>
      </c>
      <c r="H55" s="3">
        <v>0.33</v>
      </c>
      <c r="I55" s="3">
        <v>2.14</v>
      </c>
      <c r="J55" s="3">
        <v>-5.19</v>
      </c>
      <c r="K55" s="3">
        <v>0.05</v>
      </c>
    </row>
    <row r="56" spans="1:11" s="3" customFormat="1" x14ac:dyDescent="0.25">
      <c r="A56" s="3" t="s">
        <v>3075</v>
      </c>
      <c r="B56" s="3" t="s">
        <v>3076</v>
      </c>
      <c r="C56" s="3" t="s">
        <v>3077</v>
      </c>
      <c r="D56" s="3">
        <v>1877871730</v>
      </c>
      <c r="E56" s="3">
        <v>12604.28</v>
      </c>
      <c r="F56" s="3">
        <v>0.42</v>
      </c>
      <c r="G56" s="3">
        <v>0.93</v>
      </c>
      <c r="H56" s="3">
        <v>0.37</v>
      </c>
      <c r="I56" s="3">
        <v>1.92</v>
      </c>
      <c r="J56" s="3">
        <v>-11.55</v>
      </c>
      <c r="K56" s="3">
        <v>0.03</v>
      </c>
    </row>
    <row r="57" spans="1:11" s="3" customFormat="1" x14ac:dyDescent="0.25">
      <c r="A57" s="3" t="s">
        <v>3097</v>
      </c>
      <c r="B57" s="3" t="s">
        <v>3098</v>
      </c>
      <c r="C57" s="3" t="s">
        <v>3099</v>
      </c>
      <c r="D57" s="3">
        <v>4895200000</v>
      </c>
      <c r="E57" s="3">
        <v>11786.54</v>
      </c>
      <c r="F57" s="3">
        <v>0.39</v>
      </c>
      <c r="G57" s="3">
        <v>1.48</v>
      </c>
      <c r="H57" s="3">
        <v>0.28000000000000003</v>
      </c>
      <c r="I57" s="3">
        <v>2.2000000000000002</v>
      </c>
      <c r="J57" s="3">
        <v>-6.37</v>
      </c>
      <c r="K57" s="3">
        <v>0.04</v>
      </c>
    </row>
    <row r="58" spans="1:11" s="3" customFormat="1" x14ac:dyDescent="0.25">
      <c r="A58" s="3" t="s">
        <v>88</v>
      </c>
      <c r="B58" s="3" t="s">
        <v>3144</v>
      </c>
      <c r="C58" s="3" t="s">
        <v>3105</v>
      </c>
      <c r="D58" s="3">
        <v>36011323270</v>
      </c>
      <c r="E58" s="3">
        <v>9761.77</v>
      </c>
      <c r="F58" s="3">
        <v>0.32</v>
      </c>
      <c r="G58" s="3">
        <v>0.75</v>
      </c>
      <c r="H58" s="3">
        <v>0.09</v>
      </c>
      <c r="I58" s="3">
        <v>2.1800000000000002</v>
      </c>
      <c r="J58" s="3">
        <v>0.85</v>
      </c>
      <c r="K58" s="3">
        <v>0.05</v>
      </c>
    </row>
    <row r="60" spans="1:11" x14ac:dyDescent="0.25">
      <c r="A60" s="15"/>
      <c r="B60" s="25" t="s">
        <v>3292</v>
      </c>
      <c r="C60" s="38" t="s">
        <v>3299</v>
      </c>
      <c r="D60" s="38"/>
      <c r="E60" s="38"/>
    </row>
    <row r="61" spans="1:11" ht="30" x14ac:dyDescent="0.25">
      <c r="A61" s="16" t="s">
        <v>3198</v>
      </c>
      <c r="B61" s="25" t="s">
        <v>3184</v>
      </c>
      <c r="C61" s="25">
        <f>MATCH(B61,B8:B58,0)</f>
        <v>33</v>
      </c>
      <c r="D61" s="25" t="str">
        <f>INDEX($A$8:$K$58,C61,1)</f>
        <v>WIPRO</v>
      </c>
      <c r="E61" s="25"/>
    </row>
    <row r="62" spans="1:11" x14ac:dyDescent="0.25">
      <c r="A62" s="15"/>
      <c r="B62" s="25"/>
      <c r="C62" s="25"/>
      <c r="D62" s="25"/>
      <c r="E62" s="25"/>
    </row>
    <row r="63" spans="1:11" ht="45" x14ac:dyDescent="0.25">
      <c r="A63" s="26" t="s">
        <v>3199</v>
      </c>
      <c r="B63" s="25">
        <v>35000</v>
      </c>
      <c r="C63" s="25" t="str">
        <f>INDEX(A8:K58, MATCH(B63,E8:E58,-1),2)</f>
        <v>Lupin Ltd.</v>
      </c>
      <c r="D63" s="25"/>
      <c r="E63" s="25"/>
    </row>
    <row r="64" spans="1:11" x14ac:dyDescent="0.25">
      <c r="A64" s="15"/>
      <c r="B64" s="25"/>
      <c r="C64" s="25"/>
      <c r="D64" s="25"/>
      <c r="E64" s="25"/>
    </row>
    <row r="65" spans="1:5" ht="30" x14ac:dyDescent="0.25">
      <c r="A65" s="26" t="s">
        <v>3200</v>
      </c>
      <c r="B65" s="25" t="s">
        <v>3089</v>
      </c>
      <c r="C65" s="25">
        <f>SUM(INDEX(A8:K58,MATCH(B65,A8:A58,0),6))</f>
        <v>2.63</v>
      </c>
      <c r="D65" s="25">
        <f>SUM(INDEX(A8:K58,MATCH(B65,A8:A58,0),6):F58)</f>
        <v>45.65</v>
      </c>
      <c r="E65" s="25">
        <f>D65-C65</f>
        <v>43.019999999999996</v>
      </c>
    </row>
    <row r="66" spans="1:5" x14ac:dyDescent="0.25">
      <c r="C66" s="10"/>
    </row>
    <row r="67" spans="1:5" ht="21.75" hidden="1" customHeight="1" x14ac:dyDescent="0.25">
      <c r="A67" s="14" t="s">
        <v>3251</v>
      </c>
      <c r="C67" s="10"/>
    </row>
    <row r="68" spans="1:5" hidden="1" x14ac:dyDescent="0.25">
      <c r="C68" s="10"/>
    </row>
    <row r="69" spans="1:5" ht="48" hidden="1" customHeight="1" x14ac:dyDescent="0.25">
      <c r="A69" s="14" t="s">
        <v>3201</v>
      </c>
      <c r="C69" s="10"/>
    </row>
  </sheetData>
  <autoFilter ref="A7:K7">
    <sortState ref="A8:K58">
      <sortCondition descending="1" ref="E7"/>
    </sortState>
  </autoFilter>
  <mergeCells count="3">
    <mergeCell ref="A4:D5"/>
    <mergeCell ref="A1:B1"/>
    <mergeCell ref="C60:E6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zoomScale="130" zoomScaleNormal="130" workbookViewId="0">
      <selection activeCell="B6" sqref="B6:B13"/>
    </sheetView>
  </sheetViews>
  <sheetFormatPr defaultRowHeight="15" x14ac:dyDescent="0.25"/>
  <cols>
    <col min="1" max="1" width="24.140625" bestFit="1" customWidth="1"/>
  </cols>
  <sheetData>
    <row r="1" spans="1:3" s="3" customFormat="1" ht="26.25" x14ac:dyDescent="0.4">
      <c r="A1" s="33" t="s">
        <v>3220</v>
      </c>
      <c r="B1" s="33"/>
    </row>
    <row r="2" spans="1:3" s="3" customFormat="1" x14ac:dyDescent="0.25"/>
    <row r="3" spans="1:3" s="3" customFormat="1" x14ac:dyDescent="0.25"/>
    <row r="5" spans="1:3" x14ac:dyDescent="0.25">
      <c r="A5" t="s">
        <v>3206</v>
      </c>
      <c r="B5" t="s">
        <v>3207</v>
      </c>
    </row>
    <row r="6" spans="1:3" x14ac:dyDescent="0.25">
      <c r="A6" t="s">
        <v>3208</v>
      </c>
      <c r="B6">
        <v>45000</v>
      </c>
    </row>
    <row r="7" spans="1:3" x14ac:dyDescent="0.25">
      <c r="A7" t="s">
        <v>3209</v>
      </c>
      <c r="B7">
        <v>34000</v>
      </c>
    </row>
    <row r="8" spans="1:3" x14ac:dyDescent="0.25">
      <c r="A8" t="s">
        <v>3210</v>
      </c>
      <c r="B8">
        <v>15000</v>
      </c>
    </row>
    <row r="9" spans="1:3" s="3" customFormat="1" x14ac:dyDescent="0.25"/>
    <row r="10" spans="1:3" s="3" customFormat="1" x14ac:dyDescent="0.25"/>
    <row r="11" spans="1:3" s="3" customFormat="1" x14ac:dyDescent="0.25"/>
    <row r="12" spans="1:3" s="3" customFormat="1" x14ac:dyDescent="0.25"/>
    <row r="13" spans="1:3" s="3" customFormat="1" x14ac:dyDescent="0.25"/>
    <row r="15" spans="1:3" x14ac:dyDescent="0.25">
      <c r="A15" t="s">
        <v>3211</v>
      </c>
      <c r="B15" s="11">
        <f>SUM(B6:B13)</f>
        <v>94000</v>
      </c>
      <c r="C15" s="11" t="s">
        <v>3300</v>
      </c>
    </row>
    <row r="17" spans="1:3" x14ac:dyDescent="0.25">
      <c r="A17" t="s">
        <v>3212</v>
      </c>
    </row>
    <row r="19" spans="1:3" x14ac:dyDescent="0.25">
      <c r="A19" t="s">
        <v>3213</v>
      </c>
      <c r="B19" s="11">
        <f>SUM(Price)</f>
        <v>94000</v>
      </c>
      <c r="C19" s="11" t="s">
        <v>3301</v>
      </c>
    </row>
    <row r="21" spans="1:3" ht="60" hidden="1" x14ac:dyDescent="0.25">
      <c r="A21" s="1" t="s">
        <v>3214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55" workbookViewId="0">
      <selection activeCell="C65" sqref="C65"/>
    </sheetView>
  </sheetViews>
  <sheetFormatPr defaultRowHeight="15" x14ac:dyDescent="0.25"/>
  <cols>
    <col min="1" max="1" width="15.28515625" bestFit="1" customWidth="1"/>
    <col min="2" max="2" width="19.42578125" customWidth="1"/>
    <col min="3" max="3" width="41.28515625" customWidth="1"/>
    <col min="4" max="4" width="20" bestFit="1" customWidth="1"/>
    <col min="5" max="5" width="40.7109375" bestFit="1" customWidth="1"/>
    <col min="6" max="6" width="14.140625" bestFit="1" customWidth="1"/>
    <col min="7" max="8" width="5" bestFit="1" customWidth="1"/>
    <col min="9" max="9" width="12.5703125" bestFit="1" customWidth="1"/>
    <col min="10" max="10" width="15" bestFit="1" customWidth="1"/>
    <col min="11" max="11" width="19.28515625" bestFit="1" customWidth="1"/>
  </cols>
  <sheetData>
    <row r="1" spans="1:11" s="3" customFormat="1" ht="26.25" x14ac:dyDescent="0.4">
      <c r="A1" s="33" t="s">
        <v>3220</v>
      </c>
      <c r="B1" s="33"/>
    </row>
    <row r="2" spans="1:11" s="3" customFormat="1" x14ac:dyDescent="0.25"/>
    <row r="3" spans="1:11" s="3" customFormat="1" x14ac:dyDescent="0.25"/>
    <row r="4" spans="1:11" s="3" customFormat="1" x14ac:dyDescent="0.25">
      <c r="A4" s="32" t="s">
        <v>3190</v>
      </c>
      <c r="B4" s="32"/>
      <c r="C4" s="32"/>
      <c r="D4" s="32"/>
    </row>
    <row r="5" spans="1:11" s="3" customFormat="1" x14ac:dyDescent="0.25">
      <c r="A5" s="32"/>
      <c r="B5" s="32"/>
      <c r="C5" s="32"/>
      <c r="D5" s="32"/>
    </row>
    <row r="6" spans="1:11" s="3" customFormat="1" x14ac:dyDescent="0.25"/>
    <row r="7" spans="1:11" s="3" customFormat="1" x14ac:dyDescent="0.25">
      <c r="A7" s="3" t="s">
        <v>17</v>
      </c>
      <c r="B7" s="3" t="s">
        <v>3309</v>
      </c>
      <c r="C7" s="3" t="s">
        <v>3066</v>
      </c>
      <c r="D7" s="3" t="s">
        <v>3303</v>
      </c>
      <c r="E7" s="3" t="s">
        <v>3304</v>
      </c>
      <c r="F7" s="3" t="s">
        <v>3305</v>
      </c>
      <c r="G7" s="3" t="s">
        <v>3070</v>
      </c>
      <c r="H7" s="3" t="s">
        <v>3310</v>
      </c>
      <c r="I7" s="3" t="s">
        <v>3306</v>
      </c>
      <c r="J7" s="3" t="s">
        <v>3307</v>
      </c>
      <c r="K7" s="3" t="s">
        <v>3308</v>
      </c>
    </row>
    <row r="8" spans="1:11" s="3" customFormat="1" x14ac:dyDescent="0.25">
      <c r="A8" s="3" t="s">
        <v>3075</v>
      </c>
      <c r="B8" s="3" t="s">
        <v>3076</v>
      </c>
      <c r="C8" s="3" t="s">
        <v>3077</v>
      </c>
      <c r="D8" s="3">
        <v>1877871730</v>
      </c>
      <c r="E8" s="3">
        <v>12604.28</v>
      </c>
      <c r="F8" s="3">
        <v>0.42</v>
      </c>
      <c r="G8" s="3">
        <v>0.93</v>
      </c>
      <c r="H8" s="3">
        <v>0.37</v>
      </c>
      <c r="I8" s="3">
        <v>1.92</v>
      </c>
      <c r="J8" s="3">
        <v>-11.55</v>
      </c>
      <c r="K8" s="3">
        <v>0.03</v>
      </c>
    </row>
    <row r="9" spans="1:11" s="3" customFormat="1" x14ac:dyDescent="0.25">
      <c r="A9" s="3" t="s">
        <v>3078</v>
      </c>
      <c r="B9" s="3" t="s">
        <v>3079</v>
      </c>
      <c r="C9" s="3" t="s">
        <v>3080</v>
      </c>
      <c r="D9" s="3">
        <v>4141903522</v>
      </c>
      <c r="E9" s="3">
        <v>23596.22</v>
      </c>
      <c r="F9" s="3">
        <v>0.78</v>
      </c>
      <c r="G9" s="3">
        <v>1.52</v>
      </c>
      <c r="H9" s="3">
        <v>0.28999999999999998</v>
      </c>
      <c r="I9" s="3">
        <v>2.5</v>
      </c>
      <c r="J9" s="3">
        <v>-8.9700000000000006</v>
      </c>
      <c r="K9" s="3">
        <v>0.03</v>
      </c>
    </row>
    <row r="10" spans="1:11" s="3" customFormat="1" x14ac:dyDescent="0.25">
      <c r="A10" s="3" t="s">
        <v>3081</v>
      </c>
      <c r="B10" s="3" t="s">
        <v>3082</v>
      </c>
      <c r="C10" s="3" t="s">
        <v>3077</v>
      </c>
      <c r="D10" s="3">
        <v>3971290458</v>
      </c>
      <c r="E10" s="3">
        <v>16324.39</v>
      </c>
      <c r="F10" s="3">
        <v>0.54</v>
      </c>
      <c r="G10" s="3">
        <v>1.02</v>
      </c>
      <c r="H10" s="3">
        <v>0.35</v>
      </c>
      <c r="I10" s="3">
        <v>2.5499999999999998</v>
      </c>
      <c r="J10" s="3">
        <v>-12.24</v>
      </c>
      <c r="K10" s="3">
        <v>0.04</v>
      </c>
    </row>
    <row r="11" spans="1:11" s="3" customFormat="1" x14ac:dyDescent="0.25">
      <c r="A11" s="3" t="s">
        <v>3083</v>
      </c>
      <c r="B11" s="3" t="s">
        <v>3084</v>
      </c>
      <c r="C11" s="3" t="s">
        <v>3085</v>
      </c>
      <c r="D11" s="3">
        <v>959197790</v>
      </c>
      <c r="E11" s="3">
        <v>43725.32</v>
      </c>
      <c r="F11" s="3">
        <v>1.44</v>
      </c>
      <c r="G11" s="3">
        <v>0.75</v>
      </c>
      <c r="H11" s="3">
        <v>0.2</v>
      </c>
      <c r="I11" s="3">
        <v>2.73</v>
      </c>
      <c r="J11" s="3">
        <v>-9.84</v>
      </c>
      <c r="K11" s="3">
        <v>0.02</v>
      </c>
    </row>
    <row r="12" spans="1:11" s="3" customFormat="1" x14ac:dyDescent="0.25">
      <c r="A12" s="3" t="s">
        <v>3086</v>
      </c>
      <c r="B12" s="3" t="s">
        <v>3087</v>
      </c>
      <c r="C12" s="3" t="s">
        <v>3088</v>
      </c>
      <c r="D12" s="3">
        <v>585169586</v>
      </c>
      <c r="E12" s="3">
        <v>19940.71</v>
      </c>
      <c r="F12" s="3">
        <v>0.66</v>
      </c>
      <c r="G12" s="3">
        <v>1.28</v>
      </c>
      <c r="H12" s="3">
        <v>0.3</v>
      </c>
      <c r="I12" s="3">
        <v>2.78</v>
      </c>
      <c r="J12" s="3">
        <v>-9.44</v>
      </c>
      <c r="K12" s="3">
        <v>0.03</v>
      </c>
    </row>
    <row r="13" spans="1:11" s="3" customFormat="1" x14ac:dyDescent="0.25">
      <c r="A13" s="3" t="s">
        <v>3089</v>
      </c>
      <c r="B13" s="3" t="s">
        <v>3090</v>
      </c>
      <c r="C13" s="3" t="s">
        <v>3091</v>
      </c>
      <c r="D13" s="3">
        <v>4781660676</v>
      </c>
      <c r="E13" s="3">
        <v>79756.55</v>
      </c>
      <c r="F13" s="3">
        <v>2.63</v>
      </c>
      <c r="G13" s="3">
        <v>1.27</v>
      </c>
      <c r="H13" s="3">
        <v>0.37</v>
      </c>
      <c r="I13" s="3">
        <v>1.76</v>
      </c>
      <c r="J13" s="3">
        <v>-3.66</v>
      </c>
      <c r="K13" s="3">
        <v>0.03</v>
      </c>
    </row>
    <row r="14" spans="1:11" s="3" customFormat="1" x14ac:dyDescent="0.25">
      <c r="A14" s="3" t="s">
        <v>3092</v>
      </c>
      <c r="B14" s="3" t="s">
        <v>3093</v>
      </c>
      <c r="C14" s="3" t="s">
        <v>3094</v>
      </c>
      <c r="D14" s="3">
        <v>2893670200</v>
      </c>
      <c r="E14" s="3">
        <v>36518.71</v>
      </c>
      <c r="F14" s="3">
        <v>1.21</v>
      </c>
      <c r="G14" s="3">
        <v>0.9</v>
      </c>
      <c r="H14" s="3">
        <v>0.35</v>
      </c>
      <c r="I14" s="3">
        <v>1.6</v>
      </c>
      <c r="J14" s="3">
        <v>-5.13</v>
      </c>
      <c r="K14" s="3">
        <v>0.04</v>
      </c>
    </row>
    <row r="15" spans="1:11" s="3" customFormat="1" x14ac:dyDescent="0.25">
      <c r="A15" s="3" t="s">
        <v>3095</v>
      </c>
      <c r="B15" s="3" t="s">
        <v>3096</v>
      </c>
      <c r="C15" s="3" t="s">
        <v>3091</v>
      </c>
      <c r="D15" s="3">
        <v>4608319196</v>
      </c>
      <c r="E15" s="3">
        <v>15507.34</v>
      </c>
      <c r="F15" s="3">
        <v>0.51</v>
      </c>
      <c r="G15" s="3">
        <v>1.59</v>
      </c>
      <c r="H15" s="3">
        <v>0.27</v>
      </c>
      <c r="I15" s="3">
        <v>3.85</v>
      </c>
      <c r="J15" s="3">
        <v>5.46</v>
      </c>
      <c r="K15" s="3">
        <v>0.04</v>
      </c>
    </row>
    <row r="16" spans="1:11" s="3" customFormat="1" x14ac:dyDescent="0.25">
      <c r="A16" s="3" t="s">
        <v>3097</v>
      </c>
      <c r="B16" s="3" t="s">
        <v>3098</v>
      </c>
      <c r="C16" s="3" t="s">
        <v>3099</v>
      </c>
      <c r="D16" s="3">
        <v>4895200000</v>
      </c>
      <c r="E16" s="3">
        <v>11786.54</v>
      </c>
      <c r="F16" s="3">
        <v>0.39</v>
      </c>
      <c r="G16" s="3">
        <v>1.48</v>
      </c>
      <c r="H16" s="3">
        <v>0.28000000000000003</v>
      </c>
      <c r="I16" s="3">
        <v>2.2000000000000002</v>
      </c>
      <c r="J16" s="3">
        <v>-6.37</v>
      </c>
      <c r="K16" s="3">
        <v>0.04</v>
      </c>
    </row>
    <row r="17" spans="1:11" s="3" customFormat="1" x14ac:dyDescent="0.25">
      <c r="A17" s="3" t="s">
        <v>3100</v>
      </c>
      <c r="B17" s="3" t="s">
        <v>3101</v>
      </c>
      <c r="C17" s="3" t="s">
        <v>3102</v>
      </c>
      <c r="D17" s="3">
        <v>14461684960</v>
      </c>
      <c r="E17" s="3">
        <v>33525.370000000003</v>
      </c>
      <c r="F17" s="3">
        <v>1.1100000000000001</v>
      </c>
      <c r="G17" s="3">
        <v>0.72</v>
      </c>
      <c r="H17" s="3">
        <v>0.15</v>
      </c>
      <c r="I17" s="3">
        <v>1.35</v>
      </c>
      <c r="J17" s="3">
        <v>-3.78</v>
      </c>
      <c r="K17" s="3">
        <v>0.02</v>
      </c>
    </row>
    <row r="18" spans="1:11" s="3" customFormat="1" x14ac:dyDescent="0.25">
      <c r="A18" s="3" t="s">
        <v>3103</v>
      </c>
      <c r="B18" s="3" t="s">
        <v>3104</v>
      </c>
      <c r="C18" s="3" t="s">
        <v>3105</v>
      </c>
      <c r="D18" s="3">
        <v>19987000510</v>
      </c>
      <c r="E18" s="3">
        <v>42819.35</v>
      </c>
      <c r="F18" s="3">
        <v>1.41</v>
      </c>
      <c r="G18" s="3">
        <v>0.68</v>
      </c>
      <c r="H18" s="3">
        <v>0.14000000000000001</v>
      </c>
      <c r="I18" s="3">
        <v>2.09</v>
      </c>
      <c r="J18" s="3">
        <v>1.85</v>
      </c>
      <c r="K18" s="3">
        <v>0.03</v>
      </c>
    </row>
    <row r="19" spans="1:11" s="3" customFormat="1" x14ac:dyDescent="0.25">
      <c r="A19" s="3" t="s">
        <v>3106</v>
      </c>
      <c r="B19" s="3" t="s">
        <v>3107</v>
      </c>
      <c r="C19" s="3" t="s">
        <v>3108</v>
      </c>
      <c r="D19" s="3">
        <v>18966670690</v>
      </c>
      <c r="E19" s="3">
        <v>19938.900000000001</v>
      </c>
      <c r="F19" s="3">
        <v>0.66</v>
      </c>
      <c r="G19" s="3">
        <v>0.59</v>
      </c>
      <c r="H19" s="3">
        <v>7.0000000000000007E-2</v>
      </c>
      <c r="I19" s="3">
        <v>2.74</v>
      </c>
      <c r="J19" s="3">
        <v>8.0399999999999991</v>
      </c>
      <c r="K19" s="3">
        <v>0.03</v>
      </c>
    </row>
    <row r="20" spans="1:11" s="3" customFormat="1" x14ac:dyDescent="0.25">
      <c r="A20" s="3" t="s">
        <v>3109</v>
      </c>
      <c r="B20" s="3" t="s">
        <v>3110</v>
      </c>
      <c r="C20" s="3" t="s">
        <v>3111</v>
      </c>
      <c r="D20" s="3">
        <v>313989000</v>
      </c>
      <c r="E20" s="3">
        <v>18689.73</v>
      </c>
      <c r="F20" s="3">
        <v>0.62</v>
      </c>
      <c r="G20" s="3">
        <v>0.89</v>
      </c>
      <c r="H20" s="3">
        <v>0.26</v>
      </c>
      <c r="I20" s="3">
        <v>2.16</v>
      </c>
      <c r="J20" s="3">
        <v>-6.17</v>
      </c>
      <c r="K20" s="3">
        <v>0.04</v>
      </c>
    </row>
    <row r="21" spans="1:11" s="3" customFormat="1" x14ac:dyDescent="0.25">
      <c r="A21" s="3" t="s">
        <v>3112</v>
      </c>
      <c r="B21" s="3" t="s">
        <v>3113</v>
      </c>
      <c r="C21" s="3" t="s">
        <v>3088</v>
      </c>
      <c r="D21" s="3">
        <v>1608431328</v>
      </c>
      <c r="E21" s="3">
        <v>28707.119999999999</v>
      </c>
      <c r="F21" s="3">
        <v>0.95</v>
      </c>
      <c r="G21" s="3">
        <v>0.61</v>
      </c>
      <c r="H21" s="3">
        <v>0.14000000000000001</v>
      </c>
      <c r="I21" s="3">
        <v>2.14</v>
      </c>
      <c r="J21" s="3">
        <v>-2.1</v>
      </c>
      <c r="K21" s="3">
        <v>0.04</v>
      </c>
    </row>
    <row r="22" spans="1:11" s="3" customFormat="1" x14ac:dyDescent="0.25">
      <c r="A22" s="3" t="s">
        <v>3114</v>
      </c>
      <c r="B22" s="3" t="s">
        <v>3115</v>
      </c>
      <c r="C22" s="3" t="s">
        <v>3116</v>
      </c>
      <c r="D22" s="3">
        <v>63163644000</v>
      </c>
      <c r="E22" s="3">
        <v>38984.6</v>
      </c>
      <c r="F22" s="3">
        <v>1.29</v>
      </c>
      <c r="G22" s="3">
        <v>0.78</v>
      </c>
      <c r="H22" s="3">
        <v>0.2</v>
      </c>
      <c r="I22" s="3">
        <v>1.84</v>
      </c>
      <c r="J22" s="3">
        <v>-5.16</v>
      </c>
      <c r="K22" s="3">
        <v>0.04</v>
      </c>
    </row>
    <row r="23" spans="1:11" s="3" customFormat="1" x14ac:dyDescent="0.25">
      <c r="A23" s="3" t="s">
        <v>82</v>
      </c>
      <c r="B23" s="3" t="s">
        <v>3117</v>
      </c>
      <c r="C23" s="3" t="s">
        <v>3088</v>
      </c>
      <c r="D23" s="3">
        <v>853941445</v>
      </c>
      <c r="E23" s="3">
        <v>39857.49</v>
      </c>
      <c r="F23" s="3">
        <v>1.32</v>
      </c>
      <c r="G23" s="3">
        <v>0.67</v>
      </c>
      <c r="H23" s="3">
        <v>0.14000000000000001</v>
      </c>
      <c r="I23" s="3">
        <v>2.02</v>
      </c>
      <c r="J23" s="3">
        <v>-3.85</v>
      </c>
      <c r="K23" s="3">
        <v>0.03</v>
      </c>
    </row>
    <row r="24" spans="1:11" s="3" customFormat="1" x14ac:dyDescent="0.25">
      <c r="A24" s="3" t="s">
        <v>3118</v>
      </c>
      <c r="B24" s="3" t="s">
        <v>3119</v>
      </c>
      <c r="C24" s="3" t="s">
        <v>3120</v>
      </c>
      <c r="D24" s="3">
        <v>272035830</v>
      </c>
      <c r="E24" s="3">
        <v>28818.67</v>
      </c>
      <c r="F24" s="3">
        <v>0.95</v>
      </c>
      <c r="G24" s="3">
        <v>1.04</v>
      </c>
      <c r="H24" s="3">
        <v>0.25</v>
      </c>
      <c r="I24" s="3">
        <v>3.45</v>
      </c>
      <c r="J24" s="3">
        <v>-9.98</v>
      </c>
      <c r="K24" s="3">
        <v>0.03</v>
      </c>
    </row>
    <row r="25" spans="1:11" s="3" customFormat="1" x14ac:dyDescent="0.25">
      <c r="A25" s="3" t="s">
        <v>3121</v>
      </c>
      <c r="B25" s="3" t="s">
        <v>3122</v>
      </c>
      <c r="C25" s="3" t="s">
        <v>3123</v>
      </c>
      <c r="D25" s="3">
        <v>12684774000</v>
      </c>
      <c r="E25" s="3">
        <v>19935.07</v>
      </c>
      <c r="F25" s="3">
        <v>0.66</v>
      </c>
      <c r="G25" s="3">
        <v>0.96</v>
      </c>
      <c r="H25" s="3">
        <v>0.25</v>
      </c>
      <c r="I25" s="3">
        <v>1.69</v>
      </c>
      <c r="J25" s="3">
        <v>-1.66</v>
      </c>
      <c r="K25" s="3">
        <v>0.03</v>
      </c>
    </row>
    <row r="26" spans="1:11" s="3" customFormat="1" x14ac:dyDescent="0.25">
      <c r="A26" s="3" t="s">
        <v>3124</v>
      </c>
      <c r="B26" s="3" t="s">
        <v>3125</v>
      </c>
      <c r="C26" s="3" t="s">
        <v>3077</v>
      </c>
      <c r="D26" s="3">
        <v>933568120</v>
      </c>
      <c r="E26" s="3">
        <v>28030.71</v>
      </c>
      <c r="F26" s="3">
        <v>0.93</v>
      </c>
      <c r="G26" s="3">
        <v>0.91</v>
      </c>
      <c r="H26" s="3">
        <v>0.31</v>
      </c>
      <c r="I26" s="3">
        <v>2.64</v>
      </c>
      <c r="J26" s="3">
        <v>-10.32</v>
      </c>
      <c r="K26" s="3">
        <v>0.03</v>
      </c>
    </row>
    <row r="27" spans="1:11" s="3" customFormat="1" x14ac:dyDescent="0.25">
      <c r="A27" s="3" t="s">
        <v>3126</v>
      </c>
      <c r="B27" s="3" t="s">
        <v>3127</v>
      </c>
      <c r="C27" s="3" t="s">
        <v>3128</v>
      </c>
      <c r="D27" s="3">
        <v>2822247668</v>
      </c>
      <c r="E27" s="3">
        <v>45370.45</v>
      </c>
      <c r="F27" s="3">
        <v>1.5</v>
      </c>
      <c r="G27" s="3">
        <v>0.68</v>
      </c>
      <c r="H27" s="3">
        <v>0.18</v>
      </c>
      <c r="I27" s="3">
        <v>1.85</v>
      </c>
      <c r="J27" s="3">
        <v>4.7</v>
      </c>
      <c r="K27" s="3">
        <v>0.03</v>
      </c>
    </row>
    <row r="28" spans="1:11" s="3" customFormat="1" x14ac:dyDescent="0.25">
      <c r="A28" s="3" t="s">
        <v>3129</v>
      </c>
      <c r="B28" s="3" t="s">
        <v>3130</v>
      </c>
      <c r="C28" s="3" t="s">
        <v>3091</v>
      </c>
      <c r="D28" s="3">
        <v>5098540634</v>
      </c>
      <c r="E28" s="3">
        <v>241590.27</v>
      </c>
      <c r="F28" s="3">
        <v>7.98</v>
      </c>
      <c r="G28" s="3">
        <v>0.76</v>
      </c>
      <c r="H28" s="3">
        <v>0.53</v>
      </c>
      <c r="I28" s="3">
        <v>1.1299999999999999</v>
      </c>
      <c r="J28" s="3">
        <v>-4.28</v>
      </c>
      <c r="K28" s="3">
        <v>0.03</v>
      </c>
    </row>
    <row r="29" spans="1:11" s="3" customFormat="1" x14ac:dyDescent="0.25">
      <c r="A29" s="3" t="s">
        <v>3131</v>
      </c>
      <c r="B29" s="3" t="s">
        <v>3132</v>
      </c>
      <c r="C29" s="3" t="s">
        <v>3094</v>
      </c>
      <c r="D29" s="3">
        <v>399382928</v>
      </c>
      <c r="E29" s="3">
        <v>40462.92</v>
      </c>
      <c r="F29" s="3">
        <v>1.34</v>
      </c>
      <c r="G29" s="3">
        <v>1.01</v>
      </c>
      <c r="H29" s="3">
        <v>0.36</v>
      </c>
      <c r="I29" s="3">
        <v>2.16</v>
      </c>
      <c r="J29" s="3">
        <v>-5.55</v>
      </c>
      <c r="K29" s="3">
        <v>0.02</v>
      </c>
    </row>
    <row r="30" spans="1:11" s="3" customFormat="1" x14ac:dyDescent="0.25">
      <c r="A30" s="3" t="s">
        <v>62</v>
      </c>
      <c r="B30" s="3" t="s">
        <v>3133</v>
      </c>
      <c r="C30" s="3" t="s">
        <v>3134</v>
      </c>
      <c r="D30" s="3">
        <v>2065997334</v>
      </c>
      <c r="E30" s="3">
        <v>22512.14</v>
      </c>
      <c r="F30" s="3">
        <v>0.74</v>
      </c>
      <c r="G30" s="3">
        <v>1.88</v>
      </c>
      <c r="H30" s="3">
        <v>0.38</v>
      </c>
      <c r="I30" s="3">
        <v>3.6</v>
      </c>
      <c r="J30" s="3">
        <v>17.36</v>
      </c>
      <c r="K30" s="3">
        <v>0.03</v>
      </c>
    </row>
    <row r="31" spans="1:11" s="3" customFormat="1" x14ac:dyDescent="0.25">
      <c r="A31" s="3" t="s">
        <v>3135</v>
      </c>
      <c r="B31" s="3" t="s">
        <v>3136</v>
      </c>
      <c r="C31" s="3" t="s">
        <v>3137</v>
      </c>
      <c r="D31" s="3">
        <v>2164274684</v>
      </c>
      <c r="E31" s="3">
        <v>60279.38</v>
      </c>
      <c r="F31" s="3">
        <v>1.99</v>
      </c>
      <c r="G31" s="3">
        <v>0.59</v>
      </c>
      <c r="H31" s="3">
        <v>0.18</v>
      </c>
      <c r="I31" s="3">
        <v>1.18</v>
      </c>
      <c r="J31" s="3">
        <v>0.57999999999999996</v>
      </c>
      <c r="K31" s="3">
        <v>0.02</v>
      </c>
    </row>
    <row r="32" spans="1:11" s="3" customFormat="1" x14ac:dyDescent="0.25">
      <c r="A32" s="3" t="s">
        <v>3138</v>
      </c>
      <c r="B32" s="3" t="s">
        <v>3139</v>
      </c>
      <c r="C32" s="3" t="s">
        <v>3140</v>
      </c>
      <c r="D32" s="3">
        <v>3169084920</v>
      </c>
      <c r="E32" s="3">
        <v>200143.56</v>
      </c>
      <c r="F32" s="3">
        <v>6.61</v>
      </c>
      <c r="G32" s="3">
        <v>1.08</v>
      </c>
      <c r="H32" s="3">
        <v>0.44</v>
      </c>
      <c r="I32" s="3">
        <v>1.89</v>
      </c>
      <c r="J32" s="3">
        <v>-8.3000000000000007</v>
      </c>
      <c r="K32" s="3">
        <v>0.02</v>
      </c>
    </row>
    <row r="33" spans="1:11" s="3" customFormat="1" x14ac:dyDescent="0.25">
      <c r="A33" s="3" t="s">
        <v>80</v>
      </c>
      <c r="B33" s="3" t="s">
        <v>3141</v>
      </c>
      <c r="C33" s="3" t="s">
        <v>3142</v>
      </c>
      <c r="D33" s="3">
        <v>12115054002</v>
      </c>
      <c r="E33" s="3">
        <v>197172.5</v>
      </c>
      <c r="F33" s="3">
        <v>6.51</v>
      </c>
      <c r="G33" s="3">
        <v>0.96</v>
      </c>
      <c r="H33" s="3">
        <v>0.3</v>
      </c>
      <c r="I33" s="3">
        <v>1.91</v>
      </c>
      <c r="J33" s="3">
        <v>-3.79</v>
      </c>
      <c r="K33" s="3">
        <v>0.03</v>
      </c>
    </row>
    <row r="34" spans="1:11" s="3" customFormat="1" x14ac:dyDescent="0.25">
      <c r="A34" s="3" t="s">
        <v>29</v>
      </c>
      <c r="B34" s="3" t="s">
        <v>3143</v>
      </c>
      <c r="C34" s="3" t="s">
        <v>3091</v>
      </c>
      <c r="D34" s="3">
        <v>11639284770</v>
      </c>
      <c r="E34" s="3">
        <v>154540.6</v>
      </c>
      <c r="F34" s="3">
        <v>5.0999999999999996</v>
      </c>
      <c r="G34" s="3">
        <v>1.65</v>
      </c>
      <c r="H34" s="3">
        <v>0.47</v>
      </c>
      <c r="I34" s="3">
        <v>2.16</v>
      </c>
      <c r="J34" s="3">
        <v>-4.1500000000000004</v>
      </c>
      <c r="K34" s="3">
        <v>0.03</v>
      </c>
    </row>
    <row r="35" spans="1:11" s="3" customFormat="1" x14ac:dyDescent="0.25">
      <c r="A35" s="3" t="s">
        <v>88</v>
      </c>
      <c r="B35" s="3" t="s">
        <v>3144</v>
      </c>
      <c r="C35" s="3" t="s">
        <v>3105</v>
      </c>
      <c r="D35" s="3">
        <v>36011323270</v>
      </c>
      <c r="E35" s="3">
        <v>9761.77</v>
      </c>
      <c r="F35" s="3">
        <v>0.32</v>
      </c>
      <c r="G35" s="3">
        <v>0.75</v>
      </c>
      <c r="H35" s="3">
        <v>0.09</v>
      </c>
      <c r="I35" s="3">
        <v>2.1800000000000002</v>
      </c>
      <c r="J35" s="3">
        <v>0.85</v>
      </c>
      <c r="K35" s="3">
        <v>0.05</v>
      </c>
    </row>
    <row r="36" spans="1:11" s="3" customFormat="1" x14ac:dyDescent="0.25">
      <c r="A36" s="3" t="s">
        <v>3145</v>
      </c>
      <c r="B36" s="3" t="s">
        <v>3146</v>
      </c>
      <c r="C36" s="3" t="s">
        <v>3091</v>
      </c>
      <c r="D36" s="3">
        <v>5970823230</v>
      </c>
      <c r="E36" s="3">
        <v>54500.84</v>
      </c>
      <c r="F36" s="3">
        <v>1.8</v>
      </c>
      <c r="G36" s="3">
        <v>1.03</v>
      </c>
      <c r="H36" s="3">
        <v>0.43</v>
      </c>
      <c r="I36" s="3">
        <v>2.36</v>
      </c>
      <c r="J36" s="3">
        <v>-9.07</v>
      </c>
      <c r="K36" s="3">
        <v>0.03</v>
      </c>
    </row>
    <row r="37" spans="1:11" s="3" customFormat="1" x14ac:dyDescent="0.25">
      <c r="A37" s="3" t="s">
        <v>73</v>
      </c>
      <c r="B37" s="3" t="s">
        <v>3147</v>
      </c>
      <c r="C37" s="3" t="s">
        <v>3128</v>
      </c>
      <c r="D37" s="3">
        <v>11484723320</v>
      </c>
      <c r="E37" s="3">
        <v>194948.24</v>
      </c>
      <c r="F37" s="3">
        <v>6.44</v>
      </c>
      <c r="G37" s="3">
        <v>0.79</v>
      </c>
      <c r="H37" s="3">
        <v>0.25</v>
      </c>
      <c r="I37" s="3">
        <v>1.6</v>
      </c>
      <c r="J37" s="3">
        <v>-2.65</v>
      </c>
      <c r="K37" s="3">
        <v>0.02</v>
      </c>
    </row>
    <row r="38" spans="1:11" s="3" customFormat="1" x14ac:dyDescent="0.25">
      <c r="A38" s="3" t="s">
        <v>3148</v>
      </c>
      <c r="B38" s="3" t="s">
        <v>3149</v>
      </c>
      <c r="C38" s="3" t="s">
        <v>3091</v>
      </c>
      <c r="D38" s="3">
        <v>9189657405</v>
      </c>
      <c r="E38" s="3">
        <v>90250.25</v>
      </c>
      <c r="F38" s="3">
        <v>2.98</v>
      </c>
      <c r="G38" s="3">
        <v>0.87</v>
      </c>
      <c r="H38" s="3">
        <v>0.39</v>
      </c>
      <c r="I38" s="3">
        <v>1.39</v>
      </c>
      <c r="J38" s="3">
        <v>-7.83</v>
      </c>
      <c r="K38" s="3">
        <v>0.03</v>
      </c>
    </row>
    <row r="39" spans="1:11" s="3" customFormat="1" x14ac:dyDescent="0.25">
      <c r="A39" s="3" t="s">
        <v>49</v>
      </c>
      <c r="B39" s="3" t="s">
        <v>3150</v>
      </c>
      <c r="C39" s="3" t="s">
        <v>3151</v>
      </c>
      <c r="D39" s="3">
        <v>1864306832</v>
      </c>
      <c r="E39" s="3">
        <v>113426.29</v>
      </c>
      <c r="F39" s="3">
        <v>3.75</v>
      </c>
      <c r="G39" s="3">
        <v>1.34</v>
      </c>
      <c r="H39" s="3">
        <v>0.44</v>
      </c>
      <c r="I39" s="3">
        <v>1.2</v>
      </c>
      <c r="J39" s="3">
        <v>-6.27</v>
      </c>
      <c r="K39" s="3">
        <v>0.03</v>
      </c>
    </row>
    <row r="40" spans="1:11" s="3" customFormat="1" x14ac:dyDescent="0.25">
      <c r="A40" s="3" t="s">
        <v>3152</v>
      </c>
      <c r="B40" s="3" t="s">
        <v>3153</v>
      </c>
      <c r="C40" s="3" t="s">
        <v>3088</v>
      </c>
      <c r="D40" s="3">
        <v>902486034</v>
      </c>
      <c r="E40" s="3">
        <v>35989.81</v>
      </c>
      <c r="F40" s="3">
        <v>1.19</v>
      </c>
      <c r="G40" s="3">
        <v>0.77</v>
      </c>
      <c r="H40" s="3">
        <v>0.13</v>
      </c>
      <c r="I40" s="3">
        <v>2.4900000000000002</v>
      </c>
      <c r="J40" s="3">
        <v>-0.88</v>
      </c>
      <c r="K40" s="3">
        <v>0.03</v>
      </c>
    </row>
    <row r="41" spans="1:11" s="3" customFormat="1" x14ac:dyDescent="0.25">
      <c r="A41" s="3" t="s">
        <v>3154</v>
      </c>
      <c r="B41" s="3" t="s">
        <v>3155</v>
      </c>
      <c r="C41" s="3" t="s">
        <v>3120</v>
      </c>
      <c r="D41" s="3">
        <v>3105461920</v>
      </c>
      <c r="E41" s="3">
        <v>55204.24</v>
      </c>
      <c r="F41" s="3">
        <v>1.82</v>
      </c>
      <c r="G41" s="3">
        <v>0.94</v>
      </c>
      <c r="H41" s="3">
        <v>0.3</v>
      </c>
      <c r="I41" s="3">
        <v>2.12</v>
      </c>
      <c r="J41" s="3">
        <v>-10.02</v>
      </c>
      <c r="K41" s="3">
        <v>0.03</v>
      </c>
    </row>
    <row r="42" spans="1:11" s="3" customFormat="1" x14ac:dyDescent="0.25">
      <c r="A42" s="3" t="s">
        <v>3156</v>
      </c>
      <c r="B42" s="3" t="s">
        <v>3157</v>
      </c>
      <c r="C42" s="3" t="s">
        <v>3120</v>
      </c>
      <c r="D42" s="3">
        <v>1510400300</v>
      </c>
      <c r="E42" s="3">
        <v>69993.16</v>
      </c>
      <c r="F42" s="3">
        <v>2.31</v>
      </c>
      <c r="G42" s="3">
        <v>1.19</v>
      </c>
      <c r="H42" s="3">
        <v>0.39</v>
      </c>
      <c r="I42" s="3">
        <v>2.5099999999999998</v>
      </c>
      <c r="J42" s="3">
        <v>-10.69</v>
      </c>
      <c r="K42" s="3">
        <v>0.02</v>
      </c>
    </row>
    <row r="43" spans="1:11" s="3" customFormat="1" x14ac:dyDescent="0.25">
      <c r="A43" s="3" t="s">
        <v>3158</v>
      </c>
      <c r="B43" s="3" t="s">
        <v>3159</v>
      </c>
      <c r="C43" s="3" t="s">
        <v>3160</v>
      </c>
      <c r="D43" s="3">
        <v>82454644000</v>
      </c>
      <c r="E43" s="3">
        <v>40357.43</v>
      </c>
      <c r="F43" s="3">
        <v>1.33</v>
      </c>
      <c r="G43" s="3">
        <v>0.84</v>
      </c>
      <c r="H43" s="3">
        <v>0.25</v>
      </c>
      <c r="I43" s="3">
        <v>1.91</v>
      </c>
      <c r="J43" s="3">
        <v>8.01</v>
      </c>
      <c r="K43" s="3">
        <v>0.03</v>
      </c>
    </row>
    <row r="44" spans="1:11" s="3" customFormat="1" x14ac:dyDescent="0.25">
      <c r="A44" s="3" t="s">
        <v>3161</v>
      </c>
      <c r="B44" s="3" t="s">
        <v>3162</v>
      </c>
      <c r="C44" s="3" t="s">
        <v>3163</v>
      </c>
      <c r="D44" s="3">
        <v>42777450600</v>
      </c>
      <c r="E44" s="3">
        <v>51905.3</v>
      </c>
      <c r="F44" s="3">
        <v>1.71</v>
      </c>
      <c r="G44" s="3">
        <v>0.94</v>
      </c>
      <c r="H44" s="3">
        <v>0.22</v>
      </c>
      <c r="I44" s="3">
        <v>1.55</v>
      </c>
      <c r="J44" s="3">
        <v>-0.1</v>
      </c>
      <c r="K44" s="3">
        <v>0.03</v>
      </c>
    </row>
    <row r="45" spans="1:11" s="3" customFormat="1" x14ac:dyDescent="0.25">
      <c r="A45" s="3" t="s">
        <v>3164</v>
      </c>
      <c r="B45" s="3" t="s">
        <v>3165</v>
      </c>
      <c r="C45" s="3" t="s">
        <v>3160</v>
      </c>
      <c r="D45" s="3">
        <v>52315896480</v>
      </c>
      <c r="E45" s="3">
        <v>42165.57</v>
      </c>
      <c r="F45" s="3">
        <v>1.39</v>
      </c>
      <c r="G45" s="3">
        <v>0.74</v>
      </c>
      <c r="H45" s="3">
        <v>0.23</v>
      </c>
      <c r="I45" s="3">
        <v>1.81</v>
      </c>
      <c r="J45" s="3">
        <v>9.6300000000000008</v>
      </c>
      <c r="K45" s="3">
        <v>0.03</v>
      </c>
    </row>
    <row r="46" spans="1:11" s="3" customFormat="1" x14ac:dyDescent="0.25">
      <c r="A46" s="3" t="s">
        <v>86</v>
      </c>
      <c r="B46" s="3" t="s">
        <v>3166</v>
      </c>
      <c r="C46" s="3" t="s">
        <v>3102</v>
      </c>
      <c r="D46" s="3">
        <v>32433750390</v>
      </c>
      <c r="E46" s="3">
        <v>163766.28</v>
      </c>
      <c r="F46" s="3">
        <v>5.41</v>
      </c>
      <c r="G46" s="3">
        <v>0.86</v>
      </c>
      <c r="H46" s="3">
        <v>0.35</v>
      </c>
      <c r="I46" s="3">
        <v>1.05</v>
      </c>
      <c r="J46" s="3">
        <v>-5.82</v>
      </c>
      <c r="K46" s="3">
        <v>0.02</v>
      </c>
    </row>
    <row r="47" spans="1:11" s="3" customFormat="1" x14ac:dyDescent="0.25">
      <c r="A47" s="3" t="s">
        <v>3167</v>
      </c>
      <c r="B47" s="3" t="s">
        <v>3168</v>
      </c>
      <c r="C47" s="3" t="s">
        <v>3091</v>
      </c>
      <c r="D47" s="3">
        <v>7762777042</v>
      </c>
      <c r="E47" s="3">
        <v>80220.539999999994</v>
      </c>
      <c r="F47" s="3">
        <v>2.65</v>
      </c>
      <c r="G47" s="3">
        <v>1.6</v>
      </c>
      <c r="H47" s="3">
        <v>0.4</v>
      </c>
      <c r="I47" s="3">
        <v>2.93</v>
      </c>
      <c r="J47" s="3">
        <v>0.28999999999999998</v>
      </c>
      <c r="K47" s="3">
        <v>0.02</v>
      </c>
    </row>
    <row r="48" spans="1:11" s="3" customFormat="1" x14ac:dyDescent="0.25">
      <c r="A48" s="3" t="s">
        <v>26</v>
      </c>
      <c r="B48" s="3" t="s">
        <v>3169</v>
      </c>
      <c r="C48" s="3" t="s">
        <v>3088</v>
      </c>
      <c r="D48" s="3">
        <v>2406753959</v>
      </c>
      <c r="E48" s="3">
        <v>76874.13</v>
      </c>
      <c r="F48" s="3">
        <v>2.54</v>
      </c>
      <c r="G48" s="3">
        <v>0.69</v>
      </c>
      <c r="H48" s="3">
        <v>0.15</v>
      </c>
      <c r="I48" s="3">
        <v>2.68</v>
      </c>
      <c r="J48" s="3">
        <v>-5.12</v>
      </c>
      <c r="K48" s="3">
        <v>0.02</v>
      </c>
    </row>
    <row r="49" spans="1:11" s="3" customFormat="1" x14ac:dyDescent="0.25">
      <c r="A49" s="3" t="s">
        <v>3170</v>
      </c>
      <c r="B49" s="3" t="s">
        <v>3171</v>
      </c>
      <c r="C49" s="3" t="s">
        <v>3128</v>
      </c>
      <c r="D49" s="3">
        <v>1970427941</v>
      </c>
      <c r="E49" s="3">
        <v>121089.4</v>
      </c>
      <c r="F49" s="3">
        <v>4</v>
      </c>
      <c r="G49" s="3">
        <v>0.72</v>
      </c>
      <c r="H49" s="3">
        <v>0.23</v>
      </c>
      <c r="I49" s="3">
        <v>2.1</v>
      </c>
      <c r="J49" s="3">
        <v>-4.8099999999999996</v>
      </c>
      <c r="K49" s="3">
        <v>0.03</v>
      </c>
    </row>
    <row r="50" spans="1:11" s="3" customFormat="1" x14ac:dyDescent="0.25">
      <c r="A50" s="3" t="s">
        <v>3172</v>
      </c>
      <c r="B50" s="3" t="s">
        <v>3173</v>
      </c>
      <c r="C50" s="3" t="s">
        <v>3120</v>
      </c>
      <c r="D50" s="3">
        <v>1016953408</v>
      </c>
      <c r="E50" s="3">
        <v>15147.52</v>
      </c>
      <c r="F50" s="3">
        <v>0.5</v>
      </c>
      <c r="G50" s="3">
        <v>1.56</v>
      </c>
      <c r="H50" s="3">
        <v>0.37</v>
      </c>
      <c r="I50" s="3">
        <v>3.11</v>
      </c>
      <c r="J50" s="3">
        <v>-13.86</v>
      </c>
      <c r="K50" s="3">
        <v>0.05</v>
      </c>
    </row>
    <row r="51" spans="1:11" s="3" customFormat="1" x14ac:dyDescent="0.25">
      <c r="A51" s="3" t="s">
        <v>3174</v>
      </c>
      <c r="B51" s="3" t="s">
        <v>3175</v>
      </c>
      <c r="C51" s="3" t="s">
        <v>3120</v>
      </c>
      <c r="D51" s="3">
        <v>5774407204</v>
      </c>
      <c r="E51" s="3">
        <v>88848.21</v>
      </c>
      <c r="F51" s="3">
        <v>2.93</v>
      </c>
      <c r="G51" s="3">
        <v>1.83</v>
      </c>
      <c r="H51" s="3">
        <v>0.46</v>
      </c>
      <c r="I51" s="3">
        <v>3.18</v>
      </c>
      <c r="J51" s="3">
        <v>-13.66</v>
      </c>
      <c r="K51" s="3">
        <v>0.03</v>
      </c>
    </row>
    <row r="52" spans="1:11" s="3" customFormat="1" x14ac:dyDescent="0.25">
      <c r="A52" s="3" t="s">
        <v>55</v>
      </c>
      <c r="B52" s="3" t="s">
        <v>3176</v>
      </c>
      <c r="C52" s="3" t="s">
        <v>3160</v>
      </c>
      <c r="D52" s="3">
        <v>2704629398</v>
      </c>
      <c r="E52" s="3">
        <v>13418.61</v>
      </c>
      <c r="F52" s="3">
        <v>0.44</v>
      </c>
      <c r="G52" s="3">
        <v>1.0900000000000001</v>
      </c>
      <c r="H52" s="3">
        <v>0.33</v>
      </c>
      <c r="I52" s="3">
        <v>2.14</v>
      </c>
      <c r="J52" s="3">
        <v>-5.19</v>
      </c>
      <c r="K52" s="3">
        <v>0.05</v>
      </c>
    </row>
    <row r="53" spans="1:11" s="3" customFormat="1" x14ac:dyDescent="0.25">
      <c r="A53" s="3" t="s">
        <v>59</v>
      </c>
      <c r="B53" s="3" t="s">
        <v>3177</v>
      </c>
      <c r="C53" s="3" t="s">
        <v>3178</v>
      </c>
      <c r="D53" s="3">
        <v>9712154390</v>
      </c>
      <c r="E53" s="3">
        <v>27814.1</v>
      </c>
      <c r="F53" s="3">
        <v>0.92</v>
      </c>
      <c r="G53" s="3">
        <v>1.6</v>
      </c>
      <c r="H53" s="3">
        <v>0.34</v>
      </c>
      <c r="I53" s="3">
        <v>3.32</v>
      </c>
      <c r="J53" s="3">
        <v>2.56</v>
      </c>
      <c r="K53" s="3">
        <v>0.03</v>
      </c>
    </row>
    <row r="54" spans="1:11" s="3" customFormat="1" x14ac:dyDescent="0.25">
      <c r="A54" s="3" t="s">
        <v>3179</v>
      </c>
      <c r="B54" s="3" t="s">
        <v>3180</v>
      </c>
      <c r="C54" s="3" t="s">
        <v>3128</v>
      </c>
      <c r="D54" s="3">
        <v>4862065345</v>
      </c>
      <c r="E54" s="3">
        <v>30196.15</v>
      </c>
      <c r="F54" s="3">
        <v>1</v>
      </c>
      <c r="G54" s="3">
        <v>0.97</v>
      </c>
      <c r="H54" s="3">
        <v>0.27</v>
      </c>
      <c r="I54" s="3">
        <v>2.16</v>
      </c>
      <c r="J54" s="3">
        <v>10.35</v>
      </c>
      <c r="K54" s="3">
        <v>0.04</v>
      </c>
    </row>
    <row r="55" spans="1:11" s="3" customFormat="1" x14ac:dyDescent="0.25">
      <c r="A55" s="3" t="s">
        <v>3181</v>
      </c>
      <c r="B55" s="3" t="s">
        <v>3182</v>
      </c>
      <c r="C55" s="3" t="s">
        <v>3077</v>
      </c>
      <c r="D55" s="3">
        <v>2744534390</v>
      </c>
      <c r="E55" s="3">
        <v>37581.21</v>
      </c>
      <c r="F55" s="3">
        <v>1.24</v>
      </c>
      <c r="G55" s="3">
        <v>1.06</v>
      </c>
      <c r="H55" s="3">
        <v>0.38</v>
      </c>
      <c r="I55" s="3">
        <v>2.6</v>
      </c>
      <c r="J55" s="3">
        <v>-9.1</v>
      </c>
      <c r="K55" s="3">
        <v>0.02</v>
      </c>
    </row>
    <row r="56" spans="1:11" s="3" customFormat="1" x14ac:dyDescent="0.25">
      <c r="A56" s="3" t="s">
        <v>3183</v>
      </c>
      <c r="B56" s="3" t="s">
        <v>3184</v>
      </c>
      <c r="C56" s="3" t="s">
        <v>3128</v>
      </c>
      <c r="D56" s="3">
        <v>4941709020</v>
      </c>
      <c r="E56" s="3">
        <v>29888.69</v>
      </c>
      <c r="F56" s="3">
        <v>0.99</v>
      </c>
      <c r="G56" s="3">
        <v>0.53</v>
      </c>
      <c r="H56" s="3">
        <v>0.17</v>
      </c>
      <c r="I56" s="3">
        <v>1.2</v>
      </c>
      <c r="J56" s="3">
        <v>0.18</v>
      </c>
      <c r="K56" s="3">
        <v>0.03</v>
      </c>
    </row>
    <row r="57" spans="1:11" s="3" customFormat="1" x14ac:dyDescent="0.25">
      <c r="A57" s="3" t="s">
        <v>3185</v>
      </c>
      <c r="B57" s="3" t="s">
        <v>3186</v>
      </c>
      <c r="C57" s="3" t="s">
        <v>3091</v>
      </c>
      <c r="D57" s="3">
        <v>4225676430</v>
      </c>
      <c r="E57" s="3">
        <v>38690.42</v>
      </c>
      <c r="F57" s="3">
        <v>1.28</v>
      </c>
      <c r="G57" s="3">
        <v>1.44</v>
      </c>
      <c r="H57" s="3">
        <v>0.44</v>
      </c>
      <c r="I57" s="3">
        <v>2.89</v>
      </c>
      <c r="J57" s="3">
        <v>-7.3</v>
      </c>
      <c r="K57" s="3">
        <v>0.04</v>
      </c>
    </row>
    <row r="58" spans="1:11" s="3" customFormat="1" x14ac:dyDescent="0.25">
      <c r="A58" s="3" t="s">
        <v>3187</v>
      </c>
      <c r="B58" s="3" t="s">
        <v>3188</v>
      </c>
      <c r="C58" s="3" t="s">
        <v>3189</v>
      </c>
      <c r="D58" s="3">
        <v>960448720</v>
      </c>
      <c r="E58" s="3">
        <v>24944.82</v>
      </c>
      <c r="F58" s="3">
        <v>0.82</v>
      </c>
      <c r="G58" s="3">
        <v>1.0900000000000001</v>
      </c>
      <c r="H58" s="3">
        <v>0.28000000000000003</v>
      </c>
      <c r="I58" s="3">
        <v>2.72</v>
      </c>
      <c r="J58" s="3">
        <v>-12.11</v>
      </c>
      <c r="K58" s="3">
        <v>0.03</v>
      </c>
    </row>
    <row r="60" spans="1:11" x14ac:dyDescent="0.25">
      <c r="A60" s="15"/>
      <c r="B60" s="15"/>
      <c r="C60" s="27" t="s">
        <v>3302</v>
      </c>
    </row>
    <row r="61" spans="1:11" ht="30" x14ac:dyDescent="0.25">
      <c r="A61" s="16" t="s">
        <v>3202</v>
      </c>
      <c r="B61" s="28" t="s">
        <v>3095</v>
      </c>
      <c r="C61" s="28" t="s">
        <v>3095</v>
      </c>
    </row>
    <row r="62" spans="1:11" x14ac:dyDescent="0.25">
      <c r="A62" s="15"/>
      <c r="B62" s="28"/>
      <c r="C62" s="28"/>
    </row>
    <row r="63" spans="1:11" ht="30" x14ac:dyDescent="0.25">
      <c r="A63" s="16" t="s">
        <v>3203</v>
      </c>
      <c r="B63" s="28"/>
      <c r="C63" s="28" t="s">
        <v>3117</v>
      </c>
    </row>
    <row r="64" spans="1:11" x14ac:dyDescent="0.25">
      <c r="A64" s="15"/>
      <c r="B64" s="28"/>
      <c r="C64" s="28"/>
    </row>
    <row r="65" spans="1:3" ht="30" x14ac:dyDescent="0.25">
      <c r="A65" s="16" t="s">
        <v>3204</v>
      </c>
      <c r="B65" s="28"/>
      <c r="C65" s="28" t="s">
        <v>3070</v>
      </c>
    </row>
    <row r="66" spans="1:3" x14ac:dyDescent="0.25">
      <c r="A66" s="15"/>
      <c r="B66" s="15"/>
      <c r="C66" s="15"/>
    </row>
    <row r="67" spans="1:3" ht="105" x14ac:dyDescent="0.25">
      <c r="A67" s="16" t="s">
        <v>3205</v>
      </c>
      <c r="B67" s="15"/>
      <c r="C67" s="29">
        <v>0.75</v>
      </c>
    </row>
  </sheetData>
  <dataConsolidate/>
  <mergeCells count="2">
    <mergeCell ref="A4:D5"/>
    <mergeCell ref="A1:B1"/>
  </mergeCells>
  <dataValidations count="5">
    <dataValidation type="list" allowBlank="1" showInputMessage="1" showErrorMessage="1" sqref="B61">
      <formula1>$A$8:$A$58</formula1>
    </dataValidation>
    <dataValidation type="list" allowBlank="1" showInputMessage="1" showErrorMessage="1" sqref="C61">
      <formula1>Security</formula1>
    </dataValidation>
    <dataValidation type="list" allowBlank="1" showInputMessage="1" showErrorMessage="1" sqref="C63">
      <formula1>Company</formula1>
    </dataValidation>
    <dataValidation type="list" allowBlank="1" showInputMessage="1" showErrorMessage="1" sqref="C65">
      <formula1>Header</formula1>
    </dataValidation>
    <dataValidation type="list" allowBlank="1" showInputMessage="1" showErrorMessage="1" sqref="C67">
      <formula1>INDIRECT($C$65)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53" workbookViewId="0">
      <selection activeCell="B65" sqref="B65"/>
    </sheetView>
  </sheetViews>
  <sheetFormatPr defaultRowHeight="15" x14ac:dyDescent="0.25"/>
  <cols>
    <col min="1" max="1" width="15.28515625" bestFit="1" customWidth="1"/>
    <col min="2" max="2" width="43.85546875" bestFit="1" customWidth="1"/>
    <col min="3" max="3" width="34" bestFit="1" customWidth="1"/>
    <col min="4" max="4" width="20" bestFit="1" customWidth="1"/>
    <col min="5" max="5" width="40.7109375" bestFit="1" customWidth="1"/>
    <col min="6" max="6" width="14.140625" bestFit="1" customWidth="1"/>
    <col min="7" max="8" width="5" bestFit="1" customWidth="1"/>
    <col min="9" max="9" width="12.5703125" bestFit="1" customWidth="1"/>
    <col min="10" max="10" width="15" bestFit="1" customWidth="1"/>
    <col min="11" max="11" width="19.28515625" bestFit="1" customWidth="1"/>
  </cols>
  <sheetData>
    <row r="1" spans="1:11" s="3" customFormat="1" ht="26.25" x14ac:dyDescent="0.4">
      <c r="A1" s="33" t="s">
        <v>3220</v>
      </c>
      <c r="B1" s="33"/>
    </row>
    <row r="2" spans="1:11" s="3" customFormat="1" x14ac:dyDescent="0.25"/>
    <row r="3" spans="1:11" s="3" customFormat="1" x14ac:dyDescent="0.25"/>
    <row r="4" spans="1:11" s="3" customFormat="1" x14ac:dyDescent="0.25">
      <c r="A4" s="32" t="s">
        <v>3190</v>
      </c>
      <c r="B4" s="32"/>
      <c r="C4" s="32"/>
      <c r="D4" s="32"/>
    </row>
    <row r="5" spans="1:11" s="3" customFormat="1" x14ac:dyDescent="0.25">
      <c r="A5" s="32"/>
      <c r="B5" s="32"/>
      <c r="C5" s="32"/>
      <c r="D5" s="32"/>
    </row>
    <row r="6" spans="1:11" s="3" customFormat="1" x14ac:dyDescent="0.25"/>
    <row r="7" spans="1:11" s="3" customFormat="1" x14ac:dyDescent="0.25">
      <c r="A7" s="3" t="s">
        <v>3064</v>
      </c>
      <c r="B7" s="3" t="s">
        <v>3065</v>
      </c>
      <c r="C7" s="3" t="s">
        <v>3066</v>
      </c>
      <c r="D7" s="3" t="s">
        <v>3067</v>
      </c>
      <c r="E7" s="3" t="s">
        <v>3068</v>
      </c>
      <c r="F7" s="3" t="s">
        <v>3069</v>
      </c>
      <c r="G7" s="3" t="s">
        <v>3070</v>
      </c>
      <c r="H7" s="3" t="s">
        <v>3071</v>
      </c>
      <c r="I7" s="3" t="s">
        <v>3072</v>
      </c>
      <c r="J7" s="3" t="s">
        <v>3073</v>
      </c>
      <c r="K7" s="3" t="s">
        <v>3074</v>
      </c>
    </row>
    <row r="8" spans="1:11" s="3" customFormat="1" x14ac:dyDescent="0.25">
      <c r="A8" s="3" t="s">
        <v>3075</v>
      </c>
      <c r="B8" s="3" t="s">
        <v>3076</v>
      </c>
      <c r="C8" s="3" t="s">
        <v>3077</v>
      </c>
      <c r="D8" s="3">
        <v>1877871730</v>
      </c>
      <c r="E8" s="3">
        <v>12604.28</v>
      </c>
      <c r="F8" s="3">
        <v>0.42</v>
      </c>
      <c r="G8" s="3">
        <v>0.93</v>
      </c>
      <c r="H8" s="3">
        <v>0.37</v>
      </c>
      <c r="I8" s="3">
        <v>1.92</v>
      </c>
      <c r="J8" s="3">
        <v>-11.55</v>
      </c>
      <c r="K8" s="3">
        <v>0.03</v>
      </c>
    </row>
    <row r="9" spans="1:11" s="3" customFormat="1" x14ac:dyDescent="0.25">
      <c r="A9" s="3" t="s">
        <v>3078</v>
      </c>
      <c r="B9" s="3" t="s">
        <v>3079</v>
      </c>
      <c r="C9" s="3" t="s">
        <v>3080</v>
      </c>
      <c r="D9" s="3">
        <v>4141903522</v>
      </c>
      <c r="E9" s="3">
        <v>23596.22</v>
      </c>
      <c r="F9" s="3">
        <v>0.78</v>
      </c>
      <c r="G9" s="3">
        <v>1.52</v>
      </c>
      <c r="H9" s="3">
        <v>0.28999999999999998</v>
      </c>
      <c r="I9" s="3">
        <v>2.5</v>
      </c>
      <c r="J9" s="3">
        <v>-8.9700000000000006</v>
      </c>
      <c r="K9" s="3">
        <v>0.03</v>
      </c>
    </row>
    <row r="10" spans="1:11" s="3" customFormat="1" x14ac:dyDescent="0.25">
      <c r="A10" s="3" t="s">
        <v>3081</v>
      </c>
      <c r="B10" s="3" t="s">
        <v>3082</v>
      </c>
      <c r="C10" s="3" t="s">
        <v>3077</v>
      </c>
      <c r="D10" s="3">
        <v>3971290458</v>
      </c>
      <c r="E10" s="3">
        <v>16324.39</v>
      </c>
      <c r="F10" s="3">
        <v>0.54</v>
      </c>
      <c r="G10" s="3">
        <v>1.02</v>
      </c>
      <c r="H10" s="3">
        <v>0.35</v>
      </c>
      <c r="I10" s="3">
        <v>2.5499999999999998</v>
      </c>
      <c r="J10" s="3">
        <v>-12.24</v>
      </c>
      <c r="K10" s="3">
        <v>0.04</v>
      </c>
    </row>
    <row r="11" spans="1:11" s="3" customFormat="1" x14ac:dyDescent="0.25">
      <c r="A11" s="3" t="s">
        <v>3083</v>
      </c>
      <c r="B11" s="3" t="s">
        <v>3084</v>
      </c>
      <c r="C11" s="3" t="s">
        <v>3085</v>
      </c>
      <c r="D11" s="3">
        <v>959197790</v>
      </c>
      <c r="E11" s="3">
        <v>43725.32</v>
      </c>
      <c r="F11" s="3">
        <v>1.44</v>
      </c>
      <c r="G11" s="3">
        <v>0.75</v>
      </c>
      <c r="H11" s="3">
        <v>0.2</v>
      </c>
      <c r="I11" s="3">
        <v>2.73</v>
      </c>
      <c r="J11" s="3">
        <v>-9.84</v>
      </c>
      <c r="K11" s="3">
        <v>0.02</v>
      </c>
    </row>
    <row r="12" spans="1:11" s="3" customFormat="1" x14ac:dyDescent="0.25">
      <c r="A12" s="3" t="s">
        <v>3086</v>
      </c>
      <c r="B12" s="3" t="s">
        <v>3087</v>
      </c>
      <c r="C12" s="3" t="s">
        <v>3088</v>
      </c>
      <c r="D12" s="3">
        <v>585169586</v>
      </c>
      <c r="E12" s="3">
        <v>19940.71</v>
      </c>
      <c r="F12" s="3">
        <v>0.66</v>
      </c>
      <c r="G12" s="3">
        <v>1.28</v>
      </c>
      <c r="H12" s="3">
        <v>0.3</v>
      </c>
      <c r="I12" s="3">
        <v>2.78</v>
      </c>
      <c r="J12" s="3">
        <v>-9.44</v>
      </c>
      <c r="K12" s="3">
        <v>0.03</v>
      </c>
    </row>
    <row r="13" spans="1:11" s="3" customFormat="1" x14ac:dyDescent="0.25">
      <c r="A13" s="3" t="s">
        <v>3089</v>
      </c>
      <c r="B13" s="3" t="s">
        <v>3090</v>
      </c>
      <c r="C13" s="3" t="s">
        <v>3091</v>
      </c>
      <c r="D13" s="3">
        <v>4781660676</v>
      </c>
      <c r="E13" s="3">
        <v>79756.55</v>
      </c>
      <c r="F13" s="3">
        <v>2.63</v>
      </c>
      <c r="G13" s="3">
        <v>1.27</v>
      </c>
      <c r="H13" s="3">
        <v>0.37</v>
      </c>
      <c r="I13" s="3">
        <v>1.76</v>
      </c>
      <c r="J13" s="3">
        <v>-3.66</v>
      </c>
      <c r="K13" s="3">
        <v>0.03</v>
      </c>
    </row>
    <row r="14" spans="1:11" s="3" customFormat="1" x14ac:dyDescent="0.25">
      <c r="A14" s="3" t="s">
        <v>3092</v>
      </c>
      <c r="B14" s="3" t="s">
        <v>3093</v>
      </c>
      <c r="C14" s="3" t="s">
        <v>3094</v>
      </c>
      <c r="D14" s="3">
        <v>2893670200</v>
      </c>
      <c r="E14" s="3">
        <v>36518.71</v>
      </c>
      <c r="F14" s="3">
        <v>1.21</v>
      </c>
      <c r="G14" s="3">
        <v>0.9</v>
      </c>
      <c r="H14" s="3">
        <v>0.35</v>
      </c>
      <c r="I14" s="3">
        <v>1.6</v>
      </c>
      <c r="J14" s="3">
        <v>-5.13</v>
      </c>
      <c r="K14" s="3">
        <v>0.04</v>
      </c>
    </row>
    <row r="15" spans="1:11" s="3" customFormat="1" x14ac:dyDescent="0.25">
      <c r="A15" s="3" t="s">
        <v>3095</v>
      </c>
      <c r="B15" s="3" t="s">
        <v>3096</v>
      </c>
      <c r="C15" s="3" t="s">
        <v>3091</v>
      </c>
      <c r="D15" s="3">
        <v>4608319196</v>
      </c>
      <c r="E15" s="3">
        <v>15507.34</v>
      </c>
      <c r="F15" s="3">
        <v>0.51</v>
      </c>
      <c r="G15" s="3">
        <v>1.59</v>
      </c>
      <c r="H15" s="3">
        <v>0.27</v>
      </c>
      <c r="I15" s="3">
        <v>3.85</v>
      </c>
      <c r="J15" s="3">
        <v>5.46</v>
      </c>
      <c r="K15" s="3">
        <v>0.04</v>
      </c>
    </row>
    <row r="16" spans="1:11" s="3" customFormat="1" x14ac:dyDescent="0.25">
      <c r="A16" s="3" t="s">
        <v>3097</v>
      </c>
      <c r="B16" s="3" t="s">
        <v>3098</v>
      </c>
      <c r="C16" s="3" t="s">
        <v>3099</v>
      </c>
      <c r="D16" s="3">
        <v>4895200000</v>
      </c>
      <c r="E16" s="3">
        <v>11786.54</v>
      </c>
      <c r="F16" s="3">
        <v>0.39</v>
      </c>
      <c r="G16" s="3">
        <v>1.48</v>
      </c>
      <c r="H16" s="3">
        <v>0.28000000000000003</v>
      </c>
      <c r="I16" s="3">
        <v>2.2000000000000002</v>
      </c>
      <c r="J16" s="3">
        <v>-6.37</v>
      </c>
      <c r="K16" s="3">
        <v>0.04</v>
      </c>
    </row>
    <row r="17" spans="1:11" s="3" customFormat="1" x14ac:dyDescent="0.25">
      <c r="A17" s="3" t="s">
        <v>3100</v>
      </c>
      <c r="B17" s="3" t="s">
        <v>3101</v>
      </c>
      <c r="C17" s="3" t="s">
        <v>3102</v>
      </c>
      <c r="D17" s="3">
        <v>14461684960</v>
      </c>
      <c r="E17" s="3">
        <v>33525.370000000003</v>
      </c>
      <c r="F17" s="3">
        <v>1.1100000000000001</v>
      </c>
      <c r="G17" s="3">
        <v>0.72</v>
      </c>
      <c r="H17" s="3">
        <v>0.15</v>
      </c>
      <c r="I17" s="3">
        <v>1.35</v>
      </c>
      <c r="J17" s="3">
        <v>-3.78</v>
      </c>
      <c r="K17" s="3">
        <v>0.02</v>
      </c>
    </row>
    <row r="18" spans="1:11" s="3" customFormat="1" x14ac:dyDescent="0.25">
      <c r="A18" s="3" t="s">
        <v>3103</v>
      </c>
      <c r="B18" s="3" t="s">
        <v>3104</v>
      </c>
      <c r="C18" s="3" t="s">
        <v>3105</v>
      </c>
      <c r="D18" s="3">
        <v>19987000510</v>
      </c>
      <c r="E18" s="3">
        <v>42819.35</v>
      </c>
      <c r="F18" s="3">
        <v>1.41</v>
      </c>
      <c r="G18" s="3">
        <v>0.68</v>
      </c>
      <c r="H18" s="3">
        <v>0.14000000000000001</v>
      </c>
      <c r="I18" s="3">
        <v>2.09</v>
      </c>
      <c r="J18" s="3">
        <v>1.85</v>
      </c>
      <c r="K18" s="3">
        <v>0.03</v>
      </c>
    </row>
    <row r="19" spans="1:11" s="3" customFormat="1" x14ac:dyDescent="0.25">
      <c r="A19" s="3" t="s">
        <v>3106</v>
      </c>
      <c r="B19" s="3" t="s">
        <v>3107</v>
      </c>
      <c r="C19" s="3" t="s">
        <v>3108</v>
      </c>
      <c r="D19" s="3">
        <v>18966670690</v>
      </c>
      <c r="E19" s="3">
        <v>19938.900000000001</v>
      </c>
      <c r="F19" s="3">
        <v>0.66</v>
      </c>
      <c r="G19" s="3">
        <v>0.59</v>
      </c>
      <c r="H19" s="3">
        <v>7.0000000000000007E-2</v>
      </c>
      <c r="I19" s="3">
        <v>2.74</v>
      </c>
      <c r="J19" s="3">
        <v>8.0399999999999991</v>
      </c>
      <c r="K19" s="3">
        <v>0.03</v>
      </c>
    </row>
    <row r="20" spans="1:11" s="3" customFormat="1" x14ac:dyDescent="0.25">
      <c r="A20" s="3" t="s">
        <v>3109</v>
      </c>
      <c r="B20" s="3" t="s">
        <v>3110</v>
      </c>
      <c r="C20" s="3" t="s">
        <v>3111</v>
      </c>
      <c r="D20" s="3">
        <v>313989000</v>
      </c>
      <c r="E20" s="3">
        <v>18689.73</v>
      </c>
      <c r="F20" s="3">
        <v>0.62</v>
      </c>
      <c r="G20" s="3">
        <v>0.89</v>
      </c>
      <c r="H20" s="3">
        <v>0.26</v>
      </c>
      <c r="I20" s="3">
        <v>2.16</v>
      </c>
      <c r="J20" s="3">
        <v>-6.17</v>
      </c>
      <c r="K20" s="3">
        <v>0.04</v>
      </c>
    </row>
    <row r="21" spans="1:11" s="3" customFormat="1" x14ac:dyDescent="0.25">
      <c r="A21" s="3" t="s">
        <v>3112</v>
      </c>
      <c r="B21" s="3" t="s">
        <v>3113</v>
      </c>
      <c r="C21" s="3" t="s">
        <v>3088</v>
      </c>
      <c r="D21" s="3">
        <v>1608431328</v>
      </c>
      <c r="E21" s="3">
        <v>28707.119999999999</v>
      </c>
      <c r="F21" s="3">
        <v>0.95</v>
      </c>
      <c r="G21" s="3">
        <v>0.61</v>
      </c>
      <c r="H21" s="3">
        <v>0.14000000000000001</v>
      </c>
      <c r="I21" s="3">
        <v>2.14</v>
      </c>
      <c r="J21" s="3">
        <v>-2.1</v>
      </c>
      <c r="K21" s="3">
        <v>0.04</v>
      </c>
    </row>
    <row r="22" spans="1:11" s="3" customFormat="1" x14ac:dyDescent="0.25">
      <c r="A22" s="3" t="s">
        <v>3114</v>
      </c>
      <c r="B22" s="3" t="s">
        <v>3115</v>
      </c>
      <c r="C22" s="3" t="s">
        <v>3116</v>
      </c>
      <c r="D22" s="3">
        <v>63163644000</v>
      </c>
      <c r="E22" s="3">
        <v>38984.6</v>
      </c>
      <c r="F22" s="3">
        <v>1.29</v>
      </c>
      <c r="G22" s="3">
        <v>0.78</v>
      </c>
      <c r="H22" s="3">
        <v>0.2</v>
      </c>
      <c r="I22" s="3">
        <v>1.84</v>
      </c>
      <c r="J22" s="3">
        <v>-5.16</v>
      </c>
      <c r="K22" s="3">
        <v>0.04</v>
      </c>
    </row>
    <row r="23" spans="1:11" s="3" customFormat="1" x14ac:dyDescent="0.25">
      <c r="A23" s="3" t="s">
        <v>82</v>
      </c>
      <c r="B23" s="3" t="s">
        <v>3117</v>
      </c>
      <c r="C23" s="3" t="s">
        <v>3088</v>
      </c>
      <c r="D23" s="3">
        <v>853941445</v>
      </c>
      <c r="E23" s="3">
        <v>39857.49</v>
      </c>
      <c r="F23" s="3">
        <v>1.32</v>
      </c>
      <c r="G23" s="3">
        <v>0.67</v>
      </c>
      <c r="H23" s="3">
        <v>0.14000000000000001</v>
      </c>
      <c r="I23" s="3">
        <v>2.02</v>
      </c>
      <c r="J23" s="3">
        <v>-3.85</v>
      </c>
      <c r="K23" s="3">
        <v>0.03</v>
      </c>
    </row>
    <row r="24" spans="1:11" s="3" customFormat="1" x14ac:dyDescent="0.25">
      <c r="A24" s="3" t="s">
        <v>3118</v>
      </c>
      <c r="B24" s="3" t="s">
        <v>3119</v>
      </c>
      <c r="C24" s="3" t="s">
        <v>3120</v>
      </c>
      <c r="D24" s="3">
        <v>272035830</v>
      </c>
      <c r="E24" s="3">
        <v>28818.67</v>
      </c>
      <c r="F24" s="3">
        <v>0.95</v>
      </c>
      <c r="G24" s="3">
        <v>1.04</v>
      </c>
      <c r="H24" s="3">
        <v>0.25</v>
      </c>
      <c r="I24" s="3">
        <v>3.45</v>
      </c>
      <c r="J24" s="3">
        <v>-9.98</v>
      </c>
      <c r="K24" s="3">
        <v>0.03</v>
      </c>
    </row>
    <row r="25" spans="1:11" s="3" customFormat="1" x14ac:dyDescent="0.25">
      <c r="A25" s="3" t="s">
        <v>3121</v>
      </c>
      <c r="B25" s="3" t="s">
        <v>3122</v>
      </c>
      <c r="C25" s="3" t="s">
        <v>3123</v>
      </c>
      <c r="D25" s="3">
        <v>12684774000</v>
      </c>
      <c r="E25" s="3">
        <v>19935.07</v>
      </c>
      <c r="F25" s="3">
        <v>0.66</v>
      </c>
      <c r="G25" s="3">
        <v>0.96</v>
      </c>
      <c r="H25" s="3">
        <v>0.25</v>
      </c>
      <c r="I25" s="3">
        <v>1.69</v>
      </c>
      <c r="J25" s="3">
        <v>-1.66</v>
      </c>
      <c r="K25" s="3">
        <v>0.03</v>
      </c>
    </row>
    <row r="26" spans="1:11" s="3" customFormat="1" x14ac:dyDescent="0.25">
      <c r="A26" s="3" t="s">
        <v>3124</v>
      </c>
      <c r="B26" s="3" t="s">
        <v>3125</v>
      </c>
      <c r="C26" s="3" t="s">
        <v>3077</v>
      </c>
      <c r="D26" s="3">
        <v>933568120</v>
      </c>
      <c r="E26" s="3">
        <v>28030.71</v>
      </c>
      <c r="F26" s="3">
        <v>0.93</v>
      </c>
      <c r="G26" s="3">
        <v>0.91</v>
      </c>
      <c r="H26" s="3">
        <v>0.31</v>
      </c>
      <c r="I26" s="3">
        <v>2.64</v>
      </c>
      <c r="J26" s="3">
        <v>-10.32</v>
      </c>
      <c r="K26" s="3">
        <v>0.03</v>
      </c>
    </row>
    <row r="27" spans="1:11" s="3" customFormat="1" x14ac:dyDescent="0.25">
      <c r="A27" s="3" t="s">
        <v>3126</v>
      </c>
      <c r="B27" s="3" t="s">
        <v>3127</v>
      </c>
      <c r="C27" s="3" t="s">
        <v>3128</v>
      </c>
      <c r="D27" s="3">
        <v>2822247668</v>
      </c>
      <c r="E27" s="3">
        <v>45370.45</v>
      </c>
      <c r="F27" s="3">
        <v>1.5</v>
      </c>
      <c r="G27" s="3">
        <v>0.68</v>
      </c>
      <c r="H27" s="3">
        <v>0.18</v>
      </c>
      <c r="I27" s="3">
        <v>1.85</v>
      </c>
      <c r="J27" s="3">
        <v>4.7</v>
      </c>
      <c r="K27" s="3">
        <v>0.03</v>
      </c>
    </row>
    <row r="28" spans="1:11" s="3" customFormat="1" x14ac:dyDescent="0.25">
      <c r="A28" s="3" t="s">
        <v>3129</v>
      </c>
      <c r="B28" s="3" t="s">
        <v>3130</v>
      </c>
      <c r="C28" s="3" t="s">
        <v>3091</v>
      </c>
      <c r="D28" s="3">
        <v>5098540634</v>
      </c>
      <c r="E28" s="3">
        <v>241590.27</v>
      </c>
      <c r="F28" s="3">
        <v>7.98</v>
      </c>
      <c r="G28" s="3">
        <v>0.76</v>
      </c>
      <c r="H28" s="3">
        <v>0.53</v>
      </c>
      <c r="I28" s="3">
        <v>1.1299999999999999</v>
      </c>
      <c r="J28" s="3">
        <v>-4.28</v>
      </c>
      <c r="K28" s="3">
        <v>0.03</v>
      </c>
    </row>
    <row r="29" spans="1:11" s="3" customFormat="1" x14ac:dyDescent="0.25">
      <c r="A29" s="3" t="s">
        <v>3131</v>
      </c>
      <c r="B29" s="3" t="s">
        <v>3132</v>
      </c>
      <c r="C29" s="3" t="s">
        <v>3094</v>
      </c>
      <c r="D29" s="3">
        <v>399382928</v>
      </c>
      <c r="E29" s="3">
        <v>40462.92</v>
      </c>
      <c r="F29" s="3">
        <v>1.34</v>
      </c>
      <c r="G29" s="3">
        <v>1.01</v>
      </c>
      <c r="H29" s="3">
        <v>0.36</v>
      </c>
      <c r="I29" s="3">
        <v>2.16</v>
      </c>
      <c r="J29" s="3">
        <v>-5.55</v>
      </c>
      <c r="K29" s="3">
        <v>0.02</v>
      </c>
    </row>
    <row r="30" spans="1:11" s="3" customFormat="1" x14ac:dyDescent="0.25">
      <c r="A30" s="3" t="s">
        <v>62</v>
      </c>
      <c r="B30" s="3" t="s">
        <v>3133</v>
      </c>
      <c r="C30" s="3" t="s">
        <v>3134</v>
      </c>
      <c r="D30" s="3">
        <v>2065997334</v>
      </c>
      <c r="E30" s="3">
        <v>22512.14</v>
      </c>
      <c r="F30" s="3">
        <v>0.74</v>
      </c>
      <c r="G30" s="3">
        <v>1.88</v>
      </c>
      <c r="H30" s="3">
        <v>0.38</v>
      </c>
      <c r="I30" s="3">
        <v>3.6</v>
      </c>
      <c r="J30" s="3">
        <v>17.36</v>
      </c>
      <c r="K30" s="3">
        <v>0.03</v>
      </c>
    </row>
    <row r="31" spans="1:11" s="3" customFormat="1" x14ac:dyDescent="0.25">
      <c r="A31" s="3" t="s">
        <v>3135</v>
      </c>
      <c r="B31" s="3" t="s">
        <v>3136</v>
      </c>
      <c r="C31" s="3" t="s">
        <v>3137</v>
      </c>
      <c r="D31" s="3">
        <v>2164274684</v>
      </c>
      <c r="E31" s="3">
        <v>60279.38</v>
      </c>
      <c r="F31" s="3">
        <v>1.99</v>
      </c>
      <c r="G31" s="3">
        <v>0.59</v>
      </c>
      <c r="H31" s="3">
        <v>0.18</v>
      </c>
      <c r="I31" s="3">
        <v>1.18</v>
      </c>
      <c r="J31" s="3">
        <v>0.57999999999999996</v>
      </c>
      <c r="K31" s="3">
        <v>0.02</v>
      </c>
    </row>
    <row r="32" spans="1:11" s="3" customFormat="1" x14ac:dyDescent="0.25">
      <c r="A32" s="3" t="s">
        <v>3138</v>
      </c>
      <c r="B32" s="3" t="s">
        <v>3139</v>
      </c>
      <c r="C32" s="3" t="s">
        <v>3140</v>
      </c>
      <c r="D32" s="3">
        <v>3169084920</v>
      </c>
      <c r="E32" s="3">
        <v>200143.56</v>
      </c>
      <c r="F32" s="3">
        <v>6.61</v>
      </c>
      <c r="G32" s="3">
        <v>1.08</v>
      </c>
      <c r="H32" s="3">
        <v>0.44</v>
      </c>
      <c r="I32" s="3">
        <v>1.89</v>
      </c>
      <c r="J32" s="3">
        <v>-8.3000000000000007</v>
      </c>
      <c r="K32" s="3">
        <v>0.02</v>
      </c>
    </row>
    <row r="33" spans="1:11" s="3" customFormat="1" x14ac:dyDescent="0.25">
      <c r="A33" s="3" t="s">
        <v>80</v>
      </c>
      <c r="B33" s="3" t="s">
        <v>3141</v>
      </c>
      <c r="C33" s="3" t="s">
        <v>3142</v>
      </c>
      <c r="D33" s="3">
        <v>12115054002</v>
      </c>
      <c r="E33" s="3">
        <v>197172.5</v>
      </c>
      <c r="F33" s="3">
        <v>6.51</v>
      </c>
      <c r="G33" s="3">
        <v>0.96</v>
      </c>
      <c r="H33" s="3">
        <v>0.3</v>
      </c>
      <c r="I33" s="3">
        <v>1.91</v>
      </c>
      <c r="J33" s="3">
        <v>-3.79</v>
      </c>
      <c r="K33" s="3">
        <v>0.03</v>
      </c>
    </row>
    <row r="34" spans="1:11" s="3" customFormat="1" x14ac:dyDescent="0.25">
      <c r="A34" s="3" t="s">
        <v>29</v>
      </c>
      <c r="B34" s="3" t="s">
        <v>3143</v>
      </c>
      <c r="C34" s="3" t="s">
        <v>3091</v>
      </c>
      <c r="D34" s="3">
        <v>11639284770</v>
      </c>
      <c r="E34" s="3">
        <v>154540.6</v>
      </c>
      <c r="F34" s="3">
        <v>5.0999999999999996</v>
      </c>
      <c r="G34" s="3">
        <v>1.65</v>
      </c>
      <c r="H34" s="3">
        <v>0.47</v>
      </c>
      <c r="I34" s="3">
        <v>2.16</v>
      </c>
      <c r="J34" s="3">
        <v>-4.1500000000000004</v>
      </c>
      <c r="K34" s="3">
        <v>0.03</v>
      </c>
    </row>
    <row r="35" spans="1:11" s="3" customFormat="1" x14ac:dyDescent="0.25">
      <c r="A35" s="3" t="s">
        <v>88</v>
      </c>
      <c r="B35" s="3" t="s">
        <v>3144</v>
      </c>
      <c r="C35" s="3" t="s">
        <v>3105</v>
      </c>
      <c r="D35" s="3">
        <v>36011323270</v>
      </c>
      <c r="E35" s="3">
        <v>9761.77</v>
      </c>
      <c r="F35" s="3">
        <v>0.32</v>
      </c>
      <c r="G35" s="3">
        <v>0.75</v>
      </c>
      <c r="H35" s="3">
        <v>0.09</v>
      </c>
      <c r="I35" s="3">
        <v>2.1800000000000002</v>
      </c>
      <c r="J35" s="3">
        <v>0.85</v>
      </c>
      <c r="K35" s="3">
        <v>0.05</v>
      </c>
    </row>
    <row r="36" spans="1:11" s="3" customFormat="1" x14ac:dyDescent="0.25">
      <c r="A36" s="3" t="s">
        <v>3145</v>
      </c>
      <c r="B36" s="3" t="s">
        <v>3146</v>
      </c>
      <c r="C36" s="3" t="s">
        <v>3091</v>
      </c>
      <c r="D36" s="3">
        <v>5970823230</v>
      </c>
      <c r="E36" s="3">
        <v>54500.84</v>
      </c>
      <c r="F36" s="3">
        <v>1.8</v>
      </c>
      <c r="G36" s="3">
        <v>1.03</v>
      </c>
      <c r="H36" s="3">
        <v>0.43</v>
      </c>
      <c r="I36" s="3">
        <v>2.36</v>
      </c>
      <c r="J36" s="3">
        <v>-9.07</v>
      </c>
      <c r="K36" s="3">
        <v>0.03</v>
      </c>
    </row>
    <row r="37" spans="1:11" s="3" customFormat="1" x14ac:dyDescent="0.25">
      <c r="A37" s="3" t="s">
        <v>73</v>
      </c>
      <c r="B37" s="3" t="s">
        <v>3147</v>
      </c>
      <c r="C37" s="3" t="s">
        <v>3128</v>
      </c>
      <c r="D37" s="3">
        <v>11484723320</v>
      </c>
      <c r="E37" s="3">
        <v>194948.24</v>
      </c>
      <c r="F37" s="3">
        <v>6.44</v>
      </c>
      <c r="G37" s="3">
        <v>0.79</v>
      </c>
      <c r="H37" s="3">
        <v>0.25</v>
      </c>
      <c r="I37" s="3">
        <v>1.6</v>
      </c>
      <c r="J37" s="3">
        <v>-2.65</v>
      </c>
      <c r="K37" s="3">
        <v>0.02</v>
      </c>
    </row>
    <row r="38" spans="1:11" s="3" customFormat="1" x14ac:dyDescent="0.25">
      <c r="A38" s="3" t="s">
        <v>3148</v>
      </c>
      <c r="B38" s="3" t="s">
        <v>3149</v>
      </c>
      <c r="C38" s="3" t="s">
        <v>3091</v>
      </c>
      <c r="D38" s="3">
        <v>9189657405</v>
      </c>
      <c r="E38" s="3">
        <v>90250.25</v>
      </c>
      <c r="F38" s="3">
        <v>2.98</v>
      </c>
      <c r="G38" s="3">
        <v>0.87</v>
      </c>
      <c r="H38" s="3">
        <v>0.39</v>
      </c>
      <c r="I38" s="3">
        <v>1.39</v>
      </c>
      <c r="J38" s="3">
        <v>-7.83</v>
      </c>
      <c r="K38" s="3">
        <v>0.03</v>
      </c>
    </row>
    <row r="39" spans="1:11" s="3" customFormat="1" x14ac:dyDescent="0.25">
      <c r="A39" s="3" t="s">
        <v>49</v>
      </c>
      <c r="B39" s="3" t="s">
        <v>3150</v>
      </c>
      <c r="C39" s="3" t="s">
        <v>3151</v>
      </c>
      <c r="D39" s="3">
        <v>1864306832</v>
      </c>
      <c r="E39" s="3">
        <v>113426.29</v>
      </c>
      <c r="F39" s="3">
        <v>3.75</v>
      </c>
      <c r="G39" s="3">
        <v>1.34</v>
      </c>
      <c r="H39" s="3">
        <v>0.44</v>
      </c>
      <c r="I39" s="3">
        <v>1.2</v>
      </c>
      <c r="J39" s="3">
        <v>-6.27</v>
      </c>
      <c r="K39" s="3">
        <v>0.03</v>
      </c>
    </row>
    <row r="40" spans="1:11" s="3" customFormat="1" x14ac:dyDescent="0.25">
      <c r="A40" s="3" t="s">
        <v>3152</v>
      </c>
      <c r="B40" s="3" t="s">
        <v>3153</v>
      </c>
      <c r="C40" s="3" t="s">
        <v>3088</v>
      </c>
      <c r="D40" s="3">
        <v>902486034</v>
      </c>
      <c r="E40" s="3">
        <v>35989.81</v>
      </c>
      <c r="F40" s="3">
        <v>1.19</v>
      </c>
      <c r="G40" s="3">
        <v>0.77</v>
      </c>
      <c r="H40" s="3">
        <v>0.13</v>
      </c>
      <c r="I40" s="3">
        <v>2.4900000000000002</v>
      </c>
      <c r="J40" s="3">
        <v>-0.88</v>
      </c>
      <c r="K40" s="3">
        <v>0.03</v>
      </c>
    </row>
    <row r="41" spans="1:11" s="3" customFormat="1" x14ac:dyDescent="0.25">
      <c r="A41" s="3" t="s">
        <v>3154</v>
      </c>
      <c r="B41" s="3" t="s">
        <v>3155</v>
      </c>
      <c r="C41" s="3" t="s">
        <v>3120</v>
      </c>
      <c r="D41" s="3">
        <v>3105461920</v>
      </c>
      <c r="E41" s="3">
        <v>55204.24</v>
      </c>
      <c r="F41" s="3">
        <v>1.82</v>
      </c>
      <c r="G41" s="3">
        <v>0.94</v>
      </c>
      <c r="H41" s="3">
        <v>0.3</v>
      </c>
      <c r="I41" s="3">
        <v>2.12</v>
      </c>
      <c r="J41" s="3">
        <v>-10.02</v>
      </c>
      <c r="K41" s="3">
        <v>0.03</v>
      </c>
    </row>
    <row r="42" spans="1:11" s="3" customFormat="1" x14ac:dyDescent="0.25">
      <c r="A42" s="3" t="s">
        <v>3156</v>
      </c>
      <c r="B42" s="3" t="s">
        <v>3157</v>
      </c>
      <c r="C42" s="3" t="s">
        <v>3120</v>
      </c>
      <c r="D42" s="3">
        <v>1510400300</v>
      </c>
      <c r="E42" s="3">
        <v>69993.16</v>
      </c>
      <c r="F42" s="3">
        <v>2.31</v>
      </c>
      <c r="G42" s="3">
        <v>1.19</v>
      </c>
      <c r="H42" s="3">
        <v>0.39</v>
      </c>
      <c r="I42" s="3">
        <v>2.5099999999999998</v>
      </c>
      <c r="J42" s="3">
        <v>-10.69</v>
      </c>
      <c r="K42" s="3">
        <v>0.02</v>
      </c>
    </row>
    <row r="43" spans="1:11" s="3" customFormat="1" x14ac:dyDescent="0.25">
      <c r="A43" s="3" t="s">
        <v>3158</v>
      </c>
      <c r="B43" s="3" t="s">
        <v>3159</v>
      </c>
      <c r="C43" s="3" t="s">
        <v>3160</v>
      </c>
      <c r="D43" s="3">
        <v>82454644000</v>
      </c>
      <c r="E43" s="3">
        <v>40357.43</v>
      </c>
      <c r="F43" s="3">
        <v>1.33</v>
      </c>
      <c r="G43" s="3">
        <v>0.84</v>
      </c>
      <c r="H43" s="3">
        <v>0.25</v>
      </c>
      <c r="I43" s="3">
        <v>1.91</v>
      </c>
      <c r="J43" s="3">
        <v>8.01</v>
      </c>
      <c r="K43" s="3">
        <v>0.03</v>
      </c>
    </row>
    <row r="44" spans="1:11" s="3" customFormat="1" x14ac:dyDescent="0.25">
      <c r="A44" s="3" t="s">
        <v>3161</v>
      </c>
      <c r="B44" s="3" t="s">
        <v>3162</v>
      </c>
      <c r="C44" s="3" t="s">
        <v>3163</v>
      </c>
      <c r="D44" s="3">
        <v>42777450600</v>
      </c>
      <c r="E44" s="3">
        <v>51905.3</v>
      </c>
      <c r="F44" s="3">
        <v>1.71</v>
      </c>
      <c r="G44" s="3">
        <v>0.94</v>
      </c>
      <c r="H44" s="3">
        <v>0.22</v>
      </c>
      <c r="I44" s="3">
        <v>1.55</v>
      </c>
      <c r="J44" s="3">
        <v>-0.1</v>
      </c>
      <c r="K44" s="3">
        <v>0.03</v>
      </c>
    </row>
    <row r="45" spans="1:11" s="3" customFormat="1" x14ac:dyDescent="0.25">
      <c r="A45" s="3" t="s">
        <v>3164</v>
      </c>
      <c r="B45" s="3" t="s">
        <v>3165</v>
      </c>
      <c r="C45" s="3" t="s">
        <v>3160</v>
      </c>
      <c r="D45" s="3">
        <v>52315896480</v>
      </c>
      <c r="E45" s="3">
        <v>42165.57</v>
      </c>
      <c r="F45" s="3">
        <v>1.39</v>
      </c>
      <c r="G45" s="3">
        <v>0.74</v>
      </c>
      <c r="H45" s="3">
        <v>0.23</v>
      </c>
      <c r="I45" s="3">
        <v>1.81</v>
      </c>
      <c r="J45" s="3">
        <v>9.6300000000000008</v>
      </c>
      <c r="K45" s="3">
        <v>0.03</v>
      </c>
    </row>
    <row r="46" spans="1:11" s="3" customFormat="1" x14ac:dyDescent="0.25">
      <c r="A46" s="3" t="s">
        <v>86</v>
      </c>
      <c r="B46" s="3" t="s">
        <v>3166</v>
      </c>
      <c r="C46" s="3" t="s">
        <v>3102</v>
      </c>
      <c r="D46" s="3">
        <v>32433750390</v>
      </c>
      <c r="E46" s="3">
        <v>163766.28</v>
      </c>
      <c r="F46" s="3">
        <v>5.41</v>
      </c>
      <c r="G46" s="3">
        <v>0.86</v>
      </c>
      <c r="H46" s="3">
        <v>0.35</v>
      </c>
      <c r="I46" s="3">
        <v>1.05</v>
      </c>
      <c r="J46" s="3">
        <v>-5.82</v>
      </c>
      <c r="K46" s="3">
        <v>0.02</v>
      </c>
    </row>
    <row r="47" spans="1:11" s="3" customFormat="1" x14ac:dyDescent="0.25">
      <c r="A47" s="3" t="s">
        <v>3167</v>
      </c>
      <c r="B47" s="3" t="s">
        <v>3168</v>
      </c>
      <c r="C47" s="3" t="s">
        <v>3091</v>
      </c>
      <c r="D47" s="3">
        <v>7762777042</v>
      </c>
      <c r="E47" s="3">
        <v>80220.539999999994</v>
      </c>
      <c r="F47" s="3">
        <v>2.65</v>
      </c>
      <c r="G47" s="3">
        <v>1.6</v>
      </c>
      <c r="H47" s="3">
        <v>0.4</v>
      </c>
      <c r="I47" s="3">
        <v>2.93</v>
      </c>
      <c r="J47" s="3">
        <v>0.28999999999999998</v>
      </c>
      <c r="K47" s="3">
        <v>0.02</v>
      </c>
    </row>
    <row r="48" spans="1:11" s="3" customFormat="1" x14ac:dyDescent="0.25">
      <c r="A48" s="3" t="s">
        <v>26</v>
      </c>
      <c r="B48" s="3" t="s">
        <v>3169</v>
      </c>
      <c r="C48" s="3" t="s">
        <v>3088</v>
      </c>
      <c r="D48" s="3">
        <v>2406753959</v>
      </c>
      <c r="E48" s="3">
        <v>76874.13</v>
      </c>
      <c r="F48" s="3">
        <v>2.54</v>
      </c>
      <c r="G48" s="3">
        <v>0.69</v>
      </c>
      <c r="H48" s="3">
        <v>0.15</v>
      </c>
      <c r="I48" s="3">
        <v>2.68</v>
      </c>
      <c r="J48" s="3">
        <v>-5.12</v>
      </c>
      <c r="K48" s="3">
        <v>0.02</v>
      </c>
    </row>
    <row r="49" spans="1:11" s="3" customFormat="1" x14ac:dyDescent="0.25">
      <c r="A49" s="3" t="s">
        <v>3170</v>
      </c>
      <c r="B49" s="3" t="s">
        <v>3171</v>
      </c>
      <c r="C49" s="3" t="s">
        <v>3128</v>
      </c>
      <c r="D49" s="3">
        <v>1970427941</v>
      </c>
      <c r="E49" s="3">
        <v>121089.4</v>
      </c>
      <c r="F49" s="3">
        <v>4</v>
      </c>
      <c r="G49" s="3">
        <v>0.72</v>
      </c>
      <c r="H49" s="3">
        <v>0.23</v>
      </c>
      <c r="I49" s="3">
        <v>2.1</v>
      </c>
      <c r="J49" s="3">
        <v>-4.8099999999999996</v>
      </c>
      <c r="K49" s="3">
        <v>0.03</v>
      </c>
    </row>
    <row r="50" spans="1:11" s="3" customFormat="1" x14ac:dyDescent="0.25">
      <c r="A50" s="3" t="s">
        <v>3172</v>
      </c>
      <c r="B50" s="3" t="s">
        <v>3173</v>
      </c>
      <c r="C50" s="3" t="s">
        <v>3120</v>
      </c>
      <c r="D50" s="3">
        <v>1016953408</v>
      </c>
      <c r="E50" s="3">
        <v>15147.52</v>
      </c>
      <c r="F50" s="3">
        <v>0.5</v>
      </c>
      <c r="G50" s="3">
        <v>1.56</v>
      </c>
      <c r="H50" s="3">
        <v>0.37</v>
      </c>
      <c r="I50" s="3">
        <v>3.11</v>
      </c>
      <c r="J50" s="3">
        <v>-13.86</v>
      </c>
      <c r="K50" s="3">
        <v>0.05</v>
      </c>
    </row>
    <row r="51" spans="1:11" s="3" customFormat="1" x14ac:dyDescent="0.25">
      <c r="A51" s="3" t="s">
        <v>3174</v>
      </c>
      <c r="B51" s="3" t="s">
        <v>3175</v>
      </c>
      <c r="C51" s="3" t="s">
        <v>3120</v>
      </c>
      <c r="D51" s="3">
        <v>5774407204</v>
      </c>
      <c r="E51" s="3">
        <v>88848.21</v>
      </c>
      <c r="F51" s="3">
        <v>2.93</v>
      </c>
      <c r="G51" s="3">
        <v>1.83</v>
      </c>
      <c r="H51" s="3">
        <v>0.46</v>
      </c>
      <c r="I51" s="3">
        <v>3.18</v>
      </c>
      <c r="J51" s="3">
        <v>-13.66</v>
      </c>
      <c r="K51" s="3">
        <v>0.03</v>
      </c>
    </row>
    <row r="52" spans="1:11" s="3" customFormat="1" x14ac:dyDescent="0.25">
      <c r="A52" s="3" t="s">
        <v>55</v>
      </c>
      <c r="B52" s="3" t="s">
        <v>3176</v>
      </c>
      <c r="C52" s="3" t="s">
        <v>3160</v>
      </c>
      <c r="D52" s="3">
        <v>2704629398</v>
      </c>
      <c r="E52" s="3">
        <v>13418.61</v>
      </c>
      <c r="F52" s="3">
        <v>0.44</v>
      </c>
      <c r="G52" s="3">
        <v>1.0900000000000001</v>
      </c>
      <c r="H52" s="3">
        <v>0.33</v>
      </c>
      <c r="I52" s="3">
        <v>2.14</v>
      </c>
      <c r="J52" s="3">
        <v>-5.19</v>
      </c>
      <c r="K52" s="3">
        <v>0.05</v>
      </c>
    </row>
    <row r="53" spans="1:11" s="3" customFormat="1" x14ac:dyDescent="0.25">
      <c r="A53" s="3" t="s">
        <v>59</v>
      </c>
      <c r="B53" s="3" t="s">
        <v>3177</v>
      </c>
      <c r="C53" s="3" t="s">
        <v>3178</v>
      </c>
      <c r="D53" s="3">
        <v>9712154390</v>
      </c>
      <c r="E53" s="3">
        <v>27814.1</v>
      </c>
      <c r="F53" s="3">
        <v>0.92</v>
      </c>
      <c r="G53" s="3">
        <v>1.6</v>
      </c>
      <c r="H53" s="3">
        <v>0.34</v>
      </c>
      <c r="I53" s="3">
        <v>3.32</v>
      </c>
      <c r="J53" s="3">
        <v>2.56</v>
      </c>
      <c r="K53" s="3">
        <v>0.03</v>
      </c>
    </row>
    <row r="54" spans="1:11" s="3" customFormat="1" x14ac:dyDescent="0.25">
      <c r="A54" s="3" t="s">
        <v>3179</v>
      </c>
      <c r="B54" s="3" t="s">
        <v>3180</v>
      </c>
      <c r="C54" s="3" t="s">
        <v>3128</v>
      </c>
      <c r="D54" s="3">
        <v>4862065345</v>
      </c>
      <c r="E54" s="3">
        <v>30196.15</v>
      </c>
      <c r="F54" s="3">
        <v>1</v>
      </c>
      <c r="G54" s="3">
        <v>0.97</v>
      </c>
      <c r="H54" s="3">
        <v>0.27</v>
      </c>
      <c r="I54" s="3">
        <v>2.16</v>
      </c>
      <c r="J54" s="3">
        <v>10.35</v>
      </c>
      <c r="K54" s="3">
        <v>0.04</v>
      </c>
    </row>
    <row r="55" spans="1:11" s="3" customFormat="1" x14ac:dyDescent="0.25">
      <c r="A55" s="3" t="s">
        <v>3181</v>
      </c>
      <c r="B55" s="3" t="s">
        <v>3182</v>
      </c>
      <c r="C55" s="3" t="s">
        <v>3077</v>
      </c>
      <c r="D55" s="3">
        <v>2744534390</v>
      </c>
      <c r="E55" s="3">
        <v>37581.21</v>
      </c>
      <c r="F55" s="3">
        <v>1.24</v>
      </c>
      <c r="G55" s="3">
        <v>1.06</v>
      </c>
      <c r="H55" s="3">
        <v>0.38</v>
      </c>
      <c r="I55" s="3">
        <v>2.6</v>
      </c>
      <c r="J55" s="3">
        <v>-9.1</v>
      </c>
      <c r="K55" s="3">
        <v>0.02</v>
      </c>
    </row>
    <row r="56" spans="1:11" s="3" customFormat="1" x14ac:dyDescent="0.25">
      <c r="A56" s="3" t="s">
        <v>3183</v>
      </c>
      <c r="B56" s="3" t="s">
        <v>3184</v>
      </c>
      <c r="C56" s="3" t="s">
        <v>3128</v>
      </c>
      <c r="D56" s="3">
        <v>4941709020</v>
      </c>
      <c r="E56" s="3">
        <v>29888.69</v>
      </c>
      <c r="F56" s="3">
        <v>0.99</v>
      </c>
      <c r="G56" s="3">
        <v>0.53</v>
      </c>
      <c r="H56" s="3">
        <v>0.17</v>
      </c>
      <c r="I56" s="3">
        <v>1.2</v>
      </c>
      <c r="J56" s="3">
        <v>0.18</v>
      </c>
      <c r="K56" s="3">
        <v>0.03</v>
      </c>
    </row>
    <row r="57" spans="1:11" s="3" customFormat="1" x14ac:dyDescent="0.25">
      <c r="A57" s="3" t="s">
        <v>3185</v>
      </c>
      <c r="B57" s="3" t="s">
        <v>3186</v>
      </c>
      <c r="C57" s="3" t="s">
        <v>3091</v>
      </c>
      <c r="D57" s="3">
        <v>4225676430</v>
      </c>
      <c r="E57" s="3">
        <v>38690.42</v>
      </c>
      <c r="F57" s="3">
        <v>1.28</v>
      </c>
      <c r="G57" s="3">
        <v>1.44</v>
      </c>
      <c r="H57" s="3">
        <v>0.44</v>
      </c>
      <c r="I57" s="3">
        <v>2.89</v>
      </c>
      <c r="J57" s="3">
        <v>-7.3</v>
      </c>
      <c r="K57" s="3">
        <v>0.04</v>
      </c>
    </row>
    <row r="58" spans="1:11" s="3" customFormat="1" x14ac:dyDescent="0.25">
      <c r="A58" s="3" t="s">
        <v>3187</v>
      </c>
      <c r="B58" s="3" t="s">
        <v>3188</v>
      </c>
      <c r="C58" s="3" t="s">
        <v>3189</v>
      </c>
      <c r="D58" s="3">
        <v>960448720</v>
      </c>
      <c r="E58" s="3">
        <v>24944.82</v>
      </c>
      <c r="F58" s="3">
        <v>0.82</v>
      </c>
      <c r="G58" s="3">
        <v>1.0900000000000001</v>
      </c>
      <c r="H58" s="3">
        <v>0.28000000000000003</v>
      </c>
      <c r="I58" s="3">
        <v>2.72</v>
      </c>
      <c r="J58" s="3">
        <v>-12.11</v>
      </c>
      <c r="K58" s="3">
        <v>0.03</v>
      </c>
    </row>
    <row r="61" spans="1:11" ht="30" x14ac:dyDescent="0.25">
      <c r="A61" s="1" t="s">
        <v>3202</v>
      </c>
      <c r="B61" t="s">
        <v>59</v>
      </c>
    </row>
    <row r="62" spans="1:11" x14ac:dyDescent="0.25">
      <c r="A62" s="3"/>
    </row>
    <row r="63" spans="1:11" ht="30" x14ac:dyDescent="0.25">
      <c r="A63" s="1" t="s">
        <v>3203</v>
      </c>
      <c r="B63" t="s">
        <v>3180</v>
      </c>
    </row>
    <row r="64" spans="1:11" x14ac:dyDescent="0.25">
      <c r="A64" s="3"/>
    </row>
    <row r="65" spans="1:2" ht="105" x14ac:dyDescent="0.25">
      <c r="A65" s="1" t="s">
        <v>3205</v>
      </c>
      <c r="B65" t="s">
        <v>3179</v>
      </c>
    </row>
  </sheetData>
  <mergeCells count="2">
    <mergeCell ref="A4:D5"/>
    <mergeCell ref="A1:B1"/>
  </mergeCells>
  <dataValidations count="3">
    <dataValidation type="list" allowBlank="1" showInputMessage="1" showErrorMessage="1" sqref="B61">
      <formula1>$A$8:$A$58</formula1>
    </dataValidation>
    <dataValidation type="list" allowBlank="1" showInputMessage="1" showErrorMessage="1" sqref="B63">
      <formula1>$B$8:$B$58</formula1>
    </dataValidation>
    <dataValidation type="list" allowBlank="1" showInputMessage="1" showErrorMessage="1" sqref="B65">
      <formula1>Script1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22" workbookViewId="0">
      <selection activeCell="G23" sqref="G23"/>
    </sheetView>
  </sheetViews>
  <sheetFormatPr defaultRowHeight="15" x14ac:dyDescent="0.25"/>
  <cols>
    <col min="1" max="1" width="15.28515625" bestFit="1" customWidth="1"/>
    <col min="2" max="2" width="43.85546875" bestFit="1" customWidth="1"/>
    <col min="3" max="3" width="34" bestFit="1" customWidth="1"/>
    <col min="4" max="4" width="20" bestFit="1" customWidth="1"/>
    <col min="5" max="5" width="27.5703125" bestFit="1" customWidth="1"/>
  </cols>
  <sheetData>
    <row r="1" spans="1:9" s="3" customFormat="1" ht="26.25" x14ac:dyDescent="0.4">
      <c r="A1" s="33" t="s">
        <v>3220</v>
      </c>
      <c r="B1" s="33"/>
    </row>
    <row r="2" spans="1:9" s="3" customFormat="1" x14ac:dyDescent="0.25"/>
    <row r="3" spans="1:9" s="3" customFormat="1" x14ac:dyDescent="0.25"/>
    <row r="4" spans="1:9" x14ac:dyDescent="0.25">
      <c r="A4" s="32" t="s">
        <v>3190</v>
      </c>
      <c r="B4" s="32"/>
      <c r="C4" s="32"/>
      <c r="D4" s="32"/>
    </row>
    <row r="5" spans="1:9" x14ac:dyDescent="0.25">
      <c r="A5" s="32"/>
      <c r="B5" s="32"/>
      <c r="C5" s="32"/>
      <c r="D5" s="32"/>
    </row>
    <row r="6" spans="1:9" x14ac:dyDescent="0.25">
      <c r="A6" s="3"/>
      <c r="B6" s="3"/>
      <c r="C6" s="3"/>
      <c r="D6" s="3"/>
    </row>
    <row r="7" spans="1:9" x14ac:dyDescent="0.25">
      <c r="A7" s="3" t="s">
        <v>3064</v>
      </c>
      <c r="B7" s="3" t="s">
        <v>3065</v>
      </c>
      <c r="C7" s="3" t="s">
        <v>3066</v>
      </c>
      <c r="D7" s="3" t="s">
        <v>3067</v>
      </c>
      <c r="E7" t="s">
        <v>3215</v>
      </c>
      <c r="I7" t="s">
        <v>3216</v>
      </c>
    </row>
    <row r="8" spans="1:9" x14ac:dyDescent="0.25">
      <c r="A8" s="3" t="s">
        <v>3075</v>
      </c>
      <c r="B8" s="3" t="s">
        <v>3076</v>
      </c>
      <c r="C8" s="3" t="s">
        <v>3077</v>
      </c>
      <c r="D8" s="3">
        <v>1877871730</v>
      </c>
      <c r="E8" t="s">
        <v>3216</v>
      </c>
      <c r="I8" t="s">
        <v>3217</v>
      </c>
    </row>
    <row r="9" spans="1:9" x14ac:dyDescent="0.25">
      <c r="A9" s="3" t="s">
        <v>3078</v>
      </c>
      <c r="B9" s="3" t="s">
        <v>3079</v>
      </c>
      <c r="C9" s="3" t="s">
        <v>3080</v>
      </c>
      <c r="D9" s="3">
        <v>4141903522</v>
      </c>
      <c r="E9" s="3" t="s">
        <v>3216</v>
      </c>
      <c r="I9" t="s">
        <v>3218</v>
      </c>
    </row>
    <row r="10" spans="1:9" x14ac:dyDescent="0.25">
      <c r="A10" s="3" t="s">
        <v>3081</v>
      </c>
      <c r="B10" s="3" t="s">
        <v>3082</v>
      </c>
      <c r="C10" s="3" t="s">
        <v>3077</v>
      </c>
      <c r="D10" s="3">
        <v>3971290458</v>
      </c>
      <c r="E10" s="3" t="s">
        <v>3311</v>
      </c>
      <c r="I10" t="s">
        <v>3219</v>
      </c>
    </row>
    <row r="11" spans="1:9" x14ac:dyDescent="0.25">
      <c r="A11" s="3" t="s">
        <v>3083</v>
      </c>
      <c r="B11" s="3" t="s">
        <v>3084</v>
      </c>
      <c r="C11" s="3" t="s">
        <v>3085</v>
      </c>
      <c r="D11" s="3">
        <v>959197790</v>
      </c>
      <c r="E11" s="3" t="s">
        <v>3216</v>
      </c>
    </row>
    <row r="12" spans="1:9" x14ac:dyDescent="0.25">
      <c r="A12" s="3" t="s">
        <v>3086</v>
      </c>
      <c r="B12" s="3" t="s">
        <v>3087</v>
      </c>
      <c r="C12" s="3" t="s">
        <v>3088</v>
      </c>
      <c r="D12" s="3">
        <v>585169586</v>
      </c>
      <c r="E12" s="3" t="s">
        <v>3216</v>
      </c>
    </row>
    <row r="13" spans="1:9" x14ac:dyDescent="0.25">
      <c r="A13" s="3" t="s">
        <v>3089</v>
      </c>
      <c r="B13" s="3" t="s">
        <v>3090</v>
      </c>
      <c r="C13" s="3" t="s">
        <v>3091</v>
      </c>
      <c r="D13" s="3">
        <v>4781660676</v>
      </c>
      <c r="E13" s="3" t="s">
        <v>3311</v>
      </c>
    </row>
    <row r="14" spans="1:9" x14ac:dyDescent="0.25">
      <c r="A14" s="3" t="s">
        <v>3092</v>
      </c>
      <c r="B14" s="3" t="s">
        <v>3093</v>
      </c>
      <c r="C14" s="3" t="s">
        <v>3094</v>
      </c>
      <c r="D14" s="3">
        <v>2893670200</v>
      </c>
      <c r="E14" s="3" t="s">
        <v>3216</v>
      </c>
    </row>
    <row r="15" spans="1:9" x14ac:dyDescent="0.25">
      <c r="A15" s="3" t="s">
        <v>3095</v>
      </c>
      <c r="B15" s="3" t="s">
        <v>3096</v>
      </c>
      <c r="C15" s="3" t="s">
        <v>3091</v>
      </c>
      <c r="D15" s="3">
        <v>4608319196</v>
      </c>
      <c r="E15" s="3" t="s">
        <v>3216</v>
      </c>
    </row>
    <row r="16" spans="1:9" x14ac:dyDescent="0.25">
      <c r="A16" s="3" t="s">
        <v>3097</v>
      </c>
      <c r="B16" s="3" t="s">
        <v>3098</v>
      </c>
      <c r="C16" s="3" t="s">
        <v>3099</v>
      </c>
      <c r="D16" s="3">
        <v>4895200000</v>
      </c>
      <c r="E16" s="3" t="s">
        <v>3216</v>
      </c>
    </row>
    <row r="17" spans="1:5" x14ac:dyDescent="0.25">
      <c r="A17" s="3" t="s">
        <v>3100</v>
      </c>
      <c r="B17" s="3" t="s">
        <v>3101</v>
      </c>
      <c r="C17" s="3" t="s">
        <v>3102</v>
      </c>
      <c r="D17" s="3">
        <v>14461684960</v>
      </c>
      <c r="E17" s="3" t="s">
        <v>3216</v>
      </c>
    </row>
    <row r="18" spans="1:5" x14ac:dyDescent="0.25">
      <c r="A18" s="3" t="s">
        <v>3103</v>
      </c>
      <c r="B18" s="3" t="s">
        <v>3104</v>
      </c>
      <c r="C18" s="3" t="s">
        <v>3105</v>
      </c>
      <c r="D18" s="3">
        <v>19987000510</v>
      </c>
      <c r="E18" s="3" t="s">
        <v>3216</v>
      </c>
    </row>
    <row r="19" spans="1:5" x14ac:dyDescent="0.25">
      <c r="A19" s="3" t="s">
        <v>3106</v>
      </c>
      <c r="B19" s="3" t="s">
        <v>3107</v>
      </c>
      <c r="C19" s="3" t="s">
        <v>3108</v>
      </c>
      <c r="D19" s="3">
        <v>18966670690</v>
      </c>
      <c r="E19" s="3" t="s">
        <v>3312</v>
      </c>
    </row>
    <row r="20" spans="1:5" x14ac:dyDescent="0.25">
      <c r="A20" s="3" t="s">
        <v>3109</v>
      </c>
      <c r="B20" s="3" t="s">
        <v>3110</v>
      </c>
      <c r="C20" s="3" t="s">
        <v>3111</v>
      </c>
      <c r="D20" s="3">
        <v>313989000</v>
      </c>
      <c r="E20" s="3" t="s">
        <v>3216</v>
      </c>
    </row>
    <row r="21" spans="1:5" x14ac:dyDescent="0.25">
      <c r="A21" s="3" t="s">
        <v>3112</v>
      </c>
      <c r="B21" s="3" t="s">
        <v>3113</v>
      </c>
      <c r="C21" s="3" t="s">
        <v>3088</v>
      </c>
      <c r="D21" s="3">
        <v>1608431328</v>
      </c>
      <c r="E21" s="3" t="s">
        <v>3216</v>
      </c>
    </row>
    <row r="22" spans="1:5" x14ac:dyDescent="0.25">
      <c r="A22" s="3" t="s">
        <v>3114</v>
      </c>
      <c r="B22" s="3" t="s">
        <v>3115</v>
      </c>
      <c r="C22" s="3" t="s">
        <v>3116</v>
      </c>
      <c r="D22" s="3">
        <v>63163644000</v>
      </c>
      <c r="E22" s="3" t="s">
        <v>3216</v>
      </c>
    </row>
    <row r="23" spans="1:5" x14ac:dyDescent="0.25">
      <c r="A23" s="3" t="s">
        <v>82</v>
      </c>
      <c r="B23" s="3" t="s">
        <v>3117</v>
      </c>
      <c r="C23" s="3" t="s">
        <v>3088</v>
      </c>
      <c r="D23" s="3">
        <v>853941445</v>
      </c>
      <c r="E23" s="3" t="s">
        <v>3216</v>
      </c>
    </row>
    <row r="24" spans="1:5" x14ac:dyDescent="0.25">
      <c r="A24" s="3" t="s">
        <v>3118</v>
      </c>
      <c r="B24" s="3" t="s">
        <v>3119</v>
      </c>
      <c r="C24" s="3" t="s">
        <v>3120</v>
      </c>
      <c r="D24" s="3">
        <v>272035830</v>
      </c>
      <c r="E24" s="3" t="s">
        <v>3312</v>
      </c>
    </row>
    <row r="25" spans="1:5" x14ac:dyDescent="0.25">
      <c r="A25" s="3" t="s">
        <v>3121</v>
      </c>
      <c r="B25" s="3" t="s">
        <v>3122</v>
      </c>
      <c r="C25" s="3" t="s">
        <v>3123</v>
      </c>
      <c r="D25" s="3">
        <v>12684774000</v>
      </c>
      <c r="E25" s="3" t="s">
        <v>3216</v>
      </c>
    </row>
    <row r="26" spans="1:5" x14ac:dyDescent="0.25">
      <c r="A26" s="3" t="s">
        <v>3124</v>
      </c>
      <c r="B26" s="3" t="s">
        <v>3125</v>
      </c>
      <c r="C26" s="3" t="s">
        <v>3077</v>
      </c>
      <c r="D26" s="3">
        <v>933568120</v>
      </c>
      <c r="E26" s="3" t="s">
        <v>3216</v>
      </c>
    </row>
    <row r="27" spans="1:5" x14ac:dyDescent="0.25">
      <c r="A27" s="3" t="s">
        <v>3126</v>
      </c>
      <c r="B27" s="3" t="s">
        <v>3127</v>
      </c>
      <c r="C27" s="3" t="s">
        <v>3128</v>
      </c>
      <c r="D27" s="3">
        <v>2822247668</v>
      </c>
      <c r="E27" s="3" t="s">
        <v>3216</v>
      </c>
    </row>
    <row r="28" spans="1:5" x14ac:dyDescent="0.25">
      <c r="A28" s="3" t="s">
        <v>3129</v>
      </c>
      <c r="B28" s="3" t="s">
        <v>3130</v>
      </c>
      <c r="C28" s="3" t="s">
        <v>3091</v>
      </c>
      <c r="D28" s="3">
        <v>5098540634</v>
      </c>
      <c r="E28" s="3" t="s">
        <v>3216</v>
      </c>
    </row>
    <row r="29" spans="1:5" x14ac:dyDescent="0.25">
      <c r="A29" s="3" t="s">
        <v>3131</v>
      </c>
      <c r="B29" s="3" t="s">
        <v>3132</v>
      </c>
      <c r="C29" s="3" t="s">
        <v>3094</v>
      </c>
      <c r="D29" s="3">
        <v>399382928</v>
      </c>
      <c r="E29" s="3" t="s">
        <v>3216</v>
      </c>
    </row>
    <row r="30" spans="1:5" x14ac:dyDescent="0.25">
      <c r="A30" s="3" t="s">
        <v>62</v>
      </c>
      <c r="B30" s="3" t="s">
        <v>3133</v>
      </c>
      <c r="C30" s="3" t="s">
        <v>3134</v>
      </c>
      <c r="D30" s="3">
        <v>2065997334</v>
      </c>
      <c r="E30" s="3" t="s">
        <v>3216</v>
      </c>
    </row>
    <row r="31" spans="1:5" x14ac:dyDescent="0.25">
      <c r="A31" s="3" t="s">
        <v>3135</v>
      </c>
      <c r="B31" s="3" t="s">
        <v>3136</v>
      </c>
      <c r="C31" s="3" t="s">
        <v>3137</v>
      </c>
      <c r="D31" s="3">
        <v>2164274684</v>
      </c>
      <c r="E31" s="3" t="s">
        <v>3216</v>
      </c>
    </row>
    <row r="32" spans="1:5" x14ac:dyDescent="0.25">
      <c r="A32" s="3" t="s">
        <v>3138</v>
      </c>
      <c r="B32" s="3" t="s">
        <v>3139</v>
      </c>
      <c r="C32" s="3" t="s">
        <v>3140</v>
      </c>
      <c r="D32" s="3">
        <v>3169084920</v>
      </c>
      <c r="E32" s="3" t="s">
        <v>3216</v>
      </c>
    </row>
    <row r="33" spans="1:5" x14ac:dyDescent="0.25">
      <c r="A33" s="3" t="s">
        <v>80</v>
      </c>
      <c r="B33" s="3" t="s">
        <v>3141</v>
      </c>
      <c r="C33" s="3" t="s">
        <v>3142</v>
      </c>
      <c r="D33" s="3">
        <v>12115054002</v>
      </c>
      <c r="E33" s="3" t="s">
        <v>3216</v>
      </c>
    </row>
    <row r="34" spans="1:5" x14ac:dyDescent="0.25">
      <c r="A34" s="3" t="s">
        <v>29</v>
      </c>
      <c r="B34" s="3" t="s">
        <v>3143</v>
      </c>
      <c r="C34" s="3" t="s">
        <v>3091</v>
      </c>
      <c r="D34" s="3">
        <v>11639284770</v>
      </c>
      <c r="E34" s="3" t="s">
        <v>3216</v>
      </c>
    </row>
    <row r="35" spans="1:5" x14ac:dyDescent="0.25">
      <c r="A35" s="3" t="s">
        <v>88</v>
      </c>
      <c r="B35" s="3" t="s">
        <v>3144</v>
      </c>
      <c r="C35" s="3" t="s">
        <v>3105</v>
      </c>
      <c r="D35" s="3">
        <v>36011323270</v>
      </c>
      <c r="E35" s="3" t="s">
        <v>3216</v>
      </c>
    </row>
    <row r="36" spans="1:5" x14ac:dyDescent="0.25">
      <c r="A36" s="3" t="s">
        <v>3145</v>
      </c>
      <c r="B36" s="3" t="s">
        <v>3146</v>
      </c>
      <c r="C36" s="3" t="s">
        <v>3091</v>
      </c>
      <c r="D36" s="3">
        <v>5970823230</v>
      </c>
      <c r="E36" s="3" t="s">
        <v>3216</v>
      </c>
    </row>
    <row r="37" spans="1:5" x14ac:dyDescent="0.25">
      <c r="A37" s="3" t="s">
        <v>73</v>
      </c>
      <c r="B37" s="3" t="s">
        <v>3147</v>
      </c>
      <c r="C37" s="3" t="s">
        <v>3128</v>
      </c>
      <c r="D37" s="3">
        <v>11484723320</v>
      </c>
      <c r="E37" s="3" t="s">
        <v>3216</v>
      </c>
    </row>
    <row r="38" spans="1:5" x14ac:dyDescent="0.25">
      <c r="A38" s="3" t="s">
        <v>3148</v>
      </c>
      <c r="B38" s="3" t="s">
        <v>3149</v>
      </c>
      <c r="C38" s="3" t="s">
        <v>3091</v>
      </c>
      <c r="D38" s="3">
        <v>9189657405</v>
      </c>
      <c r="E38" s="3" t="s">
        <v>3216</v>
      </c>
    </row>
    <row r="39" spans="1:5" x14ac:dyDescent="0.25">
      <c r="A39" s="3" t="s">
        <v>49</v>
      </c>
      <c r="B39" s="3" t="s">
        <v>3150</v>
      </c>
      <c r="C39" s="3" t="s">
        <v>3151</v>
      </c>
      <c r="D39" s="3">
        <v>1864306832</v>
      </c>
      <c r="E39" s="3" t="s">
        <v>3216</v>
      </c>
    </row>
    <row r="40" spans="1:5" x14ac:dyDescent="0.25">
      <c r="A40" s="3" t="s">
        <v>3152</v>
      </c>
      <c r="B40" s="3" t="s">
        <v>3153</v>
      </c>
      <c r="C40" s="3" t="s">
        <v>3088</v>
      </c>
      <c r="D40" s="3">
        <v>902486034</v>
      </c>
      <c r="E40" s="3" t="s">
        <v>3216</v>
      </c>
    </row>
    <row r="41" spans="1:5" x14ac:dyDescent="0.25">
      <c r="A41" s="3" t="s">
        <v>3154</v>
      </c>
      <c r="B41" s="3" t="s">
        <v>3155</v>
      </c>
      <c r="C41" s="3" t="s">
        <v>3120</v>
      </c>
      <c r="D41" s="3">
        <v>3105461920</v>
      </c>
      <c r="E41" s="3" t="s">
        <v>3216</v>
      </c>
    </row>
    <row r="42" spans="1:5" x14ac:dyDescent="0.25">
      <c r="A42" s="3" t="s">
        <v>3156</v>
      </c>
      <c r="B42" s="3" t="s">
        <v>3157</v>
      </c>
      <c r="C42" s="3" t="s">
        <v>3120</v>
      </c>
      <c r="D42" s="3">
        <v>1510400300</v>
      </c>
      <c r="E42" s="3" t="s">
        <v>3216</v>
      </c>
    </row>
    <row r="43" spans="1:5" x14ac:dyDescent="0.25">
      <c r="A43" s="3" t="s">
        <v>3158</v>
      </c>
      <c r="B43" s="3" t="s">
        <v>3159</v>
      </c>
      <c r="C43" s="3" t="s">
        <v>3160</v>
      </c>
      <c r="D43" s="3">
        <v>82454644000</v>
      </c>
      <c r="E43" s="3" t="s">
        <v>3216</v>
      </c>
    </row>
    <row r="44" spans="1:5" x14ac:dyDescent="0.25">
      <c r="A44" s="3" t="s">
        <v>3161</v>
      </c>
      <c r="B44" s="3" t="s">
        <v>3162</v>
      </c>
      <c r="C44" s="3" t="s">
        <v>3163</v>
      </c>
      <c r="D44" s="3">
        <v>42777450600</v>
      </c>
      <c r="E44" s="3" t="s">
        <v>3216</v>
      </c>
    </row>
    <row r="45" spans="1:5" x14ac:dyDescent="0.25">
      <c r="A45" s="3" t="s">
        <v>3164</v>
      </c>
      <c r="B45" s="3" t="s">
        <v>3165</v>
      </c>
      <c r="C45" s="3" t="s">
        <v>3160</v>
      </c>
      <c r="D45" s="3">
        <v>52315896480</v>
      </c>
      <c r="E45" s="3" t="s">
        <v>3216</v>
      </c>
    </row>
    <row r="46" spans="1:5" x14ac:dyDescent="0.25">
      <c r="A46" s="3" t="s">
        <v>86</v>
      </c>
      <c r="B46" s="3" t="s">
        <v>3166</v>
      </c>
      <c r="C46" s="3" t="s">
        <v>3102</v>
      </c>
      <c r="D46" s="3">
        <v>32433750390</v>
      </c>
      <c r="E46" s="3" t="s">
        <v>3216</v>
      </c>
    </row>
    <row r="47" spans="1:5" x14ac:dyDescent="0.25">
      <c r="A47" s="3" t="s">
        <v>3167</v>
      </c>
      <c r="B47" s="3" t="s">
        <v>3168</v>
      </c>
      <c r="C47" s="3" t="s">
        <v>3091</v>
      </c>
      <c r="D47" s="3">
        <v>7762777042</v>
      </c>
      <c r="E47" s="3" t="s">
        <v>3216</v>
      </c>
    </row>
    <row r="48" spans="1:5" x14ac:dyDescent="0.25">
      <c r="A48" s="3" t="s">
        <v>26</v>
      </c>
      <c r="B48" s="3" t="s">
        <v>3169</v>
      </c>
      <c r="C48" s="3" t="s">
        <v>3088</v>
      </c>
      <c r="D48" s="3">
        <v>2406753959</v>
      </c>
      <c r="E48" s="3" t="s">
        <v>3216</v>
      </c>
    </row>
    <row r="49" spans="1:5" x14ac:dyDescent="0.25">
      <c r="A49" s="3" t="s">
        <v>3170</v>
      </c>
      <c r="B49" s="3" t="s">
        <v>3171</v>
      </c>
      <c r="C49" s="3" t="s">
        <v>3128</v>
      </c>
      <c r="D49" s="3">
        <v>1970427941</v>
      </c>
      <c r="E49" s="3" t="s">
        <v>3216</v>
      </c>
    </row>
    <row r="50" spans="1:5" x14ac:dyDescent="0.25">
      <c r="A50" s="3" t="s">
        <v>3172</v>
      </c>
      <c r="B50" s="3" t="s">
        <v>3173</v>
      </c>
      <c r="C50" s="3" t="s">
        <v>3120</v>
      </c>
      <c r="D50" s="3">
        <v>1016953408</v>
      </c>
      <c r="E50" s="3" t="s">
        <v>3216</v>
      </c>
    </row>
    <row r="51" spans="1:5" x14ac:dyDescent="0.25">
      <c r="A51" s="3" t="s">
        <v>3174</v>
      </c>
      <c r="B51" s="3" t="s">
        <v>3175</v>
      </c>
      <c r="C51" s="3" t="s">
        <v>3120</v>
      </c>
      <c r="D51" s="3">
        <v>5774407204</v>
      </c>
      <c r="E51" s="3" t="s">
        <v>3216</v>
      </c>
    </row>
    <row r="52" spans="1:5" x14ac:dyDescent="0.25">
      <c r="A52" s="3" t="s">
        <v>55</v>
      </c>
      <c r="B52" s="3" t="s">
        <v>3176</v>
      </c>
      <c r="C52" s="3" t="s">
        <v>3160</v>
      </c>
      <c r="D52" s="3">
        <v>2704629398</v>
      </c>
      <c r="E52" s="3" t="s">
        <v>3216</v>
      </c>
    </row>
    <row r="53" spans="1:5" x14ac:dyDescent="0.25">
      <c r="A53" s="3" t="s">
        <v>59</v>
      </c>
      <c r="B53" s="3" t="s">
        <v>3177</v>
      </c>
      <c r="C53" s="3" t="s">
        <v>3178</v>
      </c>
      <c r="D53" s="3">
        <v>9712154390</v>
      </c>
      <c r="E53" s="3" t="s">
        <v>3216</v>
      </c>
    </row>
    <row r="54" spans="1:5" x14ac:dyDescent="0.25">
      <c r="A54" s="3" t="s">
        <v>3179</v>
      </c>
      <c r="B54" s="3" t="s">
        <v>3180</v>
      </c>
      <c r="C54" s="3" t="s">
        <v>3128</v>
      </c>
      <c r="D54" s="3">
        <v>4862065345</v>
      </c>
      <c r="E54" s="3" t="s">
        <v>3216</v>
      </c>
    </row>
    <row r="55" spans="1:5" x14ac:dyDescent="0.25">
      <c r="A55" s="3" t="s">
        <v>3181</v>
      </c>
      <c r="B55" s="3" t="s">
        <v>3182</v>
      </c>
      <c r="C55" s="3" t="s">
        <v>3077</v>
      </c>
      <c r="D55" s="3">
        <v>2744534390</v>
      </c>
      <c r="E55" s="3" t="s">
        <v>3216</v>
      </c>
    </row>
    <row r="56" spans="1:5" x14ac:dyDescent="0.25">
      <c r="A56" s="3" t="s">
        <v>3183</v>
      </c>
      <c r="B56" s="3" t="s">
        <v>3184</v>
      </c>
      <c r="C56" s="3" t="s">
        <v>3128</v>
      </c>
      <c r="D56" s="3">
        <v>4941709020</v>
      </c>
      <c r="E56" s="3" t="s">
        <v>3216</v>
      </c>
    </row>
    <row r="57" spans="1:5" x14ac:dyDescent="0.25">
      <c r="A57" s="3" t="s">
        <v>3185</v>
      </c>
      <c r="B57" s="3" t="s">
        <v>3186</v>
      </c>
      <c r="C57" s="3" t="s">
        <v>3091</v>
      </c>
      <c r="D57" s="3">
        <v>4225676430</v>
      </c>
      <c r="E57" s="3" t="s">
        <v>3216</v>
      </c>
    </row>
    <row r="58" spans="1:5" x14ac:dyDescent="0.25">
      <c r="A58" s="3" t="s">
        <v>3187</v>
      </c>
      <c r="B58" s="3" t="s">
        <v>3188</v>
      </c>
      <c r="C58" s="3" t="s">
        <v>3189</v>
      </c>
      <c r="D58" s="3">
        <v>960448720</v>
      </c>
      <c r="E58" s="3" t="s">
        <v>3216</v>
      </c>
    </row>
  </sheetData>
  <mergeCells count="2">
    <mergeCell ref="A4:D5"/>
    <mergeCell ref="A1:B1"/>
  </mergeCells>
  <dataValidations count="1">
    <dataValidation type="list" errorStyle="information" allowBlank="1" showInputMessage="1" showErrorMessage="1" sqref="E8:E58">
      <formula1>$I$7:$I$10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8"/>
  <sheetViews>
    <sheetView workbookViewId="0">
      <selection activeCell="H9" sqref="H9"/>
    </sheetView>
  </sheetViews>
  <sheetFormatPr defaultRowHeight="15" x14ac:dyDescent="0.25"/>
  <sheetData>
    <row r="5" spans="2:8" x14ac:dyDescent="0.25">
      <c r="B5" t="s">
        <v>3252</v>
      </c>
      <c r="C5" t="s">
        <v>3253</v>
      </c>
      <c r="D5" t="s">
        <v>3254</v>
      </c>
      <c r="H5" t="s">
        <v>3313</v>
      </c>
    </row>
    <row r="6" spans="2:8" x14ac:dyDescent="0.25">
      <c r="B6" t="s">
        <v>3255</v>
      </c>
      <c r="C6">
        <v>648</v>
      </c>
      <c r="D6">
        <v>915</v>
      </c>
      <c r="H6" s="11" t="s">
        <v>3333</v>
      </c>
    </row>
    <row r="7" spans="2:8" x14ac:dyDescent="0.25">
      <c r="B7" t="s">
        <v>3256</v>
      </c>
      <c r="C7">
        <v>609</v>
      </c>
      <c r="D7">
        <v>871</v>
      </c>
      <c r="E7" s="3"/>
    </row>
    <row r="8" spans="2:8" x14ac:dyDescent="0.25">
      <c r="B8" t="s">
        <v>3257</v>
      </c>
      <c r="C8">
        <v>737</v>
      </c>
      <c r="D8">
        <v>544</v>
      </c>
      <c r="E8" s="3"/>
    </row>
    <row r="9" spans="2:8" x14ac:dyDescent="0.25">
      <c r="B9" t="s">
        <v>3258</v>
      </c>
      <c r="C9">
        <v>986</v>
      </c>
      <c r="D9">
        <v>557</v>
      </c>
      <c r="E9" s="3"/>
      <c r="H9">
        <f t="array" ref="H9">SUM((D6:D13&gt;=C6:C13)*(C6:C13&gt;0))</f>
        <v>5</v>
      </c>
    </row>
    <row r="10" spans="2:8" x14ac:dyDescent="0.25">
      <c r="B10" t="s">
        <v>3259</v>
      </c>
      <c r="C10">
        <v>526</v>
      </c>
      <c r="D10">
        <v>670</v>
      </c>
      <c r="E10" s="3"/>
    </row>
    <row r="11" spans="2:8" x14ac:dyDescent="0.25">
      <c r="B11" t="s">
        <v>3260</v>
      </c>
      <c r="C11">
        <v>572</v>
      </c>
      <c r="D11">
        <v>755</v>
      </c>
      <c r="E11" s="3"/>
    </row>
    <row r="12" spans="2:8" x14ac:dyDescent="0.25">
      <c r="B12" t="s">
        <v>3261</v>
      </c>
      <c r="C12">
        <v>748</v>
      </c>
      <c r="D12">
        <v>783</v>
      </c>
      <c r="E12" s="3"/>
    </row>
    <row r="13" spans="2:8" x14ac:dyDescent="0.25">
      <c r="B13" t="s">
        <v>3262</v>
      </c>
      <c r="C13">
        <v>958</v>
      </c>
      <c r="D13">
        <v>698</v>
      </c>
      <c r="E13" s="3"/>
    </row>
    <row r="16" spans="2:8" x14ac:dyDescent="0.25">
      <c r="B16">
        <v>1</v>
      </c>
      <c r="C16" t="s">
        <v>3263</v>
      </c>
    </row>
    <row r="17" spans="2:3" x14ac:dyDescent="0.25">
      <c r="B17">
        <v>2</v>
      </c>
      <c r="C17" t="s">
        <v>3264</v>
      </c>
    </row>
    <row r="18" spans="2:3" x14ac:dyDescent="0.25">
      <c r="B18">
        <v>3</v>
      </c>
      <c r="C18" t="s">
        <v>3265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"/>
  <sheetViews>
    <sheetView zoomScale="130" zoomScaleNormal="130" workbookViewId="0">
      <selection activeCell="G9" sqref="G9"/>
    </sheetView>
  </sheetViews>
  <sheetFormatPr defaultRowHeight="15" x14ac:dyDescent="0.25"/>
  <cols>
    <col min="6" max="6" width="15" customWidth="1"/>
  </cols>
  <sheetData>
    <row r="5" spans="1:8" x14ac:dyDescent="0.25">
      <c r="A5" t="s">
        <v>3252</v>
      </c>
      <c r="B5" t="s">
        <v>3206</v>
      </c>
      <c r="C5" t="s">
        <v>3253</v>
      </c>
      <c r="D5" t="s">
        <v>3254</v>
      </c>
      <c r="F5" t="s">
        <v>3271</v>
      </c>
      <c r="G5" t="s">
        <v>3255</v>
      </c>
    </row>
    <row r="6" spans="1:8" x14ac:dyDescent="0.25">
      <c r="A6" t="s">
        <v>3255</v>
      </c>
      <c r="B6" t="s">
        <v>3266</v>
      </c>
      <c r="C6" s="3">
        <v>648</v>
      </c>
      <c r="D6" s="3">
        <v>915</v>
      </c>
      <c r="F6" t="s">
        <v>3206</v>
      </c>
      <c r="G6" t="s">
        <v>3209</v>
      </c>
      <c r="H6" t="s">
        <v>3317</v>
      </c>
    </row>
    <row r="7" spans="1:8" x14ac:dyDescent="0.25">
      <c r="A7" t="s">
        <v>3256</v>
      </c>
      <c r="B7" t="s">
        <v>3209</v>
      </c>
      <c r="C7" s="3">
        <v>609</v>
      </c>
      <c r="D7" s="3">
        <v>871</v>
      </c>
      <c r="F7" t="s">
        <v>3272</v>
      </c>
      <c r="G7" s="11">
        <f t="array" ref="G7">SUM(IF((A6:A14=G5)*(B6:B14=G6),D6:D14))</f>
        <v>557</v>
      </c>
      <c r="H7" s="11" t="s">
        <v>3316</v>
      </c>
    </row>
    <row r="8" spans="1:8" x14ac:dyDescent="0.25">
      <c r="A8" t="s">
        <v>3257</v>
      </c>
      <c r="B8" t="s">
        <v>3267</v>
      </c>
      <c r="C8" s="3">
        <v>737</v>
      </c>
      <c r="D8" s="3">
        <v>544</v>
      </c>
      <c r="F8" t="s">
        <v>3314</v>
      </c>
      <c r="G8" s="11">
        <f>SUMIFS(D6:D14,A6:A14,G5,B6:B14,G6)</f>
        <v>557</v>
      </c>
      <c r="H8" s="11" t="s">
        <v>3315</v>
      </c>
    </row>
    <row r="9" spans="1:8" x14ac:dyDescent="0.25">
      <c r="A9" s="3" t="s">
        <v>3255</v>
      </c>
      <c r="B9" t="s">
        <v>3209</v>
      </c>
      <c r="C9" s="3">
        <v>986</v>
      </c>
      <c r="D9" s="3">
        <v>557</v>
      </c>
    </row>
    <row r="10" spans="1:8" x14ac:dyDescent="0.25">
      <c r="A10" s="3" t="s">
        <v>3256</v>
      </c>
      <c r="B10" t="s">
        <v>3266</v>
      </c>
      <c r="C10" s="3">
        <v>526</v>
      </c>
      <c r="D10" s="3">
        <v>670</v>
      </c>
    </row>
    <row r="11" spans="1:8" x14ac:dyDescent="0.25">
      <c r="A11" s="3" t="s">
        <v>3257</v>
      </c>
      <c r="B11" t="s">
        <v>3268</v>
      </c>
      <c r="C11" s="3">
        <v>572</v>
      </c>
      <c r="D11" s="3">
        <v>755</v>
      </c>
    </row>
    <row r="12" spans="1:8" x14ac:dyDescent="0.25">
      <c r="A12" s="3" t="s">
        <v>3255</v>
      </c>
      <c r="B12" t="s">
        <v>3267</v>
      </c>
      <c r="C12" s="3">
        <v>748</v>
      </c>
      <c r="D12" s="3">
        <v>783</v>
      </c>
    </row>
    <row r="13" spans="1:8" x14ac:dyDescent="0.25">
      <c r="A13" s="3" t="s">
        <v>3256</v>
      </c>
      <c r="B13" t="s">
        <v>3269</v>
      </c>
      <c r="C13" s="3">
        <v>958</v>
      </c>
      <c r="D13" s="3">
        <v>698</v>
      </c>
    </row>
    <row r="14" spans="1:8" x14ac:dyDescent="0.25">
      <c r="A14" s="3" t="s">
        <v>3257</v>
      </c>
      <c r="B14" t="s">
        <v>3270</v>
      </c>
      <c r="C14">
        <v>589</v>
      </c>
      <c r="D14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zoomScale="130" zoomScaleNormal="130" workbookViewId="0">
      <selection activeCell="B17" sqref="B17"/>
    </sheetView>
  </sheetViews>
  <sheetFormatPr defaultRowHeight="15" x14ac:dyDescent="0.25"/>
  <cols>
    <col min="1" max="1" width="20.140625" customWidth="1"/>
  </cols>
  <sheetData>
    <row r="1" spans="1:2" s="3" customFormat="1" ht="26.25" x14ac:dyDescent="0.4">
      <c r="A1" s="33" t="s">
        <v>3220</v>
      </c>
      <c r="B1" s="33"/>
    </row>
    <row r="6" spans="1:2" x14ac:dyDescent="0.25">
      <c r="A6" t="s">
        <v>3318</v>
      </c>
    </row>
    <row r="7" spans="1:2" x14ac:dyDescent="0.25">
      <c r="A7" t="s">
        <v>3319</v>
      </c>
    </row>
    <row r="8" spans="1:2" x14ac:dyDescent="0.25">
      <c r="A8" t="s">
        <v>3319</v>
      </c>
    </row>
    <row r="9" spans="1:2" x14ac:dyDescent="0.25">
      <c r="A9" t="s">
        <v>3320</v>
      </c>
    </row>
    <row r="10" spans="1:2" x14ac:dyDescent="0.25">
      <c r="A10" t="s">
        <v>3321</v>
      </c>
    </row>
    <row r="11" spans="1:2" x14ac:dyDescent="0.25">
      <c r="A11" t="s">
        <v>3322</v>
      </c>
    </row>
    <row r="12" spans="1:2" x14ac:dyDescent="0.25">
      <c r="A12" t="s">
        <v>3323</v>
      </c>
    </row>
    <row r="15" spans="1:2" x14ac:dyDescent="0.25">
      <c r="A15" s="9" t="str">
        <f t="array" ref="A15">IF(MAX(COUNTIF(A$6:A$12,A6:A12))&gt;1,"List is not Unique","List is Unique")</f>
        <v>List is not Unique</v>
      </c>
      <c r="B15" s="11" t="s">
        <v>3324</v>
      </c>
    </row>
    <row r="17" spans="2:2" x14ac:dyDescent="0.25">
      <c r="B17" t="str">
        <f t="array" ref="B17">IF(MAX(COUNTIF(A6:A12,A6:A12))&gt;1,"List is not Unique","List is Unique")</f>
        <v>List is not Unique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7"/>
  <sheetViews>
    <sheetView topLeftCell="A7" zoomScale="130" zoomScaleNormal="130" workbookViewId="0">
      <selection activeCell="D17" sqref="D17"/>
    </sheetView>
  </sheetViews>
  <sheetFormatPr defaultRowHeight="15" x14ac:dyDescent="0.25"/>
  <cols>
    <col min="1" max="1" width="12.5703125" customWidth="1"/>
    <col min="2" max="2" width="12.140625" bestFit="1" customWidth="1"/>
  </cols>
  <sheetData>
    <row r="6" spans="1:13" x14ac:dyDescent="0.25">
      <c r="A6" t="s">
        <v>3325</v>
      </c>
      <c r="B6" t="s">
        <v>3238</v>
      </c>
      <c r="C6" t="s">
        <v>3239</v>
      </c>
      <c r="D6" t="s">
        <v>3240</v>
      </c>
      <c r="E6" s="3" t="s">
        <v>3241</v>
      </c>
      <c r="F6" s="3" t="s">
        <v>3242</v>
      </c>
      <c r="G6" s="3" t="s">
        <v>3243</v>
      </c>
      <c r="H6" s="3" t="s">
        <v>3244</v>
      </c>
      <c r="I6" s="3" t="s">
        <v>3245</v>
      </c>
      <c r="J6" s="3" t="s">
        <v>3246</v>
      </c>
      <c r="K6" s="3" t="s">
        <v>3247</v>
      </c>
      <c r="L6" s="3" t="s">
        <v>3248</v>
      </c>
      <c r="M6" s="3" t="s">
        <v>3249</v>
      </c>
    </row>
    <row r="7" spans="1:13" x14ac:dyDescent="0.25">
      <c r="A7" t="s">
        <v>3255</v>
      </c>
      <c r="B7">
        <v>67</v>
      </c>
      <c r="C7">
        <v>69</v>
      </c>
      <c r="D7">
        <v>60</v>
      </c>
      <c r="E7">
        <v>87</v>
      </c>
      <c r="F7">
        <v>54</v>
      </c>
      <c r="G7">
        <v>87</v>
      </c>
      <c r="H7">
        <v>93</v>
      </c>
      <c r="I7">
        <v>90</v>
      </c>
      <c r="J7">
        <v>68</v>
      </c>
      <c r="K7">
        <v>84</v>
      </c>
      <c r="L7">
        <v>70</v>
      </c>
      <c r="M7">
        <v>50</v>
      </c>
    </row>
    <row r="8" spans="1:13" x14ac:dyDescent="0.25">
      <c r="A8" t="s">
        <v>3256</v>
      </c>
      <c r="B8">
        <v>84</v>
      </c>
      <c r="C8">
        <v>94</v>
      </c>
      <c r="D8">
        <v>91</v>
      </c>
      <c r="E8">
        <v>66</v>
      </c>
      <c r="F8">
        <v>98</v>
      </c>
      <c r="G8">
        <v>73</v>
      </c>
      <c r="H8">
        <v>99</v>
      </c>
      <c r="I8">
        <v>77</v>
      </c>
      <c r="J8">
        <v>56</v>
      </c>
      <c r="K8">
        <v>90</v>
      </c>
      <c r="L8">
        <v>60</v>
      </c>
      <c r="M8">
        <v>50</v>
      </c>
    </row>
    <row r="9" spans="1:13" x14ac:dyDescent="0.25">
      <c r="A9" t="s">
        <v>3257</v>
      </c>
      <c r="B9">
        <v>62</v>
      </c>
      <c r="C9">
        <v>51</v>
      </c>
      <c r="D9">
        <v>77</v>
      </c>
      <c r="E9">
        <v>91</v>
      </c>
      <c r="F9">
        <v>56</v>
      </c>
      <c r="G9">
        <v>91</v>
      </c>
      <c r="H9">
        <v>74</v>
      </c>
      <c r="I9">
        <v>54</v>
      </c>
      <c r="J9">
        <v>68</v>
      </c>
      <c r="K9">
        <v>96</v>
      </c>
      <c r="L9">
        <v>54</v>
      </c>
      <c r="M9">
        <v>54</v>
      </c>
    </row>
    <row r="10" spans="1:13" x14ac:dyDescent="0.25">
      <c r="A10" t="s">
        <v>3258</v>
      </c>
      <c r="B10">
        <v>80</v>
      </c>
      <c r="C10">
        <v>66</v>
      </c>
      <c r="D10">
        <v>90</v>
      </c>
      <c r="E10">
        <v>80</v>
      </c>
      <c r="F10">
        <v>92</v>
      </c>
      <c r="G10">
        <v>55</v>
      </c>
      <c r="H10">
        <v>74</v>
      </c>
      <c r="I10">
        <v>84</v>
      </c>
      <c r="J10">
        <v>57</v>
      </c>
      <c r="K10">
        <v>75</v>
      </c>
      <c r="L10">
        <v>86</v>
      </c>
      <c r="M10">
        <v>71</v>
      </c>
    </row>
    <row r="11" spans="1:13" x14ac:dyDescent="0.25">
      <c r="A11" t="s">
        <v>3259</v>
      </c>
      <c r="B11">
        <v>63</v>
      </c>
      <c r="C11">
        <v>65</v>
      </c>
      <c r="D11">
        <v>96</v>
      </c>
      <c r="E11">
        <v>95</v>
      </c>
      <c r="F11">
        <v>55</v>
      </c>
      <c r="G11">
        <v>59</v>
      </c>
      <c r="H11">
        <v>60</v>
      </c>
      <c r="I11">
        <v>100</v>
      </c>
      <c r="J11">
        <v>93</v>
      </c>
      <c r="K11">
        <v>63</v>
      </c>
      <c r="L11">
        <v>98</v>
      </c>
      <c r="M11">
        <v>92</v>
      </c>
    </row>
    <row r="12" spans="1:13" x14ac:dyDescent="0.25">
      <c r="A12" t="s">
        <v>3260</v>
      </c>
      <c r="B12">
        <v>93</v>
      </c>
      <c r="C12">
        <v>52</v>
      </c>
      <c r="D12">
        <v>64</v>
      </c>
      <c r="E12">
        <v>81</v>
      </c>
      <c r="F12">
        <v>92</v>
      </c>
      <c r="G12">
        <v>57</v>
      </c>
      <c r="H12">
        <v>56</v>
      </c>
      <c r="I12">
        <v>90</v>
      </c>
      <c r="J12">
        <v>95</v>
      </c>
      <c r="K12">
        <v>63</v>
      </c>
      <c r="L12">
        <v>76</v>
      </c>
      <c r="M12">
        <v>62</v>
      </c>
    </row>
    <row r="13" spans="1:13" x14ac:dyDescent="0.25">
      <c r="A13" t="s">
        <v>3261</v>
      </c>
      <c r="B13">
        <v>73</v>
      </c>
      <c r="C13">
        <v>96</v>
      </c>
      <c r="D13">
        <v>82</v>
      </c>
      <c r="E13">
        <v>79</v>
      </c>
      <c r="F13">
        <v>61</v>
      </c>
      <c r="G13">
        <v>71</v>
      </c>
      <c r="H13">
        <v>86</v>
      </c>
      <c r="I13">
        <v>74</v>
      </c>
      <c r="J13">
        <v>93</v>
      </c>
      <c r="K13">
        <v>97</v>
      </c>
      <c r="L13">
        <v>51</v>
      </c>
      <c r="M13">
        <v>96</v>
      </c>
    </row>
    <row r="14" spans="1:13" x14ac:dyDescent="0.25">
      <c r="A14" t="s">
        <v>3262</v>
      </c>
      <c r="B14">
        <v>78</v>
      </c>
      <c r="C14">
        <v>70</v>
      </c>
      <c r="D14">
        <v>66</v>
      </c>
      <c r="E14">
        <v>80</v>
      </c>
      <c r="F14">
        <v>85</v>
      </c>
      <c r="G14">
        <v>80</v>
      </c>
      <c r="H14">
        <v>65</v>
      </c>
      <c r="I14">
        <v>92</v>
      </c>
      <c r="J14">
        <v>56</v>
      </c>
      <c r="K14">
        <v>63</v>
      </c>
      <c r="L14">
        <v>76</v>
      </c>
      <c r="M14">
        <v>56</v>
      </c>
    </row>
    <row r="16" spans="1:13" x14ac:dyDescent="0.25">
      <c r="B16" t="s">
        <v>3325</v>
      </c>
      <c r="C16" t="s">
        <v>3255</v>
      </c>
    </row>
    <row r="17" spans="2:4" x14ac:dyDescent="0.25">
      <c r="B17" t="s">
        <v>3326</v>
      </c>
      <c r="C17">
        <f t="array" ref="C17">SUM(VLOOKUP(C16,A7:M14,{2,3,4},0))</f>
        <v>196</v>
      </c>
      <c r="D17" s="11" t="s">
        <v>3327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15" zoomScaleNormal="115" workbookViewId="0">
      <selection activeCell="N14" sqref="N14"/>
    </sheetView>
  </sheetViews>
  <sheetFormatPr defaultRowHeight="15" x14ac:dyDescent="0.25"/>
  <cols>
    <col min="1" max="1" width="29" bestFit="1" customWidth="1"/>
    <col min="2" max="2" width="11.140625" bestFit="1" customWidth="1"/>
  </cols>
  <sheetData>
    <row r="1" spans="1:14" ht="26.25" x14ac:dyDescent="0.4">
      <c r="A1" s="33" t="s">
        <v>3220</v>
      </c>
      <c r="B1" s="33"/>
    </row>
    <row r="5" spans="1:14" x14ac:dyDescent="0.25">
      <c r="L5" s="31" t="s">
        <v>3332</v>
      </c>
      <c r="M5" s="31"/>
      <c r="N5" s="31"/>
    </row>
    <row r="6" spans="1:14" x14ac:dyDescent="0.25">
      <c r="A6" t="s">
        <v>3252</v>
      </c>
      <c r="B6" s="30">
        <v>10000</v>
      </c>
    </row>
    <row r="7" spans="1:14" x14ac:dyDescent="0.25">
      <c r="A7" t="s">
        <v>3328</v>
      </c>
      <c r="B7" s="30">
        <v>4000</v>
      </c>
    </row>
    <row r="8" spans="1:14" x14ac:dyDescent="0.25">
      <c r="A8" t="s">
        <v>3331</v>
      </c>
      <c r="B8" s="30">
        <f ca="1">B10*0.1</f>
        <v>363.63636363636363</v>
      </c>
    </row>
    <row r="9" spans="1:14" x14ac:dyDescent="0.25">
      <c r="A9" t="s">
        <v>3329</v>
      </c>
      <c r="B9" s="30">
        <v>2000</v>
      </c>
    </row>
    <row r="10" spans="1:14" x14ac:dyDescent="0.25">
      <c r="A10" t="s">
        <v>3330</v>
      </c>
      <c r="B10" s="30">
        <f ca="1">B6-B7-B8-B9</f>
        <v>3636.363636363636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13</vt:i4>
      </vt:variant>
    </vt:vector>
  </HeadingPairs>
  <TitlesOfParts>
    <vt:vector size="29" baseType="lpstr">
      <vt:lpstr>Recap - Formatting</vt:lpstr>
      <vt:lpstr>Recap - Formatting, Formulae</vt:lpstr>
      <vt:lpstr>Recap - Formulae</vt:lpstr>
      <vt:lpstr>Recap - Techniques</vt:lpstr>
      <vt:lpstr>Choose</vt:lpstr>
      <vt:lpstr>Basic Lookup Functions</vt:lpstr>
      <vt:lpstr>Adv Lookup Functions</vt:lpstr>
      <vt:lpstr>Named Range</vt:lpstr>
      <vt:lpstr>Dynamic Named Range OFFSET</vt:lpstr>
      <vt:lpstr>Dynamic Named Range INDEX</vt:lpstr>
      <vt:lpstr>Data Validation</vt:lpstr>
      <vt:lpstr>Array1</vt:lpstr>
      <vt:lpstr>Array2</vt:lpstr>
      <vt:lpstr>Array3</vt:lpstr>
      <vt:lpstr>Array4</vt:lpstr>
      <vt:lpstr>Circular Reference</vt:lpstr>
      <vt:lpstr>Beta</vt:lpstr>
      <vt:lpstr>Company</vt:lpstr>
      <vt:lpstr>Equity_Capital</vt:lpstr>
      <vt:lpstr>Free_Float_Market_Capitalisation</vt:lpstr>
      <vt:lpstr>Header</vt:lpstr>
      <vt:lpstr>Impact_Cost</vt:lpstr>
      <vt:lpstr>Industry</vt:lpstr>
      <vt:lpstr>Price</vt:lpstr>
      <vt:lpstr>Return</vt:lpstr>
      <vt:lpstr>RSquare</vt:lpstr>
      <vt:lpstr>Security</vt:lpstr>
      <vt:lpstr>Volatility</vt:lpstr>
      <vt:lpstr>Weightage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imsr7</cp:lastModifiedBy>
  <dcterms:created xsi:type="dcterms:W3CDTF">2016-12-24T04:30:37Z</dcterms:created>
  <dcterms:modified xsi:type="dcterms:W3CDTF">2019-01-21T09:46:53Z</dcterms:modified>
</cp:coreProperties>
</file>