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D:\BA FILES\STATISTICS\assingment\"/>
    </mc:Choice>
  </mc:AlternateContent>
  <xr:revisionPtr revIDLastSave="0" documentId="13_ncr:1_{AF22E7C0-321B-45DE-BC65-F5AFAB3DC482}" xr6:coauthVersionLast="47" xr6:coauthVersionMax="47" xr10:uidLastSave="{00000000-0000-0000-0000-000000000000}"/>
  <bookViews>
    <workbookView xWindow="-108" yWindow="-108" windowWidth="23256" windowHeight="12456" firstSheet="69" activeTab="73" xr2:uid="{00000000-000D-0000-FFFF-FFFF00000000}"/>
  </bookViews>
  <sheets>
    <sheet name="1.2.2 Histograms(q 1)" sheetId="4" r:id="rId1"/>
    <sheet name="1.2.2 Histograms (ans)" sheetId="5" r:id="rId2"/>
    <sheet name="1.2.2 Histograms (q2)" sheetId="6" r:id="rId3"/>
    <sheet name="1.2.2 Histograms(ans)" sheetId="7" r:id="rId4"/>
    <sheet name="Lesson 1.2 Practice Q(1)" sheetId="9" r:id="rId5"/>
    <sheet name="Lesson 1.2 Practice (ans)" sheetId="10" r:id="rId6"/>
    <sheet name="Lesson 1.2 Practice Q(4)" sheetId="12" r:id="rId7"/>
    <sheet name="Lesson 1.2 Practice ans(4)" sheetId="13" r:id="rId8"/>
    <sheet name="Lesson 1.2 Practice (Q5)" sheetId="15" r:id="rId9"/>
    <sheet name="Lesson 1.2 Practice Q5(ans)" sheetId="16" r:id="rId10"/>
    <sheet name="1.3.1 Central Values for Data q" sheetId="150" r:id="rId11"/>
    <sheet name="1.3.1 Central Values for Data A" sheetId="149" r:id="rId12"/>
    <sheet name="1.3.1 CentralValuesforData q2" sheetId="152" r:id="rId13"/>
    <sheet name="1.3.1 CentralValuesforData A2" sheetId="151" r:id="rId14"/>
    <sheet name="1.3.1 q3" sheetId="154" r:id="rId15"/>
    <sheet name="1.3.1 ans3" sheetId="153" r:id="rId16"/>
    <sheet name="1.3.1 q4" sheetId="156" r:id="rId17"/>
    <sheet name="1.3.1 ans4" sheetId="155" r:id="rId18"/>
    <sheet name="1.3.2 Conditional Means Q(1)" sheetId="18" r:id="rId19"/>
    <sheet name="1.3.2 Conditional Means (ans)" sheetId="19" r:id="rId20"/>
    <sheet name="1.3.2 Conditional Means (Q2)" sheetId="20" r:id="rId21"/>
    <sheet name="1.3.2 Conditional Means Q2(ans)" sheetId="21" r:id="rId22"/>
    <sheet name=" 1.3.3 Percentiles (Q1)" sheetId="22" r:id="rId23"/>
    <sheet name="1.3.3 Percentiles Q1(ans)" sheetId="23" r:id="rId24"/>
    <sheet name="1.3.3 Percentiles (Q2)" sheetId="24" r:id="rId25"/>
    <sheet name="1.3.3 Percentiles Q2(ans)" sheetId="25" r:id="rId26"/>
    <sheet name="1.3.4 Variability Q1" sheetId="26" r:id="rId27"/>
    <sheet name="1.3.4 Variability Q1(ans)" sheetId="27" r:id="rId28"/>
    <sheet name="1.3.4 Variability Q2" sheetId="28" r:id="rId29"/>
    <sheet name="1.3.4 Variability Q2(ans)" sheetId="29" r:id="rId30"/>
    <sheet name="1.3.4 Variability Q3" sheetId="30" r:id="rId31"/>
    <sheet name="1.3.4 Variability Q3(ans)" sheetId="31" r:id="rId32"/>
    <sheet name="1.3.4 Variability Q4" sheetId="32" r:id="rId33"/>
    <sheet name="1.3.4 Variability Q4(ans)" sheetId="33" r:id="rId34"/>
    <sheet name="1.3.5 DESCRIPTIVE IN EXCEL" sheetId="34" r:id="rId35"/>
    <sheet name="1.3.5 DESCRIPTIVE (ANS)" sheetId="35" r:id="rId36"/>
    <sheet name="1.3.5OtherDescriptiveStatistics" sheetId="38" r:id="rId37"/>
    <sheet name="OtherDescriptiveStatistics(ANS)" sheetId="39" r:id="rId38"/>
    <sheet name="Lesson 1.3 Practice Q1" sheetId="40" r:id="rId39"/>
    <sheet name="Lesson 1.3 Practice Q1(ANS)" sheetId="41" r:id="rId40"/>
    <sheet name="Lesson 1.3 Practice Q2" sheetId="42" r:id="rId41"/>
    <sheet name="Lesson 1.3 Practice Q2(ANS)" sheetId="43" r:id="rId42"/>
    <sheet name="Lesson 1.3 Practice Q3" sheetId="44" r:id="rId43"/>
    <sheet name="Lesson 1.3 Practice Q3(ANS)" sheetId="45" r:id="rId44"/>
    <sheet name="Lesson 1.3 Practice Q4" sheetId="46" r:id="rId45"/>
    <sheet name="Lesson 1.3 Practice Q4(ANS)" sheetId="47" r:id="rId46"/>
    <sheet name="Lesson 1.3 Practice Q5" sheetId="48" r:id="rId47"/>
    <sheet name="Lesson 1.3 Practice Q5(ANS)" sheetId="49" r:id="rId48"/>
    <sheet name="Lesson 1.3 Practice Q6" sheetId="50" r:id="rId49"/>
    <sheet name="Lesson 1.3 Practice Q6(ANS)" sheetId="51" r:id="rId50"/>
    <sheet name="Lesson 1.3 Practice Q7" sheetId="52" r:id="rId51"/>
    <sheet name="Lesson 1.3 Practice Q7(ANS)" sheetId="53" r:id="rId52"/>
    <sheet name="Lesson 1.3 Practice Q8" sheetId="54" r:id="rId53"/>
    <sheet name="Lesson 1.3 Practice Q8(ANS)" sheetId="55" r:id="rId54"/>
    <sheet name="Lesson 1.3 Practice Q9" sheetId="56" r:id="rId55"/>
    <sheet name="Lesson 1.3 Practice Q9(ANS)" sheetId="57" r:id="rId56"/>
    <sheet name="Lesson 1.3 Practice Q10" sheetId="58" r:id="rId57"/>
    <sheet name="Lesson 1.3 Practice Q10(ANS)" sheetId="59" r:id="rId58"/>
    <sheet name="Lesson 1.3 Practice Q11" sheetId="60" r:id="rId59"/>
    <sheet name="Lesson 1.3 Practice Q11(ANS)" sheetId="61" r:id="rId60"/>
    <sheet name="1.4.1 Scatter Plots" sheetId="62" r:id="rId61"/>
    <sheet name="1.4.1 Scatter Plots (ANS)" sheetId="63" r:id="rId62"/>
    <sheet name="1.4.2 Correlation Q1" sheetId="64" r:id="rId63"/>
    <sheet name="1.4.2 Correlation Q1(ANS)" sheetId="65" r:id="rId64"/>
    <sheet name="1.4.4 Time Series" sheetId="70" r:id="rId65"/>
    <sheet name="1.4.4 Time Series(ans)" sheetId="71" r:id="rId66"/>
    <sheet name="Lesson 1.4 Practice Q1" sheetId="72" r:id="rId67"/>
    <sheet name="Lesson 1.4 Practice Q1(ans)" sheetId="73" r:id="rId68"/>
    <sheet name="Lesson 1.4 Practice Q2" sheetId="75" r:id="rId69"/>
    <sheet name="Lesson 1.4 Practice Q2(ans)" sheetId="76" r:id="rId70"/>
    <sheet name="1.4 Practice Q3" sheetId="78" r:id="rId71"/>
    <sheet name="1.4 Practice Q3(ans)" sheetId="79" r:id="rId72"/>
    <sheet name="1.4 Practice Q4" sheetId="80" r:id="rId73"/>
    <sheet name="1.4 Practice Q4(ans)" sheetId="81" r:id="rId7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5" l="1"/>
  <c r="E2" i="61" l="1"/>
  <c r="E5" i="61"/>
  <c r="E4" i="61"/>
  <c r="E2" i="59"/>
  <c r="E5" i="59"/>
  <c r="E4" i="59"/>
  <c r="E2" i="27"/>
  <c r="D2" i="23"/>
  <c r="F3" i="151"/>
  <c r="F2" i="151"/>
</calcChain>
</file>

<file path=xl/sharedStrings.xml><?xml version="1.0" encoding="utf-8"?>
<sst xmlns="http://schemas.openxmlformats.org/spreadsheetml/2006/main" count="734" uniqueCount="190">
  <si>
    <t>Step 1</t>
  </si>
  <si>
    <r>
      <t>Label </t>
    </r>
    <r>
      <rPr>
        <b/>
        <sz val="11"/>
        <color rgb="FF575B66"/>
        <rFont val="Arial"/>
        <family val="2"/>
      </rPr>
      <t>column D</t>
    </r>
    <r>
      <rPr>
        <sz val="11"/>
        <color rgb="FF575B66"/>
        <rFont val="Arial"/>
        <family val="2"/>
      </rPr>
      <t>. Since this label will appear on the horizontal axis of the histogram, copy the label from cell </t>
    </r>
    <r>
      <rPr>
        <b/>
        <sz val="11"/>
        <color rgb="FF575B66"/>
        <rFont val="Arial"/>
        <family val="2"/>
      </rPr>
      <t>A1</t>
    </r>
    <r>
      <rPr>
        <sz val="11"/>
        <color rgb="FF575B66"/>
        <rFont val="Arial"/>
        <family val="2"/>
      </rPr>
      <t> into cell </t>
    </r>
    <r>
      <rPr>
        <b/>
        <sz val="11"/>
        <color rgb="FF575B66"/>
        <rFont val="Arial"/>
        <family val="2"/>
      </rPr>
      <t>D1</t>
    </r>
    <r>
      <rPr>
        <sz val="11"/>
        <color rgb="FF575B66"/>
        <rFont val="Arial"/>
        <family val="2"/>
      </rPr>
      <t>.</t>
    </r>
  </si>
  <si>
    <t>Step 2</t>
  </si>
  <si>
    <r>
      <t>To enter the bins in </t>
    </r>
    <r>
      <rPr>
        <b/>
        <sz val="11"/>
        <color rgb="FF575B66"/>
        <rFont val="Arial"/>
        <family val="2"/>
      </rPr>
      <t>column D</t>
    </r>
    <r>
      <rPr>
        <sz val="11"/>
        <color rgb="FF575B66"/>
        <rFont val="Arial"/>
        <family val="2"/>
      </rPr>
      <t>, input 1 into cell </t>
    </r>
    <r>
      <rPr>
        <b/>
        <sz val="11"/>
        <color rgb="FF575B66"/>
        <rFont val="Arial"/>
        <family val="2"/>
      </rPr>
      <t>D2</t>
    </r>
    <r>
      <rPr>
        <sz val="11"/>
        <color rgb="FF575B66"/>
        <rFont val="Arial"/>
        <family val="2"/>
      </rPr>
      <t>, then input 2 into cell </t>
    </r>
    <r>
      <rPr>
        <b/>
        <sz val="11"/>
        <color rgb="FF575B66"/>
        <rFont val="Arial"/>
        <family val="2"/>
      </rPr>
      <t>D3</t>
    </r>
    <r>
      <rPr>
        <sz val="11"/>
        <color rgb="FF575B66"/>
        <rFont val="Arial"/>
        <family val="2"/>
      </rPr>
      <t>, and continue down the column until you have entered all 19 bin labels.</t>
    </r>
  </si>
  <si>
    <t>Note</t>
  </si>
  <si>
    <t>Numeric responses should be entered into the blue answer cells. All of the blue answer cells must be filled before you can submit your answer.You can manually input each value or you can use auto-fill, which allows you to quickly populate values without entering them one-by-one. To use auto-fill, enter the first two values in cells D2 and D3. Highlight those two cells and place your cursor at the bottom right-hand corner of cell D3. The cursor will turn into a black cross. Drag the cross down the column until you reach cell D20. When you release the mouse, the values will auto-fill.</t>
  </si>
  <si>
    <t>Oil Consumption (Millions of Barrels per day)</t>
  </si>
  <si>
    <t>Country</t>
  </si>
  <si>
    <t>United States</t>
  </si>
  <si>
    <t>China</t>
  </si>
  <si>
    <t>Japan</t>
  </si>
  <si>
    <t>India</t>
  </si>
  <si>
    <t>Russia</t>
  </si>
  <si>
    <t>Saudi Arabia</t>
  </si>
  <si>
    <t>Brazil</t>
  </si>
  <si>
    <t>Germany</t>
  </si>
  <si>
    <t>Canada</t>
  </si>
  <si>
    <t>South Korea</t>
  </si>
  <si>
    <t>Step 3</t>
  </si>
  <si>
    <r>
      <t>From the </t>
    </r>
    <r>
      <rPr>
        <b/>
        <sz val="11"/>
        <color rgb="FF575B66"/>
        <rFont val="Arial"/>
        <family val="2"/>
      </rPr>
      <t>Data</t>
    </r>
    <r>
      <rPr>
        <sz val="11"/>
        <color rgb="FF575B66"/>
        <rFont val="Arial"/>
        <family val="2"/>
      </rPr>
      <t> menu, select </t>
    </r>
    <r>
      <rPr>
        <b/>
        <sz val="11"/>
        <color rgb="FF575B66"/>
        <rFont val="Arial"/>
        <family val="2"/>
      </rPr>
      <t>Data Analysis</t>
    </r>
    <r>
      <rPr>
        <sz val="11"/>
        <color rgb="FF575B66"/>
        <rFont val="Arial"/>
        <family val="2"/>
      </rPr>
      <t>, then select </t>
    </r>
    <r>
      <rPr>
        <b/>
        <sz val="11"/>
        <color rgb="FF575B66"/>
        <rFont val="Arial"/>
        <family val="2"/>
      </rPr>
      <t>Histogram</t>
    </r>
    <r>
      <rPr>
        <sz val="11"/>
        <color rgb="FF575B66"/>
        <rFont val="Arial"/>
        <family val="2"/>
      </rPr>
      <t>.</t>
    </r>
  </si>
  <si>
    <t>Step 4</t>
  </si>
  <si>
    <t>Enter the appropriate Input Range and Bin Range:</t>
  </si>
  <si>
    <r>
      <t>The Input Range is the original oil consumption data in </t>
    </r>
    <r>
      <rPr>
        <b/>
        <sz val="11"/>
        <color rgb="FF575B66"/>
        <rFont val="Arial"/>
        <family val="2"/>
      </rPr>
      <t>column A</t>
    </r>
    <r>
      <rPr>
        <sz val="11"/>
        <color rgb="FF575B66"/>
        <rFont val="Arial"/>
        <family val="2"/>
      </rPr>
      <t> with its label, </t>
    </r>
    <r>
      <rPr>
        <b/>
        <sz val="11"/>
        <color rgb="FF575B66"/>
        <rFont val="Arial"/>
        <family val="2"/>
      </rPr>
      <t>A1:A11</t>
    </r>
    <r>
      <rPr>
        <sz val="11"/>
        <color rgb="FF575B66"/>
        <rFont val="Arial"/>
        <family val="2"/>
      </rPr>
      <t>. The Bin Range is the set of values from 1-19 that you created in column D with its label, D1:D20. Make sure to include the cells containing labels when inputting your ranges and check the Labels in first row box, as this ensures that your histogram will be appropriately labeled.</t>
    </r>
  </si>
  <si>
    <t>Oil Consumption (Millions of Barrels per Day)</t>
  </si>
  <si>
    <t>Lesson 1.2 optional practice questions</t>
  </si>
  <si>
    <r>
      <rPr>
        <sz val="11"/>
        <color rgb="FF575B66"/>
        <rFont val="Arial"/>
        <family val="2"/>
      </rPr>
      <t>Question</t>
    </r>
    <r>
      <rPr>
        <b/>
        <sz val="11"/>
        <color rgb="FF575B66"/>
        <rFont val="Arial"/>
        <family val="2"/>
      </rPr>
      <t> 1 </t>
    </r>
  </si>
  <si>
    <t>The following data set lists the prices for thirty houses in and around Boston, Massachusetts. Create a histogram of the data using the bins provided in column D.</t>
  </si>
  <si>
    <t>fx</t>
  </si>
  <si>
    <t>Selling Price ($)</t>
  </si>
  <si>
    <t>City</t>
  </si>
  <si>
    <t>House Size (Sqft)</t>
  </si>
  <si>
    <t>Mansfield</t>
  </si>
  <si>
    <t>Randolph</t>
  </si>
  <si>
    <t>North Reading</t>
  </si>
  <si>
    <t>Peabody</t>
  </si>
  <si>
    <t>Belmont</t>
  </si>
  <si>
    <t>Natick</t>
  </si>
  <si>
    <t>Arlington</t>
  </si>
  <si>
    <t>Ashland</t>
  </si>
  <si>
    <t>Framingham</t>
  </si>
  <si>
    <t>Hingham</t>
  </si>
  <si>
    <t>Wakefield</t>
  </si>
  <si>
    <t>Burlington</t>
  </si>
  <si>
    <t>Milton</t>
  </si>
  <si>
    <t>Ipswich</t>
  </si>
  <si>
    <t>Melrose</t>
  </si>
  <si>
    <t>Raynham</t>
  </si>
  <si>
    <t>Dracut</t>
  </si>
  <si>
    <t>Cambridge</t>
  </si>
  <si>
    <t>Weston</t>
  </si>
  <si>
    <t>Acton</t>
  </si>
  <si>
    <t>Boxford</t>
  </si>
  <si>
    <t>Dedham</t>
  </si>
  <si>
    <t>Groveland</t>
  </si>
  <si>
    <t>Norwood</t>
  </si>
  <si>
    <t>Westford</t>
  </si>
  <si>
    <t>Holliston</t>
  </si>
  <si>
    <r>
      <rPr>
        <sz val="11"/>
        <color rgb="FF575B66"/>
        <rFont val="Arial"/>
        <family val="2"/>
      </rPr>
      <t xml:space="preserve">Question </t>
    </r>
    <r>
      <rPr>
        <b/>
        <sz val="11"/>
        <color rgb="FF575B66"/>
        <rFont val="Arial"/>
        <family val="2"/>
      </rPr>
      <t>4 </t>
    </r>
  </si>
  <si>
    <r>
      <t>The following data set contains the heights of several members of the Boston Red Sox. Create a histogram of the data using the bins provided in </t>
    </r>
    <r>
      <rPr>
        <b/>
        <sz val="11"/>
        <color rgb="FF575B66"/>
        <rFont val="Arial"/>
        <family val="2"/>
      </rPr>
      <t>column C</t>
    </r>
    <r>
      <rPr>
        <sz val="11"/>
        <color rgb="FF575B66"/>
        <rFont val="Arial"/>
        <family val="2"/>
      </rPr>
      <t>.</t>
    </r>
  </si>
  <si>
    <t>Height (inches)</t>
  </si>
  <si>
    <t>Player</t>
  </si>
  <si>
    <t>Stephen Drew</t>
  </si>
  <si>
    <t>Jacoby Ellsbury</t>
  </si>
  <si>
    <t>Jonny Gomes</t>
  </si>
  <si>
    <t>Will Middlebrooks</t>
  </si>
  <si>
    <t>Mike Napoli</t>
  </si>
  <si>
    <t>David Ortiz</t>
  </si>
  <si>
    <t>Dustin Pedroia</t>
  </si>
  <si>
    <t>Jarrod Saltalamacchia</t>
  </si>
  <si>
    <t>Koji Uehara</t>
  </si>
  <si>
    <t>Shane Victorino</t>
  </si>
  <si>
    <t>Previous Question 5</t>
  </si>
  <si>
    <t>Let’s calculate the mean oil consumption for all North American countries in our data set. Note that the appropriate continent is now listed next to each data point to make it easy to apply a condition to our data set.</t>
  </si>
  <si>
    <t>This function says, if the country’s continent is North America, then include that country’s oil consumption in the calculation of the average.</t>
  </si>
  <si>
    <t>Continent</t>
  </si>
  <si>
    <t>Conditional Mean of Oil Consumption</t>
  </si>
  <si>
    <t>North America</t>
  </si>
  <si>
    <t>Asia</t>
  </si>
  <si>
    <t>South America</t>
  </si>
  <si>
    <t>Europe</t>
  </si>
  <si>
    <t>Spreadsheet: Calculating Conditional Means</t>
  </si>
  <si>
    <t>Now calculate the mean oil consumption for countries located in Asia.</t>
  </si>
  <si>
    <t>Conditional Mean _x000D_
of Oil Consumption</t>
  </si>
  <si>
    <r>
      <t>Spreadsheet: Calculating Percentiles
Question 1 
Suppose we want to know which countries are in the 75</t>
    </r>
    <r>
      <rPr>
        <vertAlign val="superscript"/>
        <sz val="8"/>
        <color rgb="FF575B66"/>
        <rFont val="Arial"/>
        <family val="2"/>
      </rPr>
      <t>th</t>
    </r>
    <r>
      <rPr>
        <sz val="11"/>
        <color rgb="FF575B66"/>
        <rFont val="Arial"/>
        <family val="2"/>
      </rPr>
      <t> percentile.</t>
    </r>
  </si>
  <si>
    <r>
      <t>In cell </t>
    </r>
    <r>
      <rPr>
        <b/>
        <sz val="11"/>
        <color rgb="FF575B66"/>
        <rFont val="Arial"/>
        <family val="2"/>
      </rPr>
      <t>E2</t>
    </r>
    <r>
      <rPr>
        <sz val="11"/>
        <color rgb="FF575B66"/>
        <rFont val="Arial"/>
        <family val="2"/>
      </rPr>
      <t>, enter the function =PERCENTILE.INC(A2:A11,0.75).</t>
    </r>
  </si>
  <si>
    <t>75th Percentile</t>
  </si>
  <si>
    <r>
      <t>Now calculate the 50</t>
    </r>
    <r>
      <rPr>
        <sz val="8"/>
        <color rgb="FF575B66"/>
        <rFont val="Arial"/>
        <family val="2"/>
      </rPr>
      <t>th</t>
    </r>
    <r>
      <rPr>
        <sz val="11"/>
        <color rgb="FF575B66"/>
        <rFont val="Arial"/>
        <family val="2"/>
      </rPr>
      <t> percentile for the oil consumption data on your own. Also, calculate the median using the MEDIAN function. Note how the 50</t>
    </r>
    <r>
      <rPr>
        <sz val="8"/>
        <color rgb="FF575B66"/>
        <rFont val="Arial"/>
        <family val="2"/>
      </rPr>
      <t>th</t>
    </r>
    <r>
      <rPr>
        <sz val="11"/>
        <color rgb="FF575B66"/>
        <rFont val="Arial"/>
        <family val="2"/>
      </rPr>
      <t> percentile relates to the median.</t>
    </r>
  </si>
  <si>
    <t>50th Percentile</t>
  </si>
  <si>
    <t>Median</t>
  </si>
  <si>
    <t>Spreadsheet: Calculating Variance and Standard Deviation</t>
  </si>
  <si>
    <t>Let’s calculate the variance and standard deviation of the oil consumption data.</t>
  </si>
  <si>
    <r>
      <t>In cell </t>
    </r>
    <r>
      <rPr>
        <b/>
        <sz val="11"/>
        <color rgb="FF575B66"/>
        <rFont val="Arial"/>
        <family val="2"/>
      </rPr>
      <t>E2</t>
    </r>
    <r>
      <rPr>
        <sz val="11"/>
        <color rgb="FF575B66"/>
        <rFont val="Arial"/>
        <family val="2"/>
      </rPr>
      <t>, enter the function =VAR.S(A2:A11).</t>
    </r>
  </si>
  <si>
    <t>Variance</t>
  </si>
  <si>
    <r>
      <rPr>
        <sz val="11"/>
        <color rgb="FF575B66"/>
        <rFont val="Arial"/>
        <family val="2"/>
      </rPr>
      <t>Question</t>
    </r>
    <r>
      <rPr>
        <b/>
        <sz val="11"/>
        <color rgb="FF575B66"/>
        <rFont val="Arial"/>
        <family val="2"/>
      </rPr>
      <t> 2 </t>
    </r>
  </si>
  <si>
    <r>
      <t>In cell </t>
    </r>
    <r>
      <rPr>
        <b/>
        <sz val="11"/>
        <color rgb="FF575B66"/>
        <rFont val="Arial"/>
        <family val="2"/>
      </rPr>
      <t>E3</t>
    </r>
    <r>
      <rPr>
        <sz val="11"/>
        <color rgb="FF575B66"/>
        <rFont val="Arial"/>
        <family val="2"/>
      </rPr>
      <t>, enter the function =STDEV.S(A2:A11).</t>
    </r>
  </si>
  <si>
    <t>Notice that the standard deviation is equal to the square root of the variance.</t>
  </si>
  <si>
    <t>Standard Deviation</t>
  </si>
  <si>
    <t xml:space="preserve"> Question 3</t>
  </si>
  <si>
    <t>Calculate the mean and the standard deviation for the heights of the ten Boston Red Sox players.</t>
  </si>
  <si>
    <t>Mean</t>
  </si>
  <si>
    <r>
      <rPr>
        <sz val="11"/>
        <color rgb="FF575B66"/>
        <rFont val="Arial"/>
        <family val="2"/>
      </rPr>
      <t>Question</t>
    </r>
    <r>
      <rPr>
        <b/>
        <sz val="11"/>
        <color rgb="FF575B66"/>
        <rFont val="Arial"/>
        <family val="2"/>
      </rPr>
      <t> 4 </t>
    </r>
  </si>
  <si>
    <t>Use the SQRT function to find the standard deviation of a data set that has variance equal to 145.40.</t>
  </si>
  <si>
    <t>1.3.5 Descriptive Statistics in Excel</t>
  </si>
  <si>
    <t>Spreadsheet: Creating the Output</t>
  </si>
  <si>
    <t>Excel has a descriptive statistics tool that provides a number of summary statistics, including those we’ve already learned, for a set of data. Let’s walk through how to create it.</t>
  </si>
  <si>
    <r>
      <t>From the </t>
    </r>
    <r>
      <rPr>
        <b/>
        <sz val="11"/>
        <color rgb="FF575B66"/>
        <rFont val="Arial"/>
        <family val="2"/>
      </rPr>
      <t>Data</t>
    </r>
    <r>
      <rPr>
        <sz val="11"/>
        <color rgb="FF575B66"/>
        <rFont val="Arial"/>
        <family val="2"/>
      </rPr>
      <t> menu, select </t>
    </r>
    <r>
      <rPr>
        <b/>
        <sz val="11"/>
        <color rgb="FF575B66"/>
        <rFont val="Arial"/>
        <family val="2"/>
      </rPr>
      <t>Data Analysis</t>
    </r>
    <r>
      <rPr>
        <sz val="11"/>
        <color rgb="FF575B66"/>
        <rFont val="Arial"/>
        <family val="2"/>
      </rPr>
      <t>, then select </t>
    </r>
    <r>
      <rPr>
        <b/>
        <sz val="11"/>
        <color rgb="FF575B66"/>
        <rFont val="Arial"/>
        <family val="2"/>
      </rPr>
      <t>Descriptive Statistics</t>
    </r>
    <r>
      <rPr>
        <sz val="11"/>
        <color rgb="FF575B66"/>
        <rFont val="Arial"/>
        <family val="2"/>
      </rPr>
      <t>.</t>
    </r>
  </si>
  <si>
    <t>Enter the appropriate Input Range:</t>
  </si>
  <si>
    <r>
      <t>The Input Range is the oil consumption data in </t>
    </r>
    <r>
      <rPr>
        <b/>
        <sz val="11"/>
        <color rgb="FF575B66"/>
        <rFont val="Arial"/>
        <family val="2"/>
      </rPr>
      <t>column A</t>
    </r>
    <r>
      <rPr>
        <sz val="11"/>
        <color rgb="FF575B66"/>
        <rFont val="Arial"/>
        <family val="2"/>
      </rPr>
      <t> with its label,</t>
    </r>
    <r>
      <rPr>
        <b/>
        <sz val="11"/>
        <color rgb="FF575B66"/>
        <rFont val="Arial"/>
        <family val="2"/>
      </rPr>
      <t> A1:A11</t>
    </r>
    <r>
      <rPr>
        <sz val="11"/>
        <color rgb="FF575B66"/>
        <rFont val="Arial"/>
        <family val="2"/>
      </rPr>
      <t>.</t>
    </r>
  </si>
  <si>
    <r>
      <t>Make sure to include </t>
    </r>
    <r>
      <rPr>
        <b/>
        <sz val="11"/>
        <color rgb="FF575B66"/>
        <rFont val="Arial"/>
        <family val="2"/>
      </rPr>
      <t>A1</t>
    </r>
    <r>
      <rPr>
        <sz val="11"/>
        <color rgb="FF575B66"/>
        <rFont val="Arial"/>
        <family val="2"/>
      </rPr>
      <t>, the cell containing the label, when inputting your range and check the </t>
    </r>
    <r>
      <rPr>
        <b/>
        <sz val="11"/>
        <color rgb="FF575B66"/>
        <rFont val="Arial"/>
        <family val="2"/>
      </rPr>
      <t>Label in first row</t>
    </r>
    <r>
      <rPr>
        <sz val="11"/>
        <color rgb="FF575B66"/>
        <rFont val="Arial"/>
        <family val="2"/>
      </rPr>
      <t> box, as this ensures that your output table will be appropriately labeled.</t>
    </r>
  </si>
  <si>
    <r>
      <t>Enter the appropriate Output Range, in this case enter </t>
    </r>
    <r>
      <rPr>
        <b/>
        <sz val="11"/>
        <color rgb="FF575B66"/>
        <rFont val="Arial"/>
        <family val="2"/>
      </rPr>
      <t>D1</t>
    </r>
    <r>
      <rPr>
        <sz val="11"/>
        <color rgb="FF575B66"/>
        <rFont val="Arial"/>
        <family val="2"/>
      </rPr>
      <t>.</t>
    </r>
  </si>
  <si>
    <t>This cell is the top left hand cell in which the output table will appear.</t>
  </si>
  <si>
    <r>
      <t>Be sure to select </t>
    </r>
    <r>
      <rPr>
        <b/>
        <sz val="11"/>
        <color rgb="FF575B66"/>
        <rFont val="Arial"/>
        <family val="2"/>
      </rPr>
      <t>Summary Statistics</t>
    </r>
    <r>
      <rPr>
        <sz val="11"/>
        <color rgb="FF575B66"/>
        <rFont val="Arial"/>
        <family val="2"/>
      </rPr>
      <t> so that the output table is generated.</t>
    </r>
  </si>
  <si>
    <t>Mode</t>
  </si>
  <si>
    <t>Spreadsheet</t>
  </si>
  <si>
    <r>
      <t>Use the descriptive statistics tool to calculate the summary statistics for the heights of these ten Red Sox players. Make sure to enter </t>
    </r>
    <r>
      <rPr>
        <b/>
        <sz val="11"/>
        <color rgb="FF575B66"/>
        <rFont val="Arial"/>
        <family val="2"/>
      </rPr>
      <t>D1</t>
    </r>
    <r>
      <rPr>
        <sz val="11"/>
        <color rgb="FF575B66"/>
        <rFont val="Arial"/>
        <family val="2"/>
      </rPr>
      <t> as the output range.</t>
    </r>
  </si>
  <si>
    <t>Lesson 1.3 Practice Questions</t>
  </si>
  <si>
    <r>
      <t>If you wish to have more practice on Lesson 1.3 concepts, you can complete the </t>
    </r>
    <r>
      <rPr>
        <b/>
        <i/>
        <sz val="11"/>
        <color rgb="FF000000"/>
        <rFont val="Arial"/>
        <family val="2"/>
      </rPr>
      <t>optional</t>
    </r>
    <r>
      <rPr>
        <i/>
        <sz val="11"/>
        <color rgb="FF000000"/>
        <rFont val="Arial"/>
        <family val="2"/>
      </rPr>
      <t> </t>
    </r>
    <r>
      <rPr>
        <sz val="11"/>
        <color rgb="FF000000"/>
        <rFont val="Arial"/>
        <family val="2"/>
      </rPr>
      <t>questions below. You do not need to complete the entire question set before going on to the next lesson.</t>
    </r>
  </si>
  <si>
    <t>Practice Questions</t>
  </si>
  <si>
    <t>Lesson 1.3 optional practice questions</t>
  </si>
  <si>
    <t>Calculate the mean, median, and mode of the Boston real estate prices data using the appropriate Excel functions.</t>
  </si>
  <si>
    <t>Calculate the average weight of the infielders on the 2013 Red Sox roster.</t>
  </si>
  <si>
    <t>Position</t>
  </si>
  <si>
    <t>Weight (pounds)</t>
  </si>
  <si>
    <t>Conditional Mean of Weight</t>
  </si>
  <si>
    <t>Infielder</t>
  </si>
  <si>
    <t>Outfielder</t>
  </si>
  <si>
    <t>Pitcher</t>
  </si>
  <si>
    <t>Designated Hitter</t>
  </si>
  <si>
    <t>Catcher</t>
  </si>
  <si>
    <r>
      <rPr>
        <sz val="11"/>
        <color rgb="FF575B66"/>
        <rFont val="Arial"/>
        <family val="2"/>
      </rPr>
      <t>Question</t>
    </r>
    <r>
      <rPr>
        <b/>
        <sz val="11"/>
        <color rgb="FF575B66"/>
        <rFont val="Arial"/>
        <family val="2"/>
      </rPr>
      <t> 3 </t>
    </r>
  </si>
  <si>
    <t>Calculate the average weight of the outfielders on the 2013 Red Sox roster.</t>
  </si>
  <si>
    <t>Calculate the 33rd percentile for the oil consumption data.</t>
  </si>
  <si>
    <t>33rd Percentile</t>
  </si>
  <si>
    <r>
      <rPr>
        <sz val="11"/>
        <color rgb="FF575B66"/>
        <rFont val="Arial"/>
        <family val="2"/>
      </rPr>
      <t>Question</t>
    </r>
    <r>
      <rPr>
        <b/>
        <sz val="11"/>
        <color rgb="FF575B66"/>
        <rFont val="Arial"/>
        <family val="2"/>
      </rPr>
      <t> 5 </t>
    </r>
  </si>
  <si>
    <t>Calculate the 66th percentile for the following data set.</t>
  </si>
  <si>
    <t>Data</t>
  </si>
  <si>
    <t>66th Percentile</t>
  </si>
  <si>
    <r>
      <rPr>
        <sz val="11"/>
        <color rgb="FF575B66"/>
        <rFont val="Arial"/>
        <family val="2"/>
      </rPr>
      <t>Question</t>
    </r>
    <r>
      <rPr>
        <b/>
        <sz val="11"/>
        <color rgb="FF575B66"/>
        <rFont val="Arial"/>
        <family val="2"/>
      </rPr>
      <t> 6 </t>
    </r>
  </si>
  <si>
    <t>Calculate the 25th percentile for the Boston real estate prices data.</t>
  </si>
  <si>
    <t>25th Percentile</t>
  </si>
  <si>
    <r>
      <rPr>
        <sz val="11"/>
        <color rgb="FF575B66"/>
        <rFont val="Arial"/>
        <family val="2"/>
      </rPr>
      <t>Question</t>
    </r>
    <r>
      <rPr>
        <b/>
        <sz val="11"/>
        <color rgb="FF575B66"/>
        <rFont val="Arial"/>
        <family val="2"/>
      </rPr>
      <t> 7</t>
    </r>
  </si>
  <si>
    <t>Calculate the variance of the sample of Boston real estate pricing data.</t>
  </si>
  <si>
    <r>
      <rPr>
        <sz val="11"/>
        <color rgb="FF575B66"/>
        <rFont val="Arial"/>
        <family val="2"/>
      </rPr>
      <t>Question</t>
    </r>
    <r>
      <rPr>
        <b/>
        <sz val="11"/>
        <color rgb="FF575B66"/>
        <rFont val="Arial"/>
        <family val="2"/>
      </rPr>
      <t> 8</t>
    </r>
  </si>
  <si>
    <t>The variance of the Boston real estate pricing data sample is approximately 82,917,725,621 squared dollars. Calculate the standard deviation of the data sample.</t>
  </si>
  <si>
    <r>
      <rPr>
        <sz val="11"/>
        <color rgb="FF575B66"/>
        <rFont val="Arial"/>
        <family val="2"/>
      </rPr>
      <t>Question</t>
    </r>
    <r>
      <rPr>
        <b/>
        <sz val="11"/>
        <color rgb="FF575B66"/>
        <rFont val="Arial"/>
        <family val="2"/>
      </rPr>
      <t> 9 </t>
    </r>
  </si>
  <si>
    <t>Use the descriptive statistics tool to calculate the summary statistics for the data set provided below. Enter C1 as the output range, and include a label for the data.</t>
  </si>
  <si>
    <r>
      <rPr>
        <sz val="11"/>
        <color rgb="FF575B66"/>
        <rFont val="Arial"/>
        <family val="2"/>
      </rPr>
      <t>Question</t>
    </r>
    <r>
      <rPr>
        <b/>
        <sz val="11"/>
        <color rgb="FF575B66"/>
        <rFont val="Arial"/>
        <family val="2"/>
      </rPr>
      <t> 10 </t>
    </r>
  </si>
  <si>
    <t>Suppose we wanted to compare the variability of the selling prices of Boston real estate to the variability of Boston real estate lot sizes. Calculate the coefficient of variation of the selling prices.</t>
  </si>
  <si>
    <t>Lot Size (Sqft)</t>
  </si>
  <si>
    <t>Coefficient of Variation</t>
  </si>
  <si>
    <r>
      <rPr>
        <sz val="11"/>
        <color rgb="FF575B66"/>
        <rFont val="Arial"/>
        <family val="2"/>
      </rPr>
      <t>Question</t>
    </r>
    <r>
      <rPr>
        <b/>
        <sz val="11"/>
        <color rgb="FF575B66"/>
        <rFont val="Arial"/>
        <family val="2"/>
      </rPr>
      <t> 11 </t>
    </r>
  </si>
  <si>
    <t>Calculate the coefficient of variation of the lot sizes.</t>
  </si>
  <si>
    <t>1.4.1 Scatter Plots</t>
  </si>
  <si>
    <t>We use histograms to help us visualize a single variable’s distribution. To visualize the relationship between two variables, we typically use a scatter plot. One variable is plotted on the horizontal axis (x-axis), and the other is plotted on the vertical axis (y-axis). Please read the instructions carefully to make sure you assign variables to the correct axes for grading purposes. Later in the course when we learn about regression analysis, we’ll see that the convention is to plot the so-called “dependent” variable on the vertical axis and the “independent” variable on horizontal axis.</t>
  </si>
  <si>
    <t>Spreadsheet: Creating Scatter Plots</t>
  </si>
  <si>
    <t>Let’s return to our ten Boston Red Sox players. We would like to create a scatter plot to see if there is a relationship between the players’ heights and weights.</t>
  </si>
  <si>
    <r>
      <t>From the </t>
    </r>
    <r>
      <rPr>
        <b/>
        <sz val="11"/>
        <color rgb="FF575B66"/>
        <rFont val="Arial"/>
        <family val="2"/>
      </rPr>
      <t>Insert</t>
    </r>
    <r>
      <rPr>
        <sz val="11"/>
        <color rgb="FF575B66"/>
        <rFont val="Arial"/>
        <family val="2"/>
      </rPr>
      <t> menu, select Scatter, then select </t>
    </r>
    <r>
      <rPr>
        <b/>
        <sz val="11"/>
        <color rgb="FF575B66"/>
        <rFont val="Arial"/>
        <family val="2"/>
      </rPr>
      <t>Scatter With Only Markers</t>
    </r>
    <r>
      <rPr>
        <sz val="11"/>
        <color rgb="FF575B66"/>
        <rFont val="Arial"/>
        <family val="2"/>
      </rPr>
      <t>.</t>
    </r>
  </si>
  <si>
    <t>Enter the appropriate Input Y Range and Input X Range:</t>
  </si>
  <si>
    <r>
      <t>The Input Y Range is the weight data in </t>
    </r>
    <r>
      <rPr>
        <b/>
        <sz val="11"/>
        <color rgb="FF575B66"/>
        <rFont val="Arial"/>
        <family val="2"/>
      </rPr>
      <t>column C</t>
    </r>
    <r>
      <rPr>
        <sz val="11"/>
        <color rgb="FF575B66"/>
        <rFont val="Arial"/>
        <family val="2"/>
      </rPr>
      <t> with its label, </t>
    </r>
    <r>
      <rPr>
        <b/>
        <sz val="11"/>
        <color rgb="FF575B66"/>
        <rFont val="Arial"/>
        <family val="2"/>
      </rPr>
      <t>C1:C11</t>
    </r>
    <r>
      <rPr>
        <sz val="11"/>
        <color rgb="FF575B66"/>
        <rFont val="Arial"/>
        <family val="2"/>
      </rPr>
      <t>.</t>
    </r>
  </si>
  <si>
    <r>
      <t>The Input X Range is the height data in </t>
    </r>
    <r>
      <rPr>
        <b/>
        <sz val="11"/>
        <color rgb="FF575B66"/>
        <rFont val="Arial"/>
        <family val="2"/>
      </rPr>
      <t>column B</t>
    </r>
    <r>
      <rPr>
        <sz val="11"/>
        <color rgb="FF575B66"/>
        <rFont val="Arial"/>
        <family val="2"/>
      </rPr>
      <t> with its label, </t>
    </r>
    <r>
      <rPr>
        <b/>
        <sz val="11"/>
        <color rgb="FF575B66"/>
        <rFont val="Arial"/>
        <family val="2"/>
      </rPr>
      <t>B1:B11</t>
    </r>
    <r>
      <rPr>
        <sz val="11"/>
        <color rgb="FF575B66"/>
        <rFont val="Arial"/>
        <family val="2"/>
      </rPr>
      <t>.</t>
    </r>
  </si>
  <si>
    <r>
      <t>Make sure to include the cells containing labels when inputting your ranges and check the </t>
    </r>
    <r>
      <rPr>
        <b/>
        <sz val="11"/>
        <color rgb="FF575B66"/>
        <rFont val="Arial"/>
        <family val="2"/>
      </rPr>
      <t>Labels in first row</t>
    </r>
    <r>
      <rPr>
        <sz val="11"/>
        <color rgb="FF575B66"/>
        <rFont val="Arial"/>
        <family val="2"/>
      </rPr>
      <t> box, as this ensures that your scatter plot will be appropriately labeled.</t>
    </r>
  </si>
  <si>
    <t>The process for creating scatter plots in this course is different from the process in Excel.</t>
  </si>
  <si>
    <t>Spreadsheet: Calculating the Correlation Coefficient</t>
  </si>
  <si>
    <t>Now let’s calculate exactly what the correlation is between height and weight for these ten Boston Red Sox players.</t>
  </si>
  <si>
    <r>
      <t>In cell </t>
    </r>
    <r>
      <rPr>
        <b/>
        <sz val="11"/>
        <color rgb="FF575B66"/>
        <rFont val="Arial"/>
        <family val="2"/>
      </rPr>
      <t>F2</t>
    </r>
    <r>
      <rPr>
        <sz val="11"/>
        <color rgb="FF575B66"/>
        <rFont val="Arial"/>
        <family val="2"/>
      </rPr>
      <t>, enter the function =CORREL(B2:B11,C2:C11).</t>
    </r>
  </si>
  <si>
    <t>Note that the order in which the two data sets are selected does not matter (that is, it doesn’t matter which variable we choose as the x variable and which we choose as the y variable), as long as the association between each data “pair” is maintained. With height and weight, both values certainly need to refer to the same person!</t>
  </si>
  <si>
    <t>Correlation</t>
  </si>
  <si>
    <t>1.4.4 Time Series</t>
  </si>
  <si>
    <t>Sometimes we are interested in the behavior of a single variable over time. In such cases, we can consider time as a second variable, which we typically show on the horizontal axis. Suppose that once we realize that the U.S. consumes more oil than any other country, we decide to look at U.S. oil consumption over the past eleven years to gain insight into the consumption trend. Create a scatter plot to help visualize the relationship.</t>
  </si>
  <si>
    <t>Year</t>
  </si>
  <si>
    <t>Lesson 1.4 optional practice questions</t>
  </si>
  <si>
    <t>Below are data showing students’ grades on a statistics quiz and the number of hours they spent studying. Create a scatterplot to show the relationship.</t>
  </si>
  <si>
    <t>Hours Studied</t>
  </si>
  <si>
    <t>Grade</t>
  </si>
  <si>
    <t>Below are data showing the relationship between temperature in degrees Fahrenheit on a given day and sales of hot cocoa at a coffee shop. Create a scatterplot to show the relationship.</t>
  </si>
  <si>
    <t>Temperature (ºF)</t>
  </si>
  <si>
    <t>Cups of Cocoa Sold</t>
  </si>
  <si>
    <t>What is the correlation between hours studying and quiz grades?</t>
  </si>
  <si>
    <t>What is the correlation between temperature and hot cocoa sales?</t>
  </si>
  <si>
    <t>Let’s calculate the mean, median, and mode of the oil consumption data.</t>
  </si>
  <si>
    <r>
      <t>In cell </t>
    </r>
    <r>
      <rPr>
        <b/>
        <sz val="20"/>
        <color rgb="FF575B66"/>
        <rFont val="Arial"/>
        <family val="2"/>
      </rPr>
      <t>E2</t>
    </r>
    <r>
      <rPr>
        <sz val="20"/>
        <color rgb="FF575B66"/>
        <rFont val="Arial"/>
        <family val="2"/>
      </rPr>
      <t>, enter the function =AVERAGE(A2:A11) to calculate the average oil consumption.</t>
    </r>
  </si>
  <si>
    <r>
      <t>In cell </t>
    </r>
    <r>
      <rPr>
        <b/>
        <sz val="20"/>
        <color rgb="FF575B66"/>
        <rFont val="Arial"/>
        <family val="2"/>
      </rPr>
      <t>E3</t>
    </r>
    <r>
      <rPr>
        <sz val="20"/>
        <color rgb="FF575B66"/>
        <rFont val="Arial"/>
        <family val="2"/>
      </rPr>
      <t>, enter the function =MEDIAN(A2:A11) to calculate the median of the oil consumption data.</t>
    </r>
  </si>
  <si>
    <r>
      <t>In cell </t>
    </r>
    <r>
      <rPr>
        <b/>
        <sz val="20"/>
        <color rgb="FF575B66"/>
        <rFont val="Arial"/>
        <family val="2"/>
      </rPr>
      <t>E4</t>
    </r>
    <r>
      <rPr>
        <sz val="20"/>
        <color rgb="FF575B66"/>
        <rFont val="Arial"/>
        <family val="2"/>
      </rPr>
      <t>, enter the function =MODE.SNGL(A2:A11) to calculate the mode of the oil consumption data.</t>
    </r>
  </si>
  <si>
    <t>Now try it on your own. Calculate the mean, median, and mode of the following data set using the appropriate Excel functions.</t>
  </si>
  <si>
    <r>
      <t>In cell </t>
    </r>
    <r>
      <rPr>
        <b/>
        <sz val="20"/>
        <color rgb="FF575B66"/>
        <rFont val="Arial"/>
        <family val="2"/>
      </rPr>
      <t>F2</t>
    </r>
    <r>
      <rPr>
        <sz val="20"/>
        <color rgb="FF575B66"/>
        <rFont val="Arial"/>
        <family val="2"/>
      </rPr>
      <t>, enter the function =AVERAGEIF(C2:C11,E2,A2:A11).</t>
    </r>
  </si>
  <si>
    <r>
      <t>C2:C11</t>
    </r>
    <r>
      <rPr>
        <sz val="20"/>
        <color rgb="FF575B66"/>
        <rFont val="Arial"/>
        <family val="2"/>
      </rPr>
      <t> contains the data to which we want to apply the condition.</t>
    </r>
  </si>
  <si>
    <r>
      <t>E2</t>
    </r>
    <r>
      <rPr>
        <sz val="20"/>
        <color rgb="FF575B66"/>
        <rFont val="Arial"/>
        <family val="2"/>
      </rPr>
      <t> is the condition or criterion by which we choose the data points to include in the calculation of the conditional mean. In the function we have specified, we have just entered a link to cell </t>
    </r>
    <r>
      <rPr>
        <b/>
        <sz val="20"/>
        <color rgb="FF575B66"/>
        <rFont val="Arial"/>
        <family val="2"/>
      </rPr>
      <t>E2</t>
    </r>
    <r>
      <rPr>
        <sz val="20"/>
        <color rgb="FF575B66"/>
        <rFont val="Arial"/>
        <family val="2"/>
      </rPr>
      <t>, which contains “North America”. Alternatively, we could type “North America” into the function as follows: =AVERAGEIF(C2:C11,"North America",A2:A11). </t>
    </r>
  </si>
  <si>
    <r>
      <t>A2:A11</t>
    </r>
    <r>
      <rPr>
        <sz val="20"/>
        <color rgb="FF575B66"/>
        <rFont val="Arial"/>
        <family val="2"/>
      </rPr>
      <t> contains the numeric data from which the conditional mean will be calculated. Only the values that meet the criterion—in this case, data corresponding to countries in North America—will be used in the calculation. Thus, the mean oil consumption will be calculated for Canada and the United States.</t>
    </r>
  </si>
  <si>
    <t>std</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</si>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</sst>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6" x14ac:knownFonts="1">
    <font>
      <sz val="11"/>
      <color theme="1"/>
      <name val="Calibri"/>
      <family val="2"/>
      <scheme val="minor"/>
    </font>
    <font>
      <sz val="18"/>
      <color rgb="FF575B66"/>
      <name val="Arial"/>
      <family val="2"/>
    </font>
    <font>
      <sz val="11"/>
      <color rgb="FF575B66"/>
      <name val="Arial"/>
      <family val="2"/>
    </font>
    <font>
      <b/>
      <sz val="11"/>
      <color rgb="FF575B66"/>
      <name val="Arial"/>
      <family val="2"/>
    </font>
    <font>
      <sz val="11"/>
      <color rgb="FF000000"/>
      <name val="Arial"/>
      <family val="2"/>
    </font>
    <font>
      <sz val="14"/>
      <color rgb="FF636363"/>
      <name val="Arial"/>
      <family val="2"/>
    </font>
    <font>
      <sz val="14"/>
      <color rgb="FF000000"/>
      <name val="Arial"/>
      <family val="2"/>
    </font>
    <font>
      <sz val="23"/>
      <color rgb="FF575B66"/>
      <name val="Arial"/>
      <family val="2"/>
    </font>
    <font>
      <vertAlign val="superscript"/>
      <sz val="8"/>
      <color rgb="FF575B66"/>
      <name val="Arial"/>
      <family val="2"/>
    </font>
    <font>
      <sz val="8"/>
      <color rgb="FF575B66"/>
      <name val="Arial"/>
      <family val="2"/>
    </font>
    <font>
      <sz val="27"/>
      <color rgb="FFA41034"/>
      <name val="Arial"/>
      <family val="2"/>
    </font>
    <font>
      <b/>
      <i/>
      <sz val="11"/>
      <color rgb="FF000000"/>
      <name val="Arial"/>
      <family val="2"/>
    </font>
    <font>
      <i/>
      <sz val="11"/>
      <color rgb="FF000000"/>
      <name val="Arial"/>
      <family val="2"/>
    </font>
    <font>
      <sz val="20"/>
      <color rgb="FF575B66"/>
      <name val="Arial"/>
      <family val="2"/>
    </font>
    <font>
      <sz val="20"/>
      <color theme="1"/>
      <name val="Calibri"/>
      <family val="2"/>
      <scheme val="minor"/>
    </font>
    <font>
      <b/>
      <sz val="20"/>
      <color rgb="FF575B66"/>
      <name val="Arial"/>
      <family val="2"/>
    </font>
  </fonts>
  <fills count="4">
    <fill>
      <patternFill patternType="none"/>
    </fill>
    <fill>
      <patternFill patternType="gray125"/>
    </fill>
    <fill>
      <patternFill patternType="solid">
        <fgColor rgb="FFFAFAFA"/>
        <bgColor indexed="64"/>
      </patternFill>
    </fill>
    <fill>
      <patternFill patternType="solid">
        <fgColor theme="4" tint="0.59999389629810485"/>
        <bgColor indexed="64"/>
      </patternFill>
    </fill>
  </fills>
  <borders count="5">
    <border>
      <left/>
      <right/>
      <top/>
      <bottom/>
      <diagonal/>
    </border>
    <border>
      <left/>
      <right/>
      <top style="medium">
        <color rgb="FFEDEDED"/>
      </top>
      <bottom style="medium">
        <color rgb="FFEDEDED"/>
      </bottom>
      <diagonal/>
    </border>
    <border>
      <left style="medium">
        <color rgb="FFD9D9D9"/>
      </left>
      <right style="medium">
        <color rgb="FFD9D9D9"/>
      </right>
      <top style="medium">
        <color rgb="FFD9D9D9"/>
      </top>
      <bottom style="medium">
        <color rgb="FFD9D9D9"/>
      </bottom>
      <diagonal/>
    </border>
    <border>
      <left style="medium">
        <color rgb="FFA1A3B3"/>
      </left>
      <right/>
      <top style="medium">
        <color rgb="FFA1A3B3"/>
      </top>
      <bottom style="medium">
        <color rgb="FFA1A3B3"/>
      </bottom>
      <diagonal/>
    </border>
    <border>
      <left style="medium">
        <color rgb="FFA1A3B3"/>
      </left>
      <right style="medium">
        <color rgb="FFA1A3B3"/>
      </right>
      <top style="medium">
        <color rgb="FFA1A3B3"/>
      </top>
      <bottom style="medium">
        <color rgb="FFA1A3B3"/>
      </bottom>
      <diagonal/>
    </border>
  </borders>
  <cellStyleXfs count="1">
    <xf numFmtId="0" fontId="0" fillId="0" borderId="0"/>
  </cellStyleXfs>
  <cellXfs count="3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xf>
    <xf numFmtId="0" fontId="0" fillId="0" borderId="1" xfId="0" applyBorder="1" applyAlignment="1">
      <alignment horizontal="center" vertical="center"/>
    </xf>
    <xf numFmtId="0" fontId="3" fillId="0" borderId="2" xfId="0" applyFont="1" applyBorder="1" applyAlignment="1">
      <alignment horizontal="center" vertical="center"/>
    </xf>
    <xf numFmtId="0" fontId="0" fillId="0" borderId="0" xfId="0" applyAlignment="1">
      <alignment wrapText="1"/>
    </xf>
    <xf numFmtId="0" fontId="5" fillId="0" borderId="3" xfId="0" applyFont="1" applyBorder="1" applyAlignment="1">
      <alignment horizontal="center" vertical="center"/>
    </xf>
    <xf numFmtId="0" fontId="6" fillId="0" borderId="4" xfId="0" applyFont="1" applyBorder="1" applyAlignment="1">
      <alignment horizontal="left" vertical="center"/>
    </xf>
    <xf numFmtId="164" fontId="0" fillId="0" borderId="0" xfId="0" applyNumberFormat="1"/>
    <xf numFmtId="0" fontId="3" fillId="0" borderId="2" xfId="0" applyFont="1" applyBorder="1"/>
    <xf numFmtId="0" fontId="0" fillId="0" borderId="0" xfId="0" applyAlignment="1">
      <alignment horizontal="left"/>
    </xf>
    <xf numFmtId="0" fontId="4" fillId="0" borderId="0" xfId="0" applyFont="1" applyAlignment="1">
      <alignment vertical="center"/>
    </xf>
    <xf numFmtId="0" fontId="0" fillId="0" borderId="0" xfId="0" applyAlignment="1">
      <alignment vertical="center"/>
    </xf>
    <xf numFmtId="0" fontId="7" fillId="0" borderId="0" xfId="0" applyFont="1" applyAlignment="1">
      <alignment vertical="center"/>
    </xf>
    <xf numFmtId="0" fontId="2" fillId="0" borderId="0" xfId="0" applyFont="1"/>
    <xf numFmtId="0" fontId="10" fillId="0" borderId="0" xfId="0" applyFont="1" applyAlignment="1">
      <alignment vertical="center"/>
    </xf>
    <xf numFmtId="0" fontId="4" fillId="2" borderId="0" xfId="0" applyFont="1" applyFill="1" applyAlignment="1">
      <alignment horizontal="left" vertical="center"/>
    </xf>
    <xf numFmtId="0" fontId="0" fillId="0" borderId="0" xfId="0" applyAlignment="1">
      <alignment horizontal="left" vertical="center" wrapText="1"/>
    </xf>
    <xf numFmtId="0" fontId="0" fillId="3" borderId="0" xfId="0" applyFill="1"/>
    <xf numFmtId="0" fontId="13" fillId="0" borderId="0" xfId="0" applyFont="1" applyAlignment="1">
      <alignment horizontal="left" vertical="center" wrapText="1"/>
    </xf>
    <xf numFmtId="0" fontId="14" fillId="0" borderId="0" xfId="0" applyFont="1"/>
    <xf numFmtId="0" fontId="4" fillId="3" borderId="0" xfId="0" applyFont="1" applyFill="1"/>
    <xf numFmtId="0" fontId="13" fillId="0" borderId="0" xfId="0" applyFont="1"/>
    <xf numFmtId="0" fontId="13" fillId="0" borderId="0" xfId="0" applyFont="1"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4" fillId="0" borderId="0" xfId="0" applyFont="1" applyAlignment="1">
      <alignment wrapText="1"/>
    </xf>
    <xf numFmtId="0" fontId="13" fillId="0" borderId="0" xfId="0" applyFont="1" applyAlignment="1">
      <alignment vertical="center"/>
    </xf>
    <xf numFmtId="0" fontId="15" fillId="0" borderId="2" xfId="0" applyFont="1" applyBorder="1" applyAlignment="1">
      <alignment horizontal="left"/>
    </xf>
    <xf numFmtId="164" fontId="4" fillId="3" borderId="0" xfId="0" applyNumberFormat="1" applyFont="1" applyFill="1"/>
    <xf numFmtId="0" fontId="10" fillId="0" borderId="0" xfId="0" applyFont="1" applyAlignment="1">
      <alignment vertical="center" wrapText="1"/>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'1.4.1 Scatter Plots (ANS)'!$C$1</c:f>
              <c:strCache>
                <c:ptCount val="1"/>
                <c:pt idx="0">
                  <c:v>Weight (pounds)</c:v>
                </c:pt>
              </c:strCache>
            </c:strRef>
          </c:tx>
          <c:spPr>
            <a:ln w="28575" cap="rnd">
              <a:noFill/>
              <a:round/>
            </a:ln>
            <a:effectLst/>
          </c:spPr>
          <c:marker>
            <c:symbol val="circle"/>
            <c:size val="5"/>
            <c:spPr>
              <a:solidFill>
                <a:schemeClr val="accent1"/>
              </a:solidFill>
              <a:ln w="9525">
                <a:solidFill>
                  <a:schemeClr val="accent1"/>
                </a:solidFill>
              </a:ln>
              <a:effectLst/>
            </c:spPr>
          </c:marker>
          <c:xVal>
            <c:numRef>
              <c:f>'1.4.1 Scatter Plots (ANS)'!$B$2:$B$11</c:f>
              <c:numCache>
                <c:formatCode>General</c:formatCode>
                <c:ptCount val="10"/>
                <c:pt idx="0">
                  <c:v>72</c:v>
                </c:pt>
                <c:pt idx="1">
                  <c:v>73</c:v>
                </c:pt>
                <c:pt idx="2">
                  <c:v>73</c:v>
                </c:pt>
                <c:pt idx="3">
                  <c:v>75</c:v>
                </c:pt>
                <c:pt idx="4">
                  <c:v>72</c:v>
                </c:pt>
                <c:pt idx="5">
                  <c:v>76</c:v>
                </c:pt>
                <c:pt idx="6">
                  <c:v>68</c:v>
                </c:pt>
                <c:pt idx="7">
                  <c:v>76</c:v>
                </c:pt>
                <c:pt idx="8">
                  <c:v>74</c:v>
                </c:pt>
                <c:pt idx="9">
                  <c:v>69</c:v>
                </c:pt>
              </c:numCache>
            </c:numRef>
          </c:xVal>
          <c:yVal>
            <c:numRef>
              <c:f>'1.4.1 Scatter Plots (ANS)'!$C$2:$C$11</c:f>
              <c:numCache>
                <c:formatCode>General</c:formatCode>
                <c:ptCount val="10"/>
                <c:pt idx="0">
                  <c:v>190</c:v>
                </c:pt>
                <c:pt idx="1">
                  <c:v>195</c:v>
                </c:pt>
                <c:pt idx="2">
                  <c:v>230</c:v>
                </c:pt>
                <c:pt idx="3">
                  <c:v>220</c:v>
                </c:pt>
                <c:pt idx="4">
                  <c:v>220</c:v>
                </c:pt>
                <c:pt idx="5">
                  <c:v>250</c:v>
                </c:pt>
                <c:pt idx="6">
                  <c:v>165</c:v>
                </c:pt>
                <c:pt idx="7">
                  <c:v>235</c:v>
                </c:pt>
                <c:pt idx="8">
                  <c:v>195</c:v>
                </c:pt>
                <c:pt idx="9">
                  <c:v>190</c:v>
                </c:pt>
              </c:numCache>
            </c:numRef>
          </c:yVal>
          <c:smooth val="0"/>
          <c:extLst>
            <c:ext xmlns:c16="http://schemas.microsoft.com/office/drawing/2014/chart" uri="{C3380CC4-5D6E-409C-BE32-E72D297353CC}">
              <c16:uniqueId val="{00000000-6D72-42EE-B9D5-1BAD4CC0EC93}"/>
            </c:ext>
          </c:extLst>
        </c:ser>
        <c:dLbls>
          <c:showLegendKey val="0"/>
          <c:showVal val="0"/>
          <c:showCatName val="0"/>
          <c:showSerName val="0"/>
          <c:showPercent val="0"/>
          <c:showBubbleSize val="0"/>
        </c:dLbls>
        <c:axId val="378243183"/>
        <c:axId val="390038495"/>
      </c:scatterChart>
      <c:valAx>
        <c:axId val="37824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38495"/>
        <c:crosses val="autoZero"/>
        <c:crossBetween val="midCat"/>
      </c:valAx>
      <c:valAx>
        <c:axId val="3900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43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106680</xdr:colOff>
      <xdr:row>6</xdr:row>
      <xdr:rowOff>41910</xdr:rowOff>
    </xdr:from>
    <xdr:to>
      <xdr:col>12</xdr:col>
      <xdr:colOff>411480</xdr:colOff>
      <xdr:row>21</xdr:row>
      <xdr:rowOff>41910</xdr:rowOff>
    </xdr:to>
    <xdr:graphicFrame macro="">
      <xdr:nvGraphicFramePr>
        <xdr:cNvPr id="2" name="Chart 1">
          <a:extLst>
            <a:ext uri="{FF2B5EF4-FFF2-40B4-BE49-F238E27FC236}">
              <a16:creationId xmlns:a16="http://schemas.microsoft.com/office/drawing/2014/main" id="{9C515BFE-0A50-1703-A625-6AAA4512A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workbookViewId="0">
      <selection activeCell="A19" sqref="A19"/>
    </sheetView>
  </sheetViews>
  <sheetFormatPr defaultColWidth="9.109375" defaultRowHeight="14.4" x14ac:dyDescent="0.3"/>
  <cols>
    <col min="1" max="1" width="139.44140625" bestFit="1" customWidth="1"/>
  </cols>
  <sheetData>
    <row r="1" spans="1:1" ht="22.8" x14ac:dyDescent="0.3">
      <c r="A1" s="1" t="s">
        <v>0</v>
      </c>
    </row>
    <row r="2" spans="1:1" x14ac:dyDescent="0.3">
      <c r="A2" s="2" t="s">
        <v>1</v>
      </c>
    </row>
    <row r="4" spans="1:1" ht="22.8" x14ac:dyDescent="0.3">
      <c r="A4" s="1" t="s">
        <v>2</v>
      </c>
    </row>
    <row r="5" spans="1:1" x14ac:dyDescent="0.3">
      <c r="A5" s="2" t="s">
        <v>3</v>
      </c>
    </row>
    <row r="7" spans="1:1" ht="22.8" x14ac:dyDescent="0.3">
      <c r="A7" s="1" t="s">
        <v>4</v>
      </c>
    </row>
    <row r="8" spans="1:1" ht="55.2" x14ac:dyDescent="0.3">
      <c r="A8" s="3" t="s">
        <v>5</v>
      </c>
    </row>
    <row r="9" spans="1:1" x14ac:dyDescent="0.3">
      <c r="A9" s="2"/>
    </row>
    <row r="10" spans="1:1" x14ac:dyDescent="0.3">
      <c r="A10"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workbookViewId="0">
      <selection activeCell="A9" sqref="A9"/>
    </sheetView>
  </sheetViews>
  <sheetFormatPr defaultColWidth="9.109375" defaultRowHeight="14.4" x14ac:dyDescent="0.3"/>
  <cols>
    <col min="1" max="1" width="20.109375" bestFit="1" customWidth="1"/>
    <col min="2" max="3" width="14.5546875" bestFit="1" customWidth="1"/>
  </cols>
  <sheetData>
    <row r="1" spans="1:3" ht="18" thickBot="1" x14ac:dyDescent="0.35">
      <c r="A1" s="9" t="s">
        <v>27</v>
      </c>
    </row>
    <row r="2" spans="1:3" ht="18" thickBot="1" x14ac:dyDescent="0.35">
      <c r="A2" s="10" t="s">
        <v>59</v>
      </c>
    </row>
    <row r="3" spans="1:3" x14ac:dyDescent="0.3">
      <c r="A3" t="s">
        <v>60</v>
      </c>
      <c r="B3" t="s">
        <v>59</v>
      </c>
      <c r="C3" t="s">
        <v>59</v>
      </c>
    </row>
    <row r="4" spans="1:3" x14ac:dyDescent="0.3">
      <c r="A4" t="s">
        <v>61</v>
      </c>
      <c r="B4">
        <v>72</v>
      </c>
      <c r="C4">
        <v>68</v>
      </c>
    </row>
    <row r="5" spans="1:3" x14ac:dyDescent="0.3">
      <c r="A5" t="s">
        <v>62</v>
      </c>
      <c r="B5">
        <v>73</v>
      </c>
      <c r="C5">
        <v>70</v>
      </c>
    </row>
    <row r="6" spans="1:3" x14ac:dyDescent="0.3">
      <c r="A6" t="s">
        <v>63</v>
      </c>
      <c r="B6">
        <v>73</v>
      </c>
      <c r="C6">
        <v>72</v>
      </c>
    </row>
    <row r="7" spans="1:3" x14ac:dyDescent="0.3">
      <c r="A7" t="s">
        <v>64</v>
      </c>
      <c r="B7">
        <v>75</v>
      </c>
      <c r="C7">
        <v>74</v>
      </c>
    </row>
    <row r="8" spans="1:3" x14ac:dyDescent="0.3">
      <c r="A8" t="s">
        <v>65</v>
      </c>
      <c r="B8">
        <v>72</v>
      </c>
      <c r="C8">
        <v>76</v>
      </c>
    </row>
    <row r="9" spans="1:3" x14ac:dyDescent="0.3">
      <c r="A9" t="s">
        <v>66</v>
      </c>
      <c r="B9">
        <v>76</v>
      </c>
    </row>
    <row r="10" spans="1:3" x14ac:dyDescent="0.3">
      <c r="A10" t="s">
        <v>67</v>
      </c>
      <c r="B10">
        <v>68</v>
      </c>
    </row>
    <row r="11" spans="1:3" x14ac:dyDescent="0.3">
      <c r="A11" t="s">
        <v>68</v>
      </c>
      <c r="B11">
        <v>76</v>
      </c>
    </row>
    <row r="12" spans="1:3" x14ac:dyDescent="0.3">
      <c r="A12" t="s">
        <v>69</v>
      </c>
      <c r="B12">
        <v>74</v>
      </c>
    </row>
    <row r="13" spans="1:3" x14ac:dyDescent="0.3">
      <c r="A13" t="s">
        <v>70</v>
      </c>
      <c r="B13">
        <v>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
  <sheetViews>
    <sheetView workbookViewId="0">
      <selection activeCell="A5" sqref="A5"/>
    </sheetView>
  </sheetViews>
  <sheetFormatPr defaultRowHeight="14.4" x14ac:dyDescent="0.3"/>
  <cols>
    <col min="1" max="1" width="119.88671875" customWidth="1"/>
  </cols>
  <sheetData>
    <row r="1" spans="1:1" ht="38.4" customHeight="1" x14ac:dyDescent="0.3">
      <c r="A1" s="22" t="s">
        <v>179</v>
      </c>
    </row>
    <row r="2" spans="1:1" ht="25.8" x14ac:dyDescent="0.5">
      <c r="A2" s="23"/>
    </row>
    <row r="3" spans="1:1" ht="24.6" x14ac:dyDescent="0.3">
      <c r="A3" s="22" t="s">
        <v>0</v>
      </c>
    </row>
    <row r="4" spans="1:1" ht="25.8" x14ac:dyDescent="0.5">
      <c r="A4" s="23"/>
    </row>
    <row r="5" spans="1:1" ht="52.8" customHeight="1" x14ac:dyDescent="0.3">
      <c r="A5" s="22" t="s">
        <v>180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E2" sqref="E2"/>
    </sheetView>
  </sheetViews>
  <sheetFormatPr defaultRowHeight="14.4" x14ac:dyDescent="0.3"/>
  <cols>
    <col min="1" max="1" width="15.21875" customWidth="1"/>
    <col min="2" max="2" width="16.109375" customWidth="1"/>
  </cols>
  <sheetData>
    <row r="1" spans="1:5" x14ac:dyDescent="0.3">
      <c r="A1" t="s">
        <v>6</v>
      </c>
      <c r="B1" t="s">
        <v>7</v>
      </c>
    </row>
    <row r="2" spans="1:5" x14ac:dyDescent="0.3">
      <c r="A2">
        <v>18.600000000000001</v>
      </c>
      <c r="B2" t="s">
        <v>8</v>
      </c>
      <c r="D2" t="s">
        <v>99</v>
      </c>
      <c r="E2" s="24"/>
    </row>
    <row r="3" spans="1:5" x14ac:dyDescent="0.3">
      <c r="A3">
        <v>10.3</v>
      </c>
      <c r="B3" t="s">
        <v>9</v>
      </c>
    </row>
    <row r="4" spans="1:5" x14ac:dyDescent="0.3">
      <c r="A4">
        <v>4.7</v>
      </c>
      <c r="B4" t="s">
        <v>10</v>
      </c>
    </row>
    <row r="5" spans="1:5" x14ac:dyDescent="0.3">
      <c r="A5">
        <v>3.6</v>
      </c>
      <c r="B5" t="s">
        <v>11</v>
      </c>
    </row>
    <row r="6" spans="1:5" x14ac:dyDescent="0.3">
      <c r="A6">
        <v>3.2</v>
      </c>
      <c r="B6" t="s">
        <v>12</v>
      </c>
    </row>
    <row r="7" spans="1:5" x14ac:dyDescent="0.3">
      <c r="A7">
        <v>2.9</v>
      </c>
      <c r="B7" t="s">
        <v>13</v>
      </c>
    </row>
    <row r="8" spans="1:5" x14ac:dyDescent="0.3">
      <c r="A8">
        <v>2.8</v>
      </c>
      <c r="B8" t="s">
        <v>14</v>
      </c>
    </row>
    <row r="9" spans="1:5" x14ac:dyDescent="0.3">
      <c r="A9">
        <v>2.4</v>
      </c>
      <c r="B9" t="s">
        <v>15</v>
      </c>
    </row>
    <row r="10" spans="1:5" x14ac:dyDescent="0.3">
      <c r="A10">
        <v>2.2999999999999998</v>
      </c>
      <c r="B10" t="s">
        <v>16</v>
      </c>
    </row>
    <row r="11" spans="1:5" x14ac:dyDescent="0.3">
      <c r="A11">
        <v>2.2999999999999998</v>
      </c>
      <c r="B11" t="s">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17" sqref="A17"/>
    </sheetView>
  </sheetViews>
  <sheetFormatPr defaultRowHeight="14.4" x14ac:dyDescent="0.3"/>
  <cols>
    <col min="1" max="1" width="95.33203125" customWidth="1"/>
  </cols>
  <sheetData>
    <row r="1" spans="1:1" ht="49.2" x14ac:dyDescent="0.3">
      <c r="A1" s="22" t="s">
        <v>179</v>
      </c>
    </row>
    <row r="2" spans="1:1" ht="25.8" x14ac:dyDescent="0.5">
      <c r="A2" s="23"/>
    </row>
    <row r="3" spans="1:1" ht="24.6" x14ac:dyDescent="0.3">
      <c r="A3" s="22" t="s">
        <v>2</v>
      </c>
    </row>
    <row r="4" spans="1:1" ht="25.8" x14ac:dyDescent="0.5">
      <c r="A4" s="23"/>
    </row>
    <row r="5" spans="1:1" ht="49.2" x14ac:dyDescent="0.3">
      <c r="A5" s="22"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1"/>
  <sheetViews>
    <sheetView workbookViewId="0">
      <selection activeCell="F4" sqref="F4"/>
    </sheetView>
  </sheetViews>
  <sheetFormatPr defaultRowHeight="14.4" x14ac:dyDescent="0.3"/>
  <cols>
    <col min="2" max="2" width="16.77734375" customWidth="1"/>
  </cols>
  <sheetData>
    <row r="1" spans="1:6" x14ac:dyDescent="0.3">
      <c r="A1" t="s">
        <v>6</v>
      </c>
      <c r="B1" t="s">
        <v>7</v>
      </c>
    </row>
    <row r="2" spans="1:6" x14ac:dyDescent="0.3">
      <c r="A2">
        <v>18.600000000000001</v>
      </c>
      <c r="B2" t="s">
        <v>8</v>
      </c>
      <c r="D2" t="s">
        <v>99</v>
      </c>
      <c r="E2">
        <v>5.31</v>
      </c>
      <c r="F2">
        <f>AVERAGE(A2:A11)</f>
        <v>5.31</v>
      </c>
    </row>
    <row r="3" spans="1:6" x14ac:dyDescent="0.3">
      <c r="A3">
        <v>10.3</v>
      </c>
      <c r="B3" t="s">
        <v>9</v>
      </c>
      <c r="D3" t="s">
        <v>88</v>
      </c>
      <c r="E3" s="24"/>
      <c r="F3">
        <f>MEDIAN(A2:A11)</f>
        <v>3.05</v>
      </c>
    </row>
    <row r="4" spans="1:6" x14ac:dyDescent="0.3">
      <c r="A4">
        <v>4.7</v>
      </c>
      <c r="B4" t="s">
        <v>10</v>
      </c>
    </row>
    <row r="5" spans="1:6" x14ac:dyDescent="0.3">
      <c r="A5">
        <v>3.6</v>
      </c>
      <c r="B5" t="s">
        <v>11</v>
      </c>
    </row>
    <row r="6" spans="1:6" x14ac:dyDescent="0.3">
      <c r="A6">
        <v>3.2</v>
      </c>
      <c r="B6" t="s">
        <v>12</v>
      </c>
    </row>
    <row r="7" spans="1:6" x14ac:dyDescent="0.3">
      <c r="A7">
        <v>2.9</v>
      </c>
      <c r="B7" t="s">
        <v>13</v>
      </c>
    </row>
    <row r="8" spans="1:6" x14ac:dyDescent="0.3">
      <c r="A8">
        <v>2.8</v>
      </c>
      <c r="B8" t="s">
        <v>14</v>
      </c>
    </row>
    <row r="9" spans="1:6" x14ac:dyDescent="0.3">
      <c r="A9">
        <v>2.4</v>
      </c>
      <c r="B9" t="s">
        <v>15</v>
      </c>
    </row>
    <row r="10" spans="1:6" x14ac:dyDescent="0.3">
      <c r="A10">
        <v>2.2999999999999998</v>
      </c>
      <c r="B10" t="s">
        <v>16</v>
      </c>
    </row>
    <row r="11" spans="1:6" x14ac:dyDescent="0.3">
      <c r="A11">
        <v>2.2999999999999998</v>
      </c>
      <c r="B11" t="s">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workbookViewId="0">
      <selection activeCell="A13" sqref="A13"/>
    </sheetView>
  </sheetViews>
  <sheetFormatPr defaultRowHeight="14.4" x14ac:dyDescent="0.3"/>
  <cols>
    <col min="1" max="1" width="104.21875" customWidth="1"/>
  </cols>
  <sheetData>
    <row r="1" spans="1:1" ht="53.4" customHeight="1" x14ac:dyDescent="0.3">
      <c r="A1" s="22" t="s">
        <v>179</v>
      </c>
    </row>
    <row r="2" spans="1:1" ht="25.8" x14ac:dyDescent="0.5">
      <c r="A2" s="23"/>
    </row>
    <row r="3" spans="1:1" ht="24.6" x14ac:dyDescent="0.3">
      <c r="A3" s="22" t="s">
        <v>18</v>
      </c>
    </row>
    <row r="4" spans="1:1" ht="25.8" x14ac:dyDescent="0.5">
      <c r="A4" s="23"/>
    </row>
    <row r="5" spans="1:1" ht="55.8" customHeight="1" x14ac:dyDescent="0.3">
      <c r="A5" s="22"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1"/>
  <sheetViews>
    <sheetView workbookViewId="0">
      <selection activeCell="E5" sqref="E5"/>
    </sheetView>
  </sheetViews>
  <sheetFormatPr defaultRowHeight="14.4" x14ac:dyDescent="0.3"/>
  <cols>
    <col min="1" max="1" width="19.109375" customWidth="1"/>
    <col min="2" max="2" width="17.77734375" customWidth="1"/>
    <col min="5" max="5" width="12.21875" customWidth="1"/>
  </cols>
  <sheetData>
    <row r="1" spans="1:5" x14ac:dyDescent="0.3">
      <c r="A1" t="s">
        <v>6</v>
      </c>
      <c r="B1" t="s">
        <v>7</v>
      </c>
    </row>
    <row r="2" spans="1:5" x14ac:dyDescent="0.3">
      <c r="A2">
        <v>18.600000000000001</v>
      </c>
      <c r="B2" t="s">
        <v>8</v>
      </c>
      <c r="D2" t="s">
        <v>99</v>
      </c>
      <c r="E2">
        <v>5.31</v>
      </c>
    </row>
    <row r="3" spans="1:5" x14ac:dyDescent="0.3">
      <c r="A3">
        <v>10.3</v>
      </c>
      <c r="B3" t="s">
        <v>9</v>
      </c>
      <c r="D3" t="s">
        <v>88</v>
      </c>
      <c r="E3">
        <v>3.05</v>
      </c>
    </row>
    <row r="4" spans="1:5" x14ac:dyDescent="0.3">
      <c r="A4">
        <v>4.7</v>
      </c>
      <c r="B4" t="s">
        <v>10</v>
      </c>
      <c r="D4" t="s">
        <v>112</v>
      </c>
      <c r="E4" s="24"/>
    </row>
    <row r="5" spans="1:5" x14ac:dyDescent="0.3">
      <c r="A5">
        <v>3.6</v>
      </c>
      <c r="B5" t="s">
        <v>11</v>
      </c>
    </row>
    <row r="6" spans="1:5" x14ac:dyDescent="0.3">
      <c r="A6">
        <v>3.2</v>
      </c>
      <c r="B6" t="s">
        <v>12</v>
      </c>
    </row>
    <row r="7" spans="1:5" x14ac:dyDescent="0.3">
      <c r="A7">
        <v>2.9</v>
      </c>
      <c r="B7" t="s">
        <v>13</v>
      </c>
    </row>
    <row r="8" spans="1:5" x14ac:dyDescent="0.3">
      <c r="A8">
        <v>2.8</v>
      </c>
      <c r="B8" t="s">
        <v>14</v>
      </c>
    </row>
    <row r="9" spans="1:5" x14ac:dyDescent="0.3">
      <c r="A9">
        <v>2.4</v>
      </c>
      <c r="B9" t="s">
        <v>15</v>
      </c>
    </row>
    <row r="10" spans="1:5" x14ac:dyDescent="0.3">
      <c r="A10">
        <v>2.2999999999999998</v>
      </c>
      <c r="B10" t="s">
        <v>16</v>
      </c>
    </row>
    <row r="11" spans="1:5" x14ac:dyDescent="0.3">
      <c r="A11">
        <v>2.2999999999999998</v>
      </c>
      <c r="B11" t="s">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D11" sqref="D11"/>
    </sheetView>
  </sheetViews>
  <sheetFormatPr defaultRowHeight="14.4" x14ac:dyDescent="0.3"/>
  <cols>
    <col min="1" max="1" width="65.6640625" customWidth="1"/>
  </cols>
  <sheetData>
    <row r="1" spans="1:1" ht="98.4" x14ac:dyDescent="0.4">
      <c r="A1" s="26" t="s">
        <v>183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2"/>
  <sheetViews>
    <sheetView workbookViewId="0">
      <selection activeCell="D2" sqref="D2:D4"/>
    </sheetView>
  </sheetViews>
  <sheetFormatPr defaultRowHeight="14.4" x14ac:dyDescent="0.3"/>
  <sheetData>
    <row r="1" spans="1:4" x14ac:dyDescent="0.3">
      <c r="A1">
        <v>1</v>
      </c>
    </row>
    <row r="2" spans="1:4" x14ac:dyDescent="0.3">
      <c r="A2">
        <v>1</v>
      </c>
      <c r="C2" t="s">
        <v>99</v>
      </c>
      <c r="D2" s="24"/>
    </row>
    <row r="3" spans="1:4" x14ac:dyDescent="0.3">
      <c r="A3">
        <v>2</v>
      </c>
      <c r="C3" t="s">
        <v>88</v>
      </c>
      <c r="D3" s="24"/>
    </row>
    <row r="4" spans="1:4" x14ac:dyDescent="0.3">
      <c r="A4">
        <v>11</v>
      </c>
      <c r="C4" t="s">
        <v>112</v>
      </c>
      <c r="D4" s="24"/>
    </row>
    <row r="5" spans="1:4" x14ac:dyDescent="0.3">
      <c r="A5">
        <v>12</v>
      </c>
    </row>
    <row r="6" spans="1:4" x14ac:dyDescent="0.3">
      <c r="A6">
        <v>12</v>
      </c>
    </row>
    <row r="7" spans="1:4" x14ac:dyDescent="0.3">
      <c r="A7">
        <v>12</v>
      </c>
    </row>
    <row r="8" spans="1:4" x14ac:dyDescent="0.3">
      <c r="A8">
        <v>12</v>
      </c>
    </row>
    <row r="9" spans="1:4" x14ac:dyDescent="0.3">
      <c r="A9">
        <v>13</v>
      </c>
    </row>
    <row r="10" spans="1:4" x14ac:dyDescent="0.3">
      <c r="A10">
        <v>14</v>
      </c>
    </row>
    <row r="11" spans="1:4" x14ac:dyDescent="0.3">
      <c r="A11">
        <v>15</v>
      </c>
    </row>
    <row r="12" spans="1:4" x14ac:dyDescent="0.3">
      <c r="A12">
        <v>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9"/>
  <sheetViews>
    <sheetView workbookViewId="0">
      <selection activeCell="B3" sqref="B3"/>
    </sheetView>
  </sheetViews>
  <sheetFormatPr defaultColWidth="9.109375" defaultRowHeight="25.8" x14ac:dyDescent="0.5"/>
  <cols>
    <col min="1" max="1" width="100.77734375" style="29" customWidth="1"/>
  </cols>
  <sheetData>
    <row r="1" spans="1:1" ht="98.4" x14ac:dyDescent="0.3">
      <c r="A1" s="22" t="s">
        <v>72</v>
      </c>
    </row>
    <row r="3" spans="1:1" ht="24.6" x14ac:dyDescent="0.3">
      <c r="A3" s="22" t="s">
        <v>0</v>
      </c>
    </row>
    <row r="4" spans="1:1" ht="49.2" x14ac:dyDescent="0.3">
      <c r="A4" s="22" t="s">
        <v>184</v>
      </c>
    </row>
    <row r="5" spans="1:1" x14ac:dyDescent="0.3">
      <c r="A5" s="27"/>
    </row>
    <row r="6" spans="1:1" ht="73.8" x14ac:dyDescent="0.3">
      <c r="A6" s="22" t="s">
        <v>73</v>
      </c>
    </row>
    <row r="7" spans="1:1" ht="49.2" x14ac:dyDescent="0.3">
      <c r="A7" s="28" t="s">
        <v>185</v>
      </c>
    </row>
    <row r="8" spans="1:1" ht="147.6" x14ac:dyDescent="0.3">
      <c r="A8" s="28" t="s">
        <v>186</v>
      </c>
    </row>
    <row r="9" spans="1:1" ht="147.6" x14ac:dyDescent="0.3">
      <c r="A9" s="28" t="s">
        <v>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
  <sheetViews>
    <sheetView workbookViewId="0">
      <selection activeCell="E2" sqref="E2"/>
    </sheetView>
  </sheetViews>
  <sheetFormatPr defaultRowHeight="14.4" x14ac:dyDescent="0.3"/>
  <cols>
    <col min="1" max="1" width="41.6640625" bestFit="1" customWidth="1"/>
    <col min="2" max="2" width="12.88671875" bestFit="1" customWidth="1"/>
    <col min="3" max="3" width="41.6640625" bestFit="1" customWidth="1"/>
  </cols>
  <sheetData>
    <row r="1" spans="1:3" x14ac:dyDescent="0.3">
      <c r="A1" t="s">
        <v>6</v>
      </c>
      <c r="B1" t="s">
        <v>7</v>
      </c>
      <c r="C1" t="s">
        <v>6</v>
      </c>
    </row>
    <row r="2" spans="1:3" x14ac:dyDescent="0.3">
      <c r="A2">
        <v>18.600000000000001</v>
      </c>
      <c r="B2" t="s">
        <v>8</v>
      </c>
      <c r="C2" s="21"/>
    </row>
    <row r="3" spans="1:3" x14ac:dyDescent="0.3">
      <c r="A3">
        <v>10.3</v>
      </c>
      <c r="B3" t="s">
        <v>9</v>
      </c>
      <c r="C3" s="21"/>
    </row>
    <row r="4" spans="1:3" x14ac:dyDescent="0.3">
      <c r="A4">
        <v>4.7</v>
      </c>
      <c r="B4" t="s">
        <v>10</v>
      </c>
      <c r="C4" s="21"/>
    </row>
    <row r="5" spans="1:3" x14ac:dyDescent="0.3">
      <c r="A5">
        <v>3.6</v>
      </c>
      <c r="B5" t="s">
        <v>11</v>
      </c>
      <c r="C5" s="21"/>
    </row>
    <row r="6" spans="1:3" x14ac:dyDescent="0.3">
      <c r="A6">
        <v>3.2</v>
      </c>
      <c r="B6" t="s">
        <v>12</v>
      </c>
      <c r="C6" s="21"/>
    </row>
    <row r="7" spans="1:3" x14ac:dyDescent="0.3">
      <c r="A7">
        <v>2.9</v>
      </c>
      <c r="B7" t="s">
        <v>13</v>
      </c>
      <c r="C7" s="21"/>
    </row>
    <row r="8" spans="1:3" x14ac:dyDescent="0.3">
      <c r="A8">
        <v>2.8</v>
      </c>
      <c r="B8" t="s">
        <v>14</v>
      </c>
      <c r="C8" s="21"/>
    </row>
    <row r="9" spans="1:3" x14ac:dyDescent="0.3">
      <c r="A9">
        <v>2.4</v>
      </c>
      <c r="B9" t="s">
        <v>15</v>
      </c>
      <c r="C9" s="21"/>
    </row>
    <row r="10" spans="1:3" x14ac:dyDescent="0.3">
      <c r="A10">
        <v>2.2999999999999998</v>
      </c>
      <c r="B10" t="s">
        <v>16</v>
      </c>
      <c r="C10" s="21"/>
    </row>
    <row r="11" spans="1:3" x14ac:dyDescent="0.3">
      <c r="A11">
        <v>2.2999999999999998</v>
      </c>
      <c r="B11" t="s">
        <v>17</v>
      </c>
      <c r="C11" s="21"/>
    </row>
    <row r="12" spans="1:3" x14ac:dyDescent="0.3">
      <c r="C12" s="21"/>
    </row>
    <row r="13" spans="1:3" x14ac:dyDescent="0.3">
      <c r="C13" s="21"/>
    </row>
    <row r="14" spans="1:3" x14ac:dyDescent="0.3">
      <c r="C14" s="21"/>
    </row>
    <row r="15" spans="1:3" x14ac:dyDescent="0.3">
      <c r="C15" s="21"/>
    </row>
    <row r="16" spans="1:3" x14ac:dyDescent="0.3">
      <c r="C16" s="21"/>
    </row>
    <row r="17" spans="3:3" x14ac:dyDescent="0.3">
      <c r="C17" s="21"/>
    </row>
    <row r="18" spans="3:3" x14ac:dyDescent="0.3">
      <c r="C18" s="21"/>
    </row>
    <row r="19" spans="3:3" x14ac:dyDescent="0.3">
      <c r="C19" s="21"/>
    </row>
    <row r="20" spans="3:3" x14ac:dyDescent="0.3">
      <c r="C20" s="2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1"/>
  <sheetViews>
    <sheetView workbookViewId="0">
      <selection activeCell="F7" sqref="F7"/>
    </sheetView>
  </sheetViews>
  <sheetFormatPr defaultRowHeight="14.4" x14ac:dyDescent="0.3"/>
  <cols>
    <col min="1" max="1" width="41.6640625" bestFit="1" customWidth="1"/>
    <col min="2" max="2" width="12.88671875" bestFit="1" customWidth="1"/>
    <col min="3" max="3" width="14" bestFit="1" customWidth="1"/>
    <col min="4" max="4" width="14" customWidth="1"/>
    <col min="5" max="5" width="14" bestFit="1" customWidth="1"/>
    <col min="6" max="6" width="35.109375" bestFit="1" customWidth="1"/>
  </cols>
  <sheetData>
    <row r="1" spans="1:6" x14ac:dyDescent="0.3">
      <c r="A1" t="s">
        <v>6</v>
      </c>
      <c r="B1" t="s">
        <v>7</v>
      </c>
      <c r="C1" t="s">
        <v>74</v>
      </c>
      <c r="F1" t="s">
        <v>75</v>
      </c>
    </row>
    <row r="2" spans="1:6" x14ac:dyDescent="0.3">
      <c r="A2">
        <v>18.600000000000001</v>
      </c>
      <c r="B2" t="s">
        <v>8</v>
      </c>
      <c r="C2" t="s">
        <v>76</v>
      </c>
      <c r="E2" t="s">
        <v>76</v>
      </c>
      <c r="F2" s="24"/>
    </row>
    <row r="3" spans="1:6" x14ac:dyDescent="0.3">
      <c r="A3">
        <v>10.3</v>
      </c>
      <c r="B3" t="s">
        <v>9</v>
      </c>
      <c r="C3" t="s">
        <v>77</v>
      </c>
    </row>
    <row r="4" spans="1:6" x14ac:dyDescent="0.3">
      <c r="A4">
        <v>4.7</v>
      </c>
      <c r="B4" t="s">
        <v>10</v>
      </c>
      <c r="C4" t="s">
        <v>77</v>
      </c>
    </row>
    <row r="5" spans="1:6" x14ac:dyDescent="0.3">
      <c r="A5">
        <v>3.6</v>
      </c>
      <c r="B5" t="s">
        <v>11</v>
      </c>
      <c r="C5" t="s">
        <v>77</v>
      </c>
    </row>
    <row r="6" spans="1:6" x14ac:dyDescent="0.3">
      <c r="A6">
        <v>3.2</v>
      </c>
      <c r="B6" t="s">
        <v>12</v>
      </c>
      <c r="C6" t="s">
        <v>77</v>
      </c>
    </row>
    <row r="7" spans="1:6" x14ac:dyDescent="0.3">
      <c r="A7">
        <v>2.9</v>
      </c>
      <c r="B7" t="s">
        <v>13</v>
      </c>
      <c r="C7" t="s">
        <v>77</v>
      </c>
    </row>
    <row r="8" spans="1:6" x14ac:dyDescent="0.3">
      <c r="A8">
        <v>2.8</v>
      </c>
      <c r="B8" t="s">
        <v>14</v>
      </c>
      <c r="C8" t="s">
        <v>78</v>
      </c>
    </row>
    <row r="9" spans="1:6" x14ac:dyDescent="0.3">
      <c r="A9">
        <v>2.4</v>
      </c>
      <c r="B9" t="s">
        <v>15</v>
      </c>
      <c r="C9" t="s">
        <v>79</v>
      </c>
    </row>
    <row r="10" spans="1:6" x14ac:dyDescent="0.3">
      <c r="A10">
        <v>2.2999999999999998</v>
      </c>
      <c r="B10" t="s">
        <v>16</v>
      </c>
      <c r="C10" t="s">
        <v>76</v>
      </c>
    </row>
    <row r="11" spans="1:6" x14ac:dyDescent="0.3">
      <c r="A11">
        <v>2.2999999999999998</v>
      </c>
      <c r="B11" t="s">
        <v>17</v>
      </c>
      <c r="C11" t="s">
        <v>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4"/>
  <sheetViews>
    <sheetView workbookViewId="0">
      <selection activeCell="A10" sqref="A10"/>
    </sheetView>
  </sheetViews>
  <sheetFormatPr defaultColWidth="9.109375" defaultRowHeight="25.8" x14ac:dyDescent="0.5"/>
  <cols>
    <col min="1" max="1" width="100.77734375" style="23" customWidth="1"/>
  </cols>
  <sheetData>
    <row r="2" spans="1:1" ht="25.2" thickBot="1" x14ac:dyDescent="0.35">
      <c r="A2" s="30" t="s">
        <v>80</v>
      </c>
    </row>
    <row r="3" spans="1:1" s="13" customFormat="1" ht="25.2" thickBot="1" x14ac:dyDescent="0.45">
      <c r="A3" s="31"/>
    </row>
    <row r="4" spans="1:1" ht="24.6" x14ac:dyDescent="0.4">
      <c r="A4" s="25" t="s">
        <v>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1"/>
  <sheetViews>
    <sheetView workbookViewId="0">
      <selection activeCell="B31" sqref="B31"/>
    </sheetView>
  </sheetViews>
  <sheetFormatPr defaultRowHeight="14.4" x14ac:dyDescent="0.3"/>
  <cols>
    <col min="1" max="1" width="41.88671875" bestFit="1" customWidth="1"/>
    <col min="2" max="2" width="12.88671875" bestFit="1" customWidth="1"/>
    <col min="3" max="3" width="14" bestFit="1" customWidth="1"/>
    <col min="4" max="4" width="14" customWidth="1"/>
    <col min="5" max="5" width="14" bestFit="1" customWidth="1"/>
    <col min="6" max="6" width="18.88671875" customWidth="1"/>
  </cols>
  <sheetData>
    <row r="1" spans="1:6" ht="28.8" x14ac:dyDescent="0.3">
      <c r="A1" t="s">
        <v>23</v>
      </c>
      <c r="B1" t="s">
        <v>7</v>
      </c>
      <c r="C1" t="s">
        <v>74</v>
      </c>
      <c r="F1" s="8" t="s">
        <v>82</v>
      </c>
    </row>
    <row r="2" spans="1:6" x14ac:dyDescent="0.3">
      <c r="A2">
        <v>18.600000000000001</v>
      </c>
      <c r="B2" t="s">
        <v>8</v>
      </c>
      <c r="C2" t="s">
        <v>76</v>
      </c>
      <c r="E2" t="s">
        <v>76</v>
      </c>
      <c r="F2">
        <v>10.45</v>
      </c>
    </row>
    <row r="3" spans="1:6" x14ac:dyDescent="0.3">
      <c r="A3">
        <v>10.3</v>
      </c>
      <c r="B3" t="s">
        <v>9</v>
      </c>
      <c r="C3" t="s">
        <v>77</v>
      </c>
      <c r="E3" t="s">
        <v>77</v>
      </c>
      <c r="F3" s="24"/>
    </row>
    <row r="4" spans="1:6" x14ac:dyDescent="0.3">
      <c r="A4">
        <v>4.7</v>
      </c>
      <c r="B4" t="s">
        <v>10</v>
      </c>
      <c r="C4" t="s">
        <v>77</v>
      </c>
    </row>
    <row r="5" spans="1:6" x14ac:dyDescent="0.3">
      <c r="A5">
        <v>3.6</v>
      </c>
      <c r="B5" t="s">
        <v>11</v>
      </c>
      <c r="C5" t="s">
        <v>77</v>
      </c>
    </row>
    <row r="6" spans="1:6" x14ac:dyDescent="0.3">
      <c r="A6">
        <v>3.2</v>
      </c>
      <c r="B6" t="s">
        <v>12</v>
      </c>
      <c r="C6" t="s">
        <v>77</v>
      </c>
    </row>
    <row r="7" spans="1:6" x14ac:dyDescent="0.3">
      <c r="A7">
        <v>2.9</v>
      </c>
      <c r="B7" t="s">
        <v>13</v>
      </c>
      <c r="C7" t="s">
        <v>77</v>
      </c>
    </row>
    <row r="8" spans="1:6" x14ac:dyDescent="0.3">
      <c r="A8">
        <v>2.8</v>
      </c>
      <c r="B8" t="s">
        <v>14</v>
      </c>
      <c r="C8" t="s">
        <v>78</v>
      </c>
    </row>
    <row r="9" spans="1:6" x14ac:dyDescent="0.3">
      <c r="A9">
        <v>2.4</v>
      </c>
      <c r="B9" t="s">
        <v>15</v>
      </c>
      <c r="C9" t="s">
        <v>79</v>
      </c>
    </row>
    <row r="10" spans="1:6" x14ac:dyDescent="0.3">
      <c r="A10">
        <v>2.2999999999999998</v>
      </c>
      <c r="B10" t="s">
        <v>16</v>
      </c>
      <c r="C10" t="s">
        <v>76</v>
      </c>
    </row>
    <row r="11" spans="1:6" x14ac:dyDescent="0.3">
      <c r="A11">
        <v>2.2999999999999998</v>
      </c>
      <c r="B11" t="s">
        <v>17</v>
      </c>
      <c r="C11" t="s">
        <v>77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selection activeCell="A9" sqref="A9"/>
    </sheetView>
  </sheetViews>
  <sheetFormatPr defaultColWidth="9.109375" defaultRowHeight="14.4" x14ac:dyDescent="0.3"/>
  <cols>
    <col min="1" max="1" width="65.33203125" bestFit="1" customWidth="1"/>
  </cols>
  <sheetData>
    <row r="1" spans="1:1" ht="41.4" x14ac:dyDescent="0.3">
      <c r="A1" s="3" t="s">
        <v>83</v>
      </c>
    </row>
    <row r="3" spans="1:1" ht="22.8" x14ac:dyDescent="0.3">
      <c r="A3" s="1" t="s">
        <v>0</v>
      </c>
    </row>
    <row r="5" spans="1:1" x14ac:dyDescent="0.3">
      <c r="A5" s="2" t="s">
        <v>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1"/>
  <sheetViews>
    <sheetView workbookViewId="0">
      <selection activeCell="D3" sqref="D3"/>
    </sheetView>
  </sheetViews>
  <sheetFormatPr defaultRowHeight="14.4" x14ac:dyDescent="0.3"/>
  <cols>
    <col min="1" max="1" width="41.6640625" bestFit="1" customWidth="1"/>
    <col min="2" max="2" width="12.88671875" bestFit="1" customWidth="1"/>
    <col min="3" max="3" width="14.5546875" bestFit="1" customWidth="1"/>
    <col min="4" max="4" width="8.88671875" bestFit="1" customWidth="1"/>
  </cols>
  <sheetData>
    <row r="1" spans="1:4" x14ac:dyDescent="0.3">
      <c r="A1" t="s">
        <v>6</v>
      </c>
      <c r="B1" t="s">
        <v>7</v>
      </c>
    </row>
    <row r="2" spans="1:4" x14ac:dyDescent="0.3">
      <c r="A2">
        <v>18.600000000000001</v>
      </c>
      <c r="B2" t="s">
        <v>8</v>
      </c>
      <c r="C2" t="s">
        <v>85</v>
      </c>
      <c r="D2" s="24">
        <f>_xlfn.PERCENTILE.INC(A2:A11,0.75)</f>
        <v>4.4249999999999998</v>
      </c>
    </row>
    <row r="3" spans="1:4" x14ac:dyDescent="0.3">
      <c r="A3">
        <v>10.3</v>
      </c>
      <c r="B3" t="s">
        <v>9</v>
      </c>
    </row>
    <row r="4" spans="1:4" x14ac:dyDescent="0.3">
      <c r="A4">
        <v>4.7</v>
      </c>
      <c r="B4" t="s">
        <v>10</v>
      </c>
    </row>
    <row r="5" spans="1:4" x14ac:dyDescent="0.3">
      <c r="A5">
        <v>3.6</v>
      </c>
      <c r="B5" t="s">
        <v>11</v>
      </c>
    </row>
    <row r="6" spans="1:4" x14ac:dyDescent="0.3">
      <c r="A6">
        <v>3.2</v>
      </c>
      <c r="B6" t="s">
        <v>12</v>
      </c>
    </row>
    <row r="7" spans="1:4" x14ac:dyDescent="0.3">
      <c r="A7">
        <v>2.9</v>
      </c>
      <c r="B7" t="s">
        <v>13</v>
      </c>
    </row>
    <row r="8" spans="1:4" x14ac:dyDescent="0.3">
      <c r="A8">
        <v>2.8</v>
      </c>
      <c r="B8" t="s">
        <v>14</v>
      </c>
    </row>
    <row r="9" spans="1:4" x14ac:dyDescent="0.3">
      <c r="A9">
        <v>2.4</v>
      </c>
      <c r="B9" t="s">
        <v>15</v>
      </c>
    </row>
    <row r="10" spans="1:4" x14ac:dyDescent="0.3">
      <c r="A10">
        <v>2.2999999999999998</v>
      </c>
      <c r="B10" t="s">
        <v>16</v>
      </c>
    </row>
    <row r="11" spans="1:4" x14ac:dyDescent="0.3">
      <c r="A11">
        <v>2.2999999999999998</v>
      </c>
      <c r="B11" t="s">
        <v>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election activeCell="A9" sqref="A9"/>
    </sheetView>
  </sheetViews>
  <sheetFormatPr defaultRowHeight="14.4" x14ac:dyDescent="0.3"/>
  <cols>
    <col min="1" max="1" width="172.88671875" bestFit="1" customWidth="1"/>
  </cols>
  <sheetData>
    <row r="1" spans="1:1" x14ac:dyDescent="0.3">
      <c r="A1" s="17" t="s">
        <v>86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11"/>
  <sheetViews>
    <sheetView workbookViewId="0">
      <selection activeCell="D2" sqref="D2:D3"/>
    </sheetView>
  </sheetViews>
  <sheetFormatPr defaultRowHeight="14.4" x14ac:dyDescent="0.3"/>
  <cols>
    <col min="1" max="1" width="41.6640625" bestFit="1" customWidth="1"/>
    <col min="2" max="2" width="12.88671875" bestFit="1" customWidth="1"/>
    <col min="3" max="3" width="14.5546875" bestFit="1" customWidth="1"/>
    <col min="4" max="4" width="5" bestFit="1" customWidth="1"/>
  </cols>
  <sheetData>
    <row r="1" spans="1:4" x14ac:dyDescent="0.3">
      <c r="A1" t="s">
        <v>6</v>
      </c>
      <c r="B1" t="s">
        <v>7</v>
      </c>
    </row>
    <row r="2" spans="1:4" x14ac:dyDescent="0.3">
      <c r="A2">
        <v>18.600000000000001</v>
      </c>
      <c r="B2" t="s">
        <v>8</v>
      </c>
      <c r="C2" t="s">
        <v>87</v>
      </c>
      <c r="D2" s="24"/>
    </row>
    <row r="3" spans="1:4" x14ac:dyDescent="0.3">
      <c r="A3">
        <v>10.3</v>
      </c>
      <c r="B3" t="s">
        <v>9</v>
      </c>
      <c r="C3" t="s">
        <v>88</v>
      </c>
      <c r="D3" s="24"/>
    </row>
    <row r="4" spans="1:4" x14ac:dyDescent="0.3">
      <c r="A4">
        <v>4.7</v>
      </c>
      <c r="B4" t="s">
        <v>10</v>
      </c>
    </row>
    <row r="5" spans="1:4" x14ac:dyDescent="0.3">
      <c r="A5">
        <v>3.6</v>
      </c>
      <c r="B5" t="s">
        <v>11</v>
      </c>
    </row>
    <row r="6" spans="1:4" x14ac:dyDescent="0.3">
      <c r="A6">
        <v>3.2</v>
      </c>
      <c r="B6" t="s">
        <v>12</v>
      </c>
    </row>
    <row r="7" spans="1:4" x14ac:dyDescent="0.3">
      <c r="A7">
        <v>2.9</v>
      </c>
      <c r="B7" t="s">
        <v>13</v>
      </c>
    </row>
    <row r="8" spans="1:4" x14ac:dyDescent="0.3">
      <c r="A8">
        <v>2.8</v>
      </c>
      <c r="B8" t="s">
        <v>14</v>
      </c>
    </row>
    <row r="9" spans="1:4" x14ac:dyDescent="0.3">
      <c r="A9">
        <v>2.4</v>
      </c>
      <c r="B9" t="s">
        <v>15</v>
      </c>
    </row>
    <row r="10" spans="1:4" x14ac:dyDescent="0.3">
      <c r="A10">
        <v>2.2999999999999998</v>
      </c>
      <c r="B10" t="s">
        <v>16</v>
      </c>
    </row>
    <row r="11" spans="1:4" x14ac:dyDescent="0.3">
      <c r="A11">
        <v>2.2999999999999998</v>
      </c>
      <c r="B11" t="s">
        <v>17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8"/>
  <sheetViews>
    <sheetView workbookViewId="0">
      <selection activeCell="A9" sqref="A9"/>
    </sheetView>
  </sheetViews>
  <sheetFormatPr defaultColWidth="9.109375" defaultRowHeight="14.4" x14ac:dyDescent="0.3"/>
  <cols>
    <col min="1" max="1" width="118.6640625" bestFit="1" customWidth="1"/>
  </cols>
  <sheetData>
    <row r="1" spans="1:1" ht="29.4" thickBot="1" x14ac:dyDescent="0.35">
      <c r="A1" s="16" t="s">
        <v>89</v>
      </c>
    </row>
    <row r="2" spans="1:1" ht="15" thickBot="1" x14ac:dyDescent="0.35">
      <c r="A2" s="7" t="s">
        <v>25</v>
      </c>
    </row>
    <row r="3" spans="1:1" x14ac:dyDescent="0.3">
      <c r="A3" s="4"/>
    </row>
    <row r="4" spans="1:1" x14ac:dyDescent="0.3">
      <c r="A4" s="2" t="s">
        <v>90</v>
      </c>
    </row>
    <row r="5" spans="1:1" x14ac:dyDescent="0.3">
      <c r="A5" s="4"/>
    </row>
    <row r="6" spans="1:1" ht="22.8" x14ac:dyDescent="0.3">
      <c r="A6" s="1" t="s">
        <v>0</v>
      </c>
    </row>
    <row r="7" spans="1:1" x14ac:dyDescent="0.3">
      <c r="A7" s="4"/>
    </row>
    <row r="8" spans="1:1" x14ac:dyDescent="0.3">
      <c r="A8" s="2" t="s">
        <v>91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1"/>
  <sheetViews>
    <sheetView workbookViewId="0">
      <selection activeCell="E3" sqref="E3"/>
    </sheetView>
  </sheetViews>
  <sheetFormatPr defaultRowHeight="14.4" x14ac:dyDescent="0.3"/>
  <cols>
    <col min="1" max="1" width="41.6640625" bestFit="1" customWidth="1"/>
    <col min="2" max="2" width="12.88671875" bestFit="1" customWidth="1"/>
    <col min="4" max="4" width="8.6640625" bestFit="1" customWidth="1"/>
  </cols>
  <sheetData>
    <row r="1" spans="1:5" x14ac:dyDescent="0.3">
      <c r="A1" t="s">
        <v>6</v>
      </c>
      <c r="B1" t="s">
        <v>7</v>
      </c>
    </row>
    <row r="2" spans="1:5" x14ac:dyDescent="0.3">
      <c r="A2">
        <v>18.600000000000001</v>
      </c>
      <c r="B2" t="s">
        <v>8</v>
      </c>
      <c r="D2" t="s">
        <v>92</v>
      </c>
      <c r="E2" s="24">
        <f>_xlfn.VAR.S(A2:A11)</f>
        <v>27.552111111111131</v>
      </c>
    </row>
    <row r="3" spans="1:5" x14ac:dyDescent="0.3">
      <c r="A3">
        <v>10.3</v>
      </c>
      <c r="B3" t="s">
        <v>9</v>
      </c>
    </row>
    <row r="4" spans="1:5" x14ac:dyDescent="0.3">
      <c r="A4">
        <v>4.7</v>
      </c>
      <c r="B4" t="s">
        <v>10</v>
      </c>
    </row>
    <row r="5" spans="1:5" x14ac:dyDescent="0.3">
      <c r="A5">
        <v>3.6</v>
      </c>
      <c r="B5" t="s">
        <v>11</v>
      </c>
    </row>
    <row r="6" spans="1:5" x14ac:dyDescent="0.3">
      <c r="A6">
        <v>3.2</v>
      </c>
      <c r="B6" t="s">
        <v>12</v>
      </c>
    </row>
    <row r="7" spans="1:5" x14ac:dyDescent="0.3">
      <c r="A7">
        <v>2.9</v>
      </c>
      <c r="B7" t="s">
        <v>13</v>
      </c>
    </row>
    <row r="8" spans="1:5" x14ac:dyDescent="0.3">
      <c r="A8">
        <v>2.8</v>
      </c>
      <c r="B8" t="s">
        <v>14</v>
      </c>
    </row>
    <row r="9" spans="1:5" x14ac:dyDescent="0.3">
      <c r="A9">
        <v>2.4</v>
      </c>
      <c r="B9" t="s">
        <v>15</v>
      </c>
    </row>
    <row r="10" spans="1:5" x14ac:dyDescent="0.3">
      <c r="A10">
        <v>2.2999999999999998</v>
      </c>
      <c r="B10" t="s">
        <v>16</v>
      </c>
    </row>
    <row r="11" spans="1:5" x14ac:dyDescent="0.3">
      <c r="A11">
        <v>2.2999999999999998</v>
      </c>
      <c r="B11" t="s">
        <v>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10"/>
  <sheetViews>
    <sheetView topLeftCell="A4" workbookViewId="0">
      <selection activeCell="A9" sqref="A9"/>
    </sheetView>
  </sheetViews>
  <sheetFormatPr defaultColWidth="9.109375" defaultRowHeight="14.4" x14ac:dyDescent="0.3"/>
  <cols>
    <col min="1" max="1" width="118.6640625" bestFit="1" customWidth="1"/>
  </cols>
  <sheetData>
    <row r="1" spans="1:1" ht="29.4" thickBot="1" x14ac:dyDescent="0.35">
      <c r="A1" s="16" t="s">
        <v>89</v>
      </c>
    </row>
    <row r="2" spans="1:1" ht="15" thickBot="1" x14ac:dyDescent="0.35">
      <c r="A2" s="7" t="s">
        <v>93</v>
      </c>
    </row>
    <row r="3" spans="1:1" x14ac:dyDescent="0.3">
      <c r="A3" s="4"/>
    </row>
    <row r="4" spans="1:1" x14ac:dyDescent="0.3">
      <c r="A4" s="2" t="s">
        <v>90</v>
      </c>
    </row>
    <row r="5" spans="1:1" x14ac:dyDescent="0.3">
      <c r="A5" s="4"/>
    </row>
    <row r="6" spans="1:1" ht="22.8" x14ac:dyDescent="0.3">
      <c r="A6" s="1" t="s">
        <v>2</v>
      </c>
    </row>
    <row r="7" spans="1:1" x14ac:dyDescent="0.3">
      <c r="A7" s="2" t="s">
        <v>94</v>
      </c>
    </row>
    <row r="8" spans="1:1" x14ac:dyDescent="0.3">
      <c r="A8" s="4"/>
    </row>
    <row r="9" spans="1:1" ht="22.8" x14ac:dyDescent="0.3">
      <c r="A9" s="1" t="s">
        <v>4</v>
      </c>
    </row>
    <row r="10" spans="1:1" x14ac:dyDescent="0.3">
      <c r="A10" s="2" t="s">
        <v>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9" sqref="A9"/>
    </sheetView>
  </sheetViews>
  <sheetFormatPr defaultColWidth="9.109375" defaultRowHeight="14.4" x14ac:dyDescent="0.3"/>
  <cols>
    <col min="1" max="1" width="102.44140625" customWidth="1"/>
  </cols>
  <sheetData>
    <row r="1" spans="1:1" ht="22.8" x14ac:dyDescent="0.3">
      <c r="A1" s="1" t="s">
        <v>18</v>
      </c>
    </row>
    <row r="2" spans="1:1" x14ac:dyDescent="0.3">
      <c r="A2" s="2" t="s">
        <v>19</v>
      </c>
    </row>
    <row r="4" spans="1:1" ht="22.8" x14ac:dyDescent="0.3">
      <c r="A4" s="1" t="s">
        <v>20</v>
      </c>
    </row>
    <row r="5" spans="1:1" x14ac:dyDescent="0.3">
      <c r="A5" s="2" t="s">
        <v>21</v>
      </c>
    </row>
    <row r="6" spans="1:1" x14ac:dyDescent="0.3">
      <c r="A6" s="4"/>
    </row>
    <row r="7" spans="1:1" ht="55.2" x14ac:dyDescent="0.3">
      <c r="A7" s="3" t="s">
        <v>22</v>
      </c>
    </row>
    <row r="8" spans="1:1" x14ac:dyDescent="0.3">
      <c r="A8" s="2"/>
    </row>
    <row r="9" spans="1:1" x14ac:dyDescent="0.3">
      <c r="A9" s="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
  <sheetViews>
    <sheetView workbookViewId="0">
      <selection activeCell="D3" sqref="D3"/>
    </sheetView>
  </sheetViews>
  <sheetFormatPr defaultRowHeight="14.4" x14ac:dyDescent="0.3"/>
  <cols>
    <col min="1" max="1" width="41.6640625" bestFit="1" customWidth="1"/>
    <col min="2" max="2" width="12.88671875" bestFit="1" customWidth="1"/>
    <col min="3" max="3" width="18.109375" bestFit="1" customWidth="1"/>
    <col min="4" max="4" width="6" bestFit="1" customWidth="1"/>
  </cols>
  <sheetData>
    <row r="1" spans="1:4" x14ac:dyDescent="0.3">
      <c r="A1" t="s">
        <v>6</v>
      </c>
      <c r="B1" t="s">
        <v>7</v>
      </c>
    </row>
    <row r="2" spans="1:4" x14ac:dyDescent="0.3">
      <c r="A2">
        <v>18.600000000000001</v>
      </c>
      <c r="B2" t="s">
        <v>8</v>
      </c>
      <c r="C2" t="s">
        <v>92</v>
      </c>
      <c r="D2">
        <v>27.55</v>
      </c>
    </row>
    <row r="3" spans="1:4" x14ac:dyDescent="0.3">
      <c r="A3">
        <v>10.3</v>
      </c>
      <c r="B3" t="s">
        <v>9</v>
      </c>
      <c r="C3" t="s">
        <v>96</v>
      </c>
      <c r="D3" s="24"/>
    </row>
    <row r="4" spans="1:4" x14ac:dyDescent="0.3">
      <c r="A4">
        <v>4.7</v>
      </c>
      <c r="B4" t="s">
        <v>10</v>
      </c>
    </row>
    <row r="5" spans="1:4" x14ac:dyDescent="0.3">
      <c r="A5">
        <v>3.6</v>
      </c>
      <c r="B5" t="s">
        <v>11</v>
      </c>
    </row>
    <row r="6" spans="1:4" x14ac:dyDescent="0.3">
      <c r="A6">
        <v>3.2</v>
      </c>
      <c r="B6" t="s">
        <v>12</v>
      </c>
    </row>
    <row r="7" spans="1:4" x14ac:dyDescent="0.3">
      <c r="A7">
        <v>2.9</v>
      </c>
      <c r="B7" t="s">
        <v>13</v>
      </c>
    </row>
    <row r="8" spans="1:4" x14ac:dyDescent="0.3">
      <c r="A8">
        <v>2.8</v>
      </c>
      <c r="B8" t="s">
        <v>14</v>
      </c>
    </row>
    <row r="9" spans="1:4" x14ac:dyDescent="0.3">
      <c r="A9">
        <v>2.4</v>
      </c>
      <c r="B9" t="s">
        <v>15</v>
      </c>
    </row>
    <row r="10" spans="1:4" x14ac:dyDescent="0.3">
      <c r="A10">
        <v>2.2999999999999998</v>
      </c>
      <c r="B10" t="s">
        <v>16</v>
      </c>
    </row>
    <row r="11" spans="1:4" x14ac:dyDescent="0.3">
      <c r="A11">
        <v>2.2999999999999998</v>
      </c>
      <c r="B11" t="s">
        <v>17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4"/>
  <sheetViews>
    <sheetView workbookViewId="0">
      <selection activeCell="A9" sqref="A9"/>
    </sheetView>
  </sheetViews>
  <sheetFormatPr defaultColWidth="9.109375" defaultRowHeight="14.4" x14ac:dyDescent="0.3"/>
  <cols>
    <col min="1" max="1" width="118.6640625" bestFit="1" customWidth="1"/>
  </cols>
  <sheetData>
    <row r="1" spans="1:1" ht="29.4" thickBot="1" x14ac:dyDescent="0.35">
      <c r="A1" s="16" t="s">
        <v>89</v>
      </c>
    </row>
    <row r="2" spans="1:1" ht="15" thickBot="1" x14ac:dyDescent="0.35">
      <c r="A2" s="7" t="s">
        <v>97</v>
      </c>
    </row>
    <row r="3" spans="1:1" x14ac:dyDescent="0.3">
      <c r="A3" s="4"/>
    </row>
    <row r="4" spans="1:1" x14ac:dyDescent="0.3">
      <c r="A4" s="2" t="s">
        <v>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1"/>
  <sheetViews>
    <sheetView workbookViewId="0">
      <selection activeCell="D2" sqref="D2:D3"/>
    </sheetView>
  </sheetViews>
  <sheetFormatPr defaultRowHeight="14.4" x14ac:dyDescent="0.3"/>
  <cols>
    <col min="1" max="1" width="20.109375" bestFit="1" customWidth="1"/>
    <col min="2" max="2" width="14.5546875" bestFit="1" customWidth="1"/>
    <col min="3" max="3" width="18.109375" bestFit="1" customWidth="1"/>
    <col min="4" max="4" width="6.77734375" customWidth="1"/>
  </cols>
  <sheetData>
    <row r="1" spans="1:4" x14ac:dyDescent="0.3">
      <c r="A1" t="s">
        <v>60</v>
      </c>
      <c r="B1" t="s">
        <v>59</v>
      </c>
    </row>
    <row r="2" spans="1:4" x14ac:dyDescent="0.3">
      <c r="A2" t="s">
        <v>61</v>
      </c>
      <c r="B2">
        <v>72</v>
      </c>
      <c r="C2" t="s">
        <v>99</v>
      </c>
      <c r="D2" s="24"/>
    </row>
    <row r="3" spans="1:4" x14ac:dyDescent="0.3">
      <c r="A3" t="s">
        <v>62</v>
      </c>
      <c r="B3">
        <v>73</v>
      </c>
      <c r="C3" t="s">
        <v>96</v>
      </c>
      <c r="D3" s="24"/>
    </row>
    <row r="4" spans="1:4" x14ac:dyDescent="0.3">
      <c r="A4" t="s">
        <v>63</v>
      </c>
      <c r="B4">
        <v>73</v>
      </c>
    </row>
    <row r="5" spans="1:4" x14ac:dyDescent="0.3">
      <c r="A5" t="s">
        <v>64</v>
      </c>
      <c r="B5">
        <v>75</v>
      </c>
    </row>
    <row r="6" spans="1:4" x14ac:dyDescent="0.3">
      <c r="A6" t="s">
        <v>65</v>
      </c>
      <c r="B6">
        <v>72</v>
      </c>
    </row>
    <row r="7" spans="1:4" x14ac:dyDescent="0.3">
      <c r="A7" t="s">
        <v>66</v>
      </c>
      <c r="B7">
        <v>76</v>
      </c>
    </row>
    <row r="8" spans="1:4" x14ac:dyDescent="0.3">
      <c r="A8" t="s">
        <v>67</v>
      </c>
      <c r="B8">
        <v>68</v>
      </c>
    </row>
    <row r="9" spans="1:4" x14ac:dyDescent="0.3">
      <c r="A9" t="s">
        <v>68</v>
      </c>
      <c r="B9">
        <v>76</v>
      </c>
    </row>
    <row r="10" spans="1:4" x14ac:dyDescent="0.3">
      <c r="A10" t="s">
        <v>69</v>
      </c>
      <c r="B10">
        <v>74</v>
      </c>
    </row>
    <row r="11" spans="1:4" x14ac:dyDescent="0.3">
      <c r="A11" t="s">
        <v>70</v>
      </c>
      <c r="B11">
        <v>69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4"/>
  <sheetViews>
    <sheetView workbookViewId="0">
      <selection activeCell="A9" sqref="A9"/>
    </sheetView>
  </sheetViews>
  <sheetFormatPr defaultColWidth="9.109375" defaultRowHeight="14.4" x14ac:dyDescent="0.3"/>
  <cols>
    <col min="1" max="1" width="118.6640625" bestFit="1" customWidth="1"/>
  </cols>
  <sheetData>
    <row r="1" spans="1:1" ht="29.4" thickBot="1" x14ac:dyDescent="0.35">
      <c r="A1" s="16" t="s">
        <v>89</v>
      </c>
    </row>
    <row r="2" spans="1:1" ht="15" thickBot="1" x14ac:dyDescent="0.35">
      <c r="A2" s="7" t="s">
        <v>100</v>
      </c>
    </row>
    <row r="3" spans="1:1" x14ac:dyDescent="0.3">
      <c r="A3" s="4"/>
    </row>
    <row r="4" spans="1:1" x14ac:dyDescent="0.3">
      <c r="A4" s="2" t="s">
        <v>101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2"/>
  <sheetViews>
    <sheetView workbookViewId="0">
      <selection activeCell="B2" sqref="B2"/>
    </sheetView>
  </sheetViews>
  <sheetFormatPr defaultRowHeight="14.4" x14ac:dyDescent="0.3"/>
  <cols>
    <col min="1" max="1" width="18.109375" bestFit="1" customWidth="1"/>
    <col min="2" max="2" width="7.44140625" customWidth="1"/>
  </cols>
  <sheetData>
    <row r="1" spans="1:2" x14ac:dyDescent="0.3">
      <c r="A1" t="s">
        <v>92</v>
      </c>
      <c r="B1">
        <v>145.4</v>
      </c>
    </row>
    <row r="2" spans="1:2" x14ac:dyDescent="0.3">
      <c r="A2" t="s">
        <v>96</v>
      </c>
      <c r="B2" s="2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20"/>
  <sheetViews>
    <sheetView topLeftCell="A8" workbookViewId="0">
      <selection activeCell="A9" sqref="A9"/>
    </sheetView>
  </sheetViews>
  <sheetFormatPr defaultColWidth="9.109375" defaultRowHeight="14.4" x14ac:dyDescent="0.3"/>
  <cols>
    <col min="1" max="1" width="176.109375" bestFit="1" customWidth="1"/>
  </cols>
  <sheetData>
    <row r="1" spans="1:1" ht="33.6" x14ac:dyDescent="0.3">
      <c r="A1" s="18" t="s">
        <v>102</v>
      </c>
    </row>
    <row r="2" spans="1:1" ht="28.8" x14ac:dyDescent="0.3">
      <c r="A2" s="16" t="s">
        <v>103</v>
      </c>
    </row>
    <row r="3" spans="1:1" x14ac:dyDescent="0.3">
      <c r="A3" s="15"/>
    </row>
    <row r="4" spans="1:1" x14ac:dyDescent="0.3">
      <c r="A4" s="14" t="s">
        <v>104</v>
      </c>
    </row>
    <row r="5" spans="1:1" x14ac:dyDescent="0.3">
      <c r="A5" s="4"/>
    </row>
    <row r="6" spans="1:1" ht="22.8" x14ac:dyDescent="0.3">
      <c r="A6" s="1" t="s">
        <v>0</v>
      </c>
    </row>
    <row r="7" spans="1:1" x14ac:dyDescent="0.3">
      <c r="A7" s="2" t="s">
        <v>105</v>
      </c>
    </row>
    <row r="8" spans="1:1" x14ac:dyDescent="0.3">
      <c r="A8" s="4"/>
    </row>
    <row r="9" spans="1:1" ht="22.8" x14ac:dyDescent="0.3">
      <c r="A9" s="1" t="s">
        <v>2</v>
      </c>
    </row>
    <row r="10" spans="1:1" x14ac:dyDescent="0.3">
      <c r="A10" s="2" t="s">
        <v>106</v>
      </c>
    </row>
    <row r="11" spans="1:1" x14ac:dyDescent="0.3">
      <c r="A11" s="4"/>
    </row>
    <row r="12" spans="1:1" x14ac:dyDescent="0.3">
      <c r="A12" s="2" t="s">
        <v>107</v>
      </c>
    </row>
    <row r="13" spans="1:1" x14ac:dyDescent="0.3">
      <c r="A13" s="2" t="s">
        <v>108</v>
      </c>
    </row>
    <row r="14" spans="1:1" x14ac:dyDescent="0.3">
      <c r="A14" s="4"/>
    </row>
    <row r="15" spans="1:1" ht="22.8" x14ac:dyDescent="0.3">
      <c r="A15" s="1" t="s">
        <v>18</v>
      </c>
    </row>
    <row r="16" spans="1:1" x14ac:dyDescent="0.3">
      <c r="A16" s="2" t="s">
        <v>109</v>
      </c>
    </row>
    <row r="17" spans="1:1" x14ac:dyDescent="0.3">
      <c r="A17" s="2" t="s">
        <v>110</v>
      </c>
    </row>
    <row r="18" spans="1:1" x14ac:dyDescent="0.3">
      <c r="A18" s="4"/>
    </row>
    <row r="19" spans="1:1" ht="22.8" x14ac:dyDescent="0.3">
      <c r="A19" s="1" t="s">
        <v>20</v>
      </c>
    </row>
    <row r="20" spans="1:1" x14ac:dyDescent="0.3">
      <c r="A20" s="2" t="s">
        <v>111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
  <sheetViews>
    <sheetView workbookViewId="0">
      <selection activeCell="D2" sqref="D2:E12"/>
    </sheetView>
  </sheetViews>
  <sheetFormatPr defaultRowHeight="14.4" x14ac:dyDescent="0.3"/>
  <cols>
    <col min="1" max="1" width="41.6640625" bestFit="1" customWidth="1"/>
    <col min="2" max="2" width="12.88671875" bestFit="1" customWidth="1"/>
    <col min="4" max="4" width="41.6640625" bestFit="1" customWidth="1"/>
    <col min="5" max="5" width="6" bestFit="1" customWidth="1"/>
  </cols>
  <sheetData>
    <row r="1" spans="1:5" x14ac:dyDescent="0.3">
      <c r="A1" t="s">
        <v>6</v>
      </c>
      <c r="B1" t="s">
        <v>7</v>
      </c>
      <c r="D1" t="s">
        <v>6</v>
      </c>
    </row>
    <row r="2" spans="1:5" x14ac:dyDescent="0.3">
      <c r="A2">
        <v>18.600000000000001</v>
      </c>
      <c r="B2" t="s">
        <v>8</v>
      </c>
      <c r="E2" s="21"/>
    </row>
    <row r="3" spans="1:5" x14ac:dyDescent="0.3">
      <c r="A3">
        <v>10.3</v>
      </c>
      <c r="B3" t="s">
        <v>9</v>
      </c>
      <c r="E3" s="21"/>
    </row>
    <row r="4" spans="1:5" x14ac:dyDescent="0.3">
      <c r="A4">
        <v>4.7</v>
      </c>
      <c r="B4" t="s">
        <v>10</v>
      </c>
      <c r="E4" s="21"/>
    </row>
    <row r="5" spans="1:5" x14ac:dyDescent="0.3">
      <c r="A5">
        <v>3.6</v>
      </c>
      <c r="B5" t="s">
        <v>11</v>
      </c>
      <c r="E5" s="21"/>
    </row>
    <row r="6" spans="1:5" x14ac:dyDescent="0.3">
      <c r="A6">
        <v>3.2</v>
      </c>
      <c r="B6" t="s">
        <v>12</v>
      </c>
      <c r="E6" s="21"/>
    </row>
    <row r="7" spans="1:5" x14ac:dyDescent="0.3">
      <c r="A7">
        <v>2.9</v>
      </c>
      <c r="B7" t="s">
        <v>13</v>
      </c>
      <c r="E7" s="21"/>
    </row>
    <row r="8" spans="1:5" x14ac:dyDescent="0.3">
      <c r="A8">
        <v>2.8</v>
      </c>
      <c r="B8" t="s">
        <v>14</v>
      </c>
      <c r="E8" s="21"/>
    </row>
    <row r="9" spans="1:5" x14ac:dyDescent="0.3">
      <c r="A9">
        <v>2.4</v>
      </c>
      <c r="B9" t="s">
        <v>15</v>
      </c>
      <c r="E9" s="21"/>
    </row>
    <row r="10" spans="1:5" x14ac:dyDescent="0.3">
      <c r="A10">
        <v>2.2999999999999998</v>
      </c>
      <c r="B10" t="s">
        <v>16</v>
      </c>
      <c r="E10" s="21"/>
    </row>
    <row r="11" spans="1:5" x14ac:dyDescent="0.3">
      <c r="A11">
        <v>2.2999999999999998</v>
      </c>
      <c r="B11" t="s">
        <v>17</v>
      </c>
      <c r="E11" s="21"/>
    </row>
    <row r="12" spans="1:5" x14ac:dyDescent="0.3">
      <c r="E12" s="2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3"/>
  <sheetViews>
    <sheetView workbookViewId="0">
      <selection activeCell="A9" sqref="A9"/>
    </sheetView>
  </sheetViews>
  <sheetFormatPr defaultRowHeight="14.4" x14ac:dyDescent="0.3"/>
  <cols>
    <col min="1" max="1" width="150.6640625" bestFit="1" customWidth="1"/>
  </cols>
  <sheetData>
    <row r="1" spans="1:1" ht="28.8" x14ac:dyDescent="0.3">
      <c r="A1" s="16" t="s">
        <v>113</v>
      </c>
    </row>
    <row r="2" spans="1:1" x14ac:dyDescent="0.3">
      <c r="A2" s="4"/>
    </row>
    <row r="3" spans="1:1" x14ac:dyDescent="0.3">
      <c r="A3" s="2" t="s">
        <v>114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2"/>
  <sheetViews>
    <sheetView workbookViewId="0">
      <selection activeCell="C2" sqref="C2:D12"/>
    </sheetView>
  </sheetViews>
  <sheetFormatPr defaultRowHeight="14.4" x14ac:dyDescent="0.3"/>
  <cols>
    <col min="1" max="1" width="20.109375" bestFit="1" customWidth="1"/>
    <col min="2" max="2" width="14.5546875" bestFit="1" customWidth="1"/>
    <col min="3" max="3" width="18.109375" bestFit="1" customWidth="1"/>
    <col min="4" max="4" width="5" bestFit="1" customWidth="1"/>
  </cols>
  <sheetData>
    <row r="1" spans="1:4" x14ac:dyDescent="0.3">
      <c r="A1" t="s">
        <v>60</v>
      </c>
      <c r="B1" t="s">
        <v>59</v>
      </c>
      <c r="C1" t="s">
        <v>59</v>
      </c>
    </row>
    <row r="2" spans="1:4" x14ac:dyDescent="0.3">
      <c r="A2" t="s">
        <v>61</v>
      </c>
      <c r="B2">
        <v>72</v>
      </c>
      <c r="D2" s="21"/>
    </row>
    <row r="3" spans="1:4" x14ac:dyDescent="0.3">
      <c r="A3" t="s">
        <v>62</v>
      </c>
      <c r="B3">
        <v>73</v>
      </c>
      <c r="D3" s="21"/>
    </row>
    <row r="4" spans="1:4" x14ac:dyDescent="0.3">
      <c r="A4" t="s">
        <v>63</v>
      </c>
      <c r="B4">
        <v>73</v>
      </c>
      <c r="D4" s="21"/>
    </row>
    <row r="5" spans="1:4" x14ac:dyDescent="0.3">
      <c r="A5" t="s">
        <v>64</v>
      </c>
      <c r="B5">
        <v>75</v>
      </c>
      <c r="D5" s="21"/>
    </row>
    <row r="6" spans="1:4" x14ac:dyDescent="0.3">
      <c r="A6" t="s">
        <v>65</v>
      </c>
      <c r="B6">
        <v>72</v>
      </c>
      <c r="D6" s="21"/>
    </row>
    <row r="7" spans="1:4" x14ac:dyDescent="0.3">
      <c r="A7" t="s">
        <v>66</v>
      </c>
      <c r="B7">
        <v>76</v>
      </c>
      <c r="D7" s="21"/>
    </row>
    <row r="8" spans="1:4" x14ac:dyDescent="0.3">
      <c r="A8" t="s">
        <v>67</v>
      </c>
      <c r="B8">
        <v>68</v>
      </c>
      <c r="D8" s="21"/>
    </row>
    <row r="9" spans="1:4" x14ac:dyDescent="0.3">
      <c r="A9" t="s">
        <v>68</v>
      </c>
      <c r="B9">
        <v>76</v>
      </c>
      <c r="D9" s="21"/>
    </row>
    <row r="10" spans="1:4" x14ac:dyDescent="0.3">
      <c r="A10" t="s">
        <v>69</v>
      </c>
      <c r="B10">
        <v>74</v>
      </c>
      <c r="D10" s="21"/>
    </row>
    <row r="11" spans="1:4" x14ac:dyDescent="0.3">
      <c r="A11" t="s">
        <v>70</v>
      </c>
      <c r="B11">
        <v>69</v>
      </c>
      <c r="D11" s="21"/>
    </row>
    <row r="12" spans="1:4" x14ac:dyDescent="0.3">
      <c r="D12" s="2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25</v>
      </c>
    </row>
    <row r="12" spans="1:1" x14ac:dyDescent="0.3">
      <c r="A12" s="4"/>
    </row>
    <row r="13" spans="1:1" x14ac:dyDescent="0.3">
      <c r="A13" s="2"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0"/>
  <sheetViews>
    <sheetView workbookViewId="0">
      <selection activeCell="J23" sqref="J23"/>
    </sheetView>
  </sheetViews>
  <sheetFormatPr defaultRowHeight="14.4" x14ac:dyDescent="0.3"/>
  <cols>
    <col min="1" max="1" width="41.88671875" bestFit="1" customWidth="1"/>
    <col min="2" max="2" width="12.88671875" bestFit="1" customWidth="1"/>
    <col min="3" max="3" width="41.6640625" bestFit="1" customWidth="1"/>
  </cols>
  <sheetData>
    <row r="1" spans="1:3" x14ac:dyDescent="0.3">
      <c r="A1" t="s">
        <v>23</v>
      </c>
      <c r="B1" t="s">
        <v>7</v>
      </c>
      <c r="C1" t="s">
        <v>6</v>
      </c>
    </row>
    <row r="2" spans="1:3" x14ac:dyDescent="0.3">
      <c r="A2">
        <v>18.600000000000001</v>
      </c>
      <c r="B2" t="s">
        <v>8</v>
      </c>
      <c r="C2">
        <v>1</v>
      </c>
    </row>
    <row r="3" spans="1:3" x14ac:dyDescent="0.3">
      <c r="A3">
        <v>10.3</v>
      </c>
      <c r="B3" t="s">
        <v>9</v>
      </c>
      <c r="C3">
        <v>2</v>
      </c>
    </row>
    <row r="4" spans="1:3" x14ac:dyDescent="0.3">
      <c r="A4">
        <v>4.7</v>
      </c>
      <c r="B4" t="s">
        <v>10</v>
      </c>
      <c r="C4">
        <v>3</v>
      </c>
    </row>
    <row r="5" spans="1:3" x14ac:dyDescent="0.3">
      <c r="A5">
        <v>3.6</v>
      </c>
      <c r="B5" t="s">
        <v>11</v>
      </c>
      <c r="C5">
        <v>4</v>
      </c>
    </row>
    <row r="6" spans="1:3" x14ac:dyDescent="0.3">
      <c r="A6">
        <v>3.2</v>
      </c>
      <c r="B6" t="s">
        <v>12</v>
      </c>
      <c r="C6">
        <v>5</v>
      </c>
    </row>
    <row r="7" spans="1:3" x14ac:dyDescent="0.3">
      <c r="A7">
        <v>2.9</v>
      </c>
      <c r="B7" t="s">
        <v>13</v>
      </c>
      <c r="C7">
        <v>6</v>
      </c>
    </row>
    <row r="8" spans="1:3" x14ac:dyDescent="0.3">
      <c r="A8">
        <v>2.8</v>
      </c>
      <c r="B8" t="s">
        <v>14</v>
      </c>
      <c r="C8">
        <v>7</v>
      </c>
    </row>
    <row r="9" spans="1:3" x14ac:dyDescent="0.3">
      <c r="A9">
        <v>2.4</v>
      </c>
      <c r="B9" t="s">
        <v>15</v>
      </c>
      <c r="C9">
        <v>8</v>
      </c>
    </row>
    <row r="10" spans="1:3" x14ac:dyDescent="0.3">
      <c r="A10">
        <v>2.2999999999999998</v>
      </c>
      <c r="B10" t="s">
        <v>16</v>
      </c>
      <c r="C10">
        <v>9</v>
      </c>
    </row>
    <row r="11" spans="1:3" x14ac:dyDescent="0.3">
      <c r="A11">
        <v>2.2999999999999998</v>
      </c>
      <c r="B11" t="s">
        <v>17</v>
      </c>
      <c r="C11">
        <v>10</v>
      </c>
    </row>
    <row r="12" spans="1:3" x14ac:dyDescent="0.3">
      <c r="C12">
        <v>11</v>
      </c>
    </row>
    <row r="13" spans="1:3" x14ac:dyDescent="0.3">
      <c r="C13">
        <v>12</v>
      </c>
    </row>
    <row r="14" spans="1:3" x14ac:dyDescent="0.3">
      <c r="C14">
        <v>13</v>
      </c>
    </row>
    <row r="15" spans="1:3" x14ac:dyDescent="0.3">
      <c r="C15">
        <v>14</v>
      </c>
    </row>
    <row r="16" spans="1:3" x14ac:dyDescent="0.3">
      <c r="C16">
        <v>15</v>
      </c>
    </row>
    <row r="17" spans="3:3" x14ac:dyDescent="0.3">
      <c r="C17">
        <v>16</v>
      </c>
    </row>
    <row r="18" spans="3:3" x14ac:dyDescent="0.3">
      <c r="C18">
        <v>17</v>
      </c>
    </row>
    <row r="19" spans="3:3" x14ac:dyDescent="0.3">
      <c r="C19">
        <v>18</v>
      </c>
    </row>
    <row r="20" spans="3:3" x14ac:dyDescent="0.3">
      <c r="C20">
        <v>19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31"/>
  <sheetViews>
    <sheetView workbookViewId="0">
      <selection activeCell="D2" sqref="D2:D4"/>
    </sheetView>
  </sheetViews>
  <sheetFormatPr defaultRowHeight="14.4" x14ac:dyDescent="0.3"/>
  <cols>
    <col min="1" max="1" width="13.88671875" bestFit="1" customWidth="1"/>
    <col min="2" max="2" width="14.88671875" bestFit="1" customWidth="1"/>
    <col min="3" max="3" width="7.6640625" bestFit="1" customWidth="1"/>
    <col min="4" max="4" width="14.44140625" customWidth="1"/>
  </cols>
  <sheetData>
    <row r="1" spans="1:4" x14ac:dyDescent="0.3">
      <c r="A1" t="s">
        <v>29</v>
      </c>
      <c r="B1" t="s">
        <v>28</v>
      </c>
    </row>
    <row r="2" spans="1:4" x14ac:dyDescent="0.3">
      <c r="A2" t="s">
        <v>51</v>
      </c>
      <c r="B2" s="11">
        <v>150000</v>
      </c>
      <c r="C2" t="s">
        <v>99</v>
      </c>
      <c r="D2" s="32"/>
    </row>
    <row r="3" spans="1:4" x14ac:dyDescent="0.3">
      <c r="A3" t="s">
        <v>53</v>
      </c>
      <c r="B3" s="11">
        <v>180000</v>
      </c>
      <c r="C3" t="s">
        <v>88</v>
      </c>
      <c r="D3" s="32"/>
    </row>
    <row r="4" spans="1:4" x14ac:dyDescent="0.3">
      <c r="A4" t="s">
        <v>32</v>
      </c>
      <c r="B4" s="11">
        <v>183000</v>
      </c>
      <c r="C4" t="s">
        <v>112</v>
      </c>
      <c r="D4" s="24"/>
    </row>
    <row r="5" spans="1:4" x14ac:dyDescent="0.3">
      <c r="A5" t="s">
        <v>45</v>
      </c>
      <c r="B5" s="11">
        <v>189900</v>
      </c>
    </row>
    <row r="6" spans="1:4" x14ac:dyDescent="0.3">
      <c r="A6" t="s">
        <v>39</v>
      </c>
      <c r="B6" s="11">
        <v>210000</v>
      </c>
    </row>
    <row r="7" spans="1:4" x14ac:dyDescent="0.3">
      <c r="A7" t="s">
        <v>31</v>
      </c>
      <c r="B7" s="11">
        <v>211000</v>
      </c>
    </row>
    <row r="8" spans="1:4" x14ac:dyDescent="0.3">
      <c r="A8" t="s">
        <v>42</v>
      </c>
      <c r="B8" s="11">
        <v>266000</v>
      </c>
    </row>
    <row r="9" spans="1:4" x14ac:dyDescent="0.3">
      <c r="A9" t="s">
        <v>50</v>
      </c>
      <c r="B9" s="11">
        <v>288000</v>
      </c>
    </row>
    <row r="10" spans="1:4" x14ac:dyDescent="0.3">
      <c r="A10" t="s">
        <v>43</v>
      </c>
      <c r="B10" s="11">
        <v>299000</v>
      </c>
    </row>
    <row r="11" spans="1:4" x14ac:dyDescent="0.3">
      <c r="A11" t="s">
        <v>33</v>
      </c>
      <c r="B11" s="11">
        <v>305000</v>
      </c>
    </row>
    <row r="12" spans="1:4" x14ac:dyDescent="0.3">
      <c r="A12" t="s">
        <v>48</v>
      </c>
      <c r="B12" s="11">
        <v>314000</v>
      </c>
    </row>
    <row r="13" spans="1:4" x14ac:dyDescent="0.3">
      <c r="A13" t="s">
        <v>36</v>
      </c>
      <c r="B13" s="11">
        <v>358000</v>
      </c>
    </row>
    <row r="14" spans="1:4" x14ac:dyDescent="0.3">
      <c r="A14" t="s">
        <v>33</v>
      </c>
      <c r="B14" s="11">
        <v>365000</v>
      </c>
    </row>
    <row r="15" spans="1:4" x14ac:dyDescent="0.3">
      <c r="A15" t="s">
        <v>44</v>
      </c>
      <c r="B15" s="11">
        <v>365000</v>
      </c>
    </row>
    <row r="16" spans="1:4" x14ac:dyDescent="0.3">
      <c r="A16" t="s">
        <v>34</v>
      </c>
      <c r="B16" s="11">
        <v>380000</v>
      </c>
    </row>
    <row r="17" spans="1:2" x14ac:dyDescent="0.3">
      <c r="A17" t="s">
        <v>52</v>
      </c>
      <c r="B17" s="11">
        <v>407000</v>
      </c>
    </row>
    <row r="18" spans="1:2" x14ac:dyDescent="0.3">
      <c r="A18" t="s">
        <v>47</v>
      </c>
      <c r="B18" s="11">
        <v>415000</v>
      </c>
    </row>
    <row r="19" spans="1:2" x14ac:dyDescent="0.3">
      <c r="A19" t="s">
        <v>37</v>
      </c>
      <c r="B19" s="11">
        <v>417000</v>
      </c>
    </row>
    <row r="20" spans="1:2" x14ac:dyDescent="0.3">
      <c r="A20" t="s">
        <v>43</v>
      </c>
      <c r="B20" s="11">
        <v>420000</v>
      </c>
    </row>
    <row r="21" spans="1:2" x14ac:dyDescent="0.3">
      <c r="A21" t="s">
        <v>46</v>
      </c>
      <c r="B21" s="11">
        <v>425000</v>
      </c>
    </row>
    <row r="22" spans="1:2" x14ac:dyDescent="0.3">
      <c r="A22" t="s">
        <v>39</v>
      </c>
      <c r="B22" s="11">
        <v>445000</v>
      </c>
    </row>
    <row r="23" spans="1:2" x14ac:dyDescent="0.3">
      <c r="A23" t="s">
        <v>41</v>
      </c>
      <c r="B23" s="11">
        <v>447000</v>
      </c>
    </row>
    <row r="24" spans="1:2" x14ac:dyDescent="0.3">
      <c r="A24" t="s">
        <v>56</v>
      </c>
      <c r="B24" s="11">
        <v>470000</v>
      </c>
    </row>
    <row r="25" spans="1:2" x14ac:dyDescent="0.3">
      <c r="A25" t="s">
        <v>40</v>
      </c>
      <c r="B25" s="11">
        <v>540000</v>
      </c>
    </row>
    <row r="26" spans="1:2" x14ac:dyDescent="0.3">
      <c r="A26" t="s">
        <v>38</v>
      </c>
      <c r="B26" s="11">
        <v>665000</v>
      </c>
    </row>
    <row r="27" spans="1:2" x14ac:dyDescent="0.3">
      <c r="A27" t="s">
        <v>49</v>
      </c>
      <c r="B27" s="11">
        <v>724500</v>
      </c>
    </row>
    <row r="28" spans="1:2" x14ac:dyDescent="0.3">
      <c r="A28" t="s">
        <v>54</v>
      </c>
      <c r="B28" s="11">
        <v>860000</v>
      </c>
    </row>
    <row r="29" spans="1:2" x14ac:dyDescent="0.3">
      <c r="A29" t="s">
        <v>35</v>
      </c>
      <c r="B29" s="11">
        <v>1070000</v>
      </c>
    </row>
    <row r="30" spans="1:2" x14ac:dyDescent="0.3">
      <c r="A30" t="s">
        <v>55</v>
      </c>
      <c r="B30" s="11">
        <v>1130000</v>
      </c>
    </row>
    <row r="31" spans="1:2" x14ac:dyDescent="0.3">
      <c r="A31" t="s">
        <v>39</v>
      </c>
      <c r="B31" s="11">
        <v>1280500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93</v>
      </c>
    </row>
    <row r="12" spans="1:1" x14ac:dyDescent="0.3">
      <c r="A12" s="4"/>
    </row>
    <row r="13" spans="1:1" x14ac:dyDescent="0.3">
      <c r="A13" s="2" t="s">
        <v>120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1"/>
  <sheetViews>
    <sheetView workbookViewId="0">
      <selection activeCell="F2" sqref="F2"/>
    </sheetView>
  </sheetViews>
  <sheetFormatPr defaultRowHeight="14.4" x14ac:dyDescent="0.3"/>
  <cols>
    <col min="1" max="1" width="20.109375" bestFit="1" customWidth="1"/>
    <col min="2" max="2" width="16.6640625" bestFit="1" customWidth="1"/>
    <col min="3" max="3" width="16" bestFit="1" customWidth="1"/>
    <col min="6" max="6" width="26.44140625" bestFit="1" customWidth="1"/>
  </cols>
  <sheetData>
    <row r="1" spans="1:6" x14ac:dyDescent="0.3">
      <c r="A1" t="s">
        <v>60</v>
      </c>
      <c r="B1" t="s">
        <v>121</v>
      </c>
      <c r="C1" t="s">
        <v>122</v>
      </c>
      <c r="F1" t="s">
        <v>123</v>
      </c>
    </row>
    <row r="2" spans="1:6" x14ac:dyDescent="0.3">
      <c r="A2" t="s">
        <v>61</v>
      </c>
      <c r="B2" t="s">
        <v>124</v>
      </c>
      <c r="C2">
        <v>190</v>
      </c>
      <c r="E2" t="s">
        <v>124</v>
      </c>
      <c r="F2" s="24"/>
    </row>
    <row r="3" spans="1:6" x14ac:dyDescent="0.3">
      <c r="A3" t="s">
        <v>62</v>
      </c>
      <c r="B3" t="s">
        <v>125</v>
      </c>
      <c r="C3">
        <v>195</v>
      </c>
    </row>
    <row r="4" spans="1:6" x14ac:dyDescent="0.3">
      <c r="A4" t="s">
        <v>63</v>
      </c>
      <c r="B4" t="s">
        <v>126</v>
      </c>
      <c r="C4">
        <v>230</v>
      </c>
    </row>
    <row r="5" spans="1:6" x14ac:dyDescent="0.3">
      <c r="A5" t="s">
        <v>64</v>
      </c>
      <c r="B5" t="s">
        <v>124</v>
      </c>
      <c r="C5">
        <v>220</v>
      </c>
    </row>
    <row r="6" spans="1:6" x14ac:dyDescent="0.3">
      <c r="A6" t="s">
        <v>65</v>
      </c>
      <c r="B6" t="s">
        <v>124</v>
      </c>
      <c r="C6">
        <v>220</v>
      </c>
    </row>
    <row r="7" spans="1:6" x14ac:dyDescent="0.3">
      <c r="A7" t="s">
        <v>66</v>
      </c>
      <c r="B7" t="s">
        <v>127</v>
      </c>
      <c r="C7">
        <v>250</v>
      </c>
    </row>
    <row r="8" spans="1:6" x14ac:dyDescent="0.3">
      <c r="A8" t="s">
        <v>67</v>
      </c>
      <c r="B8" t="s">
        <v>124</v>
      </c>
      <c r="C8">
        <v>165</v>
      </c>
    </row>
    <row r="9" spans="1:6" x14ac:dyDescent="0.3">
      <c r="A9" t="s">
        <v>68</v>
      </c>
      <c r="B9" t="s">
        <v>128</v>
      </c>
      <c r="C9">
        <v>235</v>
      </c>
    </row>
    <row r="10" spans="1:6" x14ac:dyDescent="0.3">
      <c r="A10" t="s">
        <v>69</v>
      </c>
      <c r="B10" t="s">
        <v>124</v>
      </c>
      <c r="C10">
        <v>195</v>
      </c>
    </row>
    <row r="11" spans="1:6" x14ac:dyDescent="0.3">
      <c r="A11" t="s">
        <v>70</v>
      </c>
      <c r="B11" t="s">
        <v>125</v>
      </c>
      <c r="C11">
        <v>190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129</v>
      </c>
    </row>
    <row r="12" spans="1:1" x14ac:dyDescent="0.3">
      <c r="A12" s="4"/>
    </row>
    <row r="13" spans="1:1" x14ac:dyDescent="0.3">
      <c r="A13" s="2" t="s">
        <v>130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11"/>
  <sheetViews>
    <sheetView workbookViewId="0">
      <selection activeCell="F2" sqref="F2"/>
    </sheetView>
  </sheetViews>
  <sheetFormatPr defaultRowHeight="14.4" x14ac:dyDescent="0.3"/>
  <cols>
    <col min="1" max="1" width="20.109375" bestFit="1" customWidth="1"/>
    <col min="2" max="2" width="16.6640625" bestFit="1" customWidth="1"/>
    <col min="3" max="3" width="16" bestFit="1" customWidth="1"/>
    <col min="4" max="4" width="16" customWidth="1"/>
    <col min="5" max="5" width="10.33203125" bestFit="1" customWidth="1"/>
    <col min="6" max="6" width="26.44140625" bestFit="1" customWidth="1"/>
  </cols>
  <sheetData>
    <row r="1" spans="1:6" x14ac:dyDescent="0.3">
      <c r="A1" t="s">
        <v>60</v>
      </c>
      <c r="B1" t="s">
        <v>121</v>
      </c>
      <c r="C1" t="s">
        <v>122</v>
      </c>
      <c r="F1" t="s">
        <v>123</v>
      </c>
    </row>
    <row r="2" spans="1:6" x14ac:dyDescent="0.3">
      <c r="A2" t="s">
        <v>61</v>
      </c>
      <c r="B2" t="s">
        <v>124</v>
      </c>
      <c r="C2">
        <v>190</v>
      </c>
      <c r="E2" t="s">
        <v>125</v>
      </c>
      <c r="F2" s="24"/>
    </row>
    <row r="3" spans="1:6" x14ac:dyDescent="0.3">
      <c r="A3" t="s">
        <v>62</v>
      </c>
      <c r="B3" t="s">
        <v>125</v>
      </c>
      <c r="C3">
        <v>195</v>
      </c>
    </row>
    <row r="4" spans="1:6" x14ac:dyDescent="0.3">
      <c r="A4" t="s">
        <v>63</v>
      </c>
      <c r="B4" t="s">
        <v>126</v>
      </c>
      <c r="C4">
        <v>230</v>
      </c>
    </row>
    <row r="5" spans="1:6" x14ac:dyDescent="0.3">
      <c r="A5" t="s">
        <v>64</v>
      </c>
      <c r="B5" t="s">
        <v>124</v>
      </c>
      <c r="C5">
        <v>220</v>
      </c>
    </row>
    <row r="6" spans="1:6" x14ac:dyDescent="0.3">
      <c r="A6" t="s">
        <v>65</v>
      </c>
      <c r="B6" t="s">
        <v>124</v>
      </c>
      <c r="C6">
        <v>220</v>
      </c>
    </row>
    <row r="7" spans="1:6" x14ac:dyDescent="0.3">
      <c r="A7" t="s">
        <v>66</v>
      </c>
      <c r="B7" t="s">
        <v>127</v>
      </c>
      <c r="C7">
        <v>250</v>
      </c>
    </row>
    <row r="8" spans="1:6" x14ac:dyDescent="0.3">
      <c r="A8" t="s">
        <v>67</v>
      </c>
      <c r="B8" t="s">
        <v>124</v>
      </c>
      <c r="C8">
        <v>165</v>
      </c>
    </row>
    <row r="9" spans="1:6" x14ac:dyDescent="0.3">
      <c r="A9" t="s">
        <v>68</v>
      </c>
      <c r="B9" t="s">
        <v>128</v>
      </c>
      <c r="C9">
        <v>235</v>
      </c>
    </row>
    <row r="10" spans="1:6" x14ac:dyDescent="0.3">
      <c r="A10" t="s">
        <v>69</v>
      </c>
      <c r="B10" t="s">
        <v>124</v>
      </c>
      <c r="C10">
        <v>195</v>
      </c>
    </row>
    <row r="11" spans="1:6" x14ac:dyDescent="0.3">
      <c r="A11" t="s">
        <v>70</v>
      </c>
      <c r="B11" t="s">
        <v>125</v>
      </c>
      <c r="C11">
        <v>190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100</v>
      </c>
    </row>
    <row r="12" spans="1:1" x14ac:dyDescent="0.3">
      <c r="A12" s="4"/>
    </row>
    <row r="13" spans="1:1" x14ac:dyDescent="0.3">
      <c r="A13" s="2" t="s">
        <v>131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election activeCell="C2" sqref="C2"/>
    </sheetView>
  </sheetViews>
  <sheetFormatPr defaultRowHeight="14.4" x14ac:dyDescent="0.3"/>
  <cols>
    <col min="1" max="1" width="41.6640625" bestFit="1" customWidth="1"/>
    <col min="2" max="2" width="14.5546875" bestFit="1" customWidth="1"/>
    <col min="3" max="3" width="5" bestFit="1" customWidth="1"/>
  </cols>
  <sheetData>
    <row r="1" spans="1:3" x14ac:dyDescent="0.3">
      <c r="A1" t="s">
        <v>6</v>
      </c>
    </row>
    <row r="2" spans="1:3" x14ac:dyDescent="0.3">
      <c r="A2">
        <v>18.600000000000001</v>
      </c>
      <c r="B2" t="s">
        <v>132</v>
      </c>
      <c r="C2" s="24"/>
    </row>
    <row r="3" spans="1:3" x14ac:dyDescent="0.3">
      <c r="A3">
        <v>10.3</v>
      </c>
    </row>
    <row r="4" spans="1:3" x14ac:dyDescent="0.3">
      <c r="A4">
        <v>4.7</v>
      </c>
    </row>
    <row r="5" spans="1:3" x14ac:dyDescent="0.3">
      <c r="A5">
        <v>3.6</v>
      </c>
    </row>
    <row r="6" spans="1:3" x14ac:dyDescent="0.3">
      <c r="A6">
        <v>3.2</v>
      </c>
    </row>
    <row r="7" spans="1:3" x14ac:dyDescent="0.3">
      <c r="A7">
        <v>2.9</v>
      </c>
    </row>
    <row r="8" spans="1:3" x14ac:dyDescent="0.3">
      <c r="A8">
        <v>2.8</v>
      </c>
    </row>
    <row r="9" spans="1:3" x14ac:dyDescent="0.3">
      <c r="A9">
        <v>2.4</v>
      </c>
    </row>
    <row r="10" spans="1:3" x14ac:dyDescent="0.3">
      <c r="A10">
        <v>2.2999999999999998</v>
      </c>
    </row>
    <row r="11" spans="1:3" x14ac:dyDescent="0.3">
      <c r="A11">
        <v>2.2999999999999998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133</v>
      </c>
    </row>
    <row r="12" spans="1:1" x14ac:dyDescent="0.3">
      <c r="A12" s="4"/>
    </row>
    <row r="13" spans="1:1" x14ac:dyDescent="0.3">
      <c r="A13" s="2" t="s">
        <v>134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3"/>
  <sheetViews>
    <sheetView workbookViewId="0">
      <selection activeCell="C2" sqref="C2"/>
    </sheetView>
  </sheetViews>
  <sheetFormatPr defaultRowHeight="14.4" x14ac:dyDescent="0.3"/>
  <cols>
    <col min="1" max="1" width="5" bestFit="1" customWidth="1"/>
    <col min="2" max="2" width="14.5546875" bestFit="1" customWidth="1"/>
    <col min="3" max="3" width="6" bestFit="1" customWidth="1"/>
  </cols>
  <sheetData>
    <row r="1" spans="1:3" x14ac:dyDescent="0.3">
      <c r="A1" t="s">
        <v>135</v>
      </c>
    </row>
    <row r="2" spans="1:3" x14ac:dyDescent="0.3">
      <c r="A2">
        <v>1</v>
      </c>
      <c r="B2" t="s">
        <v>136</v>
      </c>
      <c r="C2" s="24"/>
    </row>
    <row r="3" spans="1:3" x14ac:dyDescent="0.3">
      <c r="A3">
        <v>1</v>
      </c>
    </row>
    <row r="4" spans="1:3" x14ac:dyDescent="0.3">
      <c r="A4">
        <v>2</v>
      </c>
    </row>
    <row r="5" spans="1:3" x14ac:dyDescent="0.3">
      <c r="A5">
        <v>11</v>
      </c>
    </row>
    <row r="6" spans="1:3" x14ac:dyDescent="0.3">
      <c r="A6">
        <v>12</v>
      </c>
    </row>
    <row r="7" spans="1:3" x14ac:dyDescent="0.3">
      <c r="A7">
        <v>12</v>
      </c>
    </row>
    <row r="8" spans="1:3" x14ac:dyDescent="0.3">
      <c r="A8">
        <v>12</v>
      </c>
    </row>
    <row r="9" spans="1:3" x14ac:dyDescent="0.3">
      <c r="A9">
        <v>12</v>
      </c>
    </row>
    <row r="10" spans="1:3" x14ac:dyDescent="0.3">
      <c r="A10">
        <v>13</v>
      </c>
    </row>
    <row r="11" spans="1:3" x14ac:dyDescent="0.3">
      <c r="A11">
        <v>14</v>
      </c>
    </row>
    <row r="12" spans="1:3" x14ac:dyDescent="0.3">
      <c r="A12">
        <v>15</v>
      </c>
    </row>
    <row r="13" spans="1:3" x14ac:dyDescent="0.3">
      <c r="A13">
        <v>15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137</v>
      </c>
    </row>
    <row r="12" spans="1:1" x14ac:dyDescent="0.3">
      <c r="A12" s="4"/>
    </row>
    <row r="13" spans="1:1" x14ac:dyDescent="0.3">
      <c r="A13" s="2"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sqref="A1:A3"/>
    </sheetView>
  </sheetViews>
  <sheetFormatPr defaultColWidth="9.109375" defaultRowHeight="14.4" x14ac:dyDescent="0.3"/>
  <cols>
    <col min="1" max="1" width="87.21875" customWidth="1"/>
  </cols>
  <sheetData>
    <row r="1" spans="1:1" ht="15" thickBot="1" x14ac:dyDescent="0.35">
      <c r="A1" s="5"/>
    </row>
    <row r="2" spans="1:1" ht="15" thickBot="1" x14ac:dyDescent="0.35">
      <c r="A2" s="6"/>
    </row>
    <row r="3" spans="1:1" ht="15" thickBot="1" x14ac:dyDescent="0.35">
      <c r="A3" s="7"/>
    </row>
    <row r="4" spans="1:1" x14ac:dyDescent="0.3">
      <c r="A4" s="4"/>
    </row>
    <row r="5" spans="1:1" s="8" customFormat="1" ht="27.6" x14ac:dyDescent="0.3">
      <c r="A5" s="3" t="s">
        <v>26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31"/>
  <sheetViews>
    <sheetView workbookViewId="0">
      <selection activeCell="D2" sqref="D2"/>
    </sheetView>
  </sheetViews>
  <sheetFormatPr defaultRowHeight="14.4" x14ac:dyDescent="0.3"/>
  <cols>
    <col min="1" max="1" width="13.88671875" bestFit="1" customWidth="1"/>
    <col min="2" max="2" width="14.88671875" bestFit="1" customWidth="1"/>
    <col min="3" max="3" width="14.5546875" bestFit="1" customWidth="1"/>
    <col min="4" max="4" width="11.77734375" customWidth="1"/>
  </cols>
  <sheetData>
    <row r="1" spans="1:4" x14ac:dyDescent="0.3">
      <c r="A1" t="s">
        <v>29</v>
      </c>
      <c r="B1" t="s">
        <v>28</v>
      </c>
    </row>
    <row r="2" spans="1:4" x14ac:dyDescent="0.3">
      <c r="A2" t="s">
        <v>51</v>
      </c>
      <c r="B2" s="11">
        <v>150000</v>
      </c>
      <c r="C2" t="s">
        <v>139</v>
      </c>
      <c r="D2" s="24"/>
    </row>
    <row r="3" spans="1:4" x14ac:dyDescent="0.3">
      <c r="A3" t="s">
        <v>53</v>
      </c>
      <c r="B3" s="11">
        <v>180000</v>
      </c>
    </row>
    <row r="4" spans="1:4" x14ac:dyDescent="0.3">
      <c r="A4" t="s">
        <v>32</v>
      </c>
      <c r="B4" s="11">
        <v>183000</v>
      </c>
    </row>
    <row r="5" spans="1:4" x14ac:dyDescent="0.3">
      <c r="A5" t="s">
        <v>45</v>
      </c>
      <c r="B5" s="11">
        <v>189900</v>
      </c>
    </row>
    <row r="6" spans="1:4" x14ac:dyDescent="0.3">
      <c r="A6" t="s">
        <v>39</v>
      </c>
      <c r="B6" s="11">
        <v>210000</v>
      </c>
    </row>
    <row r="7" spans="1:4" x14ac:dyDescent="0.3">
      <c r="A7" t="s">
        <v>31</v>
      </c>
      <c r="B7" s="11">
        <v>211000</v>
      </c>
    </row>
    <row r="8" spans="1:4" x14ac:dyDescent="0.3">
      <c r="A8" t="s">
        <v>42</v>
      </c>
      <c r="B8" s="11">
        <v>266000</v>
      </c>
    </row>
    <row r="9" spans="1:4" x14ac:dyDescent="0.3">
      <c r="A9" t="s">
        <v>50</v>
      </c>
      <c r="B9" s="11">
        <v>288000</v>
      </c>
    </row>
    <row r="10" spans="1:4" x14ac:dyDescent="0.3">
      <c r="A10" t="s">
        <v>43</v>
      </c>
      <c r="B10" s="11">
        <v>299000</v>
      </c>
    </row>
    <row r="11" spans="1:4" x14ac:dyDescent="0.3">
      <c r="A11" t="s">
        <v>33</v>
      </c>
      <c r="B11" s="11">
        <v>305000</v>
      </c>
    </row>
    <row r="12" spans="1:4" x14ac:dyDescent="0.3">
      <c r="A12" t="s">
        <v>48</v>
      </c>
      <c r="B12" s="11">
        <v>314000</v>
      </c>
    </row>
    <row r="13" spans="1:4" x14ac:dyDescent="0.3">
      <c r="A13" t="s">
        <v>36</v>
      </c>
      <c r="B13" s="11">
        <v>358000</v>
      </c>
    </row>
    <row r="14" spans="1:4" x14ac:dyDescent="0.3">
      <c r="A14" t="s">
        <v>33</v>
      </c>
      <c r="B14" s="11">
        <v>365000</v>
      </c>
    </row>
    <row r="15" spans="1:4" x14ac:dyDescent="0.3">
      <c r="A15" t="s">
        <v>44</v>
      </c>
      <c r="B15" s="11">
        <v>365000</v>
      </c>
    </row>
    <row r="16" spans="1:4" x14ac:dyDescent="0.3">
      <c r="A16" t="s">
        <v>34</v>
      </c>
      <c r="B16" s="11">
        <v>380000</v>
      </c>
    </row>
    <row r="17" spans="1:2" x14ac:dyDescent="0.3">
      <c r="A17" t="s">
        <v>52</v>
      </c>
      <c r="B17" s="11">
        <v>407000</v>
      </c>
    </row>
    <row r="18" spans="1:2" x14ac:dyDescent="0.3">
      <c r="A18" t="s">
        <v>47</v>
      </c>
      <c r="B18" s="11">
        <v>415000</v>
      </c>
    </row>
    <row r="19" spans="1:2" x14ac:dyDescent="0.3">
      <c r="A19" t="s">
        <v>37</v>
      </c>
      <c r="B19" s="11">
        <v>417000</v>
      </c>
    </row>
    <row r="20" spans="1:2" x14ac:dyDescent="0.3">
      <c r="A20" t="s">
        <v>43</v>
      </c>
      <c r="B20" s="11">
        <v>420000</v>
      </c>
    </row>
    <row r="21" spans="1:2" x14ac:dyDescent="0.3">
      <c r="A21" t="s">
        <v>46</v>
      </c>
      <c r="B21" s="11">
        <v>425000</v>
      </c>
    </row>
    <row r="22" spans="1:2" x14ac:dyDescent="0.3">
      <c r="A22" t="s">
        <v>39</v>
      </c>
      <c r="B22" s="11">
        <v>445000</v>
      </c>
    </row>
    <row r="23" spans="1:2" x14ac:dyDescent="0.3">
      <c r="A23" t="s">
        <v>41</v>
      </c>
      <c r="B23" s="11">
        <v>447000</v>
      </c>
    </row>
    <row r="24" spans="1:2" x14ac:dyDescent="0.3">
      <c r="A24" t="s">
        <v>56</v>
      </c>
      <c r="B24" s="11">
        <v>470000</v>
      </c>
    </row>
    <row r="25" spans="1:2" x14ac:dyDescent="0.3">
      <c r="A25" t="s">
        <v>40</v>
      </c>
      <c r="B25" s="11">
        <v>540000</v>
      </c>
    </row>
    <row r="26" spans="1:2" x14ac:dyDescent="0.3">
      <c r="A26" t="s">
        <v>38</v>
      </c>
      <c r="B26" s="11">
        <v>665000</v>
      </c>
    </row>
    <row r="27" spans="1:2" x14ac:dyDescent="0.3">
      <c r="A27" t="s">
        <v>49</v>
      </c>
      <c r="B27" s="11">
        <v>724500</v>
      </c>
    </row>
    <row r="28" spans="1:2" x14ac:dyDescent="0.3">
      <c r="A28" t="s">
        <v>54</v>
      </c>
      <c r="B28" s="11">
        <v>860000</v>
      </c>
    </row>
    <row r="29" spans="1:2" x14ac:dyDescent="0.3">
      <c r="A29" t="s">
        <v>35</v>
      </c>
      <c r="B29" s="11">
        <v>1070000</v>
      </c>
    </row>
    <row r="30" spans="1:2" x14ac:dyDescent="0.3">
      <c r="A30" t="s">
        <v>55</v>
      </c>
      <c r="B30" s="11">
        <v>1130000</v>
      </c>
    </row>
    <row r="31" spans="1:2" x14ac:dyDescent="0.3">
      <c r="A31" t="s">
        <v>39</v>
      </c>
      <c r="B31" s="11">
        <v>1280500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140</v>
      </c>
    </row>
    <row r="12" spans="1:1" x14ac:dyDescent="0.3">
      <c r="A12" s="4"/>
    </row>
    <row r="13" spans="1:1" x14ac:dyDescent="0.3">
      <c r="A13" s="2" t="s">
        <v>141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31"/>
  <sheetViews>
    <sheetView workbookViewId="0">
      <selection activeCell="D2" sqref="D2"/>
    </sheetView>
  </sheetViews>
  <sheetFormatPr defaultRowHeight="14.4" x14ac:dyDescent="0.3"/>
  <cols>
    <col min="1" max="1" width="13.88671875" bestFit="1" customWidth="1"/>
    <col min="2" max="2" width="14.88671875" bestFit="1" customWidth="1"/>
    <col min="3" max="3" width="8.6640625" bestFit="1" customWidth="1"/>
    <col min="4" max="4" width="15.5546875" bestFit="1" customWidth="1"/>
  </cols>
  <sheetData>
    <row r="1" spans="1:4" x14ac:dyDescent="0.3">
      <c r="A1" t="s">
        <v>29</v>
      </c>
      <c r="B1" t="s">
        <v>28</v>
      </c>
    </row>
    <row r="2" spans="1:4" x14ac:dyDescent="0.3">
      <c r="A2" t="s">
        <v>51</v>
      </c>
      <c r="B2" s="11">
        <v>150000</v>
      </c>
      <c r="C2" t="s">
        <v>92</v>
      </c>
      <c r="D2" s="24"/>
    </row>
    <row r="3" spans="1:4" x14ac:dyDescent="0.3">
      <c r="A3" t="s">
        <v>53</v>
      </c>
      <c r="B3" s="11">
        <v>180000</v>
      </c>
    </row>
    <row r="4" spans="1:4" x14ac:dyDescent="0.3">
      <c r="A4" t="s">
        <v>32</v>
      </c>
      <c r="B4" s="11">
        <v>183000</v>
      </c>
    </row>
    <row r="5" spans="1:4" x14ac:dyDescent="0.3">
      <c r="A5" t="s">
        <v>45</v>
      </c>
      <c r="B5" s="11">
        <v>189900</v>
      </c>
    </row>
    <row r="6" spans="1:4" x14ac:dyDescent="0.3">
      <c r="A6" t="s">
        <v>39</v>
      </c>
      <c r="B6" s="11">
        <v>210000</v>
      </c>
    </row>
    <row r="7" spans="1:4" x14ac:dyDescent="0.3">
      <c r="A7" t="s">
        <v>31</v>
      </c>
      <c r="B7" s="11">
        <v>211000</v>
      </c>
    </row>
    <row r="8" spans="1:4" x14ac:dyDescent="0.3">
      <c r="A8" t="s">
        <v>42</v>
      </c>
      <c r="B8" s="11">
        <v>266000</v>
      </c>
    </row>
    <row r="9" spans="1:4" x14ac:dyDescent="0.3">
      <c r="A9" t="s">
        <v>50</v>
      </c>
      <c r="B9" s="11">
        <v>288000</v>
      </c>
    </row>
    <row r="10" spans="1:4" x14ac:dyDescent="0.3">
      <c r="A10" t="s">
        <v>43</v>
      </c>
      <c r="B10" s="11">
        <v>299000</v>
      </c>
    </row>
    <row r="11" spans="1:4" x14ac:dyDescent="0.3">
      <c r="A11" t="s">
        <v>33</v>
      </c>
      <c r="B11" s="11">
        <v>305000</v>
      </c>
    </row>
    <row r="12" spans="1:4" x14ac:dyDescent="0.3">
      <c r="A12" t="s">
        <v>48</v>
      </c>
      <c r="B12" s="11">
        <v>314000</v>
      </c>
    </row>
    <row r="13" spans="1:4" x14ac:dyDescent="0.3">
      <c r="A13" t="s">
        <v>36</v>
      </c>
      <c r="B13" s="11">
        <v>358000</v>
      </c>
    </row>
    <row r="14" spans="1:4" x14ac:dyDescent="0.3">
      <c r="A14" t="s">
        <v>33</v>
      </c>
      <c r="B14" s="11">
        <v>365000</v>
      </c>
    </row>
    <row r="15" spans="1:4" x14ac:dyDescent="0.3">
      <c r="A15" t="s">
        <v>44</v>
      </c>
      <c r="B15" s="11">
        <v>365000</v>
      </c>
    </row>
    <row r="16" spans="1:4" x14ac:dyDescent="0.3">
      <c r="A16" t="s">
        <v>34</v>
      </c>
      <c r="B16" s="11">
        <v>380000</v>
      </c>
    </row>
    <row r="17" spans="1:2" x14ac:dyDescent="0.3">
      <c r="A17" t="s">
        <v>52</v>
      </c>
      <c r="B17" s="11">
        <v>407000</v>
      </c>
    </row>
    <row r="18" spans="1:2" x14ac:dyDescent="0.3">
      <c r="A18" t="s">
        <v>47</v>
      </c>
      <c r="B18" s="11">
        <v>415000</v>
      </c>
    </row>
    <row r="19" spans="1:2" x14ac:dyDescent="0.3">
      <c r="A19" t="s">
        <v>37</v>
      </c>
      <c r="B19" s="11">
        <v>417000</v>
      </c>
    </row>
    <row r="20" spans="1:2" x14ac:dyDescent="0.3">
      <c r="A20" t="s">
        <v>43</v>
      </c>
      <c r="B20" s="11">
        <v>420000</v>
      </c>
    </row>
    <row r="21" spans="1:2" x14ac:dyDescent="0.3">
      <c r="A21" t="s">
        <v>46</v>
      </c>
      <c r="B21" s="11">
        <v>425000</v>
      </c>
    </row>
    <row r="22" spans="1:2" x14ac:dyDescent="0.3">
      <c r="A22" t="s">
        <v>39</v>
      </c>
      <c r="B22" s="11">
        <v>445000</v>
      </c>
    </row>
    <row r="23" spans="1:2" x14ac:dyDescent="0.3">
      <c r="A23" t="s">
        <v>41</v>
      </c>
      <c r="B23" s="11">
        <v>447000</v>
      </c>
    </row>
    <row r="24" spans="1:2" x14ac:dyDescent="0.3">
      <c r="A24" t="s">
        <v>56</v>
      </c>
      <c r="B24" s="11">
        <v>470000</v>
      </c>
    </row>
    <row r="25" spans="1:2" x14ac:dyDescent="0.3">
      <c r="A25" t="s">
        <v>40</v>
      </c>
      <c r="B25" s="11">
        <v>540000</v>
      </c>
    </row>
    <row r="26" spans="1:2" x14ac:dyDescent="0.3">
      <c r="A26" t="s">
        <v>38</v>
      </c>
      <c r="B26" s="11">
        <v>665000</v>
      </c>
    </row>
    <row r="27" spans="1:2" x14ac:dyDescent="0.3">
      <c r="A27" t="s">
        <v>49</v>
      </c>
      <c r="B27" s="11">
        <v>724500</v>
      </c>
    </row>
    <row r="28" spans="1:2" x14ac:dyDescent="0.3">
      <c r="A28" t="s">
        <v>54</v>
      </c>
      <c r="B28" s="11">
        <v>860000</v>
      </c>
    </row>
    <row r="29" spans="1:2" x14ac:dyDescent="0.3">
      <c r="A29" t="s">
        <v>35</v>
      </c>
      <c r="B29" s="11">
        <v>1070000</v>
      </c>
    </row>
    <row r="30" spans="1:2" x14ac:dyDescent="0.3">
      <c r="A30" t="s">
        <v>55</v>
      </c>
      <c r="B30" s="11">
        <v>1130000</v>
      </c>
    </row>
    <row r="31" spans="1:2" x14ac:dyDescent="0.3">
      <c r="A31" t="s">
        <v>39</v>
      </c>
      <c r="B31" s="11">
        <v>1280500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142</v>
      </c>
    </row>
    <row r="12" spans="1:1" x14ac:dyDescent="0.3">
      <c r="A12" s="4"/>
    </row>
    <row r="13" spans="1:1" x14ac:dyDescent="0.3">
      <c r="A13" s="2" t="s">
        <v>143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2"/>
  <sheetViews>
    <sheetView workbookViewId="0">
      <selection activeCell="B2" sqref="B2"/>
    </sheetView>
  </sheetViews>
  <sheetFormatPr defaultRowHeight="14.4" x14ac:dyDescent="0.3"/>
  <cols>
    <col min="1" max="1" width="18.109375" bestFit="1" customWidth="1"/>
    <col min="2" max="2" width="15.5546875" bestFit="1" customWidth="1"/>
  </cols>
  <sheetData>
    <row r="1" spans="1:2" x14ac:dyDescent="0.3">
      <c r="A1" t="s">
        <v>92</v>
      </c>
      <c r="B1" s="11">
        <v>82917725621</v>
      </c>
    </row>
    <row r="2" spans="1:2" x14ac:dyDescent="0.3">
      <c r="A2" t="s">
        <v>96</v>
      </c>
      <c r="B2" s="2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13"/>
  <sheetViews>
    <sheetView workbookViewId="0">
      <selection activeCell="A9" sqref="A9"/>
    </sheetView>
  </sheetViews>
  <sheetFormatPr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144</v>
      </c>
    </row>
    <row r="12" spans="1:1" x14ac:dyDescent="0.3">
      <c r="A12" s="4"/>
    </row>
    <row r="13" spans="1:1" x14ac:dyDescent="0.3">
      <c r="A13" s="2" t="s">
        <v>145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13"/>
  <sheetViews>
    <sheetView workbookViewId="0">
      <selection activeCell="C8" sqref="C8"/>
    </sheetView>
  </sheetViews>
  <sheetFormatPr defaultRowHeight="14.4" x14ac:dyDescent="0.3"/>
  <cols>
    <col min="1" max="1" width="5" bestFit="1" customWidth="1"/>
    <col min="3" max="3" width="18.109375" bestFit="1" customWidth="1"/>
    <col min="4" max="4" width="6" bestFit="1" customWidth="1"/>
  </cols>
  <sheetData>
    <row r="1" spans="1:4" x14ac:dyDescent="0.3">
      <c r="A1" t="s">
        <v>135</v>
      </c>
      <c r="C1" t="s">
        <v>135</v>
      </c>
    </row>
    <row r="2" spans="1:4" x14ac:dyDescent="0.3">
      <c r="A2">
        <v>1</v>
      </c>
      <c r="D2" s="21"/>
    </row>
    <row r="3" spans="1:4" x14ac:dyDescent="0.3">
      <c r="A3">
        <v>1</v>
      </c>
      <c r="D3" s="21"/>
    </row>
    <row r="4" spans="1:4" x14ac:dyDescent="0.3">
      <c r="A4">
        <v>2</v>
      </c>
      <c r="D4" s="21"/>
    </row>
    <row r="5" spans="1:4" x14ac:dyDescent="0.3">
      <c r="A5">
        <v>11</v>
      </c>
      <c r="D5" s="21"/>
    </row>
    <row r="6" spans="1:4" x14ac:dyDescent="0.3">
      <c r="A6">
        <v>12</v>
      </c>
      <c r="D6" s="21"/>
    </row>
    <row r="7" spans="1:4" x14ac:dyDescent="0.3">
      <c r="A7">
        <v>12</v>
      </c>
      <c r="D7" s="21"/>
    </row>
    <row r="8" spans="1:4" x14ac:dyDescent="0.3">
      <c r="A8">
        <v>12</v>
      </c>
      <c r="D8" s="21"/>
    </row>
    <row r="9" spans="1:4" x14ac:dyDescent="0.3">
      <c r="A9">
        <v>12</v>
      </c>
      <c r="D9" s="21"/>
    </row>
    <row r="10" spans="1:4" x14ac:dyDescent="0.3">
      <c r="A10">
        <v>13</v>
      </c>
      <c r="D10" s="21"/>
    </row>
    <row r="11" spans="1:4" x14ac:dyDescent="0.3">
      <c r="A11">
        <v>14</v>
      </c>
      <c r="D11" s="21"/>
    </row>
    <row r="12" spans="1:4" x14ac:dyDescent="0.3">
      <c r="A12">
        <v>15</v>
      </c>
      <c r="D12" s="21"/>
    </row>
    <row r="13" spans="1:4" x14ac:dyDescent="0.3">
      <c r="A13">
        <v>15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13"/>
  <sheetViews>
    <sheetView workbookViewId="0">
      <selection activeCell="A9" sqref="A9"/>
    </sheetView>
  </sheetViews>
  <sheetFormatPr defaultColWidth="9.109375" defaultRowHeight="14.4" x14ac:dyDescent="0.3"/>
  <cols>
    <col min="1" max="1" width="187.109375" bestFit="1" customWidth="1"/>
  </cols>
  <sheetData>
    <row r="1" spans="1:1" ht="28.8" x14ac:dyDescent="0.3">
      <c r="A1" s="16" t="s">
        <v>115</v>
      </c>
    </row>
    <row r="2" spans="1:1" x14ac:dyDescent="0.3">
      <c r="A2" s="15"/>
    </row>
    <row r="3" spans="1:1" x14ac:dyDescent="0.3">
      <c r="A3" s="14" t="s">
        <v>116</v>
      </c>
    </row>
    <row r="4" spans="1:1" x14ac:dyDescent="0.3">
      <c r="A4" s="4"/>
    </row>
    <row r="5" spans="1:1" x14ac:dyDescent="0.3">
      <c r="A5" s="5"/>
    </row>
    <row r="6" spans="1:1" ht="22.8" x14ac:dyDescent="0.3">
      <c r="A6" s="1" t="s">
        <v>117</v>
      </c>
    </row>
    <row r="7" spans="1:1" x14ac:dyDescent="0.3">
      <c r="A7" s="5"/>
    </row>
    <row r="8" spans="1:1" x14ac:dyDescent="0.3">
      <c r="A8" s="15"/>
    </row>
    <row r="9" spans="1:1" ht="15" thickBot="1" x14ac:dyDescent="0.35">
      <c r="A9" s="14" t="s">
        <v>118</v>
      </c>
    </row>
    <row r="10" spans="1:1" ht="15" thickBot="1" x14ac:dyDescent="0.35">
      <c r="A10" s="6"/>
    </row>
    <row r="11" spans="1:1" ht="15" thickBot="1" x14ac:dyDescent="0.35">
      <c r="A11" s="7" t="s">
        <v>146</v>
      </c>
    </row>
    <row r="12" spans="1:1" x14ac:dyDescent="0.3">
      <c r="A12" s="4"/>
    </row>
    <row r="13" spans="1:1" x14ac:dyDescent="0.3">
      <c r="A13" s="2" t="s">
        <v>147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31"/>
  <sheetViews>
    <sheetView workbookViewId="0">
      <selection activeCell="E12" sqref="E12"/>
    </sheetView>
  </sheetViews>
  <sheetFormatPr defaultRowHeight="14.4" x14ac:dyDescent="0.3"/>
  <cols>
    <col min="1" max="1" width="13.88671875" bestFit="1" customWidth="1"/>
    <col min="2" max="2" width="14.88671875" bestFit="1" customWidth="1"/>
    <col min="3" max="3" width="13.33203125" bestFit="1" customWidth="1"/>
    <col min="4" max="4" width="14.88671875" bestFit="1" customWidth="1"/>
    <col min="5" max="5" width="22.109375" bestFit="1" customWidth="1"/>
  </cols>
  <sheetData>
    <row r="1" spans="1:5" x14ac:dyDescent="0.3">
      <c r="A1" t="s">
        <v>29</v>
      </c>
      <c r="B1" t="s">
        <v>28</v>
      </c>
      <c r="C1" t="s">
        <v>148</v>
      </c>
      <c r="E1" t="s">
        <v>149</v>
      </c>
    </row>
    <row r="2" spans="1:5" x14ac:dyDescent="0.3">
      <c r="A2" t="s">
        <v>31</v>
      </c>
      <c r="B2" s="11">
        <v>211000</v>
      </c>
      <c r="C2">
        <v>6531</v>
      </c>
      <c r="D2" t="s">
        <v>28</v>
      </c>
      <c r="E2" s="24">
        <f>E4/E5</f>
        <v>0.62690087985795795</v>
      </c>
    </row>
    <row r="3" spans="1:5" x14ac:dyDescent="0.3">
      <c r="A3" t="s">
        <v>32</v>
      </c>
      <c r="B3" s="11">
        <v>183000</v>
      </c>
      <c r="C3">
        <v>40000</v>
      </c>
    </row>
    <row r="4" spans="1:5" x14ac:dyDescent="0.3">
      <c r="A4" t="s">
        <v>33</v>
      </c>
      <c r="B4" s="11">
        <v>365000</v>
      </c>
      <c r="C4">
        <v>4735</v>
      </c>
      <c r="D4" t="s">
        <v>188</v>
      </c>
      <c r="E4">
        <f>_xlfn.STDEV.S(B2:B31)</f>
        <v>287954.38114515581</v>
      </c>
    </row>
    <row r="5" spans="1:5" x14ac:dyDescent="0.3">
      <c r="A5" t="s">
        <v>34</v>
      </c>
      <c r="B5" s="11">
        <v>380000</v>
      </c>
      <c r="C5">
        <v>8418</v>
      </c>
      <c r="D5" t="s">
        <v>189</v>
      </c>
      <c r="E5" s="11">
        <f>AVERAGE(B2:B31)</f>
        <v>459330</v>
      </c>
    </row>
    <row r="6" spans="1:5" x14ac:dyDescent="0.3">
      <c r="A6" t="s">
        <v>35</v>
      </c>
      <c r="B6" s="11">
        <v>860000</v>
      </c>
      <c r="C6">
        <v>16988</v>
      </c>
    </row>
    <row r="7" spans="1:5" x14ac:dyDescent="0.3">
      <c r="A7" t="s">
        <v>36</v>
      </c>
      <c r="B7" s="11">
        <v>1070000</v>
      </c>
      <c r="C7">
        <v>6450</v>
      </c>
    </row>
    <row r="8" spans="1:5" x14ac:dyDescent="0.3">
      <c r="A8" t="s">
        <v>37</v>
      </c>
      <c r="B8" s="11">
        <v>1280500</v>
      </c>
      <c r="C8">
        <v>22000</v>
      </c>
    </row>
    <row r="9" spans="1:5" x14ac:dyDescent="0.3">
      <c r="A9" t="s">
        <v>38</v>
      </c>
      <c r="B9" s="11">
        <v>358000</v>
      </c>
      <c r="C9">
        <v>21647</v>
      </c>
    </row>
    <row r="10" spans="1:5" x14ac:dyDescent="0.3">
      <c r="A10" t="s">
        <v>39</v>
      </c>
      <c r="B10" s="11">
        <v>417000</v>
      </c>
      <c r="C10">
        <v>5500</v>
      </c>
    </row>
    <row r="11" spans="1:5" x14ac:dyDescent="0.3">
      <c r="A11" t="s">
        <v>40</v>
      </c>
      <c r="B11" s="11">
        <v>665000</v>
      </c>
      <c r="C11">
        <v>27878</v>
      </c>
    </row>
    <row r="12" spans="1:5" x14ac:dyDescent="0.3">
      <c r="A12" t="s">
        <v>41</v>
      </c>
      <c r="B12" s="11">
        <v>210000</v>
      </c>
      <c r="C12">
        <v>2272</v>
      </c>
    </row>
    <row r="13" spans="1:5" x14ac:dyDescent="0.3">
      <c r="A13" t="s">
        <v>42</v>
      </c>
      <c r="B13" s="11">
        <v>540000</v>
      </c>
      <c r="C13">
        <v>31102</v>
      </c>
    </row>
    <row r="14" spans="1:5" x14ac:dyDescent="0.3">
      <c r="A14" t="s">
        <v>43</v>
      </c>
      <c r="B14" s="11">
        <v>447000</v>
      </c>
      <c r="C14">
        <v>22216</v>
      </c>
    </row>
    <row r="15" spans="1:5" x14ac:dyDescent="0.3">
      <c r="A15" t="s">
        <v>39</v>
      </c>
      <c r="B15" s="11">
        <v>266000</v>
      </c>
      <c r="C15">
        <v>5100</v>
      </c>
    </row>
    <row r="16" spans="1:5" x14ac:dyDescent="0.3">
      <c r="A16" t="s">
        <v>44</v>
      </c>
      <c r="B16" s="11">
        <v>299000</v>
      </c>
      <c r="C16">
        <v>7244</v>
      </c>
    </row>
    <row r="17" spans="1:3" x14ac:dyDescent="0.3">
      <c r="A17" t="s">
        <v>45</v>
      </c>
      <c r="B17" s="11">
        <v>445000</v>
      </c>
      <c r="C17">
        <v>5800</v>
      </c>
    </row>
    <row r="18" spans="1:3" x14ac:dyDescent="0.3">
      <c r="A18" t="s">
        <v>46</v>
      </c>
      <c r="B18" s="11">
        <v>365000</v>
      </c>
      <c r="C18">
        <v>9020</v>
      </c>
    </row>
    <row r="19" spans="1:3" x14ac:dyDescent="0.3">
      <c r="A19" t="s">
        <v>47</v>
      </c>
      <c r="B19" s="11">
        <v>189900</v>
      </c>
      <c r="C19">
        <v>23502</v>
      </c>
    </row>
    <row r="20" spans="1:3" x14ac:dyDescent="0.3">
      <c r="A20" t="s">
        <v>48</v>
      </c>
      <c r="B20" s="11">
        <v>425000</v>
      </c>
      <c r="C20">
        <v>7500</v>
      </c>
    </row>
    <row r="21" spans="1:3" x14ac:dyDescent="0.3">
      <c r="A21" t="s">
        <v>49</v>
      </c>
      <c r="B21" s="11">
        <v>1130000</v>
      </c>
      <c r="C21">
        <v>26092</v>
      </c>
    </row>
    <row r="22" spans="1:3" x14ac:dyDescent="0.3">
      <c r="A22" t="s">
        <v>43</v>
      </c>
      <c r="B22" s="11">
        <v>415000</v>
      </c>
      <c r="C22">
        <v>10019</v>
      </c>
    </row>
    <row r="23" spans="1:3" x14ac:dyDescent="0.3">
      <c r="A23" t="s">
        <v>50</v>
      </c>
      <c r="B23" s="11">
        <v>470000</v>
      </c>
      <c r="C23">
        <v>9150</v>
      </c>
    </row>
    <row r="24" spans="1:3" x14ac:dyDescent="0.3">
      <c r="A24" t="s">
        <v>51</v>
      </c>
      <c r="B24" s="11">
        <v>314000</v>
      </c>
      <c r="C24">
        <v>18295</v>
      </c>
    </row>
    <row r="25" spans="1:3" x14ac:dyDescent="0.3">
      <c r="A25" t="s">
        <v>52</v>
      </c>
      <c r="B25" s="11">
        <v>724500</v>
      </c>
      <c r="C25">
        <v>31373</v>
      </c>
    </row>
    <row r="26" spans="1:3" x14ac:dyDescent="0.3">
      <c r="A26" t="s">
        <v>53</v>
      </c>
      <c r="B26" s="11">
        <v>420000</v>
      </c>
      <c r="C26">
        <v>19602</v>
      </c>
    </row>
    <row r="27" spans="1:3" x14ac:dyDescent="0.3">
      <c r="A27" t="s">
        <v>54</v>
      </c>
      <c r="B27" s="11">
        <v>288000</v>
      </c>
      <c r="C27">
        <v>44133</v>
      </c>
    </row>
    <row r="28" spans="1:3" x14ac:dyDescent="0.3">
      <c r="A28" t="s">
        <v>39</v>
      </c>
      <c r="B28" s="11">
        <v>150000</v>
      </c>
      <c r="C28">
        <v>9176</v>
      </c>
    </row>
    <row r="29" spans="1:3" x14ac:dyDescent="0.3">
      <c r="A29" t="s">
        <v>55</v>
      </c>
      <c r="B29" s="11">
        <v>305000</v>
      </c>
      <c r="C29">
        <v>9502</v>
      </c>
    </row>
    <row r="30" spans="1:3" x14ac:dyDescent="0.3">
      <c r="A30" t="s">
        <v>56</v>
      </c>
      <c r="B30" s="11">
        <v>407000</v>
      </c>
      <c r="C30">
        <v>9104</v>
      </c>
    </row>
    <row r="31" spans="1:3" x14ac:dyDescent="0.3">
      <c r="A31" t="s">
        <v>33</v>
      </c>
      <c r="B31" s="11">
        <v>180000</v>
      </c>
      <c r="C31">
        <v>6534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11"/>
  <sheetViews>
    <sheetView workbookViewId="0">
      <selection activeCell="A9" sqref="A9"/>
    </sheetView>
  </sheetViews>
  <sheetFormatPr defaultColWidth="9.109375" defaultRowHeight="14.4" x14ac:dyDescent="0.3"/>
  <cols>
    <col min="1" max="1" width="187.109375" bestFit="1" customWidth="1"/>
  </cols>
  <sheetData>
    <row r="1" spans="1:1" x14ac:dyDescent="0.3">
      <c r="A1" s="14" t="s">
        <v>116</v>
      </c>
    </row>
    <row r="2" spans="1:1" x14ac:dyDescent="0.3">
      <c r="A2" s="4"/>
    </row>
    <row r="3" spans="1:1" x14ac:dyDescent="0.3">
      <c r="A3" s="5"/>
    </row>
    <row r="4" spans="1:1" ht="22.8" x14ac:dyDescent="0.3">
      <c r="A4" s="1" t="s">
        <v>117</v>
      </c>
    </row>
    <row r="5" spans="1:1" x14ac:dyDescent="0.3">
      <c r="A5" s="5"/>
    </row>
    <row r="6" spans="1:1" x14ac:dyDescent="0.3">
      <c r="A6" s="15"/>
    </row>
    <row r="7" spans="1:1" ht="15" thickBot="1" x14ac:dyDescent="0.35">
      <c r="A7" s="14" t="s">
        <v>118</v>
      </c>
    </row>
    <row r="8" spans="1:1" ht="15" thickBot="1" x14ac:dyDescent="0.35">
      <c r="A8" s="6"/>
    </row>
    <row r="9" spans="1:1" ht="15" thickBot="1" x14ac:dyDescent="0.35">
      <c r="A9" s="7" t="s">
        <v>150</v>
      </c>
    </row>
    <row r="10" spans="1:1" x14ac:dyDescent="0.3">
      <c r="A10" s="4"/>
    </row>
    <row r="11" spans="1:1" x14ac:dyDescent="0.3">
      <c r="A11" s="2"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3"/>
  <sheetViews>
    <sheetView workbookViewId="0">
      <selection activeCell="E1" sqref="E1"/>
    </sheetView>
  </sheetViews>
  <sheetFormatPr defaultRowHeight="14.4" x14ac:dyDescent="0.3"/>
  <cols>
    <col min="1" max="1" width="20.6640625" bestFit="1" customWidth="1"/>
    <col min="2" max="2" width="14.88671875" bestFit="1" customWidth="1"/>
    <col min="3" max="3" width="16.109375" bestFit="1" customWidth="1"/>
    <col min="4" max="4" width="14.88671875" bestFit="1" customWidth="1"/>
  </cols>
  <sheetData>
    <row r="1" spans="1:4" ht="18" thickBot="1" x14ac:dyDescent="0.35">
      <c r="A1" s="9" t="s">
        <v>27</v>
      </c>
    </row>
    <row r="2" spans="1:4" ht="18" thickBot="1" x14ac:dyDescent="0.35">
      <c r="A2" s="10" t="s">
        <v>28</v>
      </c>
    </row>
    <row r="3" spans="1:4" x14ac:dyDescent="0.3">
      <c r="A3" t="s">
        <v>29</v>
      </c>
      <c r="B3" t="s">
        <v>28</v>
      </c>
      <c r="C3" t="s">
        <v>30</v>
      </c>
      <c r="D3" t="s">
        <v>28</v>
      </c>
    </row>
    <row r="4" spans="1:4" x14ac:dyDescent="0.3">
      <c r="A4" t="s">
        <v>31</v>
      </c>
      <c r="B4" s="11">
        <v>211000</v>
      </c>
      <c r="C4">
        <v>600</v>
      </c>
      <c r="D4" s="11">
        <v>200000</v>
      </c>
    </row>
    <row r="5" spans="1:4" x14ac:dyDescent="0.3">
      <c r="A5" t="s">
        <v>32</v>
      </c>
      <c r="B5" s="11">
        <v>183000</v>
      </c>
      <c r="C5">
        <v>1194</v>
      </c>
      <c r="D5" s="11">
        <v>400000</v>
      </c>
    </row>
    <row r="6" spans="1:4" x14ac:dyDescent="0.3">
      <c r="A6" t="s">
        <v>33</v>
      </c>
      <c r="B6" s="11">
        <v>365000</v>
      </c>
      <c r="C6">
        <v>1309</v>
      </c>
      <c r="D6" s="11">
        <v>600000</v>
      </c>
    </row>
    <row r="7" spans="1:4" x14ac:dyDescent="0.3">
      <c r="A7" t="s">
        <v>34</v>
      </c>
      <c r="B7" s="11">
        <v>380000</v>
      </c>
      <c r="C7">
        <v>886</v>
      </c>
      <c r="D7" s="11">
        <v>800000</v>
      </c>
    </row>
    <row r="8" spans="1:4" x14ac:dyDescent="0.3">
      <c r="A8" t="s">
        <v>35</v>
      </c>
      <c r="B8" s="11">
        <v>860000</v>
      </c>
      <c r="C8">
        <v>1744</v>
      </c>
      <c r="D8" s="11">
        <v>1000000</v>
      </c>
    </row>
    <row r="9" spans="1:4" x14ac:dyDescent="0.3">
      <c r="A9" t="s">
        <v>36</v>
      </c>
      <c r="B9" s="11">
        <v>1070000</v>
      </c>
      <c r="C9">
        <v>4184</v>
      </c>
      <c r="D9" s="11">
        <v>1200000</v>
      </c>
    </row>
    <row r="10" spans="1:4" x14ac:dyDescent="0.3">
      <c r="A10" t="s">
        <v>37</v>
      </c>
      <c r="B10" s="11">
        <v>1280500</v>
      </c>
      <c r="C10">
        <v>4688</v>
      </c>
      <c r="D10" s="11">
        <v>1400000</v>
      </c>
    </row>
    <row r="11" spans="1:4" x14ac:dyDescent="0.3">
      <c r="A11" t="s">
        <v>38</v>
      </c>
      <c r="B11" s="11">
        <v>358000</v>
      </c>
      <c r="C11">
        <v>1388</v>
      </c>
    </row>
    <row r="12" spans="1:4" x14ac:dyDescent="0.3">
      <c r="A12" t="s">
        <v>39</v>
      </c>
      <c r="B12" s="11">
        <v>417000</v>
      </c>
      <c r="C12">
        <v>1528</v>
      </c>
    </row>
    <row r="13" spans="1:4" x14ac:dyDescent="0.3">
      <c r="A13" t="s">
        <v>40</v>
      </c>
      <c r="B13" s="11">
        <v>665000</v>
      </c>
      <c r="C13">
        <v>1888</v>
      </c>
    </row>
    <row r="14" spans="1:4" x14ac:dyDescent="0.3">
      <c r="A14" t="s">
        <v>41</v>
      </c>
      <c r="B14" s="11">
        <v>210000</v>
      </c>
      <c r="C14">
        <v>630</v>
      </c>
    </row>
    <row r="15" spans="1:4" x14ac:dyDescent="0.3">
      <c r="A15" t="s">
        <v>42</v>
      </c>
      <c r="B15" s="11">
        <v>540000</v>
      </c>
      <c r="C15">
        <v>2243</v>
      </c>
    </row>
    <row r="16" spans="1:4" x14ac:dyDescent="0.3">
      <c r="A16" t="s">
        <v>43</v>
      </c>
      <c r="B16" s="11">
        <v>447000</v>
      </c>
      <c r="C16">
        <v>2202</v>
      </c>
    </row>
    <row r="17" spans="1:3" x14ac:dyDescent="0.3">
      <c r="A17" t="s">
        <v>39</v>
      </c>
      <c r="B17" s="11">
        <v>266000</v>
      </c>
      <c r="C17">
        <v>1200</v>
      </c>
    </row>
    <row r="18" spans="1:3" x14ac:dyDescent="0.3">
      <c r="A18" t="s">
        <v>44</v>
      </c>
      <c r="B18" s="11">
        <v>299000</v>
      </c>
      <c r="C18">
        <v>1123</v>
      </c>
    </row>
    <row r="19" spans="1:3" x14ac:dyDescent="0.3">
      <c r="A19" t="s">
        <v>45</v>
      </c>
      <c r="B19" s="11">
        <v>445000</v>
      </c>
      <c r="C19">
        <v>1455</v>
      </c>
    </row>
    <row r="20" spans="1:3" x14ac:dyDescent="0.3">
      <c r="A20" t="s">
        <v>46</v>
      </c>
      <c r="B20" s="11">
        <v>365000</v>
      </c>
      <c r="C20">
        <v>2216</v>
      </c>
    </row>
    <row r="21" spans="1:3" x14ac:dyDescent="0.3">
      <c r="A21" t="s">
        <v>47</v>
      </c>
      <c r="B21" s="11">
        <v>189900</v>
      </c>
      <c r="C21">
        <v>1008</v>
      </c>
    </row>
    <row r="22" spans="1:3" x14ac:dyDescent="0.3">
      <c r="A22" t="s">
        <v>48</v>
      </c>
      <c r="B22" s="11">
        <v>425000</v>
      </c>
      <c r="C22">
        <v>1025</v>
      </c>
    </row>
    <row r="23" spans="1:3" x14ac:dyDescent="0.3">
      <c r="A23" t="s">
        <v>49</v>
      </c>
      <c r="B23" s="11">
        <v>1130000</v>
      </c>
      <c r="C23">
        <v>3391</v>
      </c>
    </row>
    <row r="24" spans="1:3" x14ac:dyDescent="0.3">
      <c r="A24" t="s">
        <v>43</v>
      </c>
      <c r="B24" s="11">
        <v>415000</v>
      </c>
      <c r="C24">
        <v>920</v>
      </c>
    </row>
    <row r="25" spans="1:3" x14ac:dyDescent="0.3">
      <c r="A25" t="s">
        <v>50</v>
      </c>
      <c r="B25" s="11">
        <v>470000</v>
      </c>
      <c r="C25">
        <v>1878</v>
      </c>
    </row>
    <row r="26" spans="1:3" x14ac:dyDescent="0.3">
      <c r="A26" t="s">
        <v>51</v>
      </c>
      <c r="B26" s="11">
        <v>314000</v>
      </c>
      <c r="C26">
        <v>1292</v>
      </c>
    </row>
    <row r="27" spans="1:3" x14ac:dyDescent="0.3">
      <c r="A27" t="s">
        <v>52</v>
      </c>
      <c r="B27" s="11">
        <v>724500</v>
      </c>
      <c r="C27">
        <v>2804</v>
      </c>
    </row>
    <row r="28" spans="1:3" x14ac:dyDescent="0.3">
      <c r="A28" t="s">
        <v>53</v>
      </c>
      <c r="B28" s="11">
        <v>420000</v>
      </c>
      <c r="C28">
        <v>2204</v>
      </c>
    </row>
    <row r="29" spans="1:3" x14ac:dyDescent="0.3">
      <c r="A29" t="s">
        <v>54</v>
      </c>
      <c r="B29" s="11">
        <v>288000</v>
      </c>
      <c r="C29">
        <v>864</v>
      </c>
    </row>
    <row r="30" spans="1:3" x14ac:dyDescent="0.3">
      <c r="A30" t="s">
        <v>39</v>
      </c>
      <c r="B30" s="11">
        <v>150000</v>
      </c>
      <c r="C30">
        <v>1332</v>
      </c>
    </row>
    <row r="31" spans="1:3" x14ac:dyDescent="0.3">
      <c r="A31" t="s">
        <v>55</v>
      </c>
      <c r="B31" s="11">
        <v>305000</v>
      </c>
      <c r="C31">
        <v>1750</v>
      </c>
    </row>
    <row r="32" spans="1:3" x14ac:dyDescent="0.3">
      <c r="A32" t="s">
        <v>56</v>
      </c>
      <c r="B32" s="11">
        <v>407000</v>
      </c>
      <c r="C32">
        <v>1458</v>
      </c>
    </row>
    <row r="33" spans="1:3" x14ac:dyDescent="0.3">
      <c r="A33" t="s">
        <v>33</v>
      </c>
      <c r="B33" s="11">
        <v>180000</v>
      </c>
      <c r="C33">
        <v>1973</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31"/>
  <sheetViews>
    <sheetView workbookViewId="0">
      <selection activeCell="E7" sqref="E7"/>
    </sheetView>
  </sheetViews>
  <sheetFormatPr defaultRowHeight="14.4" x14ac:dyDescent="0.3"/>
  <cols>
    <col min="1" max="1" width="13.88671875" bestFit="1" customWidth="1"/>
    <col min="2" max="2" width="14.88671875" bestFit="1" customWidth="1"/>
    <col min="3" max="4" width="13.33203125" bestFit="1" customWidth="1"/>
    <col min="5" max="5" width="22.109375" bestFit="1" customWidth="1"/>
  </cols>
  <sheetData>
    <row r="1" spans="1:5" x14ac:dyDescent="0.3">
      <c r="A1" t="s">
        <v>29</v>
      </c>
      <c r="B1" t="s">
        <v>28</v>
      </c>
      <c r="C1" t="s">
        <v>148</v>
      </c>
      <c r="E1" t="s">
        <v>149</v>
      </c>
    </row>
    <row r="2" spans="1:5" x14ac:dyDescent="0.3">
      <c r="A2" t="s">
        <v>31</v>
      </c>
      <c r="B2" s="11">
        <v>211000</v>
      </c>
      <c r="C2">
        <v>6531</v>
      </c>
      <c r="D2" t="s">
        <v>148</v>
      </c>
      <c r="E2" s="24">
        <f>E4/E5</f>
        <v>0.72030147752914497</v>
      </c>
    </row>
    <row r="3" spans="1:5" x14ac:dyDescent="0.3">
      <c r="A3" t="s">
        <v>32</v>
      </c>
      <c r="B3" s="11">
        <v>183000</v>
      </c>
      <c r="C3">
        <v>40000</v>
      </c>
    </row>
    <row r="4" spans="1:5" x14ac:dyDescent="0.3">
      <c r="A4" t="s">
        <v>33</v>
      </c>
      <c r="B4" s="11">
        <v>365000</v>
      </c>
      <c r="C4">
        <v>4735</v>
      </c>
      <c r="D4" t="s">
        <v>188</v>
      </c>
      <c r="E4">
        <f>_xlfn.STDEV.S(C2:C31)</f>
        <v>11209.883824441325</v>
      </c>
    </row>
    <row r="5" spans="1:5" x14ac:dyDescent="0.3">
      <c r="A5" t="s">
        <v>34</v>
      </c>
      <c r="B5" s="11">
        <v>380000</v>
      </c>
      <c r="C5">
        <v>8418</v>
      </c>
      <c r="D5" t="s">
        <v>189</v>
      </c>
      <c r="E5">
        <f>AVERAGE(C2:C31)</f>
        <v>15562.766666666666</v>
      </c>
    </row>
    <row r="6" spans="1:5" x14ac:dyDescent="0.3">
      <c r="A6" t="s">
        <v>35</v>
      </c>
      <c r="B6" s="11">
        <v>860000</v>
      </c>
      <c r="C6">
        <v>16988</v>
      </c>
    </row>
    <row r="7" spans="1:5" x14ac:dyDescent="0.3">
      <c r="A7" t="s">
        <v>36</v>
      </c>
      <c r="B7" s="11">
        <v>1070000</v>
      </c>
      <c r="C7">
        <v>6450</v>
      </c>
    </row>
    <row r="8" spans="1:5" x14ac:dyDescent="0.3">
      <c r="A8" t="s">
        <v>37</v>
      </c>
      <c r="B8" s="11">
        <v>1280500</v>
      </c>
      <c r="C8">
        <v>22000</v>
      </c>
    </row>
    <row r="9" spans="1:5" x14ac:dyDescent="0.3">
      <c r="A9" t="s">
        <v>38</v>
      </c>
      <c r="B9" s="11">
        <v>358000</v>
      </c>
      <c r="C9">
        <v>21647</v>
      </c>
    </row>
    <row r="10" spans="1:5" x14ac:dyDescent="0.3">
      <c r="A10" t="s">
        <v>39</v>
      </c>
      <c r="B10" s="11">
        <v>417000</v>
      </c>
      <c r="C10">
        <v>5500</v>
      </c>
    </row>
    <row r="11" spans="1:5" x14ac:dyDescent="0.3">
      <c r="A11" t="s">
        <v>40</v>
      </c>
      <c r="B11" s="11">
        <v>665000</v>
      </c>
      <c r="C11">
        <v>27878</v>
      </c>
    </row>
    <row r="12" spans="1:5" x14ac:dyDescent="0.3">
      <c r="A12" t="s">
        <v>41</v>
      </c>
      <c r="B12" s="11">
        <v>210000</v>
      </c>
      <c r="C12">
        <v>2272</v>
      </c>
    </row>
    <row r="13" spans="1:5" x14ac:dyDescent="0.3">
      <c r="A13" t="s">
        <v>42</v>
      </c>
      <c r="B13" s="11">
        <v>540000</v>
      </c>
      <c r="C13">
        <v>31102</v>
      </c>
    </row>
    <row r="14" spans="1:5" x14ac:dyDescent="0.3">
      <c r="A14" t="s">
        <v>43</v>
      </c>
      <c r="B14" s="11">
        <v>447000</v>
      </c>
      <c r="C14">
        <v>22216</v>
      </c>
    </row>
    <row r="15" spans="1:5" x14ac:dyDescent="0.3">
      <c r="A15" t="s">
        <v>39</v>
      </c>
      <c r="B15" s="11">
        <v>266000</v>
      </c>
      <c r="C15">
        <v>5100</v>
      </c>
    </row>
    <row r="16" spans="1:5" x14ac:dyDescent="0.3">
      <c r="A16" t="s">
        <v>44</v>
      </c>
      <c r="B16" s="11">
        <v>299000</v>
      </c>
      <c r="C16">
        <v>7244</v>
      </c>
    </row>
    <row r="17" spans="1:3" x14ac:dyDescent="0.3">
      <c r="A17" t="s">
        <v>45</v>
      </c>
      <c r="B17" s="11">
        <v>445000</v>
      </c>
      <c r="C17">
        <v>5800</v>
      </c>
    </row>
    <row r="18" spans="1:3" x14ac:dyDescent="0.3">
      <c r="A18" t="s">
        <v>46</v>
      </c>
      <c r="B18" s="11">
        <v>365000</v>
      </c>
      <c r="C18">
        <v>9020</v>
      </c>
    </row>
    <row r="19" spans="1:3" x14ac:dyDescent="0.3">
      <c r="A19" t="s">
        <v>47</v>
      </c>
      <c r="B19" s="11">
        <v>189900</v>
      </c>
      <c r="C19">
        <v>23502</v>
      </c>
    </row>
    <row r="20" spans="1:3" x14ac:dyDescent="0.3">
      <c r="A20" t="s">
        <v>48</v>
      </c>
      <c r="B20" s="11">
        <v>425000</v>
      </c>
      <c r="C20">
        <v>7500</v>
      </c>
    </row>
    <row r="21" spans="1:3" x14ac:dyDescent="0.3">
      <c r="A21" t="s">
        <v>49</v>
      </c>
      <c r="B21" s="11">
        <v>1130000</v>
      </c>
      <c r="C21">
        <v>26092</v>
      </c>
    </row>
    <row r="22" spans="1:3" x14ac:dyDescent="0.3">
      <c r="A22" t="s">
        <v>43</v>
      </c>
      <c r="B22" s="11">
        <v>415000</v>
      </c>
      <c r="C22">
        <v>10019</v>
      </c>
    </row>
    <row r="23" spans="1:3" x14ac:dyDescent="0.3">
      <c r="A23" t="s">
        <v>50</v>
      </c>
      <c r="B23" s="11">
        <v>470000</v>
      </c>
      <c r="C23">
        <v>9150</v>
      </c>
    </row>
    <row r="24" spans="1:3" x14ac:dyDescent="0.3">
      <c r="A24" t="s">
        <v>51</v>
      </c>
      <c r="B24" s="11">
        <v>314000</v>
      </c>
      <c r="C24">
        <v>18295</v>
      </c>
    </row>
    <row r="25" spans="1:3" x14ac:dyDescent="0.3">
      <c r="A25" t="s">
        <v>52</v>
      </c>
      <c r="B25" s="11">
        <v>724500</v>
      </c>
      <c r="C25">
        <v>31373</v>
      </c>
    </row>
    <row r="26" spans="1:3" x14ac:dyDescent="0.3">
      <c r="A26" t="s">
        <v>53</v>
      </c>
      <c r="B26" s="11">
        <v>420000</v>
      </c>
      <c r="C26">
        <v>19602</v>
      </c>
    </row>
    <row r="27" spans="1:3" x14ac:dyDescent="0.3">
      <c r="A27" t="s">
        <v>54</v>
      </c>
      <c r="B27" s="11">
        <v>288000</v>
      </c>
      <c r="C27">
        <v>44133</v>
      </c>
    </row>
    <row r="28" spans="1:3" x14ac:dyDescent="0.3">
      <c r="A28" t="s">
        <v>39</v>
      </c>
      <c r="B28" s="11">
        <v>150000</v>
      </c>
      <c r="C28">
        <v>9176</v>
      </c>
    </row>
    <row r="29" spans="1:3" x14ac:dyDescent="0.3">
      <c r="A29" t="s">
        <v>55</v>
      </c>
      <c r="B29" s="11">
        <v>305000</v>
      </c>
      <c r="C29">
        <v>9502</v>
      </c>
    </row>
    <row r="30" spans="1:3" x14ac:dyDescent="0.3">
      <c r="A30" t="s">
        <v>56</v>
      </c>
      <c r="B30" s="11">
        <v>407000</v>
      </c>
      <c r="C30">
        <v>9104</v>
      </c>
    </row>
    <row r="31" spans="1:3" x14ac:dyDescent="0.3">
      <c r="A31" t="s">
        <v>33</v>
      </c>
      <c r="B31" s="11">
        <v>180000</v>
      </c>
      <c r="C31">
        <v>6534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23"/>
  <sheetViews>
    <sheetView topLeftCell="A10" workbookViewId="0">
      <selection activeCell="A9" sqref="A9"/>
    </sheetView>
  </sheetViews>
  <sheetFormatPr defaultColWidth="9.109375" defaultRowHeight="14.4" x14ac:dyDescent="0.3"/>
  <cols>
    <col min="1" max="1" width="255.6640625" bestFit="1" customWidth="1"/>
  </cols>
  <sheetData>
    <row r="1" spans="1:1" ht="33.6" x14ac:dyDescent="0.3">
      <c r="A1" s="18" t="s">
        <v>152</v>
      </c>
    </row>
    <row r="2" spans="1:1" x14ac:dyDescent="0.3">
      <c r="A2" s="15"/>
    </row>
    <row r="3" spans="1:1" x14ac:dyDescent="0.3">
      <c r="A3" s="14" t="s">
        <v>153</v>
      </c>
    </row>
    <row r="4" spans="1:1" x14ac:dyDescent="0.3">
      <c r="A4" s="15"/>
    </row>
    <row r="5" spans="1:1" ht="28.8" x14ac:dyDescent="0.3">
      <c r="A5" s="16" t="s">
        <v>154</v>
      </c>
    </row>
    <row r="6" spans="1:1" x14ac:dyDescent="0.3">
      <c r="A6" s="4"/>
    </row>
    <row r="7" spans="1:1" x14ac:dyDescent="0.3">
      <c r="A7" s="2" t="s">
        <v>155</v>
      </c>
    </row>
    <row r="8" spans="1:1" x14ac:dyDescent="0.3">
      <c r="A8" s="4"/>
    </row>
    <row r="9" spans="1:1" ht="22.8" x14ac:dyDescent="0.3">
      <c r="A9" s="1" t="s">
        <v>0</v>
      </c>
    </row>
    <row r="10" spans="1:1" x14ac:dyDescent="0.3">
      <c r="A10" s="4"/>
    </row>
    <row r="11" spans="1:1" x14ac:dyDescent="0.3">
      <c r="A11" s="2" t="s">
        <v>156</v>
      </c>
    </row>
    <row r="12" spans="1:1" x14ac:dyDescent="0.3">
      <c r="A12" s="4"/>
    </row>
    <row r="13" spans="1:1" ht="22.8" x14ac:dyDescent="0.3">
      <c r="A13" s="1" t="s">
        <v>2</v>
      </c>
    </row>
    <row r="14" spans="1:1" x14ac:dyDescent="0.3">
      <c r="A14" s="4"/>
    </row>
    <row r="15" spans="1:1" x14ac:dyDescent="0.3">
      <c r="A15" s="2" t="s">
        <v>157</v>
      </c>
    </row>
    <row r="16" spans="1:1" x14ac:dyDescent="0.3">
      <c r="A16" s="4"/>
    </row>
    <row r="17" spans="1:1" x14ac:dyDescent="0.3">
      <c r="A17" s="2" t="s">
        <v>158</v>
      </c>
    </row>
    <row r="18" spans="1:1" x14ac:dyDescent="0.3">
      <c r="A18" s="2" t="s">
        <v>159</v>
      </c>
    </row>
    <row r="19" spans="1:1" x14ac:dyDescent="0.3">
      <c r="A19" s="2" t="s">
        <v>160</v>
      </c>
    </row>
    <row r="20" spans="1:1" x14ac:dyDescent="0.3">
      <c r="A20" s="4"/>
    </row>
    <row r="21" spans="1:1" ht="22.8" x14ac:dyDescent="0.3">
      <c r="A21" s="1" t="s">
        <v>4</v>
      </c>
    </row>
    <row r="22" spans="1:1" x14ac:dyDescent="0.3">
      <c r="A22" s="4"/>
    </row>
    <row r="23" spans="1:1" x14ac:dyDescent="0.3">
      <c r="A23" s="2" t="s">
        <v>161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11"/>
  <sheetViews>
    <sheetView workbookViewId="0">
      <selection activeCell="O11" sqref="O11"/>
    </sheetView>
  </sheetViews>
  <sheetFormatPr defaultRowHeight="14.4" x14ac:dyDescent="0.3"/>
  <cols>
    <col min="1" max="1" width="20.109375" bestFit="1" customWidth="1"/>
    <col min="2" max="2" width="14.5546875" bestFit="1" customWidth="1"/>
    <col min="3" max="3" width="16" bestFit="1" customWidth="1"/>
  </cols>
  <sheetData>
    <row r="1" spans="1:3" x14ac:dyDescent="0.3">
      <c r="A1" t="s">
        <v>60</v>
      </c>
      <c r="B1" t="s">
        <v>59</v>
      </c>
      <c r="C1" t="s">
        <v>122</v>
      </c>
    </row>
    <row r="2" spans="1:3" x14ac:dyDescent="0.3">
      <c r="A2" t="s">
        <v>61</v>
      </c>
      <c r="B2">
        <v>72</v>
      </c>
      <c r="C2">
        <v>190</v>
      </c>
    </row>
    <row r="3" spans="1:3" x14ac:dyDescent="0.3">
      <c r="A3" t="s">
        <v>62</v>
      </c>
      <c r="B3">
        <v>73</v>
      </c>
      <c r="C3">
        <v>195</v>
      </c>
    </row>
    <row r="4" spans="1:3" x14ac:dyDescent="0.3">
      <c r="A4" t="s">
        <v>63</v>
      </c>
      <c r="B4">
        <v>73</v>
      </c>
      <c r="C4">
        <v>230</v>
      </c>
    </row>
    <row r="5" spans="1:3" x14ac:dyDescent="0.3">
      <c r="A5" t="s">
        <v>64</v>
      </c>
      <c r="B5">
        <v>75</v>
      </c>
      <c r="C5">
        <v>220</v>
      </c>
    </row>
    <row r="6" spans="1:3" x14ac:dyDescent="0.3">
      <c r="A6" t="s">
        <v>65</v>
      </c>
      <c r="B6">
        <v>72</v>
      </c>
      <c r="C6">
        <v>220</v>
      </c>
    </row>
    <row r="7" spans="1:3" x14ac:dyDescent="0.3">
      <c r="A7" t="s">
        <v>66</v>
      </c>
      <c r="B7">
        <v>76</v>
      </c>
      <c r="C7">
        <v>250</v>
      </c>
    </row>
    <row r="8" spans="1:3" x14ac:dyDescent="0.3">
      <c r="A8" t="s">
        <v>67</v>
      </c>
      <c r="B8">
        <v>68</v>
      </c>
      <c r="C8">
        <v>165</v>
      </c>
    </row>
    <row r="9" spans="1:3" x14ac:dyDescent="0.3">
      <c r="A9" t="s">
        <v>68</v>
      </c>
      <c r="B9">
        <v>76</v>
      </c>
      <c r="C9">
        <v>235</v>
      </c>
    </row>
    <row r="10" spans="1:3" x14ac:dyDescent="0.3">
      <c r="A10" t="s">
        <v>69</v>
      </c>
      <c r="B10">
        <v>74</v>
      </c>
      <c r="C10">
        <v>195</v>
      </c>
    </row>
    <row r="11" spans="1:3" x14ac:dyDescent="0.3">
      <c r="A11" t="s">
        <v>70</v>
      </c>
      <c r="B11">
        <v>69</v>
      </c>
      <c r="C11">
        <v>190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11"/>
  <sheetViews>
    <sheetView workbookViewId="0">
      <selection activeCell="A22" sqref="A22"/>
    </sheetView>
  </sheetViews>
  <sheetFormatPr defaultColWidth="9.109375" defaultRowHeight="14.4" x14ac:dyDescent="0.3"/>
  <cols>
    <col min="1" max="1" width="255.6640625" bestFit="1" customWidth="1"/>
  </cols>
  <sheetData>
    <row r="1" spans="1:1" ht="28.8" x14ac:dyDescent="0.3">
      <c r="A1" s="16" t="s">
        <v>162</v>
      </c>
    </row>
    <row r="2" spans="1:1" x14ac:dyDescent="0.3">
      <c r="A2" s="4"/>
    </row>
    <row r="3" spans="1:1" x14ac:dyDescent="0.3">
      <c r="A3" s="2" t="s">
        <v>163</v>
      </c>
    </row>
    <row r="4" spans="1:1" x14ac:dyDescent="0.3">
      <c r="A4" s="4"/>
    </row>
    <row r="5" spans="1:1" ht="22.8" x14ac:dyDescent="0.3">
      <c r="A5" s="1" t="s">
        <v>0</v>
      </c>
    </row>
    <row r="6" spans="1:1" x14ac:dyDescent="0.3">
      <c r="A6" s="4"/>
    </row>
    <row r="7" spans="1:1" x14ac:dyDescent="0.3">
      <c r="A7" s="2" t="s">
        <v>164</v>
      </c>
    </row>
    <row r="8" spans="1:1" x14ac:dyDescent="0.3">
      <c r="A8" s="4"/>
    </row>
    <row r="9" spans="1:1" ht="22.8" x14ac:dyDescent="0.3">
      <c r="A9" s="1" t="s">
        <v>4</v>
      </c>
    </row>
    <row r="10" spans="1:1" x14ac:dyDescent="0.3">
      <c r="A10" s="4"/>
    </row>
    <row r="11" spans="1:1" x14ac:dyDescent="0.3">
      <c r="A11" s="2" t="s">
        <v>165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11"/>
  <sheetViews>
    <sheetView workbookViewId="0">
      <selection activeCell="E3" sqref="E3"/>
    </sheetView>
  </sheetViews>
  <sheetFormatPr defaultRowHeight="14.4" x14ac:dyDescent="0.3"/>
  <cols>
    <col min="1" max="1" width="20.109375" bestFit="1" customWidth="1"/>
    <col min="2" max="2" width="14.5546875" bestFit="1" customWidth="1"/>
    <col min="3" max="3" width="16" bestFit="1" customWidth="1"/>
    <col min="4" max="4" width="11" bestFit="1" customWidth="1"/>
  </cols>
  <sheetData>
    <row r="1" spans="1:5" x14ac:dyDescent="0.3">
      <c r="A1" t="s">
        <v>60</v>
      </c>
      <c r="B1" t="s">
        <v>59</v>
      </c>
      <c r="C1" t="s">
        <v>122</v>
      </c>
    </row>
    <row r="2" spans="1:5" x14ac:dyDescent="0.3">
      <c r="A2" t="s">
        <v>61</v>
      </c>
      <c r="B2">
        <v>72</v>
      </c>
      <c r="C2">
        <v>190</v>
      </c>
      <c r="D2" t="s">
        <v>166</v>
      </c>
      <c r="E2" s="24">
        <f>CORREL(B2:B11,C2:C11)</f>
        <v>0.81162758502751975</v>
      </c>
    </row>
    <row r="3" spans="1:5" x14ac:dyDescent="0.3">
      <c r="A3" t="s">
        <v>62</v>
      </c>
      <c r="B3">
        <v>73</v>
      </c>
      <c r="C3">
        <v>195</v>
      </c>
    </row>
    <row r="4" spans="1:5" x14ac:dyDescent="0.3">
      <c r="A4" t="s">
        <v>63</v>
      </c>
      <c r="B4">
        <v>73</v>
      </c>
      <c r="C4">
        <v>230</v>
      </c>
    </row>
    <row r="5" spans="1:5" x14ac:dyDescent="0.3">
      <c r="A5" t="s">
        <v>64</v>
      </c>
      <c r="B5">
        <v>75</v>
      </c>
      <c r="C5">
        <v>220</v>
      </c>
    </row>
    <row r="6" spans="1:5" x14ac:dyDescent="0.3">
      <c r="A6" t="s">
        <v>65</v>
      </c>
      <c r="B6">
        <v>72</v>
      </c>
      <c r="C6">
        <v>220</v>
      </c>
    </row>
    <row r="7" spans="1:5" x14ac:dyDescent="0.3">
      <c r="A7" t="s">
        <v>66</v>
      </c>
      <c r="B7">
        <v>76</v>
      </c>
      <c r="C7">
        <v>250</v>
      </c>
    </row>
    <row r="8" spans="1:5" x14ac:dyDescent="0.3">
      <c r="A8" t="s">
        <v>67</v>
      </c>
      <c r="B8">
        <v>68</v>
      </c>
      <c r="C8">
        <v>165</v>
      </c>
    </row>
    <row r="9" spans="1:5" x14ac:dyDescent="0.3">
      <c r="A9" t="s">
        <v>68</v>
      </c>
      <c r="B9">
        <v>76</v>
      </c>
      <c r="C9">
        <v>235</v>
      </c>
    </row>
    <row r="10" spans="1:5" x14ac:dyDescent="0.3">
      <c r="A10" t="s">
        <v>69</v>
      </c>
      <c r="B10">
        <v>74</v>
      </c>
      <c r="C10">
        <v>195</v>
      </c>
    </row>
    <row r="11" spans="1:5" x14ac:dyDescent="0.3">
      <c r="A11" t="s">
        <v>70</v>
      </c>
      <c r="B11">
        <v>69</v>
      </c>
      <c r="C11">
        <v>190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4"/>
  <sheetViews>
    <sheetView workbookViewId="0">
      <selection activeCell="A10" sqref="A10"/>
    </sheetView>
  </sheetViews>
  <sheetFormatPr defaultColWidth="9.109375" defaultRowHeight="14.4" x14ac:dyDescent="0.3"/>
  <cols>
    <col min="1" max="1" width="100.77734375" style="8" customWidth="1"/>
  </cols>
  <sheetData>
    <row r="1" spans="1:1" ht="33.6" x14ac:dyDescent="0.3">
      <c r="A1" s="33" t="s">
        <v>167</v>
      </c>
    </row>
    <row r="2" spans="1:1" ht="28.8" x14ac:dyDescent="0.3">
      <c r="A2" s="34" t="s">
        <v>113</v>
      </c>
    </row>
    <row r="3" spans="1:1" x14ac:dyDescent="0.3">
      <c r="A3" s="20"/>
    </row>
    <row r="4" spans="1:1" ht="55.2" x14ac:dyDescent="0.3">
      <c r="A4" s="3" t="s">
        <v>168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12"/>
  <sheetViews>
    <sheetView workbookViewId="0">
      <selection activeCell="A9" sqref="A9"/>
    </sheetView>
  </sheetViews>
  <sheetFormatPr defaultRowHeight="14.4" x14ac:dyDescent="0.3"/>
  <cols>
    <col min="1" max="1" width="5" bestFit="1" customWidth="1"/>
    <col min="2" max="2" width="41.88671875" bestFit="1" customWidth="1"/>
  </cols>
  <sheetData>
    <row r="1" spans="1:2" x14ac:dyDescent="0.3">
      <c r="A1" t="s">
        <v>169</v>
      </c>
      <c r="B1" t="s">
        <v>23</v>
      </c>
    </row>
    <row r="2" spans="1:2" x14ac:dyDescent="0.3">
      <c r="A2">
        <v>2002</v>
      </c>
      <c r="B2">
        <v>19.8</v>
      </c>
    </row>
    <row r="3" spans="1:2" x14ac:dyDescent="0.3">
      <c r="A3">
        <v>2003</v>
      </c>
      <c r="B3">
        <v>20</v>
      </c>
    </row>
    <row r="4" spans="1:2" x14ac:dyDescent="0.3">
      <c r="A4">
        <v>2004</v>
      </c>
      <c r="B4">
        <v>20.7</v>
      </c>
    </row>
    <row r="5" spans="1:2" x14ac:dyDescent="0.3">
      <c r="A5">
        <v>2005</v>
      </c>
      <c r="B5">
        <v>20.8</v>
      </c>
    </row>
    <row r="6" spans="1:2" x14ac:dyDescent="0.3">
      <c r="A6">
        <v>2006</v>
      </c>
      <c r="B6">
        <v>20.7</v>
      </c>
    </row>
    <row r="7" spans="1:2" x14ac:dyDescent="0.3">
      <c r="A7">
        <v>2007</v>
      </c>
      <c r="B7">
        <v>20.7</v>
      </c>
    </row>
    <row r="8" spans="1:2" x14ac:dyDescent="0.3">
      <c r="A8">
        <v>2008</v>
      </c>
      <c r="B8">
        <v>19.5</v>
      </c>
    </row>
    <row r="9" spans="1:2" x14ac:dyDescent="0.3">
      <c r="A9">
        <v>2009</v>
      </c>
      <c r="B9">
        <v>18.8</v>
      </c>
    </row>
    <row r="10" spans="1:2" x14ac:dyDescent="0.3">
      <c r="A10">
        <v>2010</v>
      </c>
      <c r="B10">
        <v>19.2</v>
      </c>
    </row>
    <row r="11" spans="1:2" x14ac:dyDescent="0.3">
      <c r="A11">
        <v>2011</v>
      </c>
      <c r="B11">
        <v>18.899999999999999</v>
      </c>
    </row>
    <row r="12" spans="1:2" x14ac:dyDescent="0.3">
      <c r="A12">
        <v>2012</v>
      </c>
      <c r="B12">
        <v>18.600000000000001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9"/>
  <sheetViews>
    <sheetView workbookViewId="0">
      <selection activeCell="A26" sqref="A26"/>
    </sheetView>
  </sheetViews>
  <sheetFormatPr defaultColWidth="9.109375" defaultRowHeight="14.4" x14ac:dyDescent="0.3"/>
  <cols>
    <col min="1" max="1" width="145.88671875" bestFit="1" customWidth="1"/>
  </cols>
  <sheetData>
    <row r="1" spans="1:1" x14ac:dyDescent="0.3">
      <c r="A1" s="5"/>
    </row>
    <row r="2" spans="1:1" ht="22.8" x14ac:dyDescent="0.3">
      <c r="A2" s="1" t="s">
        <v>117</v>
      </c>
    </row>
    <row r="3" spans="1:1" x14ac:dyDescent="0.3">
      <c r="A3" s="19"/>
    </row>
    <row r="4" spans="1:1" x14ac:dyDescent="0.3">
      <c r="A4" s="4"/>
    </row>
    <row r="5" spans="1:1" ht="15" thickBot="1" x14ac:dyDescent="0.35">
      <c r="A5" s="5" t="s">
        <v>170</v>
      </c>
    </row>
    <row r="6" spans="1:1" ht="15" thickBot="1" x14ac:dyDescent="0.35">
      <c r="A6" s="6"/>
    </row>
    <row r="7" spans="1:1" ht="15" thickBot="1" x14ac:dyDescent="0.35">
      <c r="A7" s="7" t="s">
        <v>25</v>
      </c>
    </row>
    <row r="8" spans="1:1" x14ac:dyDescent="0.3">
      <c r="A8" s="4"/>
    </row>
    <row r="9" spans="1:1" x14ac:dyDescent="0.3">
      <c r="A9" s="2" t="s">
        <v>171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25"/>
  <sheetViews>
    <sheetView workbookViewId="0">
      <selection activeCell="A9" sqref="A9"/>
    </sheetView>
  </sheetViews>
  <sheetFormatPr defaultRowHeight="14.4" x14ac:dyDescent="0.3"/>
  <cols>
    <col min="1" max="1" width="13.5546875" bestFit="1" customWidth="1"/>
    <col min="2" max="2" width="6.33203125" bestFit="1" customWidth="1"/>
  </cols>
  <sheetData>
    <row r="1" spans="1:2" x14ac:dyDescent="0.3">
      <c r="A1" t="s">
        <v>172</v>
      </c>
      <c r="B1" t="s">
        <v>173</v>
      </c>
    </row>
    <row r="2" spans="1:2" x14ac:dyDescent="0.3">
      <c r="A2">
        <v>0.53</v>
      </c>
      <c r="B2">
        <v>44</v>
      </c>
    </row>
    <row r="3" spans="1:2" x14ac:dyDescent="0.3">
      <c r="A3">
        <v>1.2</v>
      </c>
      <c r="B3">
        <v>44</v>
      </c>
    </row>
    <row r="4" spans="1:2" x14ac:dyDescent="0.3">
      <c r="A4">
        <v>2.27</v>
      </c>
      <c r="B4">
        <v>37</v>
      </c>
    </row>
    <row r="5" spans="1:2" x14ac:dyDescent="0.3">
      <c r="A5">
        <v>2.73</v>
      </c>
      <c r="B5">
        <v>36</v>
      </c>
    </row>
    <row r="6" spans="1:2" x14ac:dyDescent="0.3">
      <c r="A6">
        <v>2.86</v>
      </c>
      <c r="B6">
        <v>47</v>
      </c>
    </row>
    <row r="7" spans="1:2" x14ac:dyDescent="0.3">
      <c r="A7">
        <v>3.02</v>
      </c>
      <c r="B7">
        <v>47</v>
      </c>
    </row>
    <row r="8" spans="1:2" x14ac:dyDescent="0.3">
      <c r="A8">
        <v>4.3899999999999997</v>
      </c>
      <c r="B8">
        <v>41</v>
      </c>
    </row>
    <row r="9" spans="1:2" x14ac:dyDescent="0.3">
      <c r="A9">
        <v>4.6399999999999997</v>
      </c>
      <c r="B9">
        <v>34</v>
      </c>
    </row>
    <row r="10" spans="1:2" x14ac:dyDescent="0.3">
      <c r="A10">
        <v>4.96</v>
      </c>
      <c r="B10">
        <v>43</v>
      </c>
    </row>
    <row r="11" spans="1:2" x14ac:dyDescent="0.3">
      <c r="A11">
        <v>5.08</v>
      </c>
      <c r="B11">
        <v>65</v>
      </c>
    </row>
    <row r="12" spans="1:2" x14ac:dyDescent="0.3">
      <c r="A12">
        <v>6.15</v>
      </c>
      <c r="B12">
        <v>79</v>
      </c>
    </row>
    <row r="13" spans="1:2" x14ac:dyDescent="0.3">
      <c r="A13">
        <v>6.24</v>
      </c>
      <c r="B13">
        <v>53</v>
      </c>
    </row>
    <row r="14" spans="1:2" x14ac:dyDescent="0.3">
      <c r="A14">
        <v>6.9</v>
      </c>
      <c r="B14">
        <v>59</v>
      </c>
    </row>
    <row r="15" spans="1:2" x14ac:dyDescent="0.3">
      <c r="A15">
        <v>7.15</v>
      </c>
      <c r="B15">
        <v>68</v>
      </c>
    </row>
    <row r="16" spans="1:2" x14ac:dyDescent="0.3">
      <c r="A16">
        <v>7.7</v>
      </c>
      <c r="B16">
        <v>66</v>
      </c>
    </row>
    <row r="17" spans="1:2" x14ac:dyDescent="0.3">
      <c r="A17">
        <v>8.02</v>
      </c>
      <c r="B17">
        <v>61</v>
      </c>
    </row>
    <row r="18" spans="1:2" x14ac:dyDescent="0.3">
      <c r="A18">
        <v>8.6199999999999992</v>
      </c>
      <c r="B18">
        <v>46</v>
      </c>
    </row>
    <row r="19" spans="1:2" x14ac:dyDescent="0.3">
      <c r="A19">
        <v>8.7100000000000009</v>
      </c>
      <c r="B19">
        <v>82</v>
      </c>
    </row>
    <row r="20" spans="1:2" x14ac:dyDescent="0.3">
      <c r="A20">
        <v>9.32</v>
      </c>
      <c r="B20">
        <v>46</v>
      </c>
    </row>
    <row r="21" spans="1:2" x14ac:dyDescent="0.3">
      <c r="A21">
        <v>9.32</v>
      </c>
      <c r="B21">
        <v>37</v>
      </c>
    </row>
    <row r="22" spans="1:2" x14ac:dyDescent="0.3">
      <c r="A22">
        <v>10.15</v>
      </c>
      <c r="B22">
        <v>61</v>
      </c>
    </row>
    <row r="23" spans="1:2" x14ac:dyDescent="0.3">
      <c r="A23">
        <v>11.53</v>
      </c>
      <c r="B23">
        <v>60</v>
      </c>
    </row>
    <row r="24" spans="1:2" x14ac:dyDescent="0.3">
      <c r="A24">
        <v>13.64</v>
      </c>
      <c r="B24">
        <v>94</v>
      </c>
    </row>
    <row r="25" spans="1:2" x14ac:dyDescent="0.3">
      <c r="A25">
        <v>15.31</v>
      </c>
      <c r="B25">
        <v>86</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9"/>
  <sheetViews>
    <sheetView workbookViewId="0">
      <selection activeCell="A9" sqref="A9"/>
    </sheetView>
  </sheetViews>
  <sheetFormatPr defaultColWidth="9.109375" defaultRowHeight="14.4" x14ac:dyDescent="0.3"/>
  <cols>
    <col min="1" max="1" width="177.6640625" bestFit="1" customWidth="1"/>
  </cols>
  <sheetData>
    <row r="1" spans="1:1" x14ac:dyDescent="0.3">
      <c r="A1" s="5"/>
    </row>
    <row r="2" spans="1:1" ht="22.8" x14ac:dyDescent="0.3">
      <c r="A2" s="1" t="s">
        <v>117</v>
      </c>
    </row>
    <row r="3" spans="1:1" x14ac:dyDescent="0.3">
      <c r="A3" s="19"/>
    </row>
    <row r="4" spans="1:1" x14ac:dyDescent="0.3">
      <c r="A4" s="4"/>
    </row>
    <row r="5" spans="1:1" ht="15" thickBot="1" x14ac:dyDescent="0.35">
      <c r="A5" s="5" t="s">
        <v>170</v>
      </c>
    </row>
    <row r="6" spans="1:1" ht="15" thickBot="1" x14ac:dyDescent="0.35">
      <c r="A6" s="6"/>
    </row>
    <row r="7" spans="1:1" ht="15" thickBot="1" x14ac:dyDescent="0.35">
      <c r="A7" s="7" t="s">
        <v>93</v>
      </c>
    </row>
    <row r="8" spans="1:1" x14ac:dyDescent="0.3">
      <c r="A8" s="4"/>
    </row>
    <row r="9" spans="1:1" x14ac:dyDescent="0.3">
      <c r="A9" s="2"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workbookViewId="0">
      <selection activeCell="A9" sqref="A9"/>
    </sheetView>
  </sheetViews>
  <sheetFormatPr defaultColWidth="9.109375" defaultRowHeight="14.4" x14ac:dyDescent="0.3"/>
  <cols>
    <col min="1" max="1" width="149.44140625" bestFit="1" customWidth="1"/>
  </cols>
  <sheetData>
    <row r="1" spans="1:1" ht="15" thickBot="1" x14ac:dyDescent="0.35">
      <c r="A1" s="5" t="s">
        <v>24</v>
      </c>
    </row>
    <row r="2" spans="1:1" ht="15" thickBot="1" x14ac:dyDescent="0.35">
      <c r="A2" s="6"/>
    </row>
    <row r="3" spans="1:1" ht="15" thickBot="1" x14ac:dyDescent="0.35">
      <c r="A3" s="12" t="s">
        <v>57</v>
      </c>
    </row>
    <row r="4" spans="1:1" x14ac:dyDescent="0.3">
      <c r="A4" s="4"/>
    </row>
    <row r="5" spans="1:1" s="13" customFormat="1" x14ac:dyDescent="0.3">
      <c r="A5" s="2" t="s">
        <v>58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17"/>
  <sheetViews>
    <sheetView workbookViewId="0">
      <selection activeCell="A9" sqref="A9"/>
    </sheetView>
  </sheetViews>
  <sheetFormatPr defaultRowHeight="14.4" x14ac:dyDescent="0.3"/>
  <cols>
    <col min="1" max="1" width="16.44140625" bestFit="1" customWidth="1"/>
    <col min="2" max="2" width="17.88671875" bestFit="1" customWidth="1"/>
  </cols>
  <sheetData>
    <row r="1" spans="1:2" x14ac:dyDescent="0.3">
      <c r="A1" t="s">
        <v>175</v>
      </c>
      <c r="B1" t="s">
        <v>176</v>
      </c>
    </row>
    <row r="2" spans="1:2" x14ac:dyDescent="0.3">
      <c r="A2">
        <v>37.68</v>
      </c>
      <c r="B2">
        <v>92</v>
      </c>
    </row>
    <row r="3" spans="1:2" x14ac:dyDescent="0.3">
      <c r="A3">
        <v>41.4</v>
      </c>
      <c r="B3">
        <v>64</v>
      </c>
    </row>
    <row r="4" spans="1:2" x14ac:dyDescent="0.3">
      <c r="A4">
        <v>42.11</v>
      </c>
      <c r="B4">
        <v>83</v>
      </c>
    </row>
    <row r="5" spans="1:2" x14ac:dyDescent="0.3">
      <c r="A5">
        <v>42.25</v>
      </c>
      <c r="B5">
        <v>57</v>
      </c>
    </row>
    <row r="6" spans="1:2" x14ac:dyDescent="0.3">
      <c r="A6">
        <v>42.84</v>
      </c>
      <c r="B6">
        <v>92</v>
      </c>
    </row>
    <row r="7" spans="1:2" x14ac:dyDescent="0.3">
      <c r="A7">
        <v>43.29</v>
      </c>
      <c r="B7">
        <v>70</v>
      </c>
    </row>
    <row r="8" spans="1:2" x14ac:dyDescent="0.3">
      <c r="A8">
        <v>43.85</v>
      </c>
      <c r="B8">
        <v>61</v>
      </c>
    </row>
    <row r="9" spans="1:2" x14ac:dyDescent="0.3">
      <c r="A9">
        <v>44.16</v>
      </c>
      <c r="B9">
        <v>55</v>
      </c>
    </row>
    <row r="10" spans="1:2" x14ac:dyDescent="0.3">
      <c r="A10">
        <v>45</v>
      </c>
      <c r="B10">
        <v>42</v>
      </c>
    </row>
    <row r="11" spans="1:2" x14ac:dyDescent="0.3">
      <c r="A11">
        <v>45.5</v>
      </c>
      <c r="B11">
        <v>51</v>
      </c>
    </row>
    <row r="12" spans="1:2" x14ac:dyDescent="0.3">
      <c r="A12">
        <v>45.51</v>
      </c>
      <c r="B12">
        <v>38</v>
      </c>
    </row>
    <row r="13" spans="1:2" x14ac:dyDescent="0.3">
      <c r="A13">
        <v>45.88</v>
      </c>
      <c r="B13">
        <v>43</v>
      </c>
    </row>
    <row r="14" spans="1:2" x14ac:dyDescent="0.3">
      <c r="A14">
        <v>46.85</v>
      </c>
      <c r="B14">
        <v>60</v>
      </c>
    </row>
    <row r="15" spans="1:2" x14ac:dyDescent="0.3">
      <c r="A15">
        <v>47.18</v>
      </c>
      <c r="B15">
        <v>59</v>
      </c>
    </row>
    <row r="16" spans="1:2" x14ac:dyDescent="0.3">
      <c r="A16">
        <v>47.61</v>
      </c>
      <c r="B16">
        <v>36</v>
      </c>
    </row>
    <row r="17" spans="1:2" x14ac:dyDescent="0.3">
      <c r="A17">
        <v>50.2</v>
      </c>
      <c r="B17">
        <v>29</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8"/>
  <sheetViews>
    <sheetView workbookViewId="0">
      <selection activeCell="A9" sqref="A9"/>
    </sheetView>
  </sheetViews>
  <sheetFormatPr defaultColWidth="9.109375" defaultRowHeight="14.4" x14ac:dyDescent="0.3"/>
  <cols>
    <col min="1" max="1" width="62.88671875" bestFit="1" customWidth="1"/>
  </cols>
  <sheetData>
    <row r="1" spans="1:1" ht="22.8" x14ac:dyDescent="0.3">
      <c r="A1" s="1" t="s">
        <v>117</v>
      </c>
    </row>
    <row r="2" spans="1:1" x14ac:dyDescent="0.3">
      <c r="A2" s="19"/>
    </row>
    <row r="3" spans="1:1" x14ac:dyDescent="0.3">
      <c r="A3" s="4"/>
    </row>
    <row r="4" spans="1:1" ht="15" thickBot="1" x14ac:dyDescent="0.35">
      <c r="A4" s="5" t="s">
        <v>170</v>
      </c>
    </row>
    <row r="5" spans="1:1" ht="15" thickBot="1" x14ac:dyDescent="0.35">
      <c r="A5" s="6"/>
    </row>
    <row r="6" spans="1:1" ht="15" thickBot="1" x14ac:dyDescent="0.35">
      <c r="A6" s="7" t="s">
        <v>129</v>
      </c>
    </row>
    <row r="7" spans="1:1" x14ac:dyDescent="0.3">
      <c r="A7" s="4"/>
    </row>
    <row r="8" spans="1:1" x14ac:dyDescent="0.3">
      <c r="A8" s="2" t="s">
        <v>177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25"/>
  <sheetViews>
    <sheetView workbookViewId="0">
      <selection activeCell="D2" sqref="D2"/>
    </sheetView>
  </sheetViews>
  <sheetFormatPr defaultRowHeight="14.4" x14ac:dyDescent="0.3"/>
  <cols>
    <col min="1" max="1" width="13.5546875" bestFit="1" customWidth="1"/>
    <col min="2" max="2" width="6.33203125" bestFit="1" customWidth="1"/>
    <col min="3" max="3" width="11" bestFit="1" customWidth="1"/>
  </cols>
  <sheetData>
    <row r="1" spans="1:4" x14ac:dyDescent="0.3">
      <c r="A1" t="s">
        <v>172</v>
      </c>
      <c r="B1" t="s">
        <v>173</v>
      </c>
    </row>
    <row r="2" spans="1:4" x14ac:dyDescent="0.3">
      <c r="A2">
        <v>0.53</v>
      </c>
      <c r="B2">
        <v>44</v>
      </c>
      <c r="C2" t="s">
        <v>166</v>
      </c>
      <c r="D2" s="24"/>
    </row>
    <row r="3" spans="1:4" x14ac:dyDescent="0.3">
      <c r="A3">
        <v>1.2</v>
      </c>
      <c r="B3">
        <v>44</v>
      </c>
    </row>
    <row r="4" spans="1:4" x14ac:dyDescent="0.3">
      <c r="A4">
        <v>2.27</v>
      </c>
      <c r="B4">
        <v>37</v>
      </c>
    </row>
    <row r="5" spans="1:4" x14ac:dyDescent="0.3">
      <c r="A5">
        <v>2.73</v>
      </c>
      <c r="B5">
        <v>36</v>
      </c>
    </row>
    <row r="6" spans="1:4" x14ac:dyDescent="0.3">
      <c r="A6">
        <v>2.86</v>
      </c>
      <c r="B6">
        <v>47</v>
      </c>
    </row>
    <row r="7" spans="1:4" x14ac:dyDescent="0.3">
      <c r="A7">
        <v>3.02</v>
      </c>
      <c r="B7">
        <v>47</v>
      </c>
    </row>
    <row r="8" spans="1:4" x14ac:dyDescent="0.3">
      <c r="A8">
        <v>4.3899999999999997</v>
      </c>
      <c r="B8">
        <v>41</v>
      </c>
    </row>
    <row r="9" spans="1:4" x14ac:dyDescent="0.3">
      <c r="A9">
        <v>4.6399999999999997</v>
      </c>
      <c r="B9">
        <v>34</v>
      </c>
    </row>
    <row r="10" spans="1:4" x14ac:dyDescent="0.3">
      <c r="A10">
        <v>4.96</v>
      </c>
      <c r="B10">
        <v>43</v>
      </c>
    </row>
    <row r="11" spans="1:4" x14ac:dyDescent="0.3">
      <c r="A11">
        <v>5.08</v>
      </c>
      <c r="B11">
        <v>65</v>
      </c>
    </row>
    <row r="12" spans="1:4" x14ac:dyDescent="0.3">
      <c r="A12">
        <v>6.15</v>
      </c>
      <c r="B12">
        <v>79</v>
      </c>
    </row>
    <row r="13" spans="1:4" x14ac:dyDescent="0.3">
      <c r="A13">
        <v>6.24</v>
      </c>
      <c r="B13">
        <v>53</v>
      </c>
    </row>
    <row r="14" spans="1:4" x14ac:dyDescent="0.3">
      <c r="A14">
        <v>6.9</v>
      </c>
      <c r="B14">
        <v>59</v>
      </c>
    </row>
    <row r="15" spans="1:4" x14ac:dyDescent="0.3">
      <c r="A15">
        <v>7.15</v>
      </c>
      <c r="B15">
        <v>68</v>
      </c>
    </row>
    <row r="16" spans="1:4" x14ac:dyDescent="0.3">
      <c r="A16">
        <v>7.7</v>
      </c>
      <c r="B16">
        <v>66</v>
      </c>
    </row>
    <row r="17" spans="1:2" x14ac:dyDescent="0.3">
      <c r="A17">
        <v>8.02</v>
      </c>
      <c r="B17">
        <v>61</v>
      </c>
    </row>
    <row r="18" spans="1:2" x14ac:dyDescent="0.3">
      <c r="A18">
        <v>8.6199999999999992</v>
      </c>
      <c r="B18">
        <v>46</v>
      </c>
    </row>
    <row r="19" spans="1:2" x14ac:dyDescent="0.3">
      <c r="A19">
        <v>8.7100000000000009</v>
      </c>
      <c r="B19">
        <v>82</v>
      </c>
    </row>
    <row r="20" spans="1:2" x14ac:dyDescent="0.3">
      <c r="A20">
        <v>9.32</v>
      </c>
      <c r="B20">
        <v>46</v>
      </c>
    </row>
    <row r="21" spans="1:2" x14ac:dyDescent="0.3">
      <c r="A21">
        <v>9.32</v>
      </c>
      <c r="B21">
        <v>37</v>
      </c>
    </row>
    <row r="22" spans="1:2" x14ac:dyDescent="0.3">
      <c r="A22">
        <v>10.15</v>
      </c>
      <c r="B22">
        <v>61</v>
      </c>
    </row>
    <row r="23" spans="1:2" x14ac:dyDescent="0.3">
      <c r="A23">
        <v>11.53</v>
      </c>
      <c r="B23">
        <v>60</v>
      </c>
    </row>
    <row r="24" spans="1:2" x14ac:dyDescent="0.3">
      <c r="A24">
        <v>13.64</v>
      </c>
      <c r="B24">
        <v>94</v>
      </c>
    </row>
    <row r="25" spans="1:2" x14ac:dyDescent="0.3">
      <c r="A25">
        <v>15.31</v>
      </c>
      <c r="B25">
        <v>86</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8"/>
  <sheetViews>
    <sheetView workbookViewId="0">
      <selection activeCell="A9" sqref="A9"/>
    </sheetView>
  </sheetViews>
  <sheetFormatPr defaultColWidth="9.109375" defaultRowHeight="14.4" x14ac:dyDescent="0.3"/>
  <cols>
    <col min="1" max="1" width="64.44140625" bestFit="1" customWidth="1"/>
  </cols>
  <sheetData>
    <row r="1" spans="1:1" ht="22.8" x14ac:dyDescent="0.3">
      <c r="A1" s="1" t="s">
        <v>117</v>
      </c>
    </row>
    <row r="2" spans="1:1" x14ac:dyDescent="0.3">
      <c r="A2" s="19"/>
    </row>
    <row r="3" spans="1:1" x14ac:dyDescent="0.3">
      <c r="A3" s="4"/>
    </row>
    <row r="4" spans="1:1" ht="15" thickBot="1" x14ac:dyDescent="0.35">
      <c r="A4" s="5" t="s">
        <v>170</v>
      </c>
    </row>
    <row r="5" spans="1:1" ht="15" thickBot="1" x14ac:dyDescent="0.35">
      <c r="A5" s="6"/>
    </row>
    <row r="6" spans="1:1" ht="15" thickBot="1" x14ac:dyDescent="0.35">
      <c r="A6" s="7" t="s">
        <v>100</v>
      </c>
    </row>
    <row r="7" spans="1:1" x14ac:dyDescent="0.3">
      <c r="A7" s="4"/>
    </row>
    <row r="8" spans="1:1" x14ac:dyDescent="0.3">
      <c r="A8" s="2" t="s">
        <v>178</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17"/>
  <sheetViews>
    <sheetView tabSelected="1" workbookViewId="0">
      <selection activeCell="E9" sqref="E9"/>
    </sheetView>
  </sheetViews>
  <sheetFormatPr defaultRowHeight="14.4" x14ac:dyDescent="0.3"/>
  <cols>
    <col min="1" max="1" width="16.44140625" bestFit="1" customWidth="1"/>
    <col min="2" max="2" width="17.88671875" bestFit="1" customWidth="1"/>
    <col min="3" max="3" width="11" bestFit="1" customWidth="1"/>
    <col min="4" max="4" width="7.88671875" customWidth="1"/>
  </cols>
  <sheetData>
    <row r="1" spans="1:4" x14ac:dyDescent="0.3">
      <c r="A1" t="s">
        <v>175</v>
      </c>
      <c r="B1" t="s">
        <v>176</v>
      </c>
    </row>
    <row r="2" spans="1:4" x14ac:dyDescent="0.3">
      <c r="A2">
        <v>37.68</v>
      </c>
      <c r="B2">
        <v>92</v>
      </c>
      <c r="C2" t="s">
        <v>166</v>
      </c>
      <c r="D2" s="24"/>
    </row>
    <row r="3" spans="1:4" x14ac:dyDescent="0.3">
      <c r="A3">
        <v>41.4</v>
      </c>
      <c r="B3">
        <v>64</v>
      </c>
    </row>
    <row r="4" spans="1:4" x14ac:dyDescent="0.3">
      <c r="A4">
        <v>42.11</v>
      </c>
      <c r="B4">
        <v>83</v>
      </c>
    </row>
    <row r="5" spans="1:4" x14ac:dyDescent="0.3">
      <c r="A5">
        <v>42.25</v>
      </c>
      <c r="B5">
        <v>57</v>
      </c>
    </row>
    <row r="6" spans="1:4" x14ac:dyDescent="0.3">
      <c r="A6">
        <v>42.84</v>
      </c>
      <c r="B6">
        <v>92</v>
      </c>
    </row>
    <row r="7" spans="1:4" x14ac:dyDescent="0.3">
      <c r="A7">
        <v>43.29</v>
      </c>
      <c r="B7">
        <v>70</v>
      </c>
    </row>
    <row r="8" spans="1:4" x14ac:dyDescent="0.3">
      <c r="A8">
        <v>43.85</v>
      </c>
      <c r="B8">
        <v>61</v>
      </c>
    </row>
    <row r="9" spans="1:4" x14ac:dyDescent="0.3">
      <c r="A9">
        <v>44.16</v>
      </c>
      <c r="B9">
        <v>55</v>
      </c>
    </row>
    <row r="10" spans="1:4" x14ac:dyDescent="0.3">
      <c r="A10">
        <v>45</v>
      </c>
      <c r="B10">
        <v>42</v>
      </c>
    </row>
    <row r="11" spans="1:4" x14ac:dyDescent="0.3">
      <c r="A11">
        <v>45.5</v>
      </c>
      <c r="B11">
        <v>51</v>
      </c>
    </row>
    <row r="12" spans="1:4" x14ac:dyDescent="0.3">
      <c r="A12">
        <v>45.51</v>
      </c>
      <c r="B12">
        <v>38</v>
      </c>
    </row>
    <row r="13" spans="1:4" x14ac:dyDescent="0.3">
      <c r="A13">
        <v>45.88</v>
      </c>
      <c r="B13">
        <v>43</v>
      </c>
    </row>
    <row r="14" spans="1:4" x14ac:dyDescent="0.3">
      <c r="A14">
        <v>46.85</v>
      </c>
      <c r="B14">
        <v>60</v>
      </c>
    </row>
    <row r="15" spans="1:4" x14ac:dyDescent="0.3">
      <c r="A15">
        <v>47.18</v>
      </c>
      <c r="B15">
        <v>59</v>
      </c>
    </row>
    <row r="16" spans="1:4" x14ac:dyDescent="0.3">
      <c r="A16">
        <v>47.61</v>
      </c>
      <c r="B16">
        <v>36</v>
      </c>
    </row>
    <row r="17" spans="1:2" x14ac:dyDescent="0.3">
      <c r="A17">
        <v>50.2</v>
      </c>
      <c r="B17">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A9" sqref="A9"/>
    </sheetView>
  </sheetViews>
  <sheetFormatPr defaultColWidth="9.109375" defaultRowHeight="14.4" x14ac:dyDescent="0.3"/>
  <cols>
    <col min="1" max="1" width="20.109375" bestFit="1" customWidth="1"/>
    <col min="2" max="2" width="14.5546875" bestFit="1" customWidth="1"/>
  </cols>
  <sheetData>
    <row r="1" spans="1:3" ht="18" thickBot="1" x14ac:dyDescent="0.35">
      <c r="A1" s="9" t="s">
        <v>27</v>
      </c>
    </row>
    <row r="2" spans="1:3" ht="18" thickBot="1" x14ac:dyDescent="0.35">
      <c r="A2" s="10" t="s">
        <v>59</v>
      </c>
    </row>
    <row r="3" spans="1:3" x14ac:dyDescent="0.3">
      <c r="A3" t="s">
        <v>60</v>
      </c>
      <c r="B3" t="s">
        <v>59</v>
      </c>
      <c r="C3" t="s">
        <v>59</v>
      </c>
    </row>
    <row r="4" spans="1:3" x14ac:dyDescent="0.3">
      <c r="A4" t="s">
        <v>61</v>
      </c>
      <c r="B4">
        <v>72</v>
      </c>
      <c r="C4">
        <v>68</v>
      </c>
    </row>
    <row r="5" spans="1:3" x14ac:dyDescent="0.3">
      <c r="A5" t="s">
        <v>62</v>
      </c>
      <c r="B5">
        <v>73</v>
      </c>
      <c r="C5">
        <v>72</v>
      </c>
    </row>
    <row r="6" spans="1:3" x14ac:dyDescent="0.3">
      <c r="A6" t="s">
        <v>63</v>
      </c>
      <c r="B6">
        <v>73</v>
      </c>
      <c r="C6">
        <v>76</v>
      </c>
    </row>
    <row r="7" spans="1:3" x14ac:dyDescent="0.3">
      <c r="A7" t="s">
        <v>64</v>
      </c>
      <c r="B7">
        <v>75</v>
      </c>
    </row>
    <row r="8" spans="1:3" x14ac:dyDescent="0.3">
      <c r="A8" t="s">
        <v>65</v>
      </c>
      <c r="B8">
        <v>72</v>
      </c>
    </row>
    <row r="9" spans="1:3" x14ac:dyDescent="0.3">
      <c r="A9" t="s">
        <v>66</v>
      </c>
      <c r="B9">
        <v>76</v>
      </c>
    </row>
    <row r="10" spans="1:3" x14ac:dyDescent="0.3">
      <c r="A10" t="s">
        <v>67</v>
      </c>
      <c r="B10">
        <v>68</v>
      </c>
    </row>
    <row r="11" spans="1:3" x14ac:dyDescent="0.3">
      <c r="A11" t="s">
        <v>68</v>
      </c>
      <c r="B11">
        <v>76</v>
      </c>
    </row>
    <row r="12" spans="1:3" x14ac:dyDescent="0.3">
      <c r="A12" t="s">
        <v>69</v>
      </c>
      <c r="B12">
        <v>74</v>
      </c>
    </row>
    <row r="13" spans="1:3" x14ac:dyDescent="0.3">
      <c r="A13" t="s">
        <v>70</v>
      </c>
      <c r="B13">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5"/>
  <sheetViews>
    <sheetView workbookViewId="0">
      <selection activeCell="A9" sqref="A9"/>
    </sheetView>
  </sheetViews>
  <sheetFormatPr defaultColWidth="9.109375" defaultRowHeight="14.4" x14ac:dyDescent="0.3"/>
  <cols>
    <col min="1" max="1" width="149.44140625" bestFit="1" customWidth="1"/>
  </cols>
  <sheetData>
    <row r="1" spans="1:1" ht="15" thickBot="1" x14ac:dyDescent="0.35">
      <c r="A1" s="5" t="s">
        <v>24</v>
      </c>
    </row>
    <row r="2" spans="1:1" ht="15" thickBot="1" x14ac:dyDescent="0.35">
      <c r="A2" s="6"/>
    </row>
    <row r="3" spans="1:1" ht="15" thickBot="1" x14ac:dyDescent="0.35">
      <c r="A3" s="7" t="s">
        <v>71</v>
      </c>
    </row>
    <row r="4" spans="1:1" x14ac:dyDescent="0.3">
      <c r="A4" s="4"/>
    </row>
    <row r="5" spans="1:1" x14ac:dyDescent="0.3">
      <c r="A5" s="2"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1.2.2 Histograms(q 1)</vt:lpstr>
      <vt:lpstr>1.2.2 Histograms (ans)</vt:lpstr>
      <vt:lpstr>1.2.2 Histograms (q2)</vt:lpstr>
      <vt:lpstr>1.2.2 Histograms(ans)</vt:lpstr>
      <vt:lpstr>Lesson 1.2 Practice Q(1)</vt:lpstr>
      <vt:lpstr>Lesson 1.2 Practice (ans)</vt:lpstr>
      <vt:lpstr>Lesson 1.2 Practice Q(4)</vt:lpstr>
      <vt:lpstr>Lesson 1.2 Practice ans(4)</vt:lpstr>
      <vt:lpstr>Lesson 1.2 Practice (Q5)</vt:lpstr>
      <vt:lpstr>Lesson 1.2 Practice Q5(ans)</vt:lpstr>
      <vt:lpstr>1.3.1 Central Values for Data q</vt:lpstr>
      <vt:lpstr>1.3.1 Central Values for Data A</vt:lpstr>
      <vt:lpstr>1.3.1 CentralValuesforData q2</vt:lpstr>
      <vt:lpstr>1.3.1 CentralValuesforData A2</vt:lpstr>
      <vt:lpstr>1.3.1 q3</vt:lpstr>
      <vt:lpstr>1.3.1 ans3</vt:lpstr>
      <vt:lpstr>1.3.1 q4</vt:lpstr>
      <vt:lpstr>1.3.1 ans4</vt:lpstr>
      <vt:lpstr>1.3.2 Conditional Means Q(1)</vt:lpstr>
      <vt:lpstr>1.3.2 Conditional Means (ans)</vt:lpstr>
      <vt:lpstr>1.3.2 Conditional Means (Q2)</vt:lpstr>
      <vt:lpstr>1.3.2 Conditional Means Q2(ans)</vt:lpstr>
      <vt:lpstr> 1.3.3 Percentiles (Q1)</vt:lpstr>
      <vt:lpstr>1.3.3 Percentiles Q1(ans)</vt:lpstr>
      <vt:lpstr>1.3.3 Percentiles (Q2)</vt:lpstr>
      <vt:lpstr>1.3.3 Percentiles Q2(ans)</vt:lpstr>
      <vt:lpstr>1.3.4 Variability Q1</vt:lpstr>
      <vt:lpstr>1.3.4 Variability Q1(ans)</vt:lpstr>
      <vt:lpstr>1.3.4 Variability Q2</vt:lpstr>
      <vt:lpstr>1.3.4 Variability Q2(ans)</vt:lpstr>
      <vt:lpstr>1.3.4 Variability Q3</vt:lpstr>
      <vt:lpstr>1.3.4 Variability Q3(ans)</vt:lpstr>
      <vt:lpstr>1.3.4 Variability Q4</vt:lpstr>
      <vt:lpstr>1.3.4 Variability Q4(ans)</vt:lpstr>
      <vt:lpstr>1.3.5 DESCRIPTIVE IN EXCEL</vt:lpstr>
      <vt:lpstr>1.3.5 DESCRIPTIVE (ANS)</vt:lpstr>
      <vt:lpstr>1.3.5OtherDescriptiveStatistics</vt:lpstr>
      <vt:lpstr>OtherDescriptiveStatistics(ANS)</vt:lpstr>
      <vt:lpstr>Lesson 1.3 Practice Q1</vt:lpstr>
      <vt:lpstr>Lesson 1.3 Practice Q1(ANS)</vt:lpstr>
      <vt:lpstr>Lesson 1.3 Practice Q2</vt:lpstr>
      <vt:lpstr>Lesson 1.3 Practice Q2(ANS)</vt:lpstr>
      <vt:lpstr>Lesson 1.3 Practice Q3</vt:lpstr>
      <vt:lpstr>Lesson 1.3 Practice Q3(ANS)</vt:lpstr>
      <vt:lpstr>Lesson 1.3 Practice Q4</vt:lpstr>
      <vt:lpstr>Lesson 1.3 Practice Q4(ANS)</vt:lpstr>
      <vt:lpstr>Lesson 1.3 Practice Q5</vt:lpstr>
      <vt:lpstr>Lesson 1.3 Practice Q5(ANS)</vt:lpstr>
      <vt:lpstr>Lesson 1.3 Practice Q6</vt:lpstr>
      <vt:lpstr>Lesson 1.3 Practice Q6(ANS)</vt:lpstr>
      <vt:lpstr>Lesson 1.3 Practice Q7</vt:lpstr>
      <vt:lpstr>Lesson 1.3 Practice Q7(ANS)</vt:lpstr>
      <vt:lpstr>Lesson 1.3 Practice Q8</vt:lpstr>
      <vt:lpstr>Lesson 1.3 Practice Q8(ANS)</vt:lpstr>
      <vt:lpstr>Lesson 1.3 Practice Q9</vt:lpstr>
      <vt:lpstr>Lesson 1.3 Practice Q9(ANS)</vt:lpstr>
      <vt:lpstr>Lesson 1.3 Practice Q10</vt:lpstr>
      <vt:lpstr>Lesson 1.3 Practice Q10(ANS)</vt:lpstr>
      <vt:lpstr>Lesson 1.3 Practice Q11</vt:lpstr>
      <vt:lpstr>Lesson 1.3 Practice Q11(ANS)</vt:lpstr>
      <vt:lpstr>1.4.1 Scatter Plots</vt:lpstr>
      <vt:lpstr>1.4.1 Scatter Plots (ANS)</vt:lpstr>
      <vt:lpstr>1.4.2 Correlation Q1</vt:lpstr>
      <vt:lpstr>1.4.2 Correlation Q1(ANS)</vt:lpstr>
      <vt:lpstr>1.4.4 Time Series</vt:lpstr>
      <vt:lpstr>1.4.4 Time Series(ans)</vt:lpstr>
      <vt:lpstr>Lesson 1.4 Practice Q1</vt:lpstr>
      <vt:lpstr>Lesson 1.4 Practice Q1(ans)</vt:lpstr>
      <vt:lpstr>Lesson 1.4 Practice Q2</vt:lpstr>
      <vt:lpstr>Lesson 1.4 Practice Q2(ans)</vt:lpstr>
      <vt:lpstr>1.4 Practice Q3</vt:lpstr>
      <vt:lpstr>1.4 Practice Q3(ans)</vt:lpstr>
      <vt:lpstr>1.4 Practice Q4</vt:lpstr>
      <vt:lpstr>1.4 Practice Q4(ans)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AJI FRANK</cp:lastModifiedBy>
  <dcterms:created xsi:type="dcterms:W3CDTF">2019-11-30T07:11:14Z</dcterms:created>
  <dcterms:modified xsi:type="dcterms:W3CDTF">2023-12-12T19:59:25Z</dcterms:modified>
</cp:coreProperties>
</file>