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-04-05-战区联合申报项目\提供西工大联调计算方法\"/>
    </mc:Choice>
  </mc:AlternateContent>
  <xr:revisionPtr revIDLastSave="0" documentId="13_ncr:1_{49BD486F-D382-4F9E-8EF7-8BDB21791516}" xr6:coauthVersionLast="36" xr6:coauthVersionMax="36" xr10:uidLastSave="{00000000-0000-0000-0000-000000000000}"/>
  <bookViews>
    <workbookView xWindow="0" yWindow="0" windowWidth="28929" windowHeight="14631" firstSheet="1" activeTab="1" xr2:uid="{CBB4DB8B-85D6-4A51-9DFA-CFE3E3A010B6}"/>
  </bookViews>
  <sheets>
    <sheet name="毁伤压力判据" sheetId="6" state="hidden" r:id="rId1"/>
    <sheet name="经验公式计算超压" sheetId="9" r:id="rId2"/>
    <sheet name="判据" sheetId="2" r:id="rId3"/>
  </sheets>
  <definedNames>
    <definedName name="ExternalData_1" localSheetId="0" hidden="1">毁伤压力判据!$A$1:$C$31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D3" i="9" s="1"/>
  <c r="E3" i="9" s="1"/>
  <c r="H3" i="9" s="1"/>
  <c r="C4" i="9"/>
  <c r="D4" i="9" s="1"/>
  <c r="E4" i="9" s="1"/>
  <c r="H4" i="9" s="1"/>
  <c r="C5" i="9"/>
  <c r="D5" i="9" s="1"/>
  <c r="E5" i="9" s="1"/>
  <c r="H5" i="9" s="1"/>
  <c r="C6" i="9"/>
  <c r="D6" i="9" s="1"/>
  <c r="E6" i="9" s="1"/>
  <c r="H6" i="9" s="1"/>
  <c r="C7" i="9"/>
  <c r="D7" i="9" s="1"/>
  <c r="E7" i="9" s="1"/>
  <c r="H7" i="9" s="1"/>
  <c r="C8" i="9"/>
  <c r="D8" i="9" s="1"/>
  <c r="E8" i="9" s="1"/>
  <c r="H8" i="9" s="1"/>
  <c r="C9" i="9"/>
  <c r="D9" i="9" s="1"/>
  <c r="E9" i="9" s="1"/>
  <c r="H9" i="9" s="1"/>
  <c r="C10" i="9"/>
  <c r="D10" i="9" s="1"/>
  <c r="E10" i="9" s="1"/>
  <c r="H10" i="9" s="1"/>
  <c r="C11" i="9"/>
  <c r="D11" i="9" s="1"/>
  <c r="E11" i="9" s="1"/>
  <c r="H11" i="9" s="1"/>
  <c r="C12" i="9"/>
  <c r="D12" i="9" s="1"/>
  <c r="E12" i="9" s="1"/>
  <c r="H12" i="9" s="1"/>
  <c r="C13" i="9"/>
  <c r="D13" i="9" s="1"/>
  <c r="E13" i="9" s="1"/>
  <c r="H13" i="9" s="1"/>
  <c r="C14" i="9"/>
  <c r="D14" i="9" s="1"/>
  <c r="E14" i="9" s="1"/>
  <c r="H14" i="9" s="1"/>
  <c r="C15" i="9"/>
  <c r="D15" i="9" s="1"/>
  <c r="E15" i="9" s="1"/>
  <c r="H15" i="9" s="1"/>
  <c r="C16" i="9"/>
  <c r="D16" i="9" s="1"/>
  <c r="E16" i="9" s="1"/>
  <c r="H16" i="9" s="1"/>
  <c r="C17" i="9"/>
  <c r="D17" i="9" s="1"/>
  <c r="E17" i="9" s="1"/>
  <c r="H17" i="9" s="1"/>
  <c r="C18" i="9"/>
  <c r="D18" i="9" s="1"/>
  <c r="E18" i="9" s="1"/>
  <c r="H18" i="9" s="1"/>
  <c r="C19" i="9"/>
  <c r="D19" i="9" s="1"/>
  <c r="E19" i="9" s="1"/>
  <c r="H19" i="9" s="1"/>
  <c r="C20" i="9"/>
  <c r="D20" i="9" s="1"/>
  <c r="E20" i="9" s="1"/>
  <c r="H20" i="9" s="1"/>
  <c r="C21" i="9"/>
  <c r="D21" i="9" s="1"/>
  <c r="E21" i="9" s="1"/>
  <c r="H21" i="9" s="1"/>
  <c r="C22" i="9"/>
  <c r="D22" i="9" s="1"/>
  <c r="E22" i="9" s="1"/>
  <c r="H22" i="9" s="1"/>
  <c r="C23" i="9"/>
  <c r="D23" i="9" s="1"/>
  <c r="E23" i="9" s="1"/>
  <c r="H23" i="9" s="1"/>
  <c r="C24" i="9"/>
  <c r="D24" i="9" s="1"/>
  <c r="E24" i="9" s="1"/>
  <c r="H24" i="9" s="1"/>
  <c r="C25" i="9"/>
  <c r="D25" i="9" s="1"/>
  <c r="E25" i="9" s="1"/>
  <c r="H25" i="9" s="1"/>
  <c r="C26" i="9"/>
  <c r="D26" i="9" s="1"/>
  <c r="E26" i="9" s="1"/>
  <c r="H26" i="9" s="1"/>
  <c r="C27" i="9"/>
  <c r="D27" i="9" s="1"/>
  <c r="E27" i="9" s="1"/>
  <c r="H27" i="9" s="1"/>
  <c r="C28" i="9"/>
  <c r="D28" i="9" s="1"/>
  <c r="E28" i="9" s="1"/>
  <c r="H28" i="9" s="1"/>
  <c r="C29" i="9"/>
  <c r="D29" i="9" s="1"/>
  <c r="E29" i="9" s="1"/>
  <c r="H29" i="9" s="1"/>
  <c r="C30" i="9"/>
  <c r="D30" i="9" s="1"/>
  <c r="E30" i="9" s="1"/>
  <c r="H30" i="9" s="1"/>
  <c r="C31" i="9"/>
  <c r="D31" i="9" s="1"/>
  <c r="E31" i="9" s="1"/>
  <c r="H31" i="9" s="1"/>
  <c r="C2" i="9"/>
  <c r="D2" i="9" s="1"/>
  <c r="E2" i="9" s="1"/>
  <c r="H2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283B19-E65E-4B6E-A316-7508D254FD5D}" keepAlive="1" name="查询 - 标准大气转换参数" description="与工作簿中“标准大气转换参数”查询的连接。" type="5" refreshedVersion="6" background="1" saveData="1">
    <dbPr connection="Provider=Microsoft.Mashup.OleDb.1;Data Source=$Workbook$;Location=标准大气转换参数;Extended Properties=&quot;&quot;" command="SELECT * FROM [标准大气转换参数]"/>
  </connection>
  <connection id="2" xr16:uid="{AE9847BC-A767-4A97-8367-4F5269E72408}" keepAlive="1" name="查询 - 冲击波反射系数" description="与工作簿中“冲击波反射系数”查询的连接。" type="5" refreshedVersion="6" background="1" saveData="1">
    <dbPr connection="Provider=Microsoft.Mashup.OleDb.1;Data Source=$Workbook$;Location=冲击波反射系数;Extended Properties=&quot;&quot;" command="SELECT * FROM [冲击波反射系数]"/>
  </connection>
  <connection id="3" xr16:uid="{C6F1D06D-1D3D-4260-BA50-FAE6800A70F9}" keepAlive="1" name="查询 - 冲击波反射系数 (2)" description="与工作簿中“冲击波反射系数 (2)”查询的连接。" type="5" refreshedVersion="6" background="1">
    <dbPr connection="Provider=Microsoft.Mashup.OleDb.1;Data Source=$Workbook$;Location=冲击波反射系数 (2);Extended Properties=&quot;&quot;" command="SELECT * FROM [冲击波反射系数 (2)]"/>
  </connection>
  <connection id="4" xr16:uid="{89EBCE68-6997-41BC-9C60-94F0AD4B60E2}" keepAlive="1" name="查询 - 新建文本文档" description="与工作簿中“新建文本文档”查询的连接。" type="5" refreshedVersion="6" background="1">
    <dbPr connection="Provider=Microsoft.Mashup.OleDb.1;Data Source=$Workbook$;Location=新建文本文档;Extended Properties=&quot;&quot;" command="SELECT * FROM [新建文本文档]"/>
  </connection>
  <connection id="5" xr16:uid="{769C087A-0E70-4E68-8821-6F56A9BF8DEE}" keepAlive="1" name="查询 - 新建文本文档 (2)" description="与工作簿中“新建文本文档 (2)”查询的连接。" type="5" refreshedVersion="6" background="1">
    <dbPr connection="Provider=Microsoft.Mashup.OleDb.1;Data Source=$Workbook$;Location=新建文本文档 (2);Extended Properties=&quot;&quot;" command="SELECT * FROM [新建文本文档 (2)]"/>
  </connection>
  <connection id="6" xr16:uid="{777111E9-C8CB-4C5B-B488-0F66F224EC15}" keepAlive="1" name="查询 - 新建文本文档 (3)" description="与工作簿中“新建文本文档 (3)”查询的连接。" type="5" refreshedVersion="6" background="1">
    <dbPr connection="Provider=Microsoft.Mashup.OleDb.1;Data Source=$Workbook$;Location=新建文本文档 (3);Extended Properties=&quot;&quot;" command="SELECT * FROM [新建文本文档 (3)]"/>
  </connection>
  <connection id="7" xr16:uid="{836FC506-6773-4814-A68C-95A2441A3976}" keepAlive="1" name="查询 - 新建文本文档 (4)" description="与工作簿中“新建文本文档 (4)”查询的连接。" type="5" refreshedVersion="6" background="1" saveData="1">
    <dbPr connection="Provider=Microsoft.Mashup.OleDb.1;Data Source=$Workbook$;Location=新建文本文档 (4);Extended Properties=&quot;&quot;" command="SELECT * FROM [新建文本文档 (4)]"/>
  </connection>
  <connection id="8" xr16:uid="{DE3A76F1-8B21-4A9D-9725-E05586FC6230}" keepAlive="1" name="查询 - 新建文本文档 (5)" description="与工作簿中“新建文本文档 (5)”查询的连接。" type="5" refreshedVersion="6" background="1" saveData="1">
    <dbPr connection="Provider=Microsoft.Mashup.OleDb.1;Data Source=$Workbook$;Location=新建文本文档 (5);Extended Properties=&quot;&quot;" command="SELECT * FROM [新建文本文档 (5)]"/>
  </connection>
</connections>
</file>

<file path=xl/sharedStrings.xml><?xml version="1.0" encoding="utf-8"?>
<sst xmlns="http://schemas.openxmlformats.org/spreadsheetml/2006/main" count="94" uniqueCount="74">
  <si>
    <t>列1</t>
  </si>
  <si>
    <t>列2</t>
  </si>
  <si>
    <t>列3</t>
  </si>
  <si>
    <t xml:space="preserve">Type of Damage                                                                  </t>
  </si>
  <si>
    <t xml:space="preserve">Minimum darnage to glass panels                                                 </t>
  </si>
  <si>
    <t>3</t>
  </si>
  <si>
    <t xml:space="preserve">Typical window glass breakage                                                   </t>
  </si>
  <si>
    <t>15</t>
  </si>
  <si>
    <t xml:space="preserve">Overpressure at Iimit for debris and missile darnage                            </t>
  </si>
  <si>
    <t>25</t>
  </si>
  <si>
    <t xml:space="preserve">Windows shattered-plaster cracked-minor darnage to some  buildings              </t>
  </si>
  <si>
    <t>75</t>
  </si>
  <si>
    <t xml:space="preserve">Personnel knocked down                                                          </t>
  </si>
  <si>
    <t>100</t>
  </si>
  <si>
    <t xml:space="preserve">Panels of sheet meta-buckled                                                    </t>
  </si>
  <si>
    <t>125</t>
  </si>
  <si>
    <t xml:space="preserve">Failure of wooden or asbestos siding for conventional homes                     </t>
  </si>
  <si>
    <t>150</t>
  </si>
  <si>
    <t xml:space="preserve">Failure of walls constructed of concrete blocks or einder blocks                </t>
  </si>
  <si>
    <t>200</t>
  </si>
  <si>
    <t xml:space="preserve">Self-framing paneled buildings collapse                                         </t>
  </si>
  <si>
    <t>300</t>
  </si>
  <si>
    <t xml:space="preserve">Oil storage tanks ruptured                                                      </t>
  </si>
  <si>
    <t xml:space="preserve">Utility poles broken off                                                        </t>
  </si>
  <si>
    <t>500</t>
  </si>
  <si>
    <t xml:space="preserve">Serious damage to buildings with structural steel framework                     </t>
  </si>
  <si>
    <t xml:space="preserve">Eardrum rupture                                                                 </t>
  </si>
  <si>
    <t>1000</t>
  </si>
  <si>
    <t xml:space="preserve">Reinforced concrete structures severely damaged                                 </t>
  </si>
  <si>
    <t>600</t>
  </si>
  <si>
    <t xml:space="preserve">Railroad cars overturned                                                        </t>
  </si>
  <si>
    <t xml:space="preserve">Probable total destruction of most buildings                                    </t>
  </si>
  <si>
    <t xml:space="preserve">800                            </t>
  </si>
  <si>
    <t xml:space="preserve">Lung darnage                                                                    </t>
  </si>
  <si>
    <t>5000</t>
  </si>
  <si>
    <t xml:space="preserve">Lethality                                                                       </t>
  </si>
  <si>
    <t xml:space="preserve">15000  </t>
  </si>
  <si>
    <t xml:space="preserve">Crater formation in average soil                                                </t>
  </si>
  <si>
    <t>30000</t>
  </si>
  <si>
    <t/>
  </si>
  <si>
    <t xml:space="preserve">  </t>
  </si>
  <si>
    <t xml:space="preserve">   </t>
  </si>
  <si>
    <t>阈值10%概率</t>
    <phoneticPr fontId="1" type="noConversion"/>
  </si>
  <si>
    <t>90%破坏概率（millibar）</t>
    <phoneticPr fontId="1" type="noConversion"/>
  </si>
  <si>
    <t>毁伤类型</t>
    <phoneticPr fontId="1" type="noConversion"/>
  </si>
  <si>
    <t>典型玻璃窗破坏</t>
    <phoneticPr fontId="1" type="noConversion"/>
  </si>
  <si>
    <t>玻璃窗发生最小破坏</t>
    <phoneticPr fontId="1" type="noConversion"/>
  </si>
  <si>
    <t>窗户抖动，石灰开裂，某些建筑物发生小破坏</t>
    <phoneticPr fontId="1" type="noConversion"/>
  </si>
  <si>
    <t>人员被冲击摔倒</t>
    <phoneticPr fontId="1" type="noConversion"/>
  </si>
  <si>
    <t>薄金属板屈曲</t>
    <phoneticPr fontId="1" type="noConversion"/>
  </si>
  <si>
    <t>木结构或石棉板失效</t>
    <phoneticPr fontId="1" type="noConversion"/>
  </si>
  <si>
    <t>混凝土块或空心砖墙倒塌</t>
    <phoneticPr fontId="1" type="noConversion"/>
  </si>
  <si>
    <t xml:space="preserve">自框架板结构建筑物                                       </t>
    <phoneticPr fontId="1" type="noConversion"/>
  </si>
  <si>
    <t>油料罐破裂</t>
    <phoneticPr fontId="1" type="noConversion"/>
  </si>
  <si>
    <t>设备杆子断裂</t>
    <phoneticPr fontId="1" type="noConversion"/>
  </si>
  <si>
    <t xml:space="preserve">钢框架结构建筑物严重破坏             </t>
    <phoneticPr fontId="1" type="noConversion"/>
  </si>
  <si>
    <t>耳膜破裂</t>
    <phoneticPr fontId="1" type="noConversion"/>
  </si>
  <si>
    <t>钢筋混凝土结构严重破坏</t>
    <phoneticPr fontId="1" type="noConversion"/>
  </si>
  <si>
    <t>轨道公交车掀翻</t>
    <phoneticPr fontId="1" type="noConversion"/>
  </si>
  <si>
    <t>大部分建筑物完全摧毁</t>
    <phoneticPr fontId="1" type="noConversion"/>
  </si>
  <si>
    <t>肺部受损</t>
    <phoneticPr fontId="1" type="noConversion"/>
  </si>
  <si>
    <t>杀伤</t>
    <phoneticPr fontId="1" type="noConversion"/>
  </si>
  <si>
    <t>常见土壤开坑</t>
    <phoneticPr fontId="1" type="noConversion"/>
  </si>
  <si>
    <t>阈值10%概率(MPa)</t>
    <phoneticPr fontId="1" type="noConversion"/>
  </si>
  <si>
    <t>90%破坏概率（MPa）</t>
    <phoneticPr fontId="1" type="noConversion"/>
  </si>
  <si>
    <t>超压/环境压力</t>
    <phoneticPr fontId="1" type="noConversion"/>
  </si>
  <si>
    <t>当量（kg）</t>
    <phoneticPr fontId="1" type="noConversion"/>
  </si>
  <si>
    <t>距离（m）</t>
    <phoneticPr fontId="1" type="noConversion"/>
  </si>
  <si>
    <t>比例距离Z</t>
    <phoneticPr fontId="1" type="noConversion"/>
  </si>
  <si>
    <t>静态超压p0（kPa）</t>
    <phoneticPr fontId="1" type="noConversion"/>
  </si>
  <si>
    <t>角度α（°）</t>
    <phoneticPr fontId="1" type="noConversion"/>
  </si>
  <si>
    <t>运动速度u（m/s）</t>
    <phoneticPr fontId="1" type="noConversion"/>
  </si>
  <si>
    <t>注：可以只采用90%破坏概率值。</t>
    <phoneticPr fontId="1" type="noConversion"/>
  </si>
  <si>
    <t>动态压力Pmoving（kpa）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</si>
</sst>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经验公式计算超压!$F$2:$F$31</c:f>
              <c:numCache>
                <c:formatCode>General</c:formatCode>
                <c:ptCount val="30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50</c:v>
                </c:pt>
                <c:pt idx="9">
                  <c:v>56</c:v>
                </c:pt>
                <c:pt idx="10">
                  <c:v>62</c:v>
                </c:pt>
                <c:pt idx="11">
                  <c:v>68</c:v>
                </c:pt>
                <c:pt idx="12">
                  <c:v>74</c:v>
                </c:pt>
                <c:pt idx="13">
                  <c:v>80</c:v>
                </c:pt>
                <c:pt idx="14">
                  <c:v>86</c:v>
                </c:pt>
                <c:pt idx="15">
                  <c:v>92</c:v>
                </c:pt>
                <c:pt idx="16">
                  <c:v>98</c:v>
                </c:pt>
                <c:pt idx="17">
                  <c:v>104</c:v>
                </c:pt>
                <c:pt idx="18">
                  <c:v>110</c:v>
                </c:pt>
                <c:pt idx="19">
                  <c:v>116</c:v>
                </c:pt>
                <c:pt idx="20">
                  <c:v>122</c:v>
                </c:pt>
                <c:pt idx="21">
                  <c:v>128</c:v>
                </c:pt>
                <c:pt idx="22">
                  <c:v>134</c:v>
                </c:pt>
                <c:pt idx="23">
                  <c:v>140</c:v>
                </c:pt>
                <c:pt idx="24">
                  <c:v>146</c:v>
                </c:pt>
                <c:pt idx="25">
                  <c:v>152</c:v>
                </c:pt>
                <c:pt idx="26">
                  <c:v>158</c:v>
                </c:pt>
                <c:pt idx="27">
                  <c:v>164</c:v>
                </c:pt>
                <c:pt idx="28">
                  <c:v>170</c:v>
                </c:pt>
                <c:pt idx="29">
                  <c:v>176</c:v>
                </c:pt>
              </c:numCache>
            </c:numRef>
          </c:xVal>
          <c:yVal>
            <c:numRef>
              <c:f>经验公式计算超压!$H$2:$H$31</c:f>
              <c:numCache>
                <c:formatCode>General</c:formatCode>
                <c:ptCount val="30"/>
                <c:pt idx="0">
                  <c:v>989.50720965753658</c:v>
                </c:pt>
                <c:pt idx="1">
                  <c:v>988.17026272351757</c:v>
                </c:pt>
                <c:pt idx="2">
                  <c:v>985.24645653928519</c:v>
                </c:pt>
                <c:pt idx="3">
                  <c:v>980.77478788445183</c:v>
                </c:pt>
                <c:pt idx="4">
                  <c:v>974.81464321574174</c:v>
                </c:pt>
                <c:pt idx="5">
                  <c:v>967.44469375236451</c:v>
                </c:pt>
                <c:pt idx="6">
                  <c:v>958.76144917706654</c:v>
                </c:pt>
                <c:pt idx="7">
                  <c:v>948.87751133818188</c:v>
                </c:pt>
                <c:pt idx="8">
                  <c:v>937.91957719448988</c:v>
                </c:pt>
                <c:pt idx="9">
                  <c:v>926.02624624578141</c:v>
                </c:pt>
                <c:pt idx="10">
                  <c:v>913.34569162975845</c:v>
                </c:pt>
                <c:pt idx="11">
                  <c:v>900.03325581861338</c:v>
                </c:pt>
                <c:pt idx="12">
                  <c:v>886.24903138588093</c:v>
                </c:pt>
                <c:pt idx="13">
                  <c:v>872.15548469725832</c:v>
                </c:pt>
                <c:pt idx="14">
                  <c:v>857.91517575829641</c:v>
                </c:pt>
                <c:pt idx="15">
                  <c:v>843.68862105916685</c:v>
                </c:pt>
                <c:pt idx="16">
                  <c:v>829.63233839550685</c:v>
                </c:pt>
                <c:pt idx="17">
                  <c:v>815.89710367586645</c:v>
                </c:pt>
                <c:pt idx="18">
                  <c:v>802.62644005360642</c:v>
                </c:pt>
                <c:pt idx="19">
                  <c:v>789.95534977145235</c:v>
                </c:pt>
                <c:pt idx="20">
                  <c:v>778.00928931288752</c:v>
                </c:pt>
                <c:pt idx="21">
                  <c:v>766.90337923531888</c:v>
                </c:pt>
                <c:pt idx="22">
                  <c:v>756.74183180288696</c:v>
                </c:pt>
                <c:pt idx="23">
                  <c:v>747.61757258088574</c:v>
                </c:pt>
                <c:pt idx="24">
                  <c:v>739.61202677493782</c:v>
                </c:pt>
                <c:pt idx="25">
                  <c:v>732.79503749746823</c:v>
                </c:pt>
                <c:pt idx="26">
                  <c:v>727.2248814395557</c:v>
                </c:pt>
                <c:pt idx="27">
                  <c:v>722.94834764792756</c:v>
                </c:pt>
                <c:pt idx="28">
                  <c:v>720.0008471959195</c:v>
                </c:pt>
                <c:pt idx="29">
                  <c:v>718.40652534926301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9-428C-B2A0-93E4612E2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12975"/>
        <c:axId val="932472303"/>
      </c:scatterChart>
      <c:valAx>
        <c:axId val="93031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角度</a:t>
                </a:r>
                <a:r>
                  <a:rPr lang="en-US" altLang="zh-CN"/>
                  <a:t>α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472303"/>
        <c:crosses val="autoZero"/>
        <c:crossBetween val="midCat"/>
      </c:valAx>
      <c:valAx>
        <c:axId val="9324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压力</a:t>
                </a:r>
                <a:r>
                  <a:rPr lang="en-US" altLang="zh-CN"/>
                  <a:t>Pmoving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31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255815</xdr:colOff>
      <xdr:row>35</xdr:row>
      <xdr:rowOff>28442</xdr:rowOff>
    </xdr:from>
    <xdr:to>
      <xdr:col>4</xdr:col>
      <xdr:colOff>1076516</xdr:colOff>
      <xdr:row>44</xdr:row>
      <xdr:rowOff>119741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2679D6-9121-432E-BA55-544F4405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815" y="6314942"/>
          <a:ext cx="4402101" cy="1707828"/>
        </a:xfrm>
        <a:prstGeom prst="rect">
          <a:avLst/>
        </a:prstGeom>
      </xdr:spPr>
    </xdr:pic>
    <xdr:clientData/>
  </xdr:twoCellAnchor>
  <xdr:twoCellAnchor editAs="oneCell">
    <xdr:from>
      <xdr:col>6</xdr:col>
      <xdr:colOff>157842</xdr:colOff>
      <xdr:row>34</xdr:row>
      <xdr:rowOff>126235</xdr:rowOff>
    </xdr:from>
    <xdr:to>
      <xdr:col>10</xdr:col>
      <xdr:colOff>626084</xdr:colOff>
      <xdr:row>47</xdr:row>
      <xdr:rowOff>170043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4A7F1C8-575F-4947-A305-0BA1D2DFA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9813" y="6233121"/>
          <a:ext cx="4392542" cy="2378793"/>
        </a:xfrm>
        <a:prstGeom prst="rect">
          <a:avLst/>
        </a:prstGeom>
      </xdr:spPr>
    </xdr:pic>
    <xdr:clientData/>
  </xdr:twoCellAnchor>
  <xdr:twoCellAnchor>
    <xdr:from>
      <xdr:col>9</xdr:col>
      <xdr:colOff>212270</xdr:colOff>
      <xdr:row>11</xdr:row>
      <xdr:rowOff>141514</xdr:rowOff>
    </xdr:from>
    <xdr:to>
      <xdr:col>15</xdr:col>
      <xdr:colOff>604156</xdr:colOff>
      <xdr:row>27</xdr:row>
      <xdr:rowOff>10885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716C3E-B8A0-4610-A3CE-D308AEEE0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500743</xdr:colOff>
      <xdr:row>31</xdr:row>
      <xdr:rowOff>48986</xdr:rowOff>
    </xdr:from>
    <xdr:to>
      <xdr:col>3</xdr:col>
      <xdr:colOff>838200</xdr:colOff>
      <xdr:row>34</xdr:row>
      <xdr:rowOff>141514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5BA95809-11A2-4107-A471-ED564E404728}"/>
            </a:ext>
          </a:extLst>
        </xdr:cNvPr>
        <xdr:cNvCxnSpPr/>
      </xdr:nvCxnSpPr>
      <xdr:spPr>
        <a:xfrm flipV="1">
          <a:off x="2786743" y="5617029"/>
          <a:ext cx="337457" cy="6313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963385</xdr:colOff>
      <xdr:row>31</xdr:row>
      <xdr:rowOff>16328</xdr:rowOff>
    </xdr:from>
    <xdr:to>
      <xdr:col>7</xdr:col>
      <xdr:colOff>1145798</xdr:colOff>
      <xdr:row>34</xdr:row>
      <xdr:rowOff>126235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DC326A53-8B92-4D3F-9560-52DF9B33CA06}"/>
            </a:ext>
          </a:extLst>
        </xdr:cNvPr>
        <xdr:cNvCxnSpPr>
          <a:stCxn id="2" idx="0"/>
        </xdr:cNvCxnSpPr>
      </xdr:nvCxnSpPr>
      <xdr:spPr>
        <a:xfrm flipH="1" flipV="1">
          <a:off x="7603671" y="5584371"/>
          <a:ext cx="182413" cy="64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8A6D597-9060-46CF-8350-A034B3B7548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657107-D648-41FD-AFBC-4B7A66FC833C}" name="新建文本文档__5" displayName="新建文本文档__5" ref="A1:C31" tableType="queryTable" totalsRowShown="0">
  <autoFilter ref="A1:C31" xr:uid="{E7E01158-1689-4267-A6C2-F8F428754F50}"/>
  <tableColumns count="3">
    <tableColumn id="1" xr3:uid="{441F7522-B7B9-41B9-9263-FB7DCCA9EE64}" uniqueName="1" name="列1" queryTableFieldId="1" dataDxfId="1"/>
    <tableColumn id="2" xr3:uid="{8F7CC1EE-EE79-4D35-921D-79720B3025C3}" uniqueName="2" name="列2" queryTableFieldId="2"/>
    <tableColumn id="3" xr3:uid="{53B6181D-5CBF-4734-9D88-313A41428640}" uniqueName="3" name="列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C940-EB4E-4753-89BD-1174ACA966BE}">
  <dimension ref="A1:C31"/>
  <sheetViews>
    <sheetView workbookViewId="0">
      <selection activeCell="D22" sqref="D22"/>
    </sheetView>
  </sheetViews>
  <sheetFormatPr defaultRowHeight="14.15" x14ac:dyDescent="0.35"/>
  <cols>
    <col min="1" max="1" width="67.78515625" bestFit="1" customWidth="1"/>
    <col min="2" max="2" width="18.42578125" customWidth="1"/>
    <col min="3" max="3" width="18.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t="s">
        <v>42</v>
      </c>
      <c r="C2" s="1" t="s">
        <v>43</v>
      </c>
    </row>
    <row r="3" spans="1:3" x14ac:dyDescent="0.35">
      <c r="A3" s="1" t="s">
        <v>4</v>
      </c>
      <c r="B3">
        <v>1</v>
      </c>
      <c r="C3" s="1" t="s">
        <v>5</v>
      </c>
    </row>
    <row r="4" spans="1:3" x14ac:dyDescent="0.35">
      <c r="A4" s="1" t="s">
        <v>6</v>
      </c>
      <c r="B4">
        <v>10</v>
      </c>
      <c r="C4" s="1" t="s">
        <v>7</v>
      </c>
    </row>
    <row r="5" spans="1:3" x14ac:dyDescent="0.35">
      <c r="A5" s="1" t="s">
        <v>8</v>
      </c>
      <c r="B5">
        <v>15</v>
      </c>
      <c r="C5" s="1" t="s">
        <v>9</v>
      </c>
    </row>
    <row r="6" spans="1:3" x14ac:dyDescent="0.35">
      <c r="A6" s="1" t="s">
        <v>10</v>
      </c>
      <c r="B6">
        <v>35</v>
      </c>
      <c r="C6" s="1" t="s">
        <v>11</v>
      </c>
    </row>
    <row r="7" spans="1:3" x14ac:dyDescent="0.35">
      <c r="A7" s="1" t="s">
        <v>12</v>
      </c>
      <c r="B7">
        <v>70</v>
      </c>
      <c r="C7" s="1" t="s">
        <v>13</v>
      </c>
    </row>
    <row r="8" spans="1:3" x14ac:dyDescent="0.35">
      <c r="A8" s="1" t="s">
        <v>14</v>
      </c>
      <c r="B8">
        <v>75</v>
      </c>
      <c r="C8" s="1" t="s">
        <v>15</v>
      </c>
    </row>
    <row r="9" spans="1:3" x14ac:dyDescent="0.35">
      <c r="A9" s="1" t="s">
        <v>16</v>
      </c>
      <c r="B9">
        <v>75</v>
      </c>
      <c r="C9" s="1" t="s">
        <v>17</v>
      </c>
    </row>
    <row r="10" spans="1:3" x14ac:dyDescent="0.35">
      <c r="A10" s="1" t="s">
        <v>18</v>
      </c>
      <c r="B10">
        <v>125</v>
      </c>
      <c r="C10" s="1" t="s">
        <v>19</v>
      </c>
    </row>
    <row r="11" spans="1:3" x14ac:dyDescent="0.35">
      <c r="A11" s="1" t="s">
        <v>20</v>
      </c>
      <c r="B11">
        <v>200</v>
      </c>
      <c r="C11" s="1" t="s">
        <v>21</v>
      </c>
    </row>
    <row r="12" spans="1:3" x14ac:dyDescent="0.35">
      <c r="A12" s="1" t="s">
        <v>22</v>
      </c>
      <c r="B12">
        <v>200</v>
      </c>
      <c r="C12" s="1" t="s">
        <v>21</v>
      </c>
    </row>
    <row r="13" spans="1:3" x14ac:dyDescent="0.35">
      <c r="A13" s="1" t="s">
        <v>23</v>
      </c>
      <c r="B13">
        <v>300</v>
      </c>
      <c r="C13" s="1" t="s">
        <v>24</v>
      </c>
    </row>
    <row r="14" spans="1:3" x14ac:dyDescent="0.35">
      <c r="A14" s="1" t="s">
        <v>25</v>
      </c>
      <c r="B14">
        <v>300</v>
      </c>
      <c r="C14" s="1" t="s">
        <v>24</v>
      </c>
    </row>
    <row r="15" spans="1:3" x14ac:dyDescent="0.35">
      <c r="A15" s="1" t="s">
        <v>26</v>
      </c>
      <c r="B15">
        <v>350</v>
      </c>
      <c r="C15" s="1" t="s">
        <v>27</v>
      </c>
    </row>
    <row r="16" spans="1:3" x14ac:dyDescent="0.35">
      <c r="A16" s="1" t="s">
        <v>28</v>
      </c>
      <c r="B16">
        <v>400</v>
      </c>
      <c r="C16" s="1" t="s">
        <v>29</v>
      </c>
    </row>
    <row r="17" spans="1:3" x14ac:dyDescent="0.35">
      <c r="A17" s="1" t="s">
        <v>30</v>
      </c>
      <c r="B17">
        <v>400</v>
      </c>
      <c r="C17" s="1" t="s">
        <v>29</v>
      </c>
    </row>
    <row r="18" spans="1:3" x14ac:dyDescent="0.35">
      <c r="A18" s="1" t="s">
        <v>31</v>
      </c>
      <c r="B18">
        <v>700</v>
      </c>
      <c r="C18" s="1" t="s">
        <v>32</v>
      </c>
    </row>
    <row r="19" spans="1:3" x14ac:dyDescent="0.35">
      <c r="A19" s="1" t="s">
        <v>33</v>
      </c>
      <c r="B19">
        <v>2000</v>
      </c>
      <c r="C19" s="1" t="s">
        <v>34</v>
      </c>
    </row>
    <row r="20" spans="1:3" x14ac:dyDescent="0.35">
      <c r="A20" s="1" t="s">
        <v>35</v>
      </c>
      <c r="B20">
        <v>7000</v>
      </c>
      <c r="C20" s="1" t="s">
        <v>36</v>
      </c>
    </row>
    <row r="21" spans="1:3" x14ac:dyDescent="0.35">
      <c r="A21" s="1" t="s">
        <v>37</v>
      </c>
      <c r="B21">
        <v>20000</v>
      </c>
      <c r="C21" s="1" t="s">
        <v>38</v>
      </c>
    </row>
    <row r="22" spans="1:3" x14ac:dyDescent="0.35">
      <c r="A22" s="1" t="s">
        <v>39</v>
      </c>
      <c r="C22" s="1" t="s">
        <v>39</v>
      </c>
    </row>
    <row r="23" spans="1:3" x14ac:dyDescent="0.35">
      <c r="A23" s="1" t="s">
        <v>39</v>
      </c>
      <c r="C23" s="1" t="s">
        <v>39</v>
      </c>
    </row>
    <row r="24" spans="1:3" x14ac:dyDescent="0.35">
      <c r="A24" s="1" t="s">
        <v>39</v>
      </c>
      <c r="C24" s="1" t="s">
        <v>39</v>
      </c>
    </row>
    <row r="25" spans="1:3" x14ac:dyDescent="0.35">
      <c r="A25" s="1" t="s">
        <v>39</v>
      </c>
      <c r="C25" s="1" t="s">
        <v>39</v>
      </c>
    </row>
    <row r="26" spans="1:3" x14ac:dyDescent="0.35">
      <c r="A26" s="1" t="s">
        <v>39</v>
      </c>
      <c r="C26" s="1" t="s">
        <v>39</v>
      </c>
    </row>
    <row r="27" spans="1:3" x14ac:dyDescent="0.35">
      <c r="A27" s="1" t="s">
        <v>40</v>
      </c>
      <c r="C27" s="1" t="s">
        <v>39</v>
      </c>
    </row>
    <row r="28" spans="1:3" x14ac:dyDescent="0.35">
      <c r="A28" s="1" t="s">
        <v>39</v>
      </c>
      <c r="C28" s="1" t="s">
        <v>39</v>
      </c>
    </row>
    <row r="29" spans="1:3" x14ac:dyDescent="0.35">
      <c r="A29" s="1" t="s">
        <v>39</v>
      </c>
      <c r="C29" s="1" t="s">
        <v>39</v>
      </c>
    </row>
    <row r="30" spans="1:3" x14ac:dyDescent="0.35">
      <c r="A30" s="1" t="s">
        <v>40</v>
      </c>
      <c r="C30" s="1" t="s">
        <v>39</v>
      </c>
    </row>
    <row r="31" spans="1:3" x14ac:dyDescent="0.35">
      <c r="A31" s="1" t="s">
        <v>41</v>
      </c>
      <c r="C31" s="1" t="s">
        <v>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13A7-0772-4C0A-9CF7-D633070C426C}">
  <dimension ref="A1:H31"/>
  <sheetViews>
    <sheetView tabSelected="1" workbookViewId="0">
      <selection activeCell="R21" sqref="R21"/>
    </sheetView>
  </sheetViews>
  <sheetFormatPr defaultRowHeight="14.15" x14ac:dyDescent="0.35"/>
  <cols>
    <col min="3" max="3" width="11.7109375" customWidth="1"/>
    <col min="4" max="4" width="17" customWidth="1"/>
    <col min="5" max="5" width="15.140625" customWidth="1"/>
    <col min="7" max="7" width="15.85546875" customWidth="1"/>
    <col min="8" max="8" width="17.35546875" customWidth="1"/>
  </cols>
  <sheetData>
    <row r="1" spans="1:8" x14ac:dyDescent="0.35">
      <c r="A1" t="s">
        <v>66</v>
      </c>
      <c r="B1" t="s">
        <v>67</v>
      </c>
      <c r="C1" t="s">
        <v>68</v>
      </c>
      <c r="D1" t="s">
        <v>65</v>
      </c>
      <c r="E1" t="s">
        <v>69</v>
      </c>
      <c r="F1" t="s">
        <v>70</v>
      </c>
      <c r="G1" t="s">
        <v>71</v>
      </c>
      <c r="H1" t="s">
        <v>73</v>
      </c>
    </row>
    <row r="2" spans="1:8" x14ac:dyDescent="0.35">
      <c r="A2">
        <v>100</v>
      </c>
      <c r="B2">
        <v>5</v>
      </c>
      <c r="C2">
        <f>B2/(A2)^(1/3)</f>
        <v>1.0772173450159417</v>
      </c>
      <c r="D2">
        <f>808*(1+(C2/4.5)^2)/(1+(C2/0.048)^2)^0.5/(1+(C2/0.32)^2)^0.5/(1+(C2/1.358)^2)^0.5</f>
        <v>8.4841951011362173</v>
      </c>
      <c r="E2">
        <f>D2*100</f>
        <v>848.41951011362175</v>
      </c>
      <c r="F2">
        <v>2</v>
      </c>
      <c r="G2">
        <v>400</v>
      </c>
      <c r="H2">
        <f>E2*(1+COS(F2/180*3.1415926)*((1+1.4)/2)*(G2/6000))^2</f>
        <v>989.50720965753658</v>
      </c>
    </row>
    <row r="3" spans="1:8" x14ac:dyDescent="0.35">
      <c r="A3">
        <v>100</v>
      </c>
      <c r="B3">
        <v>5</v>
      </c>
      <c r="C3">
        <f t="shared" ref="C3:C31" si="0">B3/(A3)^(1/3)</f>
        <v>1.0772173450159417</v>
      </c>
      <c r="D3">
        <f t="shared" ref="D3:D31" si="1">808*(1+(C3/4.5)^2)/(1+(C3/0.048)^2)^0.5/(1+(C3/0.32)^2)^0.5/(1+(C3/1.358)^2)^0.5</f>
        <v>8.4841951011362173</v>
      </c>
      <c r="E3">
        <f t="shared" ref="E3:E31" si="2">D3*100</f>
        <v>848.41951011362175</v>
      </c>
      <c r="F3">
        <v>8</v>
      </c>
      <c r="G3">
        <v>400</v>
      </c>
      <c r="H3">
        <f t="shared" ref="H3:H31" si="3">E3*(1+COS(F3/180*3.1415926)*((1+1.4)/2)*(G3/6000))^2</f>
        <v>988.17026272351757</v>
      </c>
    </row>
    <row r="4" spans="1:8" x14ac:dyDescent="0.35">
      <c r="A4">
        <v>100</v>
      </c>
      <c r="B4">
        <v>5</v>
      </c>
      <c r="C4">
        <f t="shared" si="0"/>
        <v>1.0772173450159417</v>
      </c>
      <c r="D4">
        <f t="shared" si="1"/>
        <v>8.4841951011362173</v>
      </c>
      <c r="E4">
        <f t="shared" si="2"/>
        <v>848.41951011362175</v>
      </c>
      <c r="F4">
        <v>14</v>
      </c>
      <c r="G4">
        <v>400</v>
      </c>
      <c r="H4">
        <f t="shared" si="3"/>
        <v>985.24645653928519</v>
      </c>
    </row>
    <row r="5" spans="1:8" x14ac:dyDescent="0.35">
      <c r="A5">
        <v>100</v>
      </c>
      <c r="B5">
        <v>5</v>
      </c>
      <c r="C5">
        <f t="shared" si="0"/>
        <v>1.0772173450159417</v>
      </c>
      <c r="D5">
        <f t="shared" si="1"/>
        <v>8.4841951011362173</v>
      </c>
      <c r="E5">
        <f t="shared" si="2"/>
        <v>848.41951011362175</v>
      </c>
      <c r="F5">
        <v>20</v>
      </c>
      <c r="G5">
        <v>400</v>
      </c>
      <c r="H5">
        <f t="shared" si="3"/>
        <v>980.77478788445183</v>
      </c>
    </row>
    <row r="6" spans="1:8" x14ac:dyDescent="0.35">
      <c r="A6">
        <v>100</v>
      </c>
      <c r="B6">
        <v>5</v>
      </c>
      <c r="C6">
        <f t="shared" si="0"/>
        <v>1.0772173450159417</v>
      </c>
      <c r="D6">
        <f t="shared" si="1"/>
        <v>8.4841951011362173</v>
      </c>
      <c r="E6">
        <f t="shared" si="2"/>
        <v>848.41951011362175</v>
      </c>
      <c r="F6">
        <v>26</v>
      </c>
      <c r="G6">
        <v>400</v>
      </c>
      <c r="H6">
        <f t="shared" si="3"/>
        <v>974.81464321574174</v>
      </c>
    </row>
    <row r="7" spans="1:8" x14ac:dyDescent="0.35">
      <c r="A7">
        <v>100</v>
      </c>
      <c r="B7">
        <v>5</v>
      </c>
      <c r="C7">
        <f t="shared" si="0"/>
        <v>1.0772173450159417</v>
      </c>
      <c r="D7">
        <f t="shared" si="1"/>
        <v>8.4841951011362173</v>
      </c>
      <c r="E7">
        <f t="shared" si="2"/>
        <v>848.41951011362175</v>
      </c>
      <c r="F7">
        <v>32</v>
      </c>
      <c r="G7">
        <v>400</v>
      </c>
      <c r="H7">
        <f t="shared" si="3"/>
        <v>967.44469375236451</v>
      </c>
    </row>
    <row r="8" spans="1:8" x14ac:dyDescent="0.35">
      <c r="A8">
        <v>100</v>
      </c>
      <c r="B8">
        <v>5</v>
      </c>
      <c r="C8">
        <f t="shared" si="0"/>
        <v>1.0772173450159417</v>
      </c>
      <c r="D8">
        <f t="shared" si="1"/>
        <v>8.4841951011362173</v>
      </c>
      <c r="E8">
        <f t="shared" si="2"/>
        <v>848.41951011362175</v>
      </c>
      <c r="F8">
        <v>38</v>
      </c>
      <c r="G8">
        <v>400</v>
      </c>
      <c r="H8">
        <f t="shared" si="3"/>
        <v>958.76144917706654</v>
      </c>
    </row>
    <row r="9" spans="1:8" x14ac:dyDescent="0.35">
      <c r="A9">
        <v>100</v>
      </c>
      <c r="B9">
        <v>5</v>
      </c>
      <c r="C9">
        <f t="shared" si="0"/>
        <v>1.0772173450159417</v>
      </c>
      <c r="D9">
        <f t="shared" si="1"/>
        <v>8.4841951011362173</v>
      </c>
      <c r="E9">
        <f t="shared" si="2"/>
        <v>848.41951011362175</v>
      </c>
      <c r="F9">
        <v>44</v>
      </c>
      <c r="G9">
        <v>400</v>
      </c>
      <c r="H9">
        <f t="shared" si="3"/>
        <v>948.87751133818188</v>
      </c>
    </row>
    <row r="10" spans="1:8" x14ac:dyDescent="0.35">
      <c r="A10">
        <v>100</v>
      </c>
      <c r="B10">
        <v>5</v>
      </c>
      <c r="C10">
        <f t="shared" si="0"/>
        <v>1.0772173450159417</v>
      </c>
      <c r="D10">
        <f t="shared" si="1"/>
        <v>8.4841951011362173</v>
      </c>
      <c r="E10">
        <f t="shared" si="2"/>
        <v>848.41951011362175</v>
      </c>
      <c r="F10">
        <v>50</v>
      </c>
      <c r="G10">
        <v>400</v>
      </c>
      <c r="H10">
        <f t="shared" si="3"/>
        <v>937.91957719448988</v>
      </c>
    </row>
    <row r="11" spans="1:8" x14ac:dyDescent="0.35">
      <c r="A11">
        <v>100</v>
      </c>
      <c r="B11">
        <v>5</v>
      </c>
      <c r="C11">
        <f t="shared" si="0"/>
        <v>1.0772173450159417</v>
      </c>
      <c r="D11">
        <f t="shared" si="1"/>
        <v>8.4841951011362173</v>
      </c>
      <c r="E11">
        <f t="shared" si="2"/>
        <v>848.41951011362175</v>
      </c>
      <c r="F11">
        <v>56</v>
      </c>
      <c r="G11">
        <v>400</v>
      </c>
      <c r="H11">
        <f t="shared" si="3"/>
        <v>926.02624624578141</v>
      </c>
    </row>
    <row r="12" spans="1:8" x14ac:dyDescent="0.35">
      <c r="A12">
        <v>100</v>
      </c>
      <c r="B12">
        <v>5</v>
      </c>
      <c r="C12">
        <f t="shared" si="0"/>
        <v>1.0772173450159417</v>
      </c>
      <c r="D12">
        <f t="shared" si="1"/>
        <v>8.4841951011362173</v>
      </c>
      <c r="E12">
        <f t="shared" si="2"/>
        <v>848.41951011362175</v>
      </c>
      <c r="F12">
        <v>62</v>
      </c>
      <c r="G12">
        <v>400</v>
      </c>
      <c r="H12">
        <f t="shared" si="3"/>
        <v>913.34569162975845</v>
      </c>
    </row>
    <row r="13" spans="1:8" x14ac:dyDescent="0.35">
      <c r="A13">
        <v>100</v>
      </c>
      <c r="B13">
        <v>5</v>
      </c>
      <c r="C13">
        <f t="shared" si="0"/>
        <v>1.0772173450159417</v>
      </c>
      <c r="D13">
        <f t="shared" si="1"/>
        <v>8.4841951011362173</v>
      </c>
      <c r="E13">
        <f t="shared" si="2"/>
        <v>848.41951011362175</v>
      </c>
      <c r="F13">
        <v>68</v>
      </c>
      <c r="G13">
        <v>400</v>
      </c>
      <c r="H13">
        <f t="shared" si="3"/>
        <v>900.03325581861338</v>
      </c>
    </row>
    <row r="14" spans="1:8" x14ac:dyDescent="0.35">
      <c r="A14">
        <v>100</v>
      </c>
      <c r="B14">
        <v>5</v>
      </c>
      <c r="C14">
        <f t="shared" si="0"/>
        <v>1.0772173450159417</v>
      </c>
      <c r="D14">
        <f t="shared" si="1"/>
        <v>8.4841951011362173</v>
      </c>
      <c r="E14">
        <f t="shared" si="2"/>
        <v>848.41951011362175</v>
      </c>
      <c r="F14">
        <v>74</v>
      </c>
      <c r="G14">
        <v>400</v>
      </c>
      <c r="H14">
        <f t="shared" si="3"/>
        <v>886.24903138588093</v>
      </c>
    </row>
    <row r="15" spans="1:8" x14ac:dyDescent="0.35">
      <c r="A15">
        <v>100</v>
      </c>
      <c r="B15">
        <v>5</v>
      </c>
      <c r="C15">
        <f t="shared" si="0"/>
        <v>1.0772173450159417</v>
      </c>
      <c r="D15">
        <f t="shared" si="1"/>
        <v>8.4841951011362173</v>
      </c>
      <c r="E15">
        <f t="shared" si="2"/>
        <v>848.41951011362175</v>
      </c>
      <c r="F15">
        <v>80</v>
      </c>
      <c r="G15">
        <v>400</v>
      </c>
      <c r="H15">
        <f t="shared" si="3"/>
        <v>872.15548469725832</v>
      </c>
    </row>
    <row r="16" spans="1:8" x14ac:dyDescent="0.35">
      <c r="A16">
        <v>100</v>
      </c>
      <c r="B16">
        <v>5</v>
      </c>
      <c r="C16">
        <f t="shared" si="0"/>
        <v>1.0772173450159417</v>
      </c>
      <c r="D16">
        <f t="shared" si="1"/>
        <v>8.4841951011362173</v>
      </c>
      <c r="E16">
        <f t="shared" si="2"/>
        <v>848.41951011362175</v>
      </c>
      <c r="F16">
        <v>86</v>
      </c>
      <c r="G16">
        <v>400</v>
      </c>
      <c r="H16">
        <f t="shared" si="3"/>
        <v>857.91517575829641</v>
      </c>
    </row>
    <row r="17" spans="1:8" x14ac:dyDescent="0.35">
      <c r="A17">
        <v>100</v>
      </c>
      <c r="B17">
        <v>5</v>
      </c>
      <c r="C17">
        <f t="shared" si="0"/>
        <v>1.0772173450159417</v>
      </c>
      <c r="D17">
        <f t="shared" si="1"/>
        <v>8.4841951011362173</v>
      </c>
      <c r="E17">
        <f t="shared" si="2"/>
        <v>848.41951011362175</v>
      </c>
      <c r="F17">
        <v>92</v>
      </c>
      <c r="G17">
        <v>400</v>
      </c>
      <c r="H17">
        <f t="shared" si="3"/>
        <v>843.68862105916685</v>
      </c>
    </row>
    <row r="18" spans="1:8" x14ac:dyDescent="0.35">
      <c r="A18">
        <v>100</v>
      </c>
      <c r="B18">
        <v>5</v>
      </c>
      <c r="C18">
        <f t="shared" si="0"/>
        <v>1.0772173450159417</v>
      </c>
      <c r="D18">
        <f t="shared" si="1"/>
        <v>8.4841951011362173</v>
      </c>
      <c r="E18">
        <f t="shared" si="2"/>
        <v>848.41951011362175</v>
      </c>
      <c r="F18">
        <v>98</v>
      </c>
      <c r="G18">
        <v>400</v>
      </c>
      <c r="H18">
        <f t="shared" si="3"/>
        <v>829.63233839550685</v>
      </c>
    </row>
    <row r="19" spans="1:8" x14ac:dyDescent="0.35">
      <c r="A19">
        <v>100</v>
      </c>
      <c r="B19">
        <v>5</v>
      </c>
      <c r="C19">
        <f t="shared" si="0"/>
        <v>1.0772173450159417</v>
      </c>
      <c r="D19">
        <f t="shared" si="1"/>
        <v>8.4841951011362173</v>
      </c>
      <c r="E19">
        <f t="shared" si="2"/>
        <v>848.41951011362175</v>
      </c>
      <c r="F19">
        <v>104</v>
      </c>
      <c r="G19">
        <v>400</v>
      </c>
      <c r="H19">
        <f t="shared" si="3"/>
        <v>815.89710367586645</v>
      </c>
    </row>
    <row r="20" spans="1:8" x14ac:dyDescent="0.35">
      <c r="A20">
        <v>100</v>
      </c>
      <c r="B20">
        <v>5</v>
      </c>
      <c r="C20">
        <f t="shared" si="0"/>
        <v>1.0772173450159417</v>
      </c>
      <c r="D20">
        <f t="shared" si="1"/>
        <v>8.4841951011362173</v>
      </c>
      <c r="E20">
        <f t="shared" si="2"/>
        <v>848.41951011362175</v>
      </c>
      <c r="F20">
        <v>110</v>
      </c>
      <c r="G20">
        <v>400</v>
      </c>
      <c r="H20">
        <f t="shared" si="3"/>
        <v>802.62644005360642</v>
      </c>
    </row>
    <row r="21" spans="1:8" x14ac:dyDescent="0.35">
      <c r="A21">
        <v>100</v>
      </c>
      <c r="B21">
        <v>5</v>
      </c>
      <c r="C21">
        <f t="shared" si="0"/>
        <v>1.0772173450159417</v>
      </c>
      <c r="D21">
        <f t="shared" si="1"/>
        <v>8.4841951011362173</v>
      </c>
      <c r="E21">
        <f t="shared" si="2"/>
        <v>848.41951011362175</v>
      </c>
      <c r="F21">
        <v>116</v>
      </c>
      <c r="G21">
        <v>400</v>
      </c>
      <c r="H21">
        <f t="shared" si="3"/>
        <v>789.95534977145235</v>
      </c>
    </row>
    <row r="22" spans="1:8" x14ac:dyDescent="0.35">
      <c r="A22">
        <v>100</v>
      </c>
      <c r="B22">
        <v>5</v>
      </c>
      <c r="C22">
        <f t="shared" si="0"/>
        <v>1.0772173450159417</v>
      </c>
      <c r="D22">
        <f t="shared" si="1"/>
        <v>8.4841951011362173</v>
      </c>
      <c r="E22">
        <f t="shared" si="2"/>
        <v>848.41951011362175</v>
      </c>
      <c r="F22">
        <v>122</v>
      </c>
      <c r="G22">
        <v>400</v>
      </c>
      <c r="H22">
        <f t="shared" si="3"/>
        <v>778.00928931288752</v>
      </c>
    </row>
    <row r="23" spans="1:8" x14ac:dyDescent="0.35">
      <c r="A23">
        <v>100</v>
      </c>
      <c r="B23">
        <v>5</v>
      </c>
      <c r="C23">
        <f t="shared" si="0"/>
        <v>1.0772173450159417</v>
      </c>
      <c r="D23">
        <f t="shared" si="1"/>
        <v>8.4841951011362173</v>
      </c>
      <c r="E23">
        <f t="shared" si="2"/>
        <v>848.41951011362175</v>
      </c>
      <c r="F23">
        <v>128</v>
      </c>
      <c r="G23">
        <v>400</v>
      </c>
      <c r="H23">
        <f t="shared" si="3"/>
        <v>766.90337923531888</v>
      </c>
    </row>
    <row r="24" spans="1:8" x14ac:dyDescent="0.35">
      <c r="A24">
        <v>100</v>
      </c>
      <c r="B24">
        <v>5</v>
      </c>
      <c r="C24">
        <f t="shared" si="0"/>
        <v>1.0772173450159417</v>
      </c>
      <c r="D24">
        <f t="shared" si="1"/>
        <v>8.4841951011362173</v>
      </c>
      <c r="E24">
        <f t="shared" si="2"/>
        <v>848.41951011362175</v>
      </c>
      <c r="F24">
        <v>134</v>
      </c>
      <c r="G24">
        <v>400</v>
      </c>
      <c r="H24">
        <f t="shared" si="3"/>
        <v>756.74183180288696</v>
      </c>
    </row>
    <row r="25" spans="1:8" x14ac:dyDescent="0.35">
      <c r="A25">
        <v>100</v>
      </c>
      <c r="B25">
        <v>5</v>
      </c>
      <c r="C25">
        <f t="shared" si="0"/>
        <v>1.0772173450159417</v>
      </c>
      <c r="D25">
        <f t="shared" si="1"/>
        <v>8.4841951011362173</v>
      </c>
      <c r="E25">
        <f t="shared" si="2"/>
        <v>848.41951011362175</v>
      </c>
      <c r="F25">
        <v>140</v>
      </c>
      <c r="G25">
        <v>400</v>
      </c>
      <c r="H25">
        <f t="shared" si="3"/>
        <v>747.61757258088574</v>
      </c>
    </row>
    <row r="26" spans="1:8" x14ac:dyDescent="0.35">
      <c r="A26">
        <v>100</v>
      </c>
      <c r="B26">
        <v>5</v>
      </c>
      <c r="C26">
        <f t="shared" si="0"/>
        <v>1.0772173450159417</v>
      </c>
      <c r="D26">
        <f t="shared" si="1"/>
        <v>8.4841951011362173</v>
      </c>
      <c r="E26">
        <f t="shared" si="2"/>
        <v>848.41951011362175</v>
      </c>
      <c r="F26">
        <v>146</v>
      </c>
      <c r="G26">
        <v>400</v>
      </c>
      <c r="H26">
        <f t="shared" si="3"/>
        <v>739.61202677493782</v>
      </c>
    </row>
    <row r="27" spans="1:8" x14ac:dyDescent="0.35">
      <c r="A27">
        <v>100</v>
      </c>
      <c r="B27">
        <v>5</v>
      </c>
      <c r="C27">
        <f t="shared" si="0"/>
        <v>1.0772173450159417</v>
      </c>
      <c r="D27">
        <f t="shared" si="1"/>
        <v>8.4841951011362173</v>
      </c>
      <c r="E27">
        <f t="shared" si="2"/>
        <v>848.41951011362175</v>
      </c>
      <c r="F27">
        <v>152</v>
      </c>
      <c r="G27">
        <v>400</v>
      </c>
      <c r="H27">
        <f t="shared" si="3"/>
        <v>732.79503749746823</v>
      </c>
    </row>
    <row r="28" spans="1:8" x14ac:dyDescent="0.35">
      <c r="A28">
        <v>100</v>
      </c>
      <c r="B28">
        <v>5</v>
      </c>
      <c r="C28">
        <f t="shared" si="0"/>
        <v>1.0772173450159417</v>
      </c>
      <c r="D28">
        <f t="shared" si="1"/>
        <v>8.4841951011362173</v>
      </c>
      <c r="E28">
        <f t="shared" si="2"/>
        <v>848.41951011362175</v>
      </c>
      <c r="F28">
        <v>158</v>
      </c>
      <c r="G28">
        <v>400</v>
      </c>
      <c r="H28">
        <f t="shared" si="3"/>
        <v>727.2248814395557</v>
      </c>
    </row>
    <row r="29" spans="1:8" x14ac:dyDescent="0.35">
      <c r="A29">
        <v>100</v>
      </c>
      <c r="B29">
        <v>5</v>
      </c>
      <c r="C29">
        <f t="shared" si="0"/>
        <v>1.0772173450159417</v>
      </c>
      <c r="D29">
        <f t="shared" si="1"/>
        <v>8.4841951011362173</v>
      </c>
      <c r="E29">
        <f t="shared" si="2"/>
        <v>848.41951011362175</v>
      </c>
      <c r="F29">
        <v>164</v>
      </c>
      <c r="G29">
        <v>400</v>
      </c>
      <c r="H29">
        <f t="shared" si="3"/>
        <v>722.94834764792756</v>
      </c>
    </row>
    <row r="30" spans="1:8" x14ac:dyDescent="0.35">
      <c r="A30">
        <v>100</v>
      </c>
      <c r="B30">
        <v>5</v>
      </c>
      <c r="C30">
        <f t="shared" si="0"/>
        <v>1.0772173450159417</v>
      </c>
      <c r="D30">
        <f t="shared" si="1"/>
        <v>8.4841951011362173</v>
      </c>
      <c r="E30">
        <f t="shared" si="2"/>
        <v>848.41951011362175</v>
      </c>
      <c r="F30">
        <v>170</v>
      </c>
      <c r="G30">
        <v>400</v>
      </c>
      <c r="H30">
        <f t="shared" si="3"/>
        <v>720.0008471959195</v>
      </c>
    </row>
    <row r="31" spans="1:8" x14ac:dyDescent="0.35">
      <c r="A31">
        <v>100</v>
      </c>
      <c r="B31">
        <v>5</v>
      </c>
      <c r="C31">
        <f t="shared" si="0"/>
        <v>1.0772173450159417</v>
      </c>
      <c r="D31">
        <f t="shared" si="1"/>
        <v>8.4841951011362173</v>
      </c>
      <c r="E31">
        <f t="shared" si="2"/>
        <v>848.41951011362175</v>
      </c>
      <c r="F31">
        <v>176</v>
      </c>
      <c r="G31">
        <v>400</v>
      </c>
      <c r="H31">
        <f t="shared" si="3"/>
        <v>718.40652534926301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9983-B171-4960-AD13-CED1287E9CA0}">
  <dimension ref="A1:C21"/>
  <sheetViews>
    <sheetView zoomScaleNormal="100" workbookViewId="0">
      <selection activeCell="B30" sqref="B30"/>
    </sheetView>
  </sheetViews>
  <sheetFormatPr defaultRowHeight="14.15" x14ac:dyDescent="0.35"/>
  <cols>
    <col min="1" max="1" width="41.640625" customWidth="1"/>
    <col min="2" max="2" width="28.42578125" customWidth="1"/>
    <col min="3" max="3" width="21.140625" customWidth="1"/>
    <col min="4" max="8" width="10.78515625" bestFit="1" customWidth="1"/>
  </cols>
  <sheetData>
    <row r="1" spans="1:3" x14ac:dyDescent="0.35">
      <c r="A1" s="8" t="s">
        <v>44</v>
      </c>
      <c r="B1" s="9" t="s">
        <v>63</v>
      </c>
      <c r="C1" s="10" t="s">
        <v>64</v>
      </c>
    </row>
    <row r="2" spans="1:3" x14ac:dyDescent="0.35">
      <c r="A2" s="7" t="s">
        <v>46</v>
      </c>
      <c r="B2" s="4">
        <v>1E-4</v>
      </c>
      <c r="C2" s="5">
        <v>3.0000000000000003E-4</v>
      </c>
    </row>
    <row r="3" spans="1:3" x14ac:dyDescent="0.35">
      <c r="A3" s="6" t="s">
        <v>45</v>
      </c>
      <c r="B3" s="2">
        <v>1E-3</v>
      </c>
      <c r="C3" s="3">
        <v>1.5E-3</v>
      </c>
    </row>
    <row r="4" spans="1:3" x14ac:dyDescent="0.35">
      <c r="A4" s="6" t="s">
        <v>47</v>
      </c>
      <c r="B4" s="2">
        <v>3.5000000000000001E-3</v>
      </c>
      <c r="C4" s="3">
        <v>7.5000000000000006E-3</v>
      </c>
    </row>
    <row r="5" spans="1:3" x14ac:dyDescent="0.35">
      <c r="A5" s="7" t="s">
        <v>48</v>
      </c>
      <c r="B5" s="4">
        <v>7.0000000000000001E-3</v>
      </c>
      <c r="C5" s="5">
        <v>0.01</v>
      </c>
    </row>
    <row r="6" spans="1:3" x14ac:dyDescent="0.35">
      <c r="A6" s="6" t="s">
        <v>49</v>
      </c>
      <c r="B6" s="2">
        <v>7.5000000000000006E-3</v>
      </c>
      <c r="C6" s="3">
        <v>1.2500000000000001E-2</v>
      </c>
    </row>
    <row r="7" spans="1:3" x14ac:dyDescent="0.35">
      <c r="A7" s="7" t="s">
        <v>50</v>
      </c>
      <c r="B7" s="4">
        <v>7.5000000000000006E-3</v>
      </c>
      <c r="C7" s="5">
        <v>1.5000000000000001E-2</v>
      </c>
    </row>
    <row r="8" spans="1:3" x14ac:dyDescent="0.35">
      <c r="A8" s="6" t="s">
        <v>51</v>
      </c>
      <c r="B8" s="2">
        <v>1.2500000000000001E-2</v>
      </c>
      <c r="C8" s="3">
        <v>0.02</v>
      </c>
    </row>
    <row r="9" spans="1:3" ht="23.6" customHeight="1" x14ac:dyDescent="0.35">
      <c r="A9" s="7" t="s">
        <v>52</v>
      </c>
      <c r="B9" s="4">
        <v>0.02</v>
      </c>
      <c r="C9" s="5">
        <v>3.0000000000000002E-2</v>
      </c>
    </row>
    <row r="10" spans="1:3" x14ac:dyDescent="0.35">
      <c r="A10" s="6" t="s">
        <v>53</v>
      </c>
      <c r="B10" s="2">
        <v>0.02</v>
      </c>
      <c r="C10" s="3">
        <v>3.0000000000000002E-2</v>
      </c>
    </row>
    <row r="11" spans="1:3" x14ac:dyDescent="0.35">
      <c r="A11" s="7" t="s">
        <v>54</v>
      </c>
      <c r="B11" s="4">
        <v>3.0000000000000002E-2</v>
      </c>
      <c r="C11" s="5">
        <v>0.05</v>
      </c>
    </row>
    <row r="12" spans="1:3" x14ac:dyDescent="0.35">
      <c r="A12" s="6" t="s">
        <v>55</v>
      </c>
      <c r="B12" s="2">
        <v>3.0000000000000002E-2</v>
      </c>
      <c r="C12" s="3">
        <v>0.05</v>
      </c>
    </row>
    <row r="13" spans="1:3" x14ac:dyDescent="0.35">
      <c r="A13" s="7" t="s">
        <v>56</v>
      </c>
      <c r="B13" s="4">
        <v>3.5000000000000003E-2</v>
      </c>
      <c r="C13" s="5">
        <v>0.1</v>
      </c>
    </row>
    <row r="14" spans="1:3" x14ac:dyDescent="0.35">
      <c r="A14" s="6" t="s">
        <v>57</v>
      </c>
      <c r="B14" s="2">
        <v>0.04</v>
      </c>
      <c r="C14" s="3">
        <v>6.0000000000000005E-2</v>
      </c>
    </row>
    <row r="15" spans="1:3" x14ac:dyDescent="0.35">
      <c r="A15" s="7" t="s">
        <v>58</v>
      </c>
      <c r="B15" s="4">
        <v>0.04</v>
      </c>
      <c r="C15" s="5">
        <v>6.0000000000000005E-2</v>
      </c>
    </row>
    <row r="16" spans="1:3" x14ac:dyDescent="0.35">
      <c r="A16" s="6" t="s">
        <v>59</v>
      </c>
      <c r="B16" s="2">
        <v>7.0000000000000007E-2</v>
      </c>
      <c r="C16" s="3">
        <v>0.08</v>
      </c>
    </row>
    <row r="17" spans="1:3" x14ac:dyDescent="0.35">
      <c r="A17" s="7" t="s">
        <v>60</v>
      </c>
      <c r="B17" s="4">
        <v>0.2</v>
      </c>
      <c r="C17" s="5">
        <v>0.5</v>
      </c>
    </row>
    <row r="18" spans="1:3" x14ac:dyDescent="0.35">
      <c r="A18" s="6" t="s">
        <v>61</v>
      </c>
      <c r="B18" s="2">
        <v>0.70000000000000007</v>
      </c>
      <c r="C18" s="3">
        <v>1.5</v>
      </c>
    </row>
    <row r="19" spans="1:3" x14ac:dyDescent="0.35">
      <c r="A19" s="7" t="s">
        <v>62</v>
      </c>
      <c r="B19" s="4">
        <v>2</v>
      </c>
      <c r="C19" s="5">
        <v>3</v>
      </c>
    </row>
    <row r="21" spans="1:3" x14ac:dyDescent="0.35">
      <c r="A21" s="11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g E H c U v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g E H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B 3 F J l I 1 S p l A I A A G M M A A A T A B w A R m 9 y b X V s Y X M v U 2 V j d G l v b j E u b S C i G A A o o B Q A A A A A A A A A A A A A A A A A A A A A A A A A A A D V V s t u 0 0 A U 3 U f K P 4 z M x p Y G 5 + E 8 Q V 6 U h I p K g E A J q 4 a F k w y t h T 2 O P B O U N s o G V c 0 C R c 2 i V A g Q g o L E p o t A 2 Z C I z 7 E D f 8 H Y C a R J P K W E t I A l v + 7 R f f i e e 2 Z M U I X q F g a F 0 T 1 2 N R w K h 8 i m Z q M q c A 9 6 z q D v H r T d l 0 f e 9 c 1 b o A I D 0 X A I s M P t d 9 l r j j y S 8 1 a l b i J M x V X d Q H L O w p S 9 E F H I X S n d I 8 g m p e 1 q K Y / I Q 2 r V S v M x Z d q g g g Q z U B A g r h s G z C o p C Y 5 z v P j k 7 n 8 e P t 8 Z f h g 4 r 5 6 w f E W t z H I U b Q 2 T B 5 Z t 5 i y j b u L i V g 0 R k R U E m 0 1 h Z I o J E K x h m k r I H t i C 4 A c Q Z w B l J o D r Z h n Z J x C F i y R 4 w Z I 8 I M W N l e Y i m R m k J Y V D O g 5 s x E m W L g k B P I l x S Z g n a 9 S 8 V d s a 9 4 2 I z Z s 6 R s Q 3 X d O x Z m / 9 E Y f A 5 2 9 8 9 W i c + o R + 9 9 d l K / 9 n 2 Y m g s p c m D b + w Z h S C m H d m I Y h n I F D S E C T Y c 5 L d 0 9 H W v H T 2 u k 6 n z S b G f d 3 + d v j s Z x v v s J 5 Z F N 1 A W p X l 9 0 U D 1 s f G F c M o V D R D s 4 l K 7 T q 6 v 5 g M p x N 7 k t w W T Q n 4 R 8 D w 3 2 q A a Y y i B v W R W j R S 0 z h e V B N N I g V j R N 8 w G R z x 8 H m B 0 u r I M 8 B x L b I i l j X 7 M g / X j N q m t k y V J s 9 n b j z 5 j 2 d n P Y 8 M 3 d Q p s l U B s t L H C l I V C K 7 j i l X V 8 Y b K p g a C u 3 U 2 A A W 6 Z S B 1 8 i j f t v C i Y z C 7 G k 9 z O 1 m M A 9 d P Z c r h j D 1 m A + e 0 d 5 1 3 7 9 3 e / t c v R 2 7 n 0 N l 7 7 D 7 t L a H F n M j n t 3 c F b x F x T h 8 V X h 8 T 3 F B J L n K B e 5 e z + 9 F p D 9 x j 1 s 6 O 0 9 s Z H g + W Q l d g W P k U N W T / G T X w 2 A 2 y n 4 H c G Y 8 U x 5 7 m 2 G d p n S D Z R Z f B Y M q D / 1 e W w / v p C + F f o v 6 3 p L 0 g + X x l X y j 9 3 w F Q S w E C L Q A U A A I A C A C A Q d x S 9 d 0 1 g 6 c A A A D 5 A A A A E g A A A A A A A A A A A A A A A A A A A A A A Q 2 9 u Z m l n L 1 B h Y 2 t h Z 2 U u e G 1 s U E s B A i 0 A F A A C A A g A g E H c U g / K 6 a u k A A A A 6 Q A A A B M A A A A A A A A A A A A A A A A A 8 w A A A F t D b 2 5 0 Z W 5 0 X 1 R 5 c G V z X S 5 4 b W x Q S w E C L Q A U A A I A C A C A Q d x S Z S N U q Z Q C A A B j D A A A E w A A A A A A A A A A A A A A A A D k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U g A A A A A A A N N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V U M D k 6 M z E 6 N T E u N D Q y N z g z O F o i I C 8 + P E V u d H J 5 I F R 5 c G U 9 I k Z p b G x D b 2 x 1 b W 5 U e X B l c y I g V m F s d W U 9 I n N B d 1 V G Q X d N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s s J n F 1 b 3 Q 7 U 2 V j d G l v b j E v 5 p a w 5 b u 6 5 p a H 5 p y s 5 p a H 5 q G j L + a b t O a U u e e a h O e x u + W e i y 5 7 Q 2 9 s d W 1 u N C w z f S Z x d W 9 0 O y w m c X V v d D t T Z W N 0 a W 9 u M S / m l r D l u 7 r m l o f m n K z m l o f m o a M v 5 p u 0 5 p S 5 5 5 q E 5 7 G 7 5 Z 6 L L n t D b 2 x 1 b W 4 1 L D R 9 J n F 1 b 3 Q 7 L C Z x d W 9 0 O 1 N l Y 3 R p b 2 4 x L + a W s O W 7 u u a W h + a c r O a W h + a h o y / m m 7 T m l L n n m o T n s b v l n o s u e 0 N v b H V t b j Y s N X 0 m c X V v d D s s J n F 1 b 3 Q 7 U 2 V j d G l v b j E v 5 p a w 5 b u 6 5 p a H 5 p y s 5 p a H 5 q G j L + a b t O a U u e e a h O e x u + W e i y 5 7 Q 2 9 s d W 1 u N y w 2 f S Z x d W 9 0 O y w m c X V v d D t T Z W N 0 a W 9 u M S / m l r D l u 7 r m l o f m n K z m l o f m o a M v 5 p u 0 5 p S 5 5 5 q E 5 7 G 7 5 Z 6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+ a W s O W 7 u u a W h + a c r O a W h + a h o y / m m 7 T m l L n n m o T n s b v l n o s u e 0 N v b H V t b j E s M H 0 m c X V v d D s s J n F 1 b 3 Q 7 U 2 V j d G l v b j E v 5 p a w 5 b u 6 5 p a H 5 p y s 5 p a H 5 q G j L + a b t O a U u e e a h O e x u + W e i y 5 7 Q 2 9 s d W 1 u M i w x f S Z x d W 9 0 O y w m c X V v d D t T Z W N 0 a W 9 u M S / m l r D l u 7 r m l o f m n K z m l o f m o a M v 5 p u 0 5 p S 5 5 5 q E 5 7 G 7 5 Z 6 L L n t D b 2 x 1 b W 4 z L D J 9 J n F 1 b 3 Q 7 L C Z x d W 9 0 O 1 N l Y 3 R p b 2 4 x L + a W s O W 7 u u a W h + a c r O a W h + a h o y / m m 7 T m l L n n m o T n s b v l n o s u e 0 N v b H V t b j Q s M 3 0 m c X V v d D s s J n F 1 b 3 Q 7 U 2 V j d G l v b j E v 5 p a w 5 b u 6 5 p a H 5 p y s 5 p a H 5 q G j L + a b t O a U u e e a h O e x u + W e i y 5 7 Q 2 9 s d W 1 u N S w 0 f S Z x d W 9 0 O y w m c X V v d D t T Z W N 0 a W 9 u M S / m l r D l u 7 r m l o f m n K z m l o f m o a M v 5 p u 0 5 p S 5 5 5 q E 5 7 G 7 5 Z 6 L L n t D b 2 x 1 b W 4 2 L D V 9 J n F 1 b 3 Q 7 L C Z x d W 9 0 O 1 N l Y 3 R p b 2 4 x L + a W s O W 7 u u a W h + a c r O a W h + a h o y / m m 7 T m l L n n m o T n s b v l n o s u e 0 N v b H V t b j c s N n 0 m c X V v d D s s J n F 1 b 3 Q 7 U 2 V j d G l v b j E v 5 p a w 5 b u 6 5 p a H 5 p y s 5 p a H 5 q G j L + a b t O a U u e e a h O e x u + W e i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1 V D A 5 O j Q 2 O j U z L j M z N j g 2 O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I C g y K S / m u p A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5 p a w 5 b u 6 5 p a H 5 p y s 5 p a H 5 q G j I C g y K S /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1 V D A 5 O j Q 5 O j A 1 L j Y w M j M 2 N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I C g z K S / m u p A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5 p a w 5 b u 6 5 p a H 5 p y s 5 p a H 5 q G j I C g z K S /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1 V D E w O j A y O j U x L j Y z O D I 0 O D N a I i A v P j x F b n R y e S B U e X B l P S J G a W x s Q 2 9 s d W 1 u V H l w Z X M i I F Z h b H V l P S J z Q l F Z R k J R T U Z C U V U 9 I i A v P j x F b n R y e S B U e X B l P S J G a W x s Q 2 9 s d W 1 u T m F t Z X M i I F Z h b H V l P S J z W y Z x d W 9 0 O 3 o o b S k g I C A g I C A m c X V v d D s s J n F 1 b 3 Q 7 T X g g I C A g I C A g J n F 1 b 3 Q 7 L C Z x d W 9 0 O 3 A w L 3 B h I C A g I C Z x d W 9 0 O y w m c X V v d D t 0 Y S h t c y k g I C A m c X V v d D s s J n F 1 b 3 Q 7 c 2 l n b W E o b S 9 z K S A g J n F 1 b 3 Q 7 L C Z x d W 9 0 O 3 R k K G 1 z K S A g J n F 1 b 3 Q 7 L C Z x d W 9 0 O 0 k v Q S h i Y X I t b X M p I C A m c X V v d D s s J n F 1 b 3 Q 7 Y W x w a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r m l o f m n K z m l o f m o a M g K D Q p L + a b t O a U u e e a h O e x u + W e i y 5 7 e i h t K S A g I C A g I C w w f S Z x d W 9 0 O y w m c X V v d D t T Z W N 0 a W 9 u M S / m l r D l u 7 r m l o f m n K z m l o f m o a M g K D Q p L + a b t O a U u e e a h O e x u + W e i y 5 7 T X g g I C A g I C A g L D F 9 J n F 1 b 3 Q 7 L C Z x d W 9 0 O 1 N l Y 3 R p b 2 4 x L + a W s O W 7 u u a W h + a c r O a W h + a h o y A o N C k v 5 p u 0 5 p S 5 5 5 q E 5 7 G 7 5 Z 6 L L n t w M C 9 w Y S A g I C A s M n 0 m c X V v d D s s J n F 1 b 3 Q 7 U 2 V j d G l v b j E v 5 p a w 5 b u 6 5 p a H 5 p y s 5 p a H 5 q G j I C g 0 K S / m m 7 T m l L n n m o T n s b v l n o s u e 3 R h K G 1 z K S A g I C w z f S Z x d W 9 0 O y w m c X V v d D t T Z W N 0 a W 9 u M S / m l r D l u 7 r m l o f m n K z m l o f m o a M g K D Q p L + a b t O a U u e e a h O e x u + W e i y 5 7 c 2 l n b W E o b S 9 z K S A g L D R 9 J n F 1 b 3 Q 7 L C Z x d W 9 0 O 1 N l Y 3 R p b 2 4 x L + a W s O W 7 u u a W h + a c r O a W h + a h o y A o N C k v 5 p u 0 5 p S 5 5 5 q E 5 7 G 7 5 Z 6 L L n t 0 Z C h t c y k g I C w 1 f S Z x d W 9 0 O y w m c X V v d D t T Z W N 0 a W 9 u M S / m l r D l u 7 r m l o f m n K z m l o f m o a M g K D Q p L + a b t O a U u e e a h O e x u + W e i y 5 7 S S 9 B K G J h c i 1 t c y k g I C w 2 f S Z x d W 9 0 O y w m c X V v d D t T Z W N 0 a W 9 u M S / m l r D l u 7 r m l o f m n K z m l o f m o a M g K D Q p L + a b t O a U u e e a h O e x u + W e i y 5 7 Y W x w a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5 p a w 5 b u 6 5 p a H 5 p y s 5 p a H 5 q G j I C g 0 K S / m m 7 T m l L n n m o T n s b v l n o s u e 3 o o b S k g I C A g I C A s M H 0 m c X V v d D s s J n F 1 b 3 Q 7 U 2 V j d G l v b j E v 5 p a w 5 b u 6 5 p a H 5 p y s 5 p a H 5 q G j I C g 0 K S / m m 7 T m l L n n m o T n s b v l n o s u e 0 1 4 I C A g I C A g I C w x f S Z x d W 9 0 O y w m c X V v d D t T Z W N 0 a W 9 u M S / m l r D l u 7 r m l o f m n K z m l o f m o a M g K D Q p L + a b t O a U u e e a h O e x u + W e i y 5 7 c D A v c G E g I C A g L D J 9 J n F 1 b 3 Q 7 L C Z x d W 9 0 O 1 N l Y 3 R p b 2 4 x L + a W s O W 7 u u a W h + a c r O a W h + a h o y A o N C k v 5 p u 0 5 p S 5 5 5 q E 5 7 G 7 5 Z 6 L L n t 0 Y S h t c y k g I C A s M 3 0 m c X V v d D s s J n F 1 b 3 Q 7 U 2 V j d G l v b j E v 5 p a w 5 b u 6 5 p a H 5 p y s 5 p a H 5 q G j I C g 0 K S / m m 7 T m l L n n m o T n s b v l n o s u e 3 N p Z 2 1 h K G 0 v c y k g I C w 0 f S Z x d W 9 0 O y w m c X V v d D t T Z W N 0 a W 9 u M S / m l r D l u 7 r m l o f m n K z m l o f m o a M g K D Q p L + a b t O a U u e e a h O e x u + W e i y 5 7 d G Q o b X M p I C A s N X 0 m c X V v d D s s J n F 1 b 3 Q 7 U 2 V j d G l v b j E v 5 p a w 5 b u 6 5 p a H 5 p y s 5 p a H 5 q G j I C g 0 K S / m m 7 T m l L n n m o T n s b v l n o s u e 0 k v Q S h i Y X I t b X M p I C A s N n 0 m c X V v d D s s J n F 1 b 3 Q 7 U 2 V j d G l v b j E v 5 p a w 5 b u 6 5 p a H 5 p y s 5 p a H 5 q G j I C g 0 K S / m m 7 T m l L n n m o T n s b v l n o s u e 2 F s c G h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Q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0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5 p a w 5 b u 6 5 p a H 5 p y s 5 p a H 5 q G j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1 V D E x O j E z O j I 5 L j Q 4 N T Y x M z N a I i A v P j x F b n R y e S B U e X B l P S J G a W x s Q 2 9 s d W 1 u V H l w Z X M i I F Z h b H V l P S J z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A o N S k v 5 p u 0 5 p S 5 5 5 q E 5 7 G 7 5 Z 6 L L n t D b 2 x 1 b W 4 x L D B 9 J n F 1 b 3 Q 7 L C Z x d W 9 0 O 1 N l Y 3 R p b 2 4 x L + a W s O W 7 u u a W h + a c r O a W h + a h o y A o N S k v 5 p u 0 5 p S 5 5 5 q E 5 7 G 7 5 Z 6 L L n t D b 2 x 1 b W 4 y L D F 9 J n F 1 b 3 Q 7 L C Z x d W 9 0 O 1 N l Y 3 R p b 2 4 x L + a W s O W 7 u u a W h + a c r O a W h + a h o y A o N S k v 5 p u 0 5 p S 5 5 5 q E 5 7 G 7 5 Z 6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a W s O W 7 u u a W h + a c r O a W h + a h o y A o N S k v 5 p u 0 5 p S 5 5 5 q E 5 7 G 7 5 Z 6 L L n t D b 2 x 1 b W 4 x L D B 9 J n F 1 b 3 Q 7 L C Z x d W 9 0 O 1 N l Y 3 R p b 2 4 x L + a W s O W 7 u u a W h + a c r O a W h + a h o y A o N S k v 5 p u 0 5 p S 5 5 5 q E 5 7 G 7 5 Z 6 L L n t D b 2 x 1 b W 4 y L D F 9 J n F 1 b 3 Q 7 L C Z x d W 9 0 O 1 N l Y 3 R p b 2 4 x L + a W s O W 7 u u a W h + a c r O a W h + a h o y A o N S k v 5 p u 0 5 p S 5 5 5 q E 5 7 G 7 5 Z 6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N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U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C U 4 N y V F N S U 4 N y U 4 N i V F N S V B N C V B N y V F N i V C M C U 5 N C V F O C V C R C V B Q y V F N i U 4 R C V B M i V F N S U 4 R i U 4 M i V F N i U 5 N S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N l Q w M j o x N D o x M i 4 1 M T c 2 M z c 3 W i I g L z 4 8 R W 5 0 c n k g V H l w Z T 0 i R m l s b E N v b H V t b l R 5 c G V z I i B W Y W x 1 Z T 0 i c 0 J R W U R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I f l h 4 b l p K f m s J T o v a z m j a L l j 4 L m l b A v 5 p u 0 5 p S 5 5 5 q E 5 7 G 7 5 Z 6 L L n t D b 2 x 1 b W 4 x L D B 9 J n F 1 b 3 Q 7 L C Z x d W 9 0 O 1 N l Y 3 R p b 2 4 x L + a g h + W H h u W k p + a w l O i 9 r O a N o u W P g u a V s C / m m 7 T m l L n n m o T n s b v l n o s u e 0 N v b H V t b j I s M X 0 m c X V v d D s s J n F 1 b 3 Q 7 U 2 V j d G l v b j E v 5 q C H 5 Y e G 5 a S n 5 r C U 6 L 2 s 5 o 2 i 5 Y + C 5 p W w L + a b t O a U u e e a h O e x u + W e i y 5 7 Q 2 9 s d W 1 u M y w y f S Z x d W 9 0 O y w m c X V v d D t T Z W N 0 a W 9 u M S / m o I f l h 4 b l p K f m s J T o v a z m j a L l j 4 L m l b A v 5 p u 0 5 p S 5 5 5 q E 5 7 G 7 5 Z 6 L L n t D b 2 x 1 b W 4 0 L D N 9 J n F 1 b 3 Q 7 L C Z x d W 9 0 O 1 N l Y 3 R p b 2 4 x L + a g h + W H h u W k p + a w l O i 9 r O a N o u W P g u a V s C / m m 7 T m l L n n m o T n s b v l n o s u e 0 N v b H V t b j U s N H 0 m c X V v d D s s J n F 1 b 3 Q 7 U 2 V j d G l v b j E v 5 q C H 5 Y e G 5 a S n 5 r C U 6 L 2 s 5 o 2 i 5 Y + C 5 p W w L + a b t O a U u e e a h O e x u + W e i y 5 7 Q 2 9 s d W 1 u N i w 1 f S Z x d W 9 0 O y w m c X V v d D t T Z W N 0 a W 9 u M S / m o I f l h 4 b l p K f m s J T o v a z m j a L l j 4 L m l b A v 5 p u 0 5 p S 5 5 5 q E 5 7 G 7 5 Z 6 L L n t D b 2 x 1 b W 4 3 L D Z 9 J n F 1 b 3 Q 7 L C Z x d W 9 0 O 1 N l Y 3 R p b 2 4 x L + a g h + W H h u W k p + a w l O i 9 r O a N o u W P g u a V s C / m m 7 T m l L n n m o T n s b v l n o s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5 q C H 5 Y e G 5 a S n 5 r C U 6 L 2 s 5 o 2 i 5 Y + C 5 p W w L + a b t O a U u e e a h O e x u + W e i y 5 7 Q 2 9 s d W 1 u M S w w f S Z x d W 9 0 O y w m c X V v d D t T Z W N 0 a W 9 u M S / m o I f l h 4 b l p K f m s J T o v a z m j a L l j 4 L m l b A v 5 p u 0 5 p S 5 5 5 q E 5 7 G 7 5 Z 6 L L n t D b 2 x 1 b W 4 y L D F 9 J n F 1 b 3 Q 7 L C Z x d W 9 0 O 1 N l Y 3 R p b 2 4 x L + a g h + W H h u W k p + a w l O i 9 r O a N o u W P g u a V s C / m m 7 T m l L n n m o T n s b v l n o s u e 0 N v b H V t b j M s M n 0 m c X V v d D s s J n F 1 b 3 Q 7 U 2 V j d G l v b j E v 5 q C H 5 Y e G 5 a S n 5 r C U 6 L 2 s 5 o 2 i 5 Y + C 5 p W w L + a b t O a U u e e a h O e x u + W e i y 5 7 Q 2 9 s d W 1 u N C w z f S Z x d W 9 0 O y w m c X V v d D t T Z W N 0 a W 9 u M S / m o I f l h 4 b l p K f m s J T o v a z m j a L l j 4 L m l b A v 5 p u 0 5 p S 5 5 5 q E 5 7 G 7 5 Z 6 L L n t D b 2 x 1 b W 4 1 L D R 9 J n F 1 b 3 Q 7 L C Z x d W 9 0 O 1 N l Y 3 R p b 2 4 x L + a g h + W H h u W k p + a w l O i 9 r O a N o u W P g u a V s C / m m 7 T m l L n n m o T n s b v l n o s u e 0 N v b H V t b j Y s N X 0 m c X V v d D s s J n F 1 b 3 Q 7 U 2 V j d G l v b j E v 5 q C H 5 Y e G 5 a S n 5 r C U 6 L 2 s 5 o 2 i 5 Y + C 5 p W w L + a b t O a U u e e a h O e x u + W e i y 5 7 Q 2 9 s d W 1 u N y w 2 f S Z x d W 9 0 O y w m c X V v d D t T Z W N 0 a W 9 u M S / m o I f l h 4 b l p K f m s J T o v a z m j a L l j 4 L m l b A v 5 p u 0 5 p S 5 5 5 q E 5 7 G 7 5 Z 6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A l O D c l R T U l O D c l O D Y l R T U l Q T Q l Q T c l R T Y l Q j A l O T Q l R T g l Q k Q l Q U M l R T Y l O E Q l Q T I l R T U l O E Y l O D I l R T Y l O T U l Q j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w J T g 3 J U U 1 J T g 3 J T g 2 J U U 1 J U E 0 J U E 3 J U U 2 J U I w J T k 0 J U U 4 J U J E J U F D J U U 2 J T h E J U E y J U U 1 J T h G J T g y J U U 2 J T k 1 J U I w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i V C M i V F N S U 4 N y V C Q i V F N i V C M y V B M i V F N S U 4 R i U 4 R C V F N S V C M C U 4 N C V F N y V C M y V C Q i V F N i U 5 N S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d U M D E 6 N T c 6 M j I u M D c z N z A 5 M l o i I C 8 + P E V u d H J 5 I F R 5 c G U 9 I k Z p b G x D b 2 x 1 b W 5 U e X B l c y I g V m F s d W U 9 I n N C Z 1 l H Q l F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h r L l h 7 v m s 6 L l j 4 3 l s I T n s 7 v m l b A v 5 p u 0 5 p S 5 5 5 q E 5 7 G 7 5 Z 6 L L n t D b 2 x 1 b W 4 x L D B 9 J n F 1 b 3 Q 7 L C Z x d W 9 0 O 1 N l Y 3 R p b 2 4 x L + W G s u W H u + a z o u W P j e W w h O e z u + a V s C / m m 7 T m l L n n m o T n s b v l n o s u e 0 N v b H V t b j I s M X 0 m c X V v d D s s J n F 1 b 3 Q 7 U 2 V j d G l v b j E v 5 Y a y 5 Y e 7 5 r O i 5 Y + N 5 b C E 5 7 O 7 5 p W w L + a b t O a U u e e a h O e x u + W e i y 5 7 Q 2 9 s d W 1 u M y w y f S Z x d W 9 0 O y w m c X V v d D t T Z W N 0 a W 9 u M S / l h r L l h 7 v m s 6 L l j 4 3 l s I T n s 7 v m l b A v 5 p u 0 5 p S 5 5 5 q E 5 7 G 7 5 Z 6 L L n t D b 2 x 1 b W 4 0 L D N 9 J n F 1 b 3 Q 7 L C Z x d W 9 0 O 1 N l Y 3 R p b 2 4 x L + W G s u W H u + a z o u W P j e W w h O e z u + a V s C / m m 7 T m l L n n m o T n s b v l n o s u e 0 N v b H V t b j U s N H 0 m c X V v d D s s J n F 1 b 3 Q 7 U 2 V j d G l v b j E v 5 Y a y 5 Y e 7 5 r O i 5 Y + N 5 b C E 5 7 O 7 5 p W w L + a b t O a U u e e a h O e x u + W e i y 5 7 Q 2 9 s d W 1 u N i w 1 f S Z x d W 9 0 O y w m c X V v d D t T Z W N 0 a W 9 u M S / l h r L l h 7 v m s 6 L l j 4 3 l s I T n s 7 v m l b A v 5 p u 0 5 p S 5 5 5 q E 5 7 G 7 5 Z 6 L L n t D b 2 x 1 b W 4 3 L D Z 9 J n F 1 b 3 Q 7 L C Z x d W 9 0 O 1 N l Y 3 R p b 2 4 x L + W G s u W H u + a z o u W P j e W w h O e z u + a V s C / m m 7 T m l L n n m o T n s b v l n o s u e 0 N v b H V t b j g s N 3 0 m c X V v d D s s J n F 1 b 3 Q 7 U 2 V j d G l v b j E v 5 Y a y 5 Y e 7 5 r O i 5 Y + N 5 b C E 5 7 O 7 5 p W w L + a b t O a U u e e a h O e x u + W e i y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l h r L l h 7 v m s 6 L l j 4 3 l s I T n s 7 v m l b A v 5 p u 0 5 p S 5 5 5 q E 5 7 G 7 5 Z 6 L L n t D b 2 x 1 b W 4 x L D B 9 J n F 1 b 3 Q 7 L C Z x d W 9 0 O 1 N l Y 3 R p b 2 4 x L + W G s u W H u + a z o u W P j e W w h O e z u + a V s C / m m 7 T m l L n n m o T n s b v l n o s u e 0 N v b H V t b j I s M X 0 m c X V v d D s s J n F 1 b 3 Q 7 U 2 V j d G l v b j E v 5 Y a y 5 Y e 7 5 r O i 5 Y + N 5 b C E 5 7 O 7 5 p W w L + a b t O a U u e e a h O e x u + W e i y 5 7 Q 2 9 s d W 1 u M y w y f S Z x d W 9 0 O y w m c X V v d D t T Z W N 0 a W 9 u M S / l h r L l h 7 v m s 6 L l j 4 3 l s I T n s 7 v m l b A v 5 p u 0 5 p S 5 5 5 q E 5 7 G 7 5 Z 6 L L n t D b 2 x 1 b W 4 0 L D N 9 J n F 1 b 3 Q 7 L C Z x d W 9 0 O 1 N l Y 3 R p b 2 4 x L + W G s u W H u + a z o u W P j e W w h O e z u + a V s C / m m 7 T m l L n n m o T n s b v l n o s u e 0 N v b H V t b j U s N H 0 m c X V v d D s s J n F 1 b 3 Q 7 U 2 V j d G l v b j E v 5 Y a y 5 Y e 7 5 r O i 5 Y + N 5 b C E 5 7 O 7 5 p W w L + a b t O a U u e e a h O e x u + W e i y 5 7 Q 2 9 s d W 1 u N i w 1 f S Z x d W 9 0 O y w m c X V v d D t T Z W N 0 a W 9 u M S / l h r L l h 7 v m s 6 L l j 4 3 l s I T n s 7 v m l b A v 5 p u 0 5 p S 5 5 5 q E 5 7 G 7 5 Z 6 L L n t D b 2 x 1 b W 4 3 L D Z 9 J n F 1 b 3 Q 7 L C Z x d W 9 0 O 1 N l Y 3 R p b 2 4 x L + W G s u W H u + a z o u W P j e W w h O e z u + a V s C / m m 7 T m l L n n m o T n s b v l n o s u e 0 N v b H V t b j g s N 3 0 m c X V v d D s s J n F 1 b 3 Q 7 U 2 V j d G l v b j E v 5 Y a y 5 Y e 7 5 r O i 5 Y + N 5 b C E 5 7 O 7 5 p W w L + a b t O a U u e e a h O e x u + W e i y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g 2 J U I y J U U 1 J T g 3 J U J C J U U 2 J U I z J U E y J U U 1 J T h G J T h E J U U 1 J U I w J T g 0 J U U 3 J U I z J U J C J U U 2 J T k 1 J U I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i V C M i V F N S U 4 N y V C Q i V F N i V C M y V B M i V F N S U 4 R i U 4 R C V F N S V C M C U 4 N C V F N y V C M y V C Q i V F N i U 5 N S V C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Y l Q j I l R T U l O D c l Q k I l R T Y l Q j M l Q T I l R T U l O E Y l O E Q l R T U l Q j A l O D Q l R T c l Q j M l Q k I l R T Y l O T U l Q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3 V D A 0 O j I w O j A x L j I z M z M w O T B a I i A v P j x F b n R y e S B U e X B l P S J G a W x s Q 2 9 s d W 1 u V H l w Z X M i I F Z h b H V l P S J z Q l F Z R 0 J R V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a y 5 Y e 7 5 r O i 5 Y + N 5 b C E 5 7 O 7 5 p W w I C g y K S / m m 7 T m l L n n m o T n s b v l n o s u e 0 N v b H V t b j E s M H 0 m c X V v d D s s J n F 1 b 3 Q 7 U 2 V j d G l v b j E v 5 Y a y 5 Y e 7 5 r O i 5 Y + N 5 b C E 5 7 O 7 5 p W w I C g y K S / m m 7 T m l L n n m o T n s b v l n o s u e 0 N v b H V t b j I s M X 0 m c X V v d D s s J n F 1 b 3 Q 7 U 2 V j d G l v b j E v 5 Y a y 5 Y e 7 5 r O i 5 Y + N 5 b C E 5 7 O 7 5 p W w I C g y K S / m m 7 T m l L n n m o T n s b v l n o s u e 0 N v b H V t b j M s M n 0 m c X V v d D s s J n F 1 b 3 Q 7 U 2 V j d G l v b j E v 5 Y a y 5 Y e 7 5 r O i 5 Y + N 5 b C E 5 7 O 7 5 p W w I C g y K S / m m 7 T m l L n n m o T n s b v l n o s u e 0 N v b H V t b j Q s M 3 0 m c X V v d D s s J n F 1 b 3 Q 7 U 2 V j d G l v b j E v 5 Y a y 5 Y e 7 5 r O i 5 Y + N 5 b C E 5 7 O 7 5 p W w I C g y K S / m m 7 T m l L n n m o T n s b v l n o s u e 0 N v b H V t b j U s N H 0 m c X V v d D s s J n F 1 b 3 Q 7 U 2 V j d G l v b j E v 5 Y a y 5 Y e 7 5 r O i 5 Y + N 5 b C E 5 7 O 7 5 p W w I C g y K S / m m 7 T m l L n n m o T n s b v l n o s u e 0 N v b H V t b j Y s N X 0 m c X V v d D s s J n F 1 b 3 Q 7 U 2 V j d G l v b j E v 5 Y a y 5 Y e 7 5 r O i 5 Y + N 5 b C E 5 7 O 7 5 p W w I C g y K S / m m 7 T m l L n n m o T n s b v l n o s u e 0 N v b H V t b j c s N n 0 m c X V v d D s s J n F 1 b 3 Q 7 U 2 V j d G l v b j E v 5 Y a y 5 Y e 7 5 r O i 5 Y + N 5 b C E 5 7 O 7 5 p W w I C g y K S / m m 7 T m l L n n m o T n s b v l n o s u e 0 N v b H V t b j g s N 3 0 m c X V v d D s s J n F 1 b 3 Q 7 U 2 V j d G l v b j E v 5 Y a y 5 Y e 7 5 r O i 5 Y + N 5 b C E 5 7 O 7 5 p W w I C g y K S / m m 7 T m l L n n m o T n s b v l n o s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Y a y 5 Y e 7 5 r O i 5 Y + N 5 b C E 5 7 O 7 5 p W w I C g y K S / m m 7 T m l L n n m o T n s b v l n o s u e 0 N v b H V t b j E s M H 0 m c X V v d D s s J n F 1 b 3 Q 7 U 2 V j d G l v b j E v 5 Y a y 5 Y e 7 5 r O i 5 Y + N 5 b C E 5 7 O 7 5 p W w I C g y K S / m m 7 T m l L n n m o T n s b v l n o s u e 0 N v b H V t b j I s M X 0 m c X V v d D s s J n F 1 b 3 Q 7 U 2 V j d G l v b j E v 5 Y a y 5 Y e 7 5 r O i 5 Y + N 5 b C E 5 7 O 7 5 p W w I C g y K S / m m 7 T m l L n n m o T n s b v l n o s u e 0 N v b H V t b j M s M n 0 m c X V v d D s s J n F 1 b 3 Q 7 U 2 V j d G l v b j E v 5 Y a y 5 Y e 7 5 r O i 5 Y + N 5 b C E 5 7 O 7 5 p W w I C g y K S / m m 7 T m l L n n m o T n s b v l n o s u e 0 N v b H V t b j Q s M 3 0 m c X V v d D s s J n F 1 b 3 Q 7 U 2 V j d G l v b j E v 5 Y a y 5 Y e 7 5 r O i 5 Y + N 5 b C E 5 7 O 7 5 p W w I C g y K S / m m 7 T m l L n n m o T n s b v l n o s u e 0 N v b H V t b j U s N H 0 m c X V v d D s s J n F 1 b 3 Q 7 U 2 V j d G l v b j E v 5 Y a y 5 Y e 7 5 r O i 5 Y + N 5 b C E 5 7 O 7 5 p W w I C g y K S / m m 7 T m l L n n m o T n s b v l n o s u e 0 N v b H V t b j Y s N X 0 m c X V v d D s s J n F 1 b 3 Q 7 U 2 V j d G l v b j E v 5 Y a y 5 Y e 7 5 r O i 5 Y + N 5 b C E 5 7 O 7 5 p W w I C g y K S / m m 7 T m l L n n m o T n s b v l n o s u e 0 N v b H V t b j c s N n 0 m c X V v d D s s J n F 1 b 3 Q 7 U 2 V j d G l v b j E v 5 Y a y 5 Y e 7 5 r O i 5 Y + N 5 b C E 5 7 O 7 5 p W w I C g y K S / m m 7 T m l L n n m o T n s b v l n o s u e 0 N v b H V t b j g s N 3 0 m c X V v d D s s J n F 1 b 3 Q 7 U 2 V j d G l v b j E v 5 Y a y 5 Y e 7 5 r O i 5 Y + N 5 b C E 5 7 O 7 5 p W w I C g y K S / m m 7 T m l L n n m o T n s b v l n o s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N i V C M i V F N S U 4 N y V C Q i V F N i V C M y V B M i V F N S U 4 R i U 4 R C V F N S V C M C U 4 N C V F N y V C M y V C Q i V F N i U 5 N S V C M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Y l Q j I l R T U l O D c l Q k I l R T Y l Q j M l Q T I l R T U l O E Y l O E Q l R T U l Q j A l O D Q l R T c l Q j M l Q k I l R T Y l O T U l Q j A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l a x c x O u F 9 O n T m e Y H M I n / g A A A A A A g A A A A A A E G Y A A A A B A A A g A A A A W a / N f V b n q Y / / B 1 9 6 z 5 A C o V 7 i n k j g c h 4 t X p B V t b d W Y 9 Q A A A A A D o A A A A A C A A A g A A A A u p + P e a N 1 5 d w v H I X z d M I v i 0 U e V o / y f f M O 4 R w 2 g / 4 c 5 j 9 Q A A A A d 2 Y s R m T P q n p U R K S q + 0 B a N G / j D Y h / p l V w W w y x J 7 V M i w g + q R I x t a S W 9 z 4 i J f t h x P M 9 E 2 t T 3 y 0 3 k Y g h F Y 6 x 4 2 m R Y H o 6 C w D D a f Q n s N e x G 1 T p I C x A A A A A m x 2 n + k x o b 8 8 D 1 k R L 7 E 4 M e O P T 3 p q R V e W T r c D r Y Y B S P r B d g G 8 M e f K h U r o 3 Y r + M S o / Z S 6 z E 5 i p U g P o t 5 0 G d b T T c V g = = < / D a t a M a s h u p > 
</file>

<file path=customXml/itemProps1.xml><?xml version="1.0" encoding="utf-8"?>
<ds:datastoreItem xmlns:ds="http://schemas.openxmlformats.org/officeDocument/2006/customXml" ds:itemID="{24D109F8-27E9-4F72-94D4-2FA80AF7E8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毁伤压力判据</vt:lpstr>
      <vt:lpstr>经验公式计算超压</vt:lpstr>
      <vt:lpstr>判据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</dc:creator>
  <cp:lastModifiedBy>zd</cp:lastModifiedBy>
  <dcterms:created xsi:type="dcterms:W3CDTF">2021-05-15T09:30:31Z</dcterms:created>
  <dcterms:modified xsi:type="dcterms:W3CDTF">2021-06-28T00:28:47Z</dcterms:modified>
</cp:coreProperties>
</file>