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8_{18B3E1D0-A0D1-4A0A-A58B-20C43985DA33}"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11" l="1"/>
  <c r="E9" i="11" s="1"/>
  <c r="F20" i="11"/>
  <c r="H7" i="11"/>
  <c r="E17" i="11" l="1"/>
  <c r="F17" i="11" s="1"/>
  <c r="E18" i="11" s="1"/>
  <c r="F18" i="11" l="1"/>
  <c r="H18" i="11" s="1"/>
  <c r="E19" i="11"/>
  <c r="F9" i="11"/>
  <c r="E10" i="11" s="1"/>
  <c r="I5" i="11"/>
  <c r="H26" i="11"/>
  <c r="H25" i="11"/>
  <c r="H24" i="11"/>
  <c r="H23" i="11"/>
  <c r="H22" i="11"/>
  <c r="H17" i="11"/>
  <c r="H8" i="11"/>
  <c r="H9" i="11" l="1"/>
  <c r="F19" i="11"/>
  <c r="F10" i="11"/>
  <c r="E11" i="11" s="1"/>
  <c r="E13" i="11"/>
  <c r="E14" i="11" s="1"/>
  <c r="I6" i="11"/>
  <c r="H21" i="11" l="1"/>
  <c r="H10" i="11"/>
  <c r="E20" i="11"/>
  <c r="H19" i="11"/>
  <c r="F14" i="11"/>
  <c r="F13" i="11"/>
  <c r="H13" i="11" s="1"/>
  <c r="F11" i="11"/>
  <c r="E12" i="11" s="1"/>
  <c r="J5" i="11"/>
  <c r="K5" i="11" s="1"/>
  <c r="L5" i="11" s="1"/>
  <c r="M5" i="11" s="1"/>
  <c r="N5" i="11" s="1"/>
  <c r="O5" i="11" s="1"/>
  <c r="P5" i="11" s="1"/>
  <c r="I4" i="11"/>
  <c r="H20" i="11" l="1"/>
  <c r="H14" i="11"/>
  <c r="E15" i="11"/>
  <c r="E16" i="11" s="1"/>
  <c r="H11" i="11"/>
  <c r="F12" i="11"/>
  <c r="H12" i="11" s="1"/>
  <c r="P4" i="11"/>
  <c r="Q5" i="11"/>
  <c r="R5" i="11" s="1"/>
  <c r="S5" i="11" s="1"/>
  <c r="T5" i="11" s="1"/>
  <c r="U5" i="11" s="1"/>
  <c r="V5" i="11" s="1"/>
  <c r="W5" i="11" s="1"/>
  <c r="J6" i="11"/>
  <c r="F16" i="11" l="1"/>
  <c r="H16" i="11" s="1"/>
  <c r="F15" i="11"/>
  <c r="H15"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<sst xmlns="http://schemas.openxmlformats.org/spreadsheetml/2006/main" count="82" uniqueCount="49">
  <si>
    <t>Phase 1 Title</t>
  </si>
  <si>
    <t>Task 3</t>
  </si>
  <si>
    <t>Task 4</t>
  </si>
  <si>
    <t>Task 1</t>
  </si>
  <si>
    <t>Task 2</t>
  </si>
  <si>
    <t>Insert new rows ABOVE this one</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</si>
  <si>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</si>
  <si>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</si>
  <si>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</si>
  <si>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</si>
  <si>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</si>
  <si>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</si>
  <si>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</si>
  <si>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</si>
  <si>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</si>
  <si>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</si>
  <si>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</si>
  <si>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</si>
  <si>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</si>
  <si>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</si>
  <si>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</si>
  <si>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</si>
  <si>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</si>
  <si>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</si>
  <si>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</si>
  <si>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</si>
  <si>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</si>
  <si>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</si>
  <si>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</si>
  <si>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</si>
  <si>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</si>
  <si>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</si>
  <si>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</si>
  <si>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</si>
  <si>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</si>
  <si>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</si>
  <si>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</si>
  <si>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</si>
  <si>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</si>
  <si>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</si>
  <si>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</si>
  <si>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</si>
  <si>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Brad</t>
  </si>
  <si>
    <t>Aidan</t>
  </si>
  <si>
    <t>Noah</t>
  </si>
  <si>
    <t>Riley</t>
  </si>
  <si>
    <t>Gantt chart</t>
  </si>
  <si>
    <t>Brad G. | Noah W. Aidan M. | Riley Y.</t>
  </si>
  <si>
    <t>TEXT HUB ISU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</si>
</sst>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0" borderId="1" xfId="0" applyFont="1" applyFill="1" applyBorder="1" applyAlignment="1">
      <alignment horizontal="left" vertical="center" indent="1"/>
    </xf>
    <xf numFmtId="0" fontId="7" fillId="10" borderId="1" xfId="0" applyFont="1" applyFill="1" applyBorder="1" applyAlignment="1">
      <alignment horizontal="center" vertical="center" wrapText="1"/>
    </xf>
    <xf numFmtId="167" fontId="11" fillId="5" borderId="0" xfId="0" applyNumberFormat="1" applyFont="1" applyFill="1" applyAlignment="1">
      <alignment horizontal="center" vertical="center"/>
    </xf>
    <xf numFmtId="167" fontId="11" fillId="5" borderId="6"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2" fillId="9"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9" fontId="5" fillId="4" borderId="2" xfId="2" applyFont="1" applyFill="1" applyBorder="1" applyAlignment="1">
      <alignment horizontal="center" vertical="center"/>
    </xf>
    <xf numFmtId="9" fontId="5" fillId="8" borderId="2" xfId="2" applyFont="1" applyFill="1" applyBorder="1" applyAlignment="1">
      <alignment horizontal="center" vertical="center"/>
    </xf>
    <xf numFmtId="9" fontId="5" fillId="7"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164" fontId="9" fillId="3" borderId="2" xfId="10" applyFill="1">
      <alignment horizontal="center" vertical="center"/>
    </xf>
    <xf numFmtId="164" fontId="9" fillId="4" borderId="2" xfId="10" applyFill="1">
      <alignment horizontal="center" vertical="center"/>
    </xf>
    <xf numFmtId="164" fontId="9" fillId="8" borderId="2" xfId="10" applyFill="1">
      <alignment horizontal="center" vertical="center"/>
    </xf>
    <xf numFmtId="164" fontId="9" fillId="7" borderId="2" xfId="10" applyFill="1">
      <alignment horizontal="center" vertical="center"/>
    </xf>
    <xf numFmtId="164" fontId="9" fillId="0" borderId="2" xfId="10">
      <alignment horizontal="center" vertical="center"/>
    </xf>
    <xf numFmtId="0" fontId="9" fillId="6" borderId="2" xfId="11" applyFill="1">
      <alignment horizontal="center" vertical="center"/>
    </xf>
    <xf numFmtId="0" fontId="9" fillId="3" borderId="2" xfId="11" applyFill="1">
      <alignment horizontal="center" vertical="center"/>
    </xf>
    <xf numFmtId="0" fontId="9" fillId="4" borderId="2" xfId="11" applyFill="1">
      <alignment horizontal="center" vertical="center"/>
    </xf>
    <xf numFmtId="0" fontId="9" fillId="8" borderId="2" xfId="11" applyFill="1">
      <alignment horizontal="center" vertical="center"/>
    </xf>
    <xf numFmtId="0" fontId="9" fillId="7"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8" borderId="2" xfId="12" applyFill="1">
      <alignment horizontal="left" vertical="center" indent="2"/>
    </xf>
    <xf numFmtId="0" fontId="9" fillId="7"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6" fontId="0" fillId="5" borderId="4"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5" xfId="0" applyNumberFormat="1" applyFill="1" applyBorder="1" applyAlignment="1">
      <alignment horizontal="left" vertical="center" wrapText="1" indent="1"/>
    </xf>
    <xf numFmtId="165" fontId="9" fillId="0" borderId="3" xfId="9">
      <alignment horizontal="center" vertical="center"/>
    </xf>
    <xf numFmtId="0" fontId="9" fillId="0" borderId="0" xfId="8" applyFill="1">
      <alignment horizontal="right" indent="1"/>
    </xf>
    <xf numFmtId="0" fontId="9" fillId="0" borderId="7" xfId="8" applyFill="1" applyBorder="1">
      <alignment horizontal="right" indent="1"/>
    </xf>
    <xf numFmtId="0" fontId="10" fillId="0" borderId="0" xfId="7" applyAlignment="1">
      <alignment vertical="top"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9"/>
  <sheetViews>
    <sheetView showGridLines="0" tabSelected="1" showRuler="0" zoomScaleNormal="100" zoomScalePageLayoutView="70" workbookViewId="0">
      <pane ySplit="6" topLeftCell="A11" activePane="bottomLeft" state="frozen"/>
      <selection pane="bottomLeft" activeCell="E5" sqref="E5"/>
    </sheetView>
  </sheetViews>
  <sheetFormatPr defaultRowHeight="30" customHeight="1" x14ac:dyDescent="0.25"/>
  <cols>
    <col min="1" max="1" width="2.7109375" style="46" customWidth="1"/>
    <col min="2" max="2" width="22"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7" t="s">
        <v>33</v>
      </c>
      <c r="B1" s="50" t="s">
        <v>48</v>
      </c>
      <c r="C1" s="1"/>
      <c r="D1" s="2"/>
      <c r="E1" s="4"/>
      <c r="F1" s="35"/>
      <c r="H1" s="2"/>
      <c r="I1" s="69"/>
    </row>
    <row r="2" spans="1:64" ht="30" customHeight="1" x14ac:dyDescent="0.3">
      <c r="A2" s="46" t="s">
        <v>28</v>
      </c>
      <c r="B2" s="51" t="s">
        <v>46</v>
      </c>
      <c r="I2" s="70" t="s">
        <v>21</v>
      </c>
    </row>
    <row r="3" spans="1:64" ht="38.25" customHeight="1" x14ac:dyDescent="0.25">
      <c r="A3" s="46" t="s">
        <v>39</v>
      </c>
      <c r="B3" s="80" t="s">
        <v>47</v>
      </c>
      <c r="C3" s="78"/>
      <c r="D3" s="79"/>
      <c r="E3" s="77">
        <f>DATE(2022,8,23)</f>
        <v>44796</v>
      </c>
      <c r="F3" s="77"/>
    </row>
    <row r="4" spans="1:64" ht="30" customHeight="1" x14ac:dyDescent="0.25">
      <c r="A4" s="47" t="s">
        <v>34</v>
      </c>
      <c r="C4" s="72" t="s">
        <v>12</v>
      </c>
      <c r="D4" s="73"/>
      <c r="E4" s="7">
        <v>1</v>
      </c>
      <c r="I4" s="74">
        <f>I5</f>
        <v>44795</v>
      </c>
      <c r="J4" s="75"/>
      <c r="K4" s="75"/>
      <c r="L4" s="75"/>
      <c r="M4" s="75"/>
      <c r="N4" s="75"/>
      <c r="O4" s="76"/>
      <c r="P4" s="74">
        <f>P5</f>
        <v>44802</v>
      </c>
      <c r="Q4" s="75"/>
      <c r="R4" s="75"/>
      <c r="S4" s="75"/>
      <c r="T4" s="75"/>
      <c r="U4" s="75"/>
      <c r="V4" s="76"/>
      <c r="W4" s="74">
        <f>W5</f>
        <v>44809</v>
      </c>
      <c r="X4" s="75"/>
      <c r="Y4" s="75"/>
      <c r="Z4" s="75"/>
      <c r="AA4" s="75"/>
      <c r="AB4" s="75"/>
      <c r="AC4" s="76"/>
      <c r="AD4" s="74">
        <f>AD5</f>
        <v>44816</v>
      </c>
      <c r="AE4" s="75"/>
      <c r="AF4" s="75"/>
      <c r="AG4" s="75"/>
      <c r="AH4" s="75"/>
      <c r="AI4" s="75"/>
      <c r="AJ4" s="76"/>
      <c r="AK4" s="74">
        <f>AK5</f>
        <v>44823</v>
      </c>
      <c r="AL4" s="75"/>
      <c r="AM4" s="75"/>
      <c r="AN4" s="75"/>
      <c r="AO4" s="75"/>
      <c r="AP4" s="75"/>
      <c r="AQ4" s="76"/>
      <c r="AR4" s="74">
        <f>AR5</f>
        <v>44830</v>
      </c>
      <c r="AS4" s="75"/>
      <c r="AT4" s="75"/>
      <c r="AU4" s="75"/>
      <c r="AV4" s="75"/>
      <c r="AW4" s="75"/>
      <c r="AX4" s="76"/>
      <c r="AY4" s="74">
        <f>AY5</f>
        <v>44837</v>
      </c>
      <c r="AZ4" s="75"/>
      <c r="BA4" s="75"/>
      <c r="BB4" s="75"/>
      <c r="BC4" s="75"/>
      <c r="BD4" s="75"/>
      <c r="BE4" s="76"/>
      <c r="BF4" s="74">
        <f>BF5</f>
        <v>44844</v>
      </c>
      <c r="BG4" s="75"/>
      <c r="BH4" s="75"/>
      <c r="BI4" s="75"/>
      <c r="BJ4" s="75"/>
      <c r="BK4" s="75"/>
      <c r="BL4" s="76"/>
    </row>
    <row r="5" spans="1:64" ht="15" customHeight="1" x14ac:dyDescent="0.25">
      <c r="A5" s="47" t="s">
        <v>35</v>
      </c>
      <c r="B5" s="68"/>
      <c r="C5" s="68"/>
      <c r="D5" s="68"/>
      <c r="E5" s="68"/>
      <c r="F5" s="68"/>
      <c r="G5" s="68"/>
      <c r="I5" s="11">
        <f>Project_Start-WEEKDAY(Project_Start,1)+2+7*(Display_Week-1)</f>
        <v>44795</v>
      </c>
      <c r="J5" s="10">
        <f>I5+1</f>
        <v>44796</v>
      </c>
      <c r="K5" s="10">
        <f t="shared" ref="K5:AX5" si="0">J5+1</f>
        <v>44797</v>
      </c>
      <c r="L5" s="10">
        <f t="shared" si="0"/>
        <v>44798</v>
      </c>
      <c r="M5" s="10">
        <f t="shared" si="0"/>
        <v>44799</v>
      </c>
      <c r="N5" s="10">
        <f t="shared" si="0"/>
        <v>44800</v>
      </c>
      <c r="O5" s="12">
        <f t="shared" si="0"/>
        <v>44801</v>
      </c>
      <c r="P5" s="11">
        <f>O5+1</f>
        <v>44802</v>
      </c>
      <c r="Q5" s="10">
        <f>P5+1</f>
        <v>44803</v>
      </c>
      <c r="R5" s="10">
        <f t="shared" si="0"/>
        <v>44804</v>
      </c>
      <c r="S5" s="10">
        <f t="shared" si="0"/>
        <v>44805</v>
      </c>
      <c r="T5" s="10">
        <f t="shared" si="0"/>
        <v>44806</v>
      </c>
      <c r="U5" s="10">
        <f t="shared" si="0"/>
        <v>44807</v>
      </c>
      <c r="V5" s="12">
        <f t="shared" si="0"/>
        <v>44808</v>
      </c>
      <c r="W5" s="11">
        <f>V5+1</f>
        <v>44809</v>
      </c>
      <c r="X5" s="10">
        <f>W5+1</f>
        <v>44810</v>
      </c>
      <c r="Y5" s="10">
        <f t="shared" si="0"/>
        <v>44811</v>
      </c>
      <c r="Z5" s="10">
        <f t="shared" si="0"/>
        <v>44812</v>
      </c>
      <c r="AA5" s="10">
        <f t="shared" si="0"/>
        <v>44813</v>
      </c>
      <c r="AB5" s="10">
        <f t="shared" si="0"/>
        <v>44814</v>
      </c>
      <c r="AC5" s="12">
        <f t="shared" si="0"/>
        <v>44815</v>
      </c>
      <c r="AD5" s="11">
        <f>AC5+1</f>
        <v>44816</v>
      </c>
      <c r="AE5" s="10">
        <f>AD5+1</f>
        <v>44817</v>
      </c>
      <c r="AF5" s="10">
        <f t="shared" si="0"/>
        <v>44818</v>
      </c>
      <c r="AG5" s="10">
        <f t="shared" si="0"/>
        <v>44819</v>
      </c>
      <c r="AH5" s="10">
        <f t="shared" si="0"/>
        <v>44820</v>
      </c>
      <c r="AI5" s="10">
        <f t="shared" si="0"/>
        <v>44821</v>
      </c>
      <c r="AJ5" s="12">
        <f t="shared" si="0"/>
        <v>44822</v>
      </c>
      <c r="AK5" s="11">
        <f>AJ5+1</f>
        <v>44823</v>
      </c>
      <c r="AL5" s="10">
        <f>AK5+1</f>
        <v>44824</v>
      </c>
      <c r="AM5" s="10">
        <f t="shared" si="0"/>
        <v>44825</v>
      </c>
      <c r="AN5" s="10">
        <f t="shared" si="0"/>
        <v>44826</v>
      </c>
      <c r="AO5" s="10">
        <f t="shared" si="0"/>
        <v>44827</v>
      </c>
      <c r="AP5" s="10">
        <f t="shared" si="0"/>
        <v>44828</v>
      </c>
      <c r="AQ5" s="12">
        <f t="shared" si="0"/>
        <v>44829</v>
      </c>
      <c r="AR5" s="11">
        <f>AQ5+1</f>
        <v>44830</v>
      </c>
      <c r="AS5" s="10">
        <f>AR5+1</f>
        <v>44831</v>
      </c>
      <c r="AT5" s="10">
        <f t="shared" si="0"/>
        <v>44832</v>
      </c>
      <c r="AU5" s="10">
        <f t="shared" si="0"/>
        <v>44833</v>
      </c>
      <c r="AV5" s="10">
        <f t="shared" si="0"/>
        <v>44834</v>
      </c>
      <c r="AW5" s="10">
        <f t="shared" si="0"/>
        <v>44835</v>
      </c>
      <c r="AX5" s="12">
        <f t="shared" si="0"/>
        <v>44836</v>
      </c>
      <c r="AY5" s="11">
        <f>AX5+1</f>
        <v>44837</v>
      </c>
      <c r="AZ5" s="10">
        <f>AY5+1</f>
        <v>44838</v>
      </c>
      <c r="BA5" s="10">
        <f t="shared" ref="BA5:BE5" si="1">AZ5+1</f>
        <v>44839</v>
      </c>
      <c r="BB5" s="10">
        <f t="shared" si="1"/>
        <v>44840</v>
      </c>
      <c r="BC5" s="10">
        <f t="shared" si="1"/>
        <v>44841</v>
      </c>
      <c r="BD5" s="10">
        <f t="shared" si="1"/>
        <v>44842</v>
      </c>
      <c r="BE5" s="12">
        <f t="shared" si="1"/>
        <v>44843</v>
      </c>
      <c r="BF5" s="11">
        <f>BE5+1</f>
        <v>44844</v>
      </c>
      <c r="BG5" s="10">
        <f>BF5+1</f>
        <v>44845</v>
      </c>
      <c r="BH5" s="10">
        <f t="shared" ref="BH5:BL5" si="2">BG5+1</f>
        <v>44846</v>
      </c>
      <c r="BI5" s="10">
        <f t="shared" si="2"/>
        <v>44847</v>
      </c>
      <c r="BJ5" s="10">
        <f t="shared" si="2"/>
        <v>44848</v>
      </c>
      <c r="BK5" s="10">
        <f t="shared" si="2"/>
        <v>44849</v>
      </c>
      <c r="BL5" s="12">
        <f t="shared" si="2"/>
        <v>44850</v>
      </c>
    </row>
    <row r="6" spans="1:64" ht="30" customHeight="1" thickBot="1" x14ac:dyDescent="0.3">
      <c r="A6" s="47" t="s">
        <v>36</v>
      </c>
      <c r="B6" s="8" t="s">
        <v>13</v>
      </c>
      <c r="C6" s="9" t="s">
        <v>7</v>
      </c>
      <c r="D6" s="9" t="s">
        <v>6</v>
      </c>
      <c r="E6" s="9" t="s">
        <v>9</v>
      </c>
      <c r="F6" s="9" t="s">
        <v>10</v>
      </c>
      <c r="G6" s="9"/>
      <c r="H6" s="9" t="s">
        <v>11</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46" t="s">
        <v>40</v>
      </c>
      <c r="C7" s="49"/>
      <c r="E7"/>
      <c r="H7" t="str">
        <f>IF(OR(ISBLANK(task_start),ISBLANK(task_end)),"",task_end-task_start+1)</f>
        <v/>
      </c>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row>
    <row r="8" spans="1:64" s="3" customFormat="1" ht="30" customHeight="1" thickBot="1" x14ac:dyDescent="0.3">
      <c r="A8" s="47" t="s">
        <v>37</v>
      </c>
      <c r="B8" s="18" t="s">
        <v>0</v>
      </c>
      <c r="C8" s="57"/>
      <c r="D8" s="19"/>
      <c r="E8" s="20"/>
      <c r="F8" s="21"/>
      <c r="G8" s="17"/>
      <c r="H8" s="17" t="str">
        <f t="shared" ref="H8:H26" si="6">IF(OR(ISBLANK(task_start),ISBLANK(task_end)),"",task_end-task_start+1)</f>
        <v/>
      </c>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row>
    <row r="9" spans="1:64" s="3" customFormat="1" ht="30" customHeight="1" thickBot="1" x14ac:dyDescent="0.3">
      <c r="A9" s="47" t="s">
        <v>41</v>
      </c>
      <c r="B9" s="63" t="s">
        <v>3</v>
      </c>
      <c r="C9" s="58" t="s">
        <v>42</v>
      </c>
      <c r="D9" s="22">
        <v>0.5</v>
      </c>
      <c r="E9" s="52">
        <f>Project_Start</f>
        <v>44796</v>
      </c>
      <c r="F9" s="52">
        <f>E9+3</f>
        <v>44799</v>
      </c>
      <c r="G9" s="17"/>
      <c r="H9" s="17">
        <f t="shared" si="6"/>
        <v>4</v>
      </c>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row>
    <row r="10" spans="1:64" s="3" customFormat="1" ht="30" customHeight="1" thickBot="1" x14ac:dyDescent="0.3">
      <c r="A10" s="47" t="s">
        <v>38</v>
      </c>
      <c r="B10" s="63" t="s">
        <v>4</v>
      </c>
      <c r="C10" s="58" t="s">
        <v>43</v>
      </c>
      <c r="D10" s="22">
        <v>0.6</v>
      </c>
      <c r="E10" s="52">
        <f>F9</f>
        <v>44799</v>
      </c>
      <c r="F10" s="52">
        <f>E10+2</f>
        <v>44801</v>
      </c>
      <c r="G10" s="17"/>
      <c r="H10" s="17">
        <f t="shared" si="6"/>
        <v>3</v>
      </c>
      <c r="I10" s="32"/>
      <c r="J10" s="32"/>
      <c r="K10" s="32"/>
      <c r="L10" s="32"/>
      <c r="M10" s="32"/>
      <c r="N10" s="32"/>
      <c r="O10" s="32"/>
      <c r="P10" s="32"/>
      <c r="Q10" s="32"/>
      <c r="R10" s="32"/>
      <c r="S10" s="32"/>
      <c r="T10" s="32"/>
      <c r="U10" s="33"/>
      <c r="V10" s="33"/>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row>
    <row r="11" spans="1:64" s="3" customFormat="1" ht="30" customHeight="1" thickBot="1" x14ac:dyDescent="0.3">
      <c r="A11" s="46"/>
      <c r="B11" s="63" t="s">
        <v>1</v>
      </c>
      <c r="C11" s="58" t="s">
        <v>44</v>
      </c>
      <c r="D11" s="22">
        <v>0.5</v>
      </c>
      <c r="E11" s="52">
        <f>F10</f>
        <v>44801</v>
      </c>
      <c r="F11" s="52">
        <f>E11+4</f>
        <v>44805</v>
      </c>
      <c r="G11" s="17"/>
      <c r="H11" s="17">
        <f t="shared" si="6"/>
        <v>5</v>
      </c>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row>
    <row r="12" spans="1:64" s="3" customFormat="1" ht="30" customHeight="1" thickBot="1" x14ac:dyDescent="0.3">
      <c r="A12" s="46"/>
      <c r="B12" s="63" t="s">
        <v>2</v>
      </c>
      <c r="C12" s="58" t="s">
        <v>45</v>
      </c>
      <c r="D12" s="22">
        <v>0.25</v>
      </c>
      <c r="E12" s="52">
        <f>F11</f>
        <v>44805</v>
      </c>
      <c r="F12" s="52">
        <f>E12+5</f>
        <v>44810</v>
      </c>
      <c r="G12" s="17"/>
      <c r="H12" s="17">
        <f t="shared" si="6"/>
        <v>6</v>
      </c>
      <c r="I12" s="32"/>
      <c r="J12" s="32"/>
      <c r="K12" s="32"/>
      <c r="L12" s="32"/>
      <c r="M12" s="32"/>
      <c r="N12" s="32"/>
      <c r="O12" s="32"/>
      <c r="P12" s="32"/>
      <c r="Q12" s="32"/>
      <c r="R12" s="32"/>
      <c r="S12" s="32"/>
      <c r="T12" s="32"/>
      <c r="U12" s="32"/>
      <c r="V12" s="32"/>
      <c r="W12" s="32"/>
      <c r="X12" s="32"/>
      <c r="Y12" s="33"/>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row>
    <row r="13" spans="1:64" s="3" customFormat="1" ht="30" customHeight="1" thickBot="1" x14ac:dyDescent="0.3">
      <c r="A13" s="47"/>
      <c r="B13" s="64" t="s">
        <v>3</v>
      </c>
      <c r="C13" s="59" t="s">
        <v>42</v>
      </c>
      <c r="D13" s="23">
        <v>0.5</v>
      </c>
      <c r="E13" s="53" t="e">
        <f>#REF!+1</f>
        <v>#REF!</v>
      </c>
      <c r="F13" s="53" t="e">
        <f>E13+4</f>
        <v>#REF!</v>
      </c>
      <c r="G13" s="17"/>
      <c r="H13" s="17" t="e">
        <f t="shared" si="6"/>
        <v>#REF!</v>
      </c>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row>
    <row r="14" spans="1:64" s="3" customFormat="1" ht="30" customHeight="1" thickBot="1" x14ac:dyDescent="0.3">
      <c r="A14" s="46"/>
      <c r="B14" s="64" t="s">
        <v>4</v>
      </c>
      <c r="C14" s="59" t="s">
        <v>43</v>
      </c>
      <c r="D14" s="23">
        <v>0.5</v>
      </c>
      <c r="E14" s="53" t="e">
        <f>E13+2</f>
        <v>#REF!</v>
      </c>
      <c r="F14" s="53" t="e">
        <f>E14+5</f>
        <v>#REF!</v>
      </c>
      <c r="G14" s="17"/>
      <c r="H14" s="17" t="e">
        <f t="shared" si="6"/>
        <v>#REF!</v>
      </c>
      <c r="I14" s="32"/>
      <c r="J14" s="32"/>
      <c r="K14" s="32"/>
      <c r="L14" s="32"/>
      <c r="M14" s="32"/>
      <c r="N14" s="32"/>
      <c r="O14" s="32"/>
      <c r="P14" s="32"/>
      <c r="Q14" s="32"/>
      <c r="R14" s="32"/>
      <c r="S14" s="32"/>
      <c r="T14" s="32"/>
      <c r="U14" s="33"/>
      <c r="V14" s="33"/>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row>
    <row r="15" spans="1:64" s="3" customFormat="1" ht="30" customHeight="1" thickBot="1" x14ac:dyDescent="0.3">
      <c r="A15" s="46"/>
      <c r="B15" s="64" t="s">
        <v>1</v>
      </c>
      <c r="C15" s="59" t="s">
        <v>44</v>
      </c>
      <c r="D15" s="23"/>
      <c r="E15" s="53" t="e">
        <f>F14</f>
        <v>#REF!</v>
      </c>
      <c r="F15" s="53" t="e">
        <f>E15+3</f>
        <v>#REF!</v>
      </c>
      <c r="G15" s="17"/>
      <c r="H15" s="17" t="e">
        <f t="shared" si="6"/>
        <v>#REF!</v>
      </c>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row>
    <row r="16" spans="1:64" s="3" customFormat="1" ht="30" customHeight="1" thickBot="1" x14ac:dyDescent="0.3">
      <c r="A16" s="46"/>
      <c r="B16" s="64" t="s">
        <v>2</v>
      </c>
      <c r="C16" s="59" t="s">
        <v>45</v>
      </c>
      <c r="D16" s="23"/>
      <c r="E16" s="53" t="e">
        <f>E15</f>
        <v>#REF!</v>
      </c>
      <c r="F16" s="53" t="e">
        <f>E16+2</f>
        <v>#REF!</v>
      </c>
      <c r="G16" s="17"/>
      <c r="H16" s="17" t="e">
        <f t="shared" si="6"/>
        <v>#REF!</v>
      </c>
      <c r="I16" s="32"/>
      <c r="J16" s="32"/>
      <c r="K16" s="32"/>
      <c r="L16" s="32"/>
      <c r="M16" s="32"/>
      <c r="N16" s="32"/>
      <c r="O16" s="32"/>
      <c r="P16" s="32"/>
      <c r="Q16" s="32"/>
      <c r="R16" s="32"/>
      <c r="S16" s="32"/>
      <c r="T16" s="32"/>
      <c r="U16" s="32"/>
      <c r="V16" s="32"/>
      <c r="W16" s="32"/>
      <c r="X16" s="32"/>
      <c r="Y16" s="33"/>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row>
    <row r="17" spans="1:64" s="3" customFormat="1" ht="30" customHeight="1" thickBot="1" x14ac:dyDescent="0.3">
      <c r="A17" s="46"/>
      <c r="B17" s="65" t="s">
        <v>3</v>
      </c>
      <c r="C17" s="60" t="s">
        <v>42</v>
      </c>
      <c r="D17" s="24"/>
      <c r="E17" s="54">
        <f>E9+15</f>
        <v>44811</v>
      </c>
      <c r="F17" s="54">
        <f>E17+5</f>
        <v>44816</v>
      </c>
      <c r="G17" s="17"/>
      <c r="H17" s="17">
        <f t="shared" si="6"/>
        <v>6</v>
      </c>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row>
    <row r="18" spans="1:64" s="3" customFormat="1" ht="30" customHeight="1" thickBot="1" x14ac:dyDescent="0.3">
      <c r="A18" s="46" t="s">
        <v>30</v>
      </c>
      <c r="B18" s="65" t="s">
        <v>4</v>
      </c>
      <c r="C18" s="60" t="s">
        <v>43</v>
      </c>
      <c r="D18" s="24"/>
      <c r="E18" s="54">
        <f>F17+1</f>
        <v>44817</v>
      </c>
      <c r="F18" s="54">
        <f>E18+4</f>
        <v>44821</v>
      </c>
      <c r="G18" s="17"/>
      <c r="H18" s="17">
        <f t="shared" si="6"/>
        <v>5</v>
      </c>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row>
    <row r="19" spans="1:64" s="3" customFormat="1" ht="30" customHeight="1" thickBot="1" x14ac:dyDescent="0.3">
      <c r="A19" s="46"/>
      <c r="B19" s="65" t="s">
        <v>1</v>
      </c>
      <c r="C19" s="60" t="s">
        <v>44</v>
      </c>
      <c r="D19" s="24"/>
      <c r="E19" s="54">
        <f>E18+5</f>
        <v>44822</v>
      </c>
      <c r="F19" s="54">
        <f>E19+5</f>
        <v>44827</v>
      </c>
      <c r="G19" s="17"/>
      <c r="H19" s="17">
        <f t="shared" si="6"/>
        <v>6</v>
      </c>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row>
    <row r="20" spans="1:64" s="3" customFormat="1" ht="30" customHeight="1" thickBot="1" x14ac:dyDescent="0.3">
      <c r="A20" s="46"/>
      <c r="B20" s="65" t="s">
        <v>2</v>
      </c>
      <c r="C20" s="60" t="s">
        <v>45</v>
      </c>
      <c r="D20" s="24"/>
      <c r="E20" s="54">
        <f>F19+1</f>
        <v>44828</v>
      </c>
      <c r="F20" s="54">
        <f>DATE(2022,11,30)</f>
        <v>44895</v>
      </c>
      <c r="G20" s="17"/>
      <c r="H20" s="17">
        <f t="shared" si="6"/>
        <v>68</v>
      </c>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row>
    <row r="21" spans="1:64" s="3" customFormat="1" ht="30" customHeight="1" thickBot="1" x14ac:dyDescent="0.3">
      <c r="A21" s="46"/>
      <c r="B21" s="66" t="s">
        <v>3</v>
      </c>
      <c r="C21" s="61" t="s">
        <v>42</v>
      </c>
      <c r="D21" s="25"/>
      <c r="E21" s="55" t="s">
        <v>29</v>
      </c>
      <c r="F21" s="55" t="s">
        <v>29</v>
      </c>
      <c r="G21" s="17"/>
      <c r="H21" s="17" t="e">
        <f t="shared" si="6"/>
        <v>#VALUE!</v>
      </c>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row>
    <row r="22" spans="1:64" s="3" customFormat="1" ht="30" customHeight="1" thickBot="1" x14ac:dyDescent="0.3">
      <c r="A22" s="46" t="s">
        <v>30</v>
      </c>
      <c r="B22" s="66" t="s">
        <v>4</v>
      </c>
      <c r="C22" s="61" t="s">
        <v>43</v>
      </c>
      <c r="D22" s="25"/>
      <c r="E22" s="55" t="s">
        <v>29</v>
      </c>
      <c r="F22" s="55" t="s">
        <v>29</v>
      </c>
      <c r="G22" s="17"/>
      <c r="H22" s="17" t="e">
        <f t="shared" si="6"/>
        <v>#VALUE!</v>
      </c>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row>
    <row r="23" spans="1:64" s="3" customFormat="1" ht="30" customHeight="1" thickBot="1" x14ac:dyDescent="0.3">
      <c r="A23" s="46"/>
      <c r="B23" s="66" t="s">
        <v>1</v>
      </c>
      <c r="C23" s="61" t="s">
        <v>44</v>
      </c>
      <c r="D23" s="25"/>
      <c r="E23" s="55" t="s">
        <v>29</v>
      </c>
      <c r="F23" s="55" t="s">
        <v>29</v>
      </c>
      <c r="G23" s="17"/>
      <c r="H23" s="17" t="e">
        <f t="shared" si="6"/>
        <v>#VALUE!</v>
      </c>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row>
    <row r="24" spans="1:64" s="3" customFormat="1" ht="30" customHeight="1" thickBot="1" x14ac:dyDescent="0.3">
      <c r="A24" s="46"/>
      <c r="B24" s="66" t="s">
        <v>2</v>
      </c>
      <c r="C24" s="61" t="s">
        <v>45</v>
      </c>
      <c r="D24" s="25"/>
      <c r="E24" s="55" t="s">
        <v>29</v>
      </c>
      <c r="F24" s="55" t="s">
        <v>29</v>
      </c>
      <c r="G24" s="17"/>
      <c r="H24" s="17" t="e">
        <f t="shared" si="6"/>
        <v>#VALUE!</v>
      </c>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row>
    <row r="25" spans="1:64" s="3" customFormat="1" ht="30" customHeight="1" thickBot="1" x14ac:dyDescent="0.3">
      <c r="A25" s="46"/>
      <c r="B25" s="67"/>
      <c r="C25" s="62"/>
      <c r="D25" s="16"/>
      <c r="E25" s="56"/>
      <c r="F25" s="56"/>
      <c r="G25" s="17"/>
      <c r="H25" s="17" t="str">
        <f t="shared" si="6"/>
        <v/>
      </c>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row>
    <row r="26" spans="1:64" s="3" customFormat="1" ht="30" customHeight="1" thickBot="1" x14ac:dyDescent="0.3">
      <c r="A26" s="46"/>
      <c r="B26" s="26" t="s">
        <v>5</v>
      </c>
      <c r="C26" s="27"/>
      <c r="D26" s="28"/>
      <c r="E26" s="29"/>
      <c r="F26" s="30"/>
      <c r="G26" s="31"/>
      <c r="H26" s="31" t="str">
        <f t="shared" si="6"/>
        <v/>
      </c>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row>
    <row r="27" spans="1:64" s="3" customFormat="1" ht="30" customHeight="1" x14ac:dyDescent="0.25">
      <c r="A27" s="46" t="s">
        <v>32</v>
      </c>
      <c r="B27"/>
      <c r="C27"/>
      <c r="D27"/>
      <c r="E27" s="5"/>
      <c r="F27"/>
      <c r="G27" s="6"/>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row>
    <row r="28" spans="1:64" s="3" customFormat="1" ht="30" customHeight="1" x14ac:dyDescent="0.25">
      <c r="A28" s="47" t="s">
        <v>31</v>
      </c>
      <c r="B28"/>
      <c r="C28" s="14"/>
      <c r="D28"/>
      <c r="E28" s="5"/>
      <c r="F28" s="4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row>
    <row r="29" spans="1:64" ht="30" customHeight="1" x14ac:dyDescent="0.25">
      <c r="C29"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26">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6">
    <cfRule type="expression" dxfId="2" priority="33">
      <formula>AND(TODAY()&gt;=I$5,TODAY()&lt;J$5)</formula>
    </cfRule>
  </conditionalFormatting>
  <conditionalFormatting sqref="I7:BL26">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s>
  <printOptions horizontalCentered="1"/>
  <pageMargins left="0.35" right="0.35" top="0.35" bottom="0.5" header="0.3" footer="0.3"/>
  <pageSetup scale="57" fitToHeight="0" orientation="landscape" r:id="rId2"/>
  <headerFooter differentFirst="1" scaleWithDoc="0">
    <oddFooter>Page &amp;P of &amp;N</oddFooter>
  </headerFooter>
  <ignoredErrors>
    <ignoredError sqref="F16 F18:F19 E19"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3" zoomScaleNormal="100" workbookViewId="0"/>
  </sheetViews>
  <sheetFormatPr defaultColWidth="9.140625" defaultRowHeight="12.75" x14ac:dyDescent="0.2"/>
  <cols>
    <col min="1" max="1" width="87.140625" style="36" customWidth="1"/>
    <col min="2" max="16384" width="9.140625" style="2"/>
  </cols>
  <sheetData>
    <row r="1" spans="1:2" ht="46.5" customHeight="1" x14ac:dyDescent="0.2"/>
    <row r="2" spans="1:2" s="38" customFormat="1" ht="15.75" x14ac:dyDescent="0.25">
      <c r="A2" s="37" t="s">
        <v>16</v>
      </c>
      <c r="B2" s="37"/>
    </row>
    <row r="3" spans="1:2" s="42" customFormat="1" ht="27" customHeight="1" x14ac:dyDescent="0.25">
      <c r="A3" s="71" t="s">
        <v>21</v>
      </c>
      <c r="B3" s="43"/>
    </row>
    <row r="4" spans="1:2" s="39" customFormat="1" ht="26.25" x14ac:dyDescent="0.4">
      <c r="A4" s="40" t="s">
        <v>15</v>
      </c>
    </row>
    <row r="5" spans="1:2" ht="74.099999999999994" customHeight="1" x14ac:dyDescent="0.2">
      <c r="A5" s="41" t="s">
        <v>24</v>
      </c>
    </row>
    <row r="6" spans="1:2" ht="26.25" customHeight="1" x14ac:dyDescent="0.2">
      <c r="A6" s="40" t="s">
        <v>27</v>
      </c>
    </row>
    <row r="7" spans="1:2" s="36" customFormat="1" ht="204.95" customHeight="1" x14ac:dyDescent="0.25">
      <c r="A7" s="45" t="s">
        <v>26</v>
      </c>
    </row>
    <row r="8" spans="1:2" s="39" customFormat="1" ht="26.25" x14ac:dyDescent="0.4">
      <c r="A8" s="40" t="s">
        <v>17</v>
      </c>
    </row>
    <row r="9" spans="1:2" ht="60" x14ac:dyDescent="0.2">
      <c r="A9" s="41" t="s">
        <v>25</v>
      </c>
    </row>
    <row r="10" spans="1:2" s="36" customFormat="1" ht="27.95" customHeight="1" x14ac:dyDescent="0.25">
      <c r="A10" s="44" t="s">
        <v>23</v>
      </c>
    </row>
    <row r="11" spans="1:2" s="39" customFormat="1" ht="26.25" x14ac:dyDescent="0.4">
      <c r="A11" s="40" t="s">
        <v>14</v>
      </c>
    </row>
    <row r="12" spans="1:2" ht="30" x14ac:dyDescent="0.2">
      <c r="A12" s="41" t="s">
        <v>22</v>
      </c>
    </row>
    <row r="13" spans="1:2" s="36" customFormat="1" ht="27.95" customHeight="1" x14ac:dyDescent="0.25">
      <c r="A13" s="44" t="s">
        <v>8</v>
      </c>
    </row>
    <row r="14" spans="1:2" s="39" customFormat="1" ht="26.25" x14ac:dyDescent="0.4">
      <c r="A14" s="40" t="s">
        <v>18</v>
      </c>
    </row>
    <row r="15" spans="1:2" ht="75" customHeight="1" x14ac:dyDescent="0.2">
      <c r="A15" s="41" t="s">
        <v>19</v>
      </c>
    </row>
    <row r="16" spans="1:2" ht="75" x14ac:dyDescent="0.2">
      <c r="A16" s="41" t="s">
        <v>20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9C34878C0EE043889DB70C80B83416" ma:contentTypeVersion="9" ma:contentTypeDescription="Create a new document." ma:contentTypeScope="" ma:versionID="12223d4f30f36e48dc0aca9aaf9bb166">
  <xsd:schema xmlns:xsd="http://www.w3.org/2001/XMLSchema" xmlns:xs="http://www.w3.org/2001/XMLSchema" xmlns:p="http://schemas.microsoft.com/office/2006/metadata/properties" xmlns:ns3="0323c025-9e50-440b-b65a-fec8e1eabfcd" xmlns:ns4="5aed7b10-a69d-4104-b875-6c18416dc883" targetNamespace="http://schemas.microsoft.com/office/2006/metadata/properties" ma:root="true" ma:fieldsID="75a449534f3e641747541095520f5f34" ns3:_="" ns4:_="">
    <xsd:import namespace="0323c025-9e50-440b-b65a-fec8e1eabfcd"/>
    <xsd:import namespace="5aed7b10-a69d-4104-b875-6c18416dc88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23c025-9e50-440b-b65a-fec8e1eabf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ed7b10-a69d-4104-b875-6c18416dc88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DC8589-C394-48BA-98E6-03824CA3E5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23c025-9e50-440b-b65a-fec8e1eabfcd"/>
    <ds:schemaRef ds:uri="5aed7b10-a69d-4104-b875-6c18416dc8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A4DDA8-2CBD-452E-A1A9-3F47F8D77684}">
  <ds:schemaRefs>
    <ds:schemaRef ds:uri="http://schemas.microsoft.com/sharepoint/v3/contenttype/forms"/>
  </ds:schemaRefs>
</ds:datastoreItem>
</file>

<file path=customXml/itemProps3.xml><?xml version="1.0" encoding="utf-8"?>
<ds:datastoreItem xmlns:ds="http://schemas.openxmlformats.org/officeDocument/2006/customXml" ds:itemID="{51D1A7DB-2DE2-454E-9D9D-08CFEE1D5F90}">
  <ds:schemaRefs>
    <ds:schemaRef ds:uri="http://schemas.microsoft.com/office/2006/metadata/properties"/>
    <ds:schemaRef ds:uri="http://purl.org/dc/elements/1.1/"/>
    <ds:schemaRef ds:uri="5aed7b10-a69d-4104-b875-6c18416dc883"/>
    <ds:schemaRef ds:uri="http://www.w3.org/XML/1998/namespace"/>
    <ds:schemaRef ds:uri="http://schemas.microsoft.com/office/2006/documentManagement/types"/>
    <ds:schemaRef ds:uri="http://purl.org/dc/dcmitype/"/>
    <ds:schemaRef ds:uri="0323c025-9e50-440b-b65a-fec8e1eabfcd"/>
    <ds:schemaRef ds:uri="http://schemas.openxmlformats.org/package/2006/metadata/core-properties"/>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2022-10-14T17:39:44Z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0x0101000C9C34878C0EE043889DB70C80B83416</vt:lpwstr>
  </property>
</Properties>
</file>