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USER\Desktop\Ajmal\"/>
    </mc:Choice>
  </mc:AlternateContent>
  <xr:revisionPtr revIDLastSave="0" documentId="8_{559E6237-4F6D-47D1-BCBF-2930A07C3F36}" xr6:coauthVersionLast="47" xr6:coauthVersionMax="47" xr10:uidLastSave="{00000000-0000-0000-0000-000000000000}"/>
  <bookViews>
    <workbookView xWindow="-120" yWindow="-120" windowWidth="20730" windowHeight="11160" activeTab="6" xr2:uid="{34CAFC09-BDD8-484C-A685-85961DB4D944}"/>
  </bookViews>
  <sheets>
    <sheet name="Tasks" sheetId="3" r:id="rId1"/>
    <sheet name="Sheet2" sheetId="5" r:id="rId2"/>
    <sheet name="Sheet3" sheetId="6" r:id="rId3"/>
    <sheet name="Sheet4" sheetId="7" r:id="rId4"/>
    <sheet name="Sheet5" sheetId="8" r:id="rId5"/>
    <sheet name="Sheet6" sheetId="9" r:id="rId6"/>
    <sheet name="Dashbord" sheetId="10" r:id="rId7"/>
    <sheet name="Data" sheetId="2" r:id="rId8"/>
  </sheets>
  <definedNames>
    <definedName name="Slicer_Month">#N/A</definedName>
    <definedName name="Slicer_Region">#N/A</definedName>
    <definedName name="Slicer_year">#N/A</definedName>
  </definedNames>
  <calcPr calcId="181029"/>
  <pivotCaches>
    <pivotCache cacheId="0" r:id="rId9"/>
    <pivotCache cacheId="1"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2" i="2"/>
  <c r="C15" i="10"/>
  <c r="M15" i="10"/>
  <c r="H15" i="10"/>
</calcChain>
</file>

<file path=xl/sharedStrings.xml><?xml version="1.0" encoding="utf-8"?>
<sst xmlns="http://schemas.openxmlformats.org/spreadsheetml/2006/main" count="1775" uniqueCount="540">
  <si>
    <t>Petha</t>
  </si>
  <si>
    <t>C6</t>
  </si>
  <si>
    <t>Mahesh</t>
  </si>
  <si>
    <t>Central</t>
  </si>
  <si>
    <t>26/11/2021</t>
  </si>
  <si>
    <t>Sohan papdi</t>
  </si>
  <si>
    <t>C11</t>
  </si>
  <si>
    <t>Suresh</t>
  </si>
  <si>
    <t>North West</t>
  </si>
  <si>
    <t>25/11/2021</t>
  </si>
  <si>
    <t>Sohan halwa</t>
  </si>
  <si>
    <t>C3</t>
  </si>
  <si>
    <t>Raju</t>
  </si>
  <si>
    <t>North East</t>
  </si>
  <si>
    <t>24/11/2021</t>
  </si>
  <si>
    <t>Singori</t>
  </si>
  <si>
    <t>C2</t>
  </si>
  <si>
    <t>23/11/2022</t>
  </si>
  <si>
    <t>Sheera</t>
  </si>
  <si>
    <t>C8</t>
  </si>
  <si>
    <t>22/11/2022</t>
  </si>
  <si>
    <t>Rabri</t>
  </si>
  <si>
    <t>C7</t>
  </si>
  <si>
    <t>21/11/2022</t>
  </si>
  <si>
    <t>Phirni</t>
  </si>
  <si>
    <t>20/11/2022</t>
  </si>
  <si>
    <t>19/11/2022</t>
  </si>
  <si>
    <t>Nankhatai</t>
  </si>
  <si>
    <t>South West</t>
  </si>
  <si>
    <t>18/11/2022</t>
  </si>
  <si>
    <t>Lassi</t>
  </si>
  <si>
    <t>South East</t>
  </si>
  <si>
    <t>17/11/2022</t>
  </si>
  <si>
    <t>Laddu</t>
  </si>
  <si>
    <t>Raj</t>
  </si>
  <si>
    <t>16/11/2022</t>
  </si>
  <si>
    <t>Kheer</t>
  </si>
  <si>
    <t>Anil</t>
  </si>
  <si>
    <t>15/11/2021</t>
  </si>
  <si>
    <t>Kalakand</t>
  </si>
  <si>
    <t>Ram</t>
  </si>
  <si>
    <t>14/11/2021</t>
  </si>
  <si>
    <t>Kaju katli</t>
  </si>
  <si>
    <t>Sri</t>
  </si>
  <si>
    <t>13/11/2021</t>
  </si>
  <si>
    <t>Dhondas</t>
  </si>
  <si>
    <t>Nilesh</t>
  </si>
  <si>
    <t>Basundi</t>
  </si>
  <si>
    <t>Anarsa</t>
  </si>
  <si>
    <t>C1</t>
  </si>
  <si>
    <t>Kajjikaya</t>
  </si>
  <si>
    <t>C12</t>
  </si>
  <si>
    <t>Unni Appam</t>
  </si>
  <si>
    <t>Sheer korma</t>
  </si>
  <si>
    <t>Qubani ka meetha</t>
  </si>
  <si>
    <t>Pootharekulu</t>
  </si>
  <si>
    <t>Pongal</t>
  </si>
  <si>
    <t>Poornalu</t>
  </si>
  <si>
    <t>Palathalikalu</t>
  </si>
  <si>
    <t>C10</t>
  </si>
  <si>
    <t>Obbattu holige</t>
  </si>
  <si>
    <t>C9</t>
  </si>
  <si>
    <t>Mysore pak</t>
  </si>
  <si>
    <t>31/10/2021</t>
  </si>
  <si>
    <t>Kuzhi paniyaram</t>
  </si>
  <si>
    <t>30/10/2021</t>
  </si>
  <si>
    <t>Kakinada khaja</t>
  </si>
  <si>
    <t>29/10/2022</t>
  </si>
  <si>
    <t>Chicken Varuval</t>
  </si>
  <si>
    <t>28/10/2021</t>
  </si>
  <si>
    <t>Vada</t>
  </si>
  <si>
    <t>27/10/2021</t>
  </si>
  <si>
    <t>Uttapam</t>
  </si>
  <si>
    <t>26/10/2021</t>
  </si>
  <si>
    <t>Theeyal</t>
  </si>
  <si>
    <t>25/10/2022</t>
  </si>
  <si>
    <t>Thayir sadam</t>
  </si>
  <si>
    <t>24/10/2021</t>
  </si>
  <si>
    <t>Sevai</t>
  </si>
  <si>
    <t>23/10/2022</t>
  </si>
  <si>
    <t>Sandige</t>
  </si>
  <si>
    <t>22/10/2021</t>
  </si>
  <si>
    <t>Sambar</t>
  </si>
  <si>
    <t>21/10/2021</t>
  </si>
  <si>
    <t>Puttu</t>
  </si>
  <si>
    <t>20/10/2021</t>
  </si>
  <si>
    <t>Rasam</t>
  </si>
  <si>
    <t>19/10/2022</t>
  </si>
  <si>
    <t>Puli sadam</t>
  </si>
  <si>
    <t>18/10/2021</t>
  </si>
  <si>
    <t>Poriyal</t>
  </si>
  <si>
    <t>17/10/2022</t>
  </si>
  <si>
    <t>Pesarattu</t>
  </si>
  <si>
    <t>16/10/2021</t>
  </si>
  <si>
    <t>Halvasan</t>
  </si>
  <si>
    <t>15/10/2021</t>
  </si>
  <si>
    <t>Handwo</t>
  </si>
  <si>
    <t>14/10/2021</t>
  </si>
  <si>
    <t>Ghooghra</t>
  </si>
  <si>
    <t>13/10/2021</t>
  </si>
  <si>
    <t>Gud papdi</t>
  </si>
  <si>
    <t>Gatta curry</t>
  </si>
  <si>
    <t>Dudhi halwa</t>
  </si>
  <si>
    <t>Dhokla</t>
  </si>
  <si>
    <t>Dalithoy</t>
  </si>
  <si>
    <t>C5</t>
  </si>
  <si>
    <t>Dahi vada</t>
  </si>
  <si>
    <t>C4</t>
  </si>
  <si>
    <t>Kutchi dabeli</t>
  </si>
  <si>
    <t>Daal Dhokli</t>
  </si>
  <si>
    <t>Copra paak</t>
  </si>
  <si>
    <t>Chorafali</t>
  </si>
  <si>
    <t>Chevdo</t>
  </si>
  <si>
    <t>Thepla</t>
  </si>
  <si>
    <t>Khichu</t>
  </si>
  <si>
    <t>30/9/2021</t>
  </si>
  <si>
    <t>Mag Dhokli</t>
  </si>
  <si>
    <t>29/9/2022</t>
  </si>
  <si>
    <t>Lilva Kachori</t>
  </si>
  <si>
    <t>28/9/2021</t>
  </si>
  <si>
    <t>Vindaloo</t>
  </si>
  <si>
    <t>27/9/2021</t>
  </si>
  <si>
    <t>Veg Kolhapuri</t>
  </si>
  <si>
    <t>26/9/2021</t>
  </si>
  <si>
    <t>Undhiyu</t>
  </si>
  <si>
    <t>25/9/2022</t>
  </si>
  <si>
    <t>Thalipeeth</t>
  </si>
  <si>
    <t>24/9/2021</t>
  </si>
  <si>
    <t>Surnoli</t>
  </si>
  <si>
    <t>23/9/2021</t>
  </si>
  <si>
    <t>Sukhdi</t>
  </si>
  <si>
    <t>22/9/2022</t>
  </si>
  <si>
    <t>Chicken Biryani</t>
  </si>
  <si>
    <t>21/9/2021</t>
  </si>
  <si>
    <t>Mutton Biryani</t>
  </si>
  <si>
    <t>20/9/2021</t>
  </si>
  <si>
    <t>Mix Veg</t>
  </si>
  <si>
    <t>19/9/2021</t>
  </si>
  <si>
    <t>Chole Kulche</t>
  </si>
  <si>
    <t>18/9/2022</t>
  </si>
  <si>
    <t>Batata Puri</t>
  </si>
  <si>
    <t>17/9/2021</t>
  </si>
  <si>
    <t>Bhelpuri</t>
  </si>
  <si>
    <t>16/9/2021</t>
  </si>
  <si>
    <t>Pasta</t>
  </si>
  <si>
    <t>15/9/2021</t>
  </si>
  <si>
    <t>Pizza</t>
  </si>
  <si>
    <t>14/9/2022</t>
  </si>
  <si>
    <t>Ice cream</t>
  </si>
  <si>
    <t>13/9/2021</t>
  </si>
  <si>
    <t>Pinaca</t>
  </si>
  <si>
    <t>Mawa Bati</t>
  </si>
  <si>
    <t>Shufta</t>
  </si>
  <si>
    <t>Bebinca</t>
  </si>
  <si>
    <t>Til Pitha</t>
  </si>
  <si>
    <t>Shukto</t>
  </si>
  <si>
    <t>Red Rice</t>
  </si>
  <si>
    <t>Prawn malai curry</t>
  </si>
  <si>
    <t>Payokh</t>
  </si>
  <si>
    <t>Pani Pitha</t>
  </si>
  <si>
    <t>Pakhala</t>
  </si>
  <si>
    <t>Mishti Chholar Dal</t>
  </si>
  <si>
    <t>Masor Koni</t>
  </si>
  <si>
    <t>31/8/2021</t>
  </si>
  <si>
    <t>Koldil Duck</t>
  </si>
  <si>
    <t>30/8/2021</t>
  </si>
  <si>
    <t>Konir Dom</t>
  </si>
  <si>
    <t>29/8/2022</t>
  </si>
  <si>
    <t>Koldil Chicken</t>
  </si>
  <si>
    <t>28/8/2021</t>
  </si>
  <si>
    <t>27/8/2021</t>
  </si>
  <si>
    <t>27/8/2022</t>
  </si>
  <si>
    <t>Khorisa</t>
  </si>
  <si>
    <t>Kabiraji</t>
  </si>
  <si>
    <t>26/8/2022</t>
  </si>
  <si>
    <t>Chingri Bhape</t>
  </si>
  <si>
    <t>25/8/2021</t>
  </si>
  <si>
    <t>Haq Maas</t>
  </si>
  <si>
    <t>24/8/2022</t>
  </si>
  <si>
    <t>Hando Guri</t>
  </si>
  <si>
    <t>23/8/2021</t>
  </si>
  <si>
    <t>Goja</t>
  </si>
  <si>
    <t>22/8/2022</t>
  </si>
  <si>
    <t>Chingri malai curry</t>
  </si>
  <si>
    <t>21/8/2021</t>
  </si>
  <si>
    <t>Brown Rice</t>
  </si>
  <si>
    <t>20/8/2021</t>
  </si>
  <si>
    <t>Bora Sawul</t>
  </si>
  <si>
    <t>19/8/2022</t>
  </si>
  <si>
    <t>Black rice</t>
  </si>
  <si>
    <t>18/8/2021</t>
  </si>
  <si>
    <t>Bilahi Maas</t>
  </si>
  <si>
    <t>17/8/2021</t>
  </si>
  <si>
    <t>Bengena Pitika</t>
  </si>
  <si>
    <t>16/8/2022</t>
  </si>
  <si>
    <t>Masor tenga</t>
  </si>
  <si>
    <t>15/8/2021</t>
  </si>
  <si>
    <t>Alu Pitika</t>
  </si>
  <si>
    <t>14/8/2022</t>
  </si>
  <si>
    <t>Luchi</t>
  </si>
  <si>
    <t>13/8/2021</t>
  </si>
  <si>
    <t>Kumol Sawul</t>
  </si>
  <si>
    <t>Khar</t>
  </si>
  <si>
    <t>Gheela Pitha</t>
  </si>
  <si>
    <t>Cheera Doi</t>
  </si>
  <si>
    <t>Churma Ladoo</t>
  </si>
  <si>
    <t>Turiya Patra Vatana sabji</t>
  </si>
  <si>
    <t>Khaman</t>
  </si>
  <si>
    <t>Farsi Puri</t>
  </si>
  <si>
    <t>31/7/2022</t>
  </si>
  <si>
    <t>30/7/2021</t>
  </si>
  <si>
    <t>C20</t>
  </si>
  <si>
    <t>29/7/2022</t>
  </si>
  <si>
    <t>C19</t>
  </si>
  <si>
    <t>28/7/2021</t>
  </si>
  <si>
    <t>C18</t>
  </si>
  <si>
    <t>27/7/2021</t>
  </si>
  <si>
    <t>26/7/2022</t>
  </si>
  <si>
    <t>Namakpara</t>
  </si>
  <si>
    <t>25/7/2021</t>
  </si>
  <si>
    <t>Sev tameta</t>
  </si>
  <si>
    <t>24/7/2022</t>
  </si>
  <si>
    <t>Sev khamani</t>
  </si>
  <si>
    <t>23/7/2021</t>
  </si>
  <si>
    <t>Sabudana Khichadi</t>
  </si>
  <si>
    <t>22/7/2021</t>
  </si>
  <si>
    <t>Puri Bhaji</t>
  </si>
  <si>
    <t>21/7/2022</t>
  </si>
  <si>
    <t>Pav Bhaji</t>
  </si>
  <si>
    <t>C21</t>
  </si>
  <si>
    <t>20/7/2021</t>
  </si>
  <si>
    <t>Patra</t>
  </si>
  <si>
    <t>19/7/2022</t>
  </si>
  <si>
    <t>Muthiya</t>
  </si>
  <si>
    <t>18/7/2021</t>
  </si>
  <si>
    <t>Mohanthal</t>
  </si>
  <si>
    <t>17/7/2021</t>
  </si>
  <si>
    <t>Methi na Gota</t>
  </si>
  <si>
    <t>16/7/2022</t>
  </si>
  <si>
    <t>Koshimbir</t>
  </si>
  <si>
    <t>15/7/2021</t>
  </si>
  <si>
    <t>Laapsi</t>
  </si>
  <si>
    <t>14/7/2022</t>
  </si>
  <si>
    <t>Kombdi vade</t>
  </si>
  <si>
    <t>13/7/2021</t>
  </si>
  <si>
    <t>Khandvi</t>
  </si>
  <si>
    <t>Khakhra</t>
  </si>
  <si>
    <t>Keri no ras</t>
  </si>
  <si>
    <t>Kansar</t>
  </si>
  <si>
    <t>Jeera Aloo</t>
  </si>
  <si>
    <t>30/6/2021</t>
  </si>
  <si>
    <t>29/6/2021</t>
  </si>
  <si>
    <t>28/6/2021</t>
  </si>
  <si>
    <t>27/6/2021</t>
  </si>
  <si>
    <t>26/6/2022</t>
  </si>
  <si>
    <t>25/6/2021</t>
  </si>
  <si>
    <t>24/6/2021</t>
  </si>
  <si>
    <t>Chakali</t>
  </si>
  <si>
    <t>23/6/2021</t>
  </si>
  <si>
    <t>Bombil fry</t>
  </si>
  <si>
    <t>22/6/2022</t>
  </si>
  <si>
    <t>Bhakri</t>
  </si>
  <si>
    <t>21/6/2021</t>
  </si>
  <si>
    <t>Coconut vadi</t>
  </si>
  <si>
    <t>20/6/2021</t>
  </si>
  <si>
    <t>Bajri no rotlo</t>
  </si>
  <si>
    <t>19/6/2021</t>
  </si>
  <si>
    <t>19/6/2022</t>
  </si>
  <si>
    <t>18/6/2021</t>
  </si>
  <si>
    <t>Saath</t>
  </si>
  <si>
    <t>18/6/2022</t>
  </si>
  <si>
    <t>Kolim Jawla</t>
  </si>
  <si>
    <t>17/6/2021</t>
  </si>
  <si>
    <t>Zunka</t>
  </si>
  <si>
    <t>16/6/2022</t>
  </si>
  <si>
    <t>Amti</t>
  </si>
  <si>
    <t>15/6/2021</t>
  </si>
  <si>
    <t>Upma</t>
  </si>
  <si>
    <t>14/6/2021</t>
  </si>
  <si>
    <t>13/6/2022</t>
  </si>
  <si>
    <t>Paruppu sadam</t>
  </si>
  <si>
    <t>31/5/2022</t>
  </si>
  <si>
    <t>Payasam</t>
  </si>
  <si>
    <t>30/5/2021</t>
  </si>
  <si>
    <t>Paravannam</t>
  </si>
  <si>
    <t>29/5/2021</t>
  </si>
  <si>
    <t>Papadum</t>
  </si>
  <si>
    <t>28/5/2022</t>
  </si>
  <si>
    <t>Paniyaram</t>
  </si>
  <si>
    <t>27/5/2021</t>
  </si>
  <si>
    <t>Pachadi</t>
  </si>
  <si>
    <t>26/5/2021</t>
  </si>
  <si>
    <t>Masala Dosa</t>
  </si>
  <si>
    <t>25/5/2021</t>
  </si>
  <si>
    <t>Kuzhambu</t>
  </si>
  <si>
    <t>24/5/2022</t>
  </si>
  <si>
    <t>Kuzhakkattai</t>
  </si>
  <si>
    <t>23/5/2022</t>
  </si>
  <si>
    <t>Kothamali sadam</t>
  </si>
  <si>
    <t>22/5/2021</t>
  </si>
  <si>
    <t>Koshambri</t>
  </si>
  <si>
    <t>21/5/2021</t>
  </si>
  <si>
    <t>Kos kootu</t>
  </si>
  <si>
    <t>20/5/2021</t>
  </si>
  <si>
    <t>Kootu</t>
  </si>
  <si>
    <t>19/5/2022</t>
  </si>
  <si>
    <t>Beef Fry</t>
  </si>
  <si>
    <t>18/5/2022</t>
  </si>
  <si>
    <t>Keerai poriyal</t>
  </si>
  <si>
    <t>C17</t>
  </si>
  <si>
    <t>17/5/2022</t>
  </si>
  <si>
    <t>Keerai sadam</t>
  </si>
  <si>
    <t>C16</t>
  </si>
  <si>
    <t>16/5/2022</t>
  </si>
  <si>
    <t>Keerai masiyal</t>
  </si>
  <si>
    <t>C15</t>
  </si>
  <si>
    <t>15/5/2021</t>
  </si>
  <si>
    <t>Keerai kootu</t>
  </si>
  <si>
    <t>C14</t>
  </si>
  <si>
    <t>14/5/2021</t>
  </si>
  <si>
    <t>Kaara kozhambu</t>
  </si>
  <si>
    <t>C13</t>
  </si>
  <si>
    <t>13/5/2022</t>
  </si>
  <si>
    <t>Kanji</t>
  </si>
  <si>
    <t>Idli</t>
  </si>
  <si>
    <t>Idiappam</t>
  </si>
  <si>
    <t>Dosa</t>
  </si>
  <si>
    <t xml:space="preserve">Currivepillai sadam </t>
  </si>
  <si>
    <t>Bisi bele bath</t>
  </si>
  <si>
    <t>Avial</t>
  </si>
  <si>
    <t>Attu</t>
  </si>
  <si>
    <t>Tandoori Fish Tikka</t>
  </si>
  <si>
    <t>Tandoori Chicken</t>
  </si>
  <si>
    <t>Vegetable jalfrezi</t>
  </si>
  <si>
    <t>Shahi tukra</t>
  </si>
  <si>
    <t>Shahi paneer</t>
  </si>
  <si>
    <t>30/4/2021</t>
  </si>
  <si>
    <t>Sattu ki roti</t>
  </si>
  <si>
    <t>29/4/2022</t>
  </si>
  <si>
    <t>Samosa</t>
  </si>
  <si>
    <t>28/4/2021</t>
  </si>
  <si>
    <t>Rongi</t>
  </si>
  <si>
    <t>27/4/2022</t>
  </si>
  <si>
    <t>Rajma chaval</t>
  </si>
  <si>
    <t>26/4/2021</t>
  </si>
  <si>
    <t>Pindi chana</t>
  </si>
  <si>
    <t>25/4/2022</t>
  </si>
  <si>
    <t>Pattor</t>
  </si>
  <si>
    <t>24/4/2021</t>
  </si>
  <si>
    <t>Paratha</t>
  </si>
  <si>
    <t>23/4/2021</t>
  </si>
  <si>
    <t>Papad</t>
  </si>
  <si>
    <t>22/4/2022</t>
  </si>
  <si>
    <t>Panjeeri</t>
  </si>
  <si>
    <t>21/4/2022</t>
  </si>
  <si>
    <t>Pani puri</t>
  </si>
  <si>
    <t>20/4/2021</t>
  </si>
  <si>
    <t>Paneer tikka masala</t>
  </si>
  <si>
    <t>19/4/2021</t>
  </si>
  <si>
    <t>Paneer butter masala</t>
  </si>
  <si>
    <t>18/4/2022</t>
  </si>
  <si>
    <t>Palak paneer</t>
  </si>
  <si>
    <t>17/4/2021</t>
  </si>
  <si>
    <t>Navrattan korma</t>
  </si>
  <si>
    <t>16/4/2021</t>
  </si>
  <si>
    <t>Naan</t>
  </si>
  <si>
    <t>15/4/2022</t>
  </si>
  <si>
    <t>Mushroom matar</t>
  </si>
  <si>
    <t>14/4/2021</t>
  </si>
  <si>
    <t>13/4/2022</t>
  </si>
  <si>
    <t>21/1/2021</t>
  </si>
  <si>
    <t>19/9/2022</t>
  </si>
  <si>
    <t>17/4/2022</t>
  </si>
  <si>
    <t>Mushroom do pyaza</t>
  </si>
  <si>
    <t>13/4/2021</t>
  </si>
  <si>
    <t>Misi roti</t>
  </si>
  <si>
    <t>Makki di roti sarson da saag</t>
  </si>
  <si>
    <t>Litti chokha</t>
  </si>
  <si>
    <t>Lauki ki subji</t>
  </si>
  <si>
    <t>Lauki ke kofte</t>
  </si>
  <si>
    <t>Kulfi falooda</t>
  </si>
  <si>
    <t>Kofta</t>
  </si>
  <si>
    <t>Khichdi</t>
  </si>
  <si>
    <t>Karela bharta</t>
  </si>
  <si>
    <t>Kadhi pakoda</t>
  </si>
  <si>
    <t>Kadai paneer</t>
  </si>
  <si>
    <t>Kachori</t>
  </si>
  <si>
    <t>Fara</t>
  </si>
  <si>
    <t>31/3/2021</t>
  </si>
  <si>
    <t>Poha</t>
  </si>
  <si>
    <t>30/3/2021</t>
  </si>
  <si>
    <t>Dum aloo</t>
  </si>
  <si>
    <t>29/3/2021</t>
  </si>
  <si>
    <t>Dal tadka</t>
  </si>
  <si>
    <t>28/3/2021</t>
  </si>
  <si>
    <t xml:space="preserve">Dal makhani </t>
  </si>
  <si>
    <t>27/3/2021</t>
  </si>
  <si>
    <t>Daal puri</t>
  </si>
  <si>
    <t>26/3/2021</t>
  </si>
  <si>
    <t>Daal baati churma</t>
  </si>
  <si>
    <t>C0</t>
  </si>
  <si>
    <t>25/3/2021</t>
  </si>
  <si>
    <t>Chole bhature</t>
  </si>
  <si>
    <t>24/3/2021</t>
  </si>
  <si>
    <t>Chicken Tikka</t>
  </si>
  <si>
    <t>23/3/2021</t>
  </si>
  <si>
    <t>Chicken Tikka masala</t>
  </si>
  <si>
    <t>22/3/2022</t>
  </si>
  <si>
    <t>Chicken razala</t>
  </si>
  <si>
    <t>21/3/2021</t>
  </si>
  <si>
    <t>Chapati</t>
  </si>
  <si>
    <t>20/3/2021</t>
  </si>
  <si>
    <t>Chana masala</t>
  </si>
  <si>
    <t>19/3/2022</t>
  </si>
  <si>
    <t>Butter chicken</t>
  </si>
  <si>
    <t>18/3/2021</t>
  </si>
  <si>
    <t>Biryani</t>
  </si>
  <si>
    <t>17/3/2022</t>
  </si>
  <si>
    <t>Bhindi masala</t>
  </si>
  <si>
    <t>16/3/2021</t>
  </si>
  <si>
    <t>Bhatura</t>
  </si>
  <si>
    <t>15/3/2021</t>
  </si>
  <si>
    <t>Aloo shimla mirch</t>
  </si>
  <si>
    <t>14/3/2021</t>
  </si>
  <si>
    <t>Aloo methi</t>
  </si>
  <si>
    <t>13/3/2022</t>
  </si>
  <si>
    <t>Aloo matar</t>
  </si>
  <si>
    <t>Aloo tikki</t>
  </si>
  <si>
    <t>Aloo gobi</t>
  </si>
  <si>
    <t>Galho</t>
  </si>
  <si>
    <t>Chak Hao Kheer</t>
  </si>
  <si>
    <t>Pork Bharta</t>
  </si>
  <si>
    <t>Maach Jhol</t>
  </si>
  <si>
    <t>Sutar feni</t>
  </si>
  <si>
    <t>Shrikhand</t>
  </si>
  <si>
    <t>Shankarpali</t>
  </si>
  <si>
    <t>Modak</t>
  </si>
  <si>
    <t>Mahim halwa</t>
  </si>
  <si>
    <t>Chhena kheeri</t>
  </si>
  <si>
    <t>Doodhpak</t>
  </si>
  <si>
    <t>28/2/2021</t>
  </si>
  <si>
    <t>27/2/2021</t>
  </si>
  <si>
    <t>26/2/2022</t>
  </si>
  <si>
    <t>25/2/2021</t>
  </si>
  <si>
    <t>24/2/2022</t>
  </si>
  <si>
    <t>23/2/2021</t>
  </si>
  <si>
    <t>22/2/2021</t>
  </si>
  <si>
    <t>21/2/2022</t>
  </si>
  <si>
    <t>20/2/2021</t>
  </si>
  <si>
    <t>19/2/2021</t>
  </si>
  <si>
    <t>18/2/2021</t>
  </si>
  <si>
    <t>17/2/2021</t>
  </si>
  <si>
    <t>16/2/2021</t>
  </si>
  <si>
    <t>15/2/2021</t>
  </si>
  <si>
    <t>14/2/2021</t>
  </si>
  <si>
    <t>13/2/2021</t>
  </si>
  <si>
    <t>Gavvalu</t>
  </si>
  <si>
    <t>Double ka meetha</t>
  </si>
  <si>
    <t>Dharwad pedha</t>
  </si>
  <si>
    <t>Chikki</t>
  </si>
  <si>
    <t>Bandar laddu</t>
  </si>
  <si>
    <t>Ariselu</t>
  </si>
  <si>
    <t>Adhirasam</t>
  </si>
  <si>
    <t>Sandesh</t>
  </si>
  <si>
    <t>Rasgulla</t>
  </si>
  <si>
    <t>Ras malai</t>
  </si>
  <si>
    <t>Rasabali</t>
  </si>
  <si>
    <t>Pithe</t>
  </si>
  <si>
    <t>Pantua</t>
  </si>
  <si>
    <t>31/1/2022</t>
  </si>
  <si>
    <t>Misti doi</t>
  </si>
  <si>
    <t>30/1/2022</t>
  </si>
  <si>
    <t>Mihidana</t>
  </si>
  <si>
    <t>29/1/2022</t>
  </si>
  <si>
    <t>Malapua</t>
  </si>
  <si>
    <t>28/1/2022</t>
  </si>
  <si>
    <t>Lyangcha</t>
  </si>
  <si>
    <t>27/1/2022</t>
  </si>
  <si>
    <t>Ledikeni</t>
  </si>
  <si>
    <t>26/1/2022</t>
  </si>
  <si>
    <t>Kheer sagar</t>
  </si>
  <si>
    <t>25/1/2022</t>
  </si>
  <si>
    <t>Cham cham</t>
  </si>
  <si>
    <t>24/1/2021</t>
  </si>
  <si>
    <t>Chhena poda</t>
  </si>
  <si>
    <t>23/1/2022</t>
  </si>
  <si>
    <t>22/1/2021</t>
  </si>
  <si>
    <t>Chhena jalebi</t>
  </si>
  <si>
    <t>21/1/2022</t>
  </si>
  <si>
    <t>20/1/2021</t>
  </si>
  <si>
    <t>19/1/2022</t>
  </si>
  <si>
    <t>18/1/2021</t>
  </si>
  <si>
    <t>17/1/2021</t>
  </si>
  <si>
    <t>16/1/2022</t>
  </si>
  <si>
    <t>15/1/2022</t>
  </si>
  <si>
    <t>14/1/2022</t>
  </si>
  <si>
    <t>13/1/2022</t>
  </si>
  <si>
    <t>28/3/2022</t>
  </si>
  <si>
    <t>22/6/2021</t>
  </si>
  <si>
    <t>Jalebi</t>
  </si>
  <si>
    <t>Imarti</t>
  </si>
  <si>
    <t>Gulab jamun</t>
  </si>
  <si>
    <t>Ghevar</t>
  </si>
  <si>
    <t>Gajar ka halwa</t>
  </si>
  <si>
    <t>Boondi</t>
  </si>
  <si>
    <t>Balu shahi</t>
  </si>
  <si>
    <t>Selling Price</t>
  </si>
  <si>
    <t xml:space="preserve"> Cost Price</t>
  </si>
  <si>
    <t>Food Item</t>
  </si>
  <si>
    <t>Customer ID</t>
  </si>
  <si>
    <t>Delivery person</t>
  </si>
  <si>
    <t>Region</t>
  </si>
  <si>
    <t>Date</t>
  </si>
  <si>
    <t>region wise Profit</t>
  </si>
  <si>
    <t xml:space="preserve">top ten customer based on profit </t>
  </si>
  <si>
    <t>month and year wise Profit</t>
  </si>
  <si>
    <t>Make new column profit</t>
  </si>
  <si>
    <t>delivery person profit in each region</t>
  </si>
  <si>
    <t>Total profit</t>
  </si>
  <si>
    <t>Total selling price</t>
  </si>
  <si>
    <t>Total cost price</t>
  </si>
  <si>
    <t>Make a time line based on Month</t>
  </si>
  <si>
    <t>profit</t>
  </si>
  <si>
    <t>Row Labels</t>
  </si>
  <si>
    <t>Grand Total</t>
  </si>
  <si>
    <t>Sum of profit</t>
  </si>
  <si>
    <t>Column Labels</t>
  </si>
  <si>
    <t>Sum of Selling Price</t>
  </si>
  <si>
    <t>Sum of  Cost Price</t>
  </si>
  <si>
    <t>Month</t>
  </si>
  <si>
    <t>year</t>
  </si>
  <si>
    <t>May</t>
  </si>
  <si>
    <t>June</t>
  </si>
  <si>
    <t>July</t>
  </si>
  <si>
    <t>August</t>
  </si>
  <si>
    <t>September</t>
  </si>
  <si>
    <t>October</t>
  </si>
  <si>
    <t>November</t>
  </si>
  <si>
    <t>December</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</si>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</sst>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20"/>
      <color theme="1"/>
      <name val="Calibri"/>
      <family val="2"/>
      <scheme val="minor"/>
    </font>
    <font>
      <sz val="20"/>
      <color rgb="FFFF0000"/>
      <name val="Calibri"/>
      <family val="2"/>
      <scheme val="minor"/>
    </font>
    <font>
      <b/>
      <sz val="26"/>
      <color theme="0"/>
      <name val="Calibri"/>
      <family val="2"/>
      <scheme val="minor"/>
    </font>
    <font>
      <b/>
      <sz val="24"/>
      <color theme="0"/>
      <name val="Calibri"/>
      <family val="2"/>
      <scheme val="minor"/>
    </font>
  </fonts>
  <fills count="3">
    <fill>
      <patternFill patternType="none"/>
    </fill>
    <fill>
      <patternFill patternType="gray125"/>
    </fill>
    <fill>
      <patternFill patternType="solid">
        <fgColor theme="9" tint="-0.249977111117893"/>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2" fillId="0" borderId="0" xfId="0" applyFont="1"/>
    <xf numFmtId="1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0" fillId="2" borderId="0" xfId="0" applyFill="1"/>
    <xf numFmtId="2" fontId="3" fillId="2" borderId="0" xfId="0" applyNumberFormat="1" applyFont="1" applyFill="1" applyAlignment="1">
      <alignment horizontal="center" vertical="center"/>
    </xf>
    <xf numFmtId="0" fontId="4" fillId="2" borderId="0" xfId="0" applyFont="1" applyFill="1" applyAlignment="1">
      <alignment horizontal="center" vertical="center"/>
    </xf>
  </cellXfs>
  <cellStyles count="1">
    <cellStyle name="Normal" xfId="0" builtinId="0"/>
  </cellStyles>
  <dxfs count="7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9" formatCode="dd/mm/yyyy"/>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[ajmal Task Dashboard 3.xlsx]Sheet2!PivotTable1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t>
            </a:r>
            <a:r>
              <a:rPr lang="en-IN" baseline="0"/>
              <a:t> in Diffrent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C6-4FA0-B758-7A6058FDD95E}"/>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Sheet2!$A$4:$A$9</c:f>
              <c:strCache>
                <c:ptCount val="5"/>
                <c:pt idx="0">
                  <c:v>Central</c:v>
                </c:pt>
                <c:pt idx="1">
                  <c:v>North East</c:v>
                </c:pt>
                <c:pt idx="2">
                  <c:v>North West</c:v>
                </c:pt>
                <c:pt idx="3">
                  <c:v>South East</c:v>
                </c:pt>
                <c:pt idx="4">
                  <c:v>South West</c:v>
                </c:pt>
              </c:strCache>
            </c:strRef>
          </c:cat>
          <c:val>
            <c:numRef>
              <c:f>Sheet2!$B$4:$B$9</c:f>
              <c:numCache>
                <c:formatCode>General</c:formatCode>
                <c:ptCount val="5"/>
                <c:pt idx="0">
                  <c:v>9381.3681728100019</c:v>
                </c:pt>
                <c:pt idx="1">
                  <c:v>8834.79612585</c:v>
                </c:pt>
                <c:pt idx="2">
                  <c:v>8579.4602331249971</c:v>
                </c:pt>
                <c:pt idx="3">
                  <c:v>8494.2129263179031</c:v>
                </c:pt>
                <c:pt idx="4">
                  <c:v>10246.900412212002</c:v>
                </c:pt>
              </c:numCache>
            </c:numRef>
          </c:val>
          <c:extLst>
            <c:ext xmlns:c16="http://schemas.microsoft.com/office/drawing/2014/chart" uri="{C3380CC4-5D6E-409C-BE32-E72D297353CC}">
              <c16:uniqueId val="{00000000-F7C0-450C-8866-58F8CC6A7AF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[ajmal Task Dashboard 3.xlsx]Sheet3!PivotTable2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Based on Customer ID</a:t>
            </a:r>
          </a:p>
        </c:rich>
      </c:tx>
      <c:layout>
        <c:manualLayout>
          <c:xMode val="edge"/>
          <c:yMode val="edge"/>
          <c:x val="2.7486001749781268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Sheet3!$A$4:$A$14</c:f>
              <c:strCache>
                <c:ptCount val="10"/>
                <c:pt idx="0">
                  <c:v>C1</c:v>
                </c:pt>
                <c:pt idx="1">
                  <c:v>C10</c:v>
                </c:pt>
                <c:pt idx="2">
                  <c:v>C11</c:v>
                </c:pt>
                <c:pt idx="3">
                  <c:v>C12</c:v>
                </c:pt>
                <c:pt idx="4">
                  <c:v>C2</c:v>
                </c:pt>
                <c:pt idx="5">
                  <c:v>C3</c:v>
                </c:pt>
                <c:pt idx="6">
                  <c:v>C4</c:v>
                </c:pt>
                <c:pt idx="7">
                  <c:v>C5</c:v>
                </c:pt>
                <c:pt idx="8">
                  <c:v>C7</c:v>
                </c:pt>
                <c:pt idx="9">
                  <c:v>C8</c:v>
                </c:pt>
              </c:strCache>
            </c:strRef>
          </c:cat>
          <c:val>
            <c:numRef>
              <c:f>Sheet3!$B$4:$B$14</c:f>
              <c:numCache>
                <c:formatCode>0</c:formatCode>
                <c:ptCount val="10"/>
                <c:pt idx="0">
                  <c:v>4010.6684021300002</c:v>
                </c:pt>
                <c:pt idx="1">
                  <c:v>4066.993159708999</c:v>
                </c:pt>
                <c:pt idx="2">
                  <c:v>4347.9205511599994</c:v>
                </c:pt>
                <c:pt idx="3">
                  <c:v>4265.3745470499989</c:v>
                </c:pt>
                <c:pt idx="4">
                  <c:v>5181.0732785478995</c:v>
                </c:pt>
                <c:pt idx="5">
                  <c:v>3545.3878838000001</c:v>
                </c:pt>
                <c:pt idx="6">
                  <c:v>2315.8736638800001</c:v>
                </c:pt>
                <c:pt idx="7">
                  <c:v>2134.4886320700002</c:v>
                </c:pt>
                <c:pt idx="8">
                  <c:v>2237.2390574000001</c:v>
                </c:pt>
                <c:pt idx="9">
                  <c:v>1821.7090569300003</c:v>
                </c:pt>
              </c:numCache>
            </c:numRef>
          </c:val>
          <c:extLst>
            <c:ext xmlns:c16="http://schemas.microsoft.com/office/drawing/2014/chart" uri="{C3380CC4-5D6E-409C-BE32-E72D297353CC}">
              <c16:uniqueId val="{00000002-1527-40EA-BCC7-534F50FB9FFA}"/>
            </c:ext>
          </c:extLst>
        </c:ser>
        <c:dLbls>
          <c:dLblPos val="outEnd"/>
          <c:showLegendKey val="0"/>
          <c:showVal val="1"/>
          <c:showCatName val="0"/>
          <c:showSerName val="0"/>
          <c:showPercent val="0"/>
          <c:showBubbleSize val="0"/>
        </c:dLbls>
        <c:gapWidth val="219"/>
        <c:overlap val="-27"/>
        <c:axId val="398182640"/>
        <c:axId val="398183360"/>
      </c:barChart>
      <c:catAx>
        <c:axId val="398182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a:t>
                </a:r>
                <a:r>
                  <a:rPr lang="en-IN" baseline="0"/>
                  <a:t> 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183360"/>
        <c:crosses val="autoZero"/>
        <c:auto val="1"/>
        <c:lblAlgn val="ctr"/>
        <c:lblOffset val="100"/>
        <c:noMultiLvlLbl val="0"/>
      </c:catAx>
      <c:valAx>
        <c:axId val="3981833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solidFill>
              <a:schemeClr val="bg2">
                <a:lumMod val="9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182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[ajmal Task Dashboard 3.xlsx]Sheet4!PivotTable8</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Profit in Month</a:t>
            </a:r>
            <a:endParaRPr lang="en-US" baseline="0"/>
          </a:p>
        </c:rich>
      </c:tx>
      <c:layout>
        <c:manualLayout>
          <c:xMode val="edge"/>
          <c:yMode val="edge"/>
          <c:x val="3.7291557305336842E-2"/>
          <c:y val="0.1044400699912511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12700" cap="rnd" cmpd="dbl">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Total</c:v>
                </c:pt>
              </c:strCache>
            </c:strRef>
          </c:tx>
          <c:spPr>
            <a:ln w="12700" cap="rnd" cmpd="dbl">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Sheet4!$A$4:$A$12</c:f>
              <c:strCache>
                <c:ptCount val="8"/>
                <c:pt idx="0">
                  <c:v>May</c:v>
                </c:pt>
                <c:pt idx="1">
                  <c:v>June</c:v>
                </c:pt>
                <c:pt idx="2">
                  <c:v>July</c:v>
                </c:pt>
                <c:pt idx="3">
                  <c:v>August</c:v>
                </c:pt>
                <c:pt idx="4">
                  <c:v>September</c:v>
                </c:pt>
                <c:pt idx="5">
                  <c:v>October</c:v>
                </c:pt>
                <c:pt idx="6">
                  <c:v>November</c:v>
                </c:pt>
                <c:pt idx="7">
                  <c:v>December</c:v>
                </c:pt>
              </c:strCache>
            </c:strRef>
          </c:cat>
          <c:val>
            <c:numRef>
              <c:f>Sheet4!$B$4:$B$12</c:f>
              <c:numCache>
                <c:formatCode>0</c:formatCode>
                <c:ptCount val="8"/>
                <c:pt idx="0">
                  <c:v>3857.6695928199997</c:v>
                </c:pt>
                <c:pt idx="1">
                  <c:v>4323.0447942999999</c:v>
                </c:pt>
                <c:pt idx="2">
                  <c:v>3923.1055032289992</c:v>
                </c:pt>
                <c:pt idx="3">
                  <c:v>5058.9342206200017</c:v>
                </c:pt>
                <c:pt idx="4">
                  <c:v>3636.4346086459991</c:v>
                </c:pt>
                <c:pt idx="5">
                  <c:v>3616.1452802119993</c:v>
                </c:pt>
                <c:pt idx="6">
                  <c:v>3851.3385885099997</c:v>
                </c:pt>
                <c:pt idx="7">
                  <c:v>1372.2386889999998</c:v>
                </c:pt>
              </c:numCache>
            </c:numRef>
          </c:val>
          <c:smooth val="0"/>
          <c:extLst>
            <c:ext xmlns:c16="http://schemas.microsoft.com/office/drawing/2014/chart" uri="{C3380CC4-5D6E-409C-BE32-E72D297353CC}">
              <c16:uniqueId val="{00000000-4360-4EE7-8A17-4778AE738189}"/>
            </c:ext>
          </c:extLst>
        </c:ser>
        <c:dLbls>
          <c:showLegendKey val="0"/>
          <c:showVal val="0"/>
          <c:showCatName val="0"/>
          <c:showSerName val="0"/>
          <c:showPercent val="0"/>
          <c:showBubbleSize val="0"/>
        </c:dLbls>
        <c:marker val="1"/>
        <c:smooth val="0"/>
        <c:axId val="517101608"/>
        <c:axId val="517096928"/>
      </c:lineChart>
      <c:catAx>
        <c:axId val="5171016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096928"/>
        <c:crosses val="autoZero"/>
        <c:auto val="1"/>
        <c:lblAlgn val="ctr"/>
        <c:lblOffset val="100"/>
        <c:noMultiLvlLbl val="0"/>
      </c:catAx>
      <c:valAx>
        <c:axId val="517096928"/>
        <c:scaling>
          <c:orientation val="minMax"/>
        </c:scaling>
        <c:delete val="1"/>
        <c:axPos val="l"/>
        <c:numFmt formatCode="0" sourceLinked="1"/>
        <c:majorTickMark val="none"/>
        <c:minorTickMark val="none"/>
        <c:tickLblPos val="nextTo"/>
        <c:crossAx val="517101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[ajmal Task Dashboard 3.xlsx]Sheet5!PivotTable4</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Delivery Person Profit in Each Region</a:t>
            </a:r>
          </a:p>
        </c:rich>
      </c:tx>
      <c:layout>
        <c:manualLayout>
          <c:xMode val="edge"/>
          <c:yMode val="edge"/>
          <c:x val="3.8180446194225733E-2"/>
          <c:y val="3.70370370370370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Sheet5!$B$3:$B$4</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Sheet5!$B$5:$B$13</c:f>
              <c:numCache>
                <c:formatCode>General</c:formatCode>
                <c:ptCount val="8"/>
                <c:pt idx="0">
                  <c:v>1338.4529639499999</c:v>
                </c:pt>
                <c:pt idx="1">
                  <c:v>1036.3270737</c:v>
                </c:pt>
                <c:pt idx="2">
                  <c:v>2324.8423709999993</c:v>
                </c:pt>
                <c:pt idx="3">
                  <c:v>1142.4981639799998</c:v>
                </c:pt>
                <c:pt idx="4">
                  <c:v>968.57657317999974</c:v>
                </c:pt>
                <c:pt idx="5">
                  <c:v>344.69599329000005</c:v>
                </c:pt>
                <c:pt idx="6">
                  <c:v>1534.8073536099998</c:v>
                </c:pt>
                <c:pt idx="7">
                  <c:v>691.16768009999987</c:v>
                </c:pt>
              </c:numCache>
            </c:numRef>
          </c:val>
          <c:extLst>
            <c:ext xmlns:c16="http://schemas.microsoft.com/office/drawing/2014/chart" uri="{C3380CC4-5D6E-409C-BE32-E72D297353CC}">
              <c16:uniqueId val="{00000000-97E7-4AD4-9ACE-8D08873EC68E}"/>
            </c:ext>
          </c:extLst>
        </c:ser>
        <c:ser>
          <c:idx val="1"/>
          <c:order val="1"/>
          <c:tx>
            <c:strRef>
              <c:f>Sheet5!$C$3:$C$4</c:f>
              <c:strCache>
                <c:ptCount val="1"/>
                <c:pt idx="0">
                  <c:v>North 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Sheet5!$C$5:$C$13</c:f>
              <c:numCache>
                <c:formatCode>General</c:formatCode>
                <c:ptCount val="8"/>
                <c:pt idx="0">
                  <c:v>1046.45088472</c:v>
                </c:pt>
                <c:pt idx="1">
                  <c:v>1176.5595782</c:v>
                </c:pt>
                <c:pt idx="2">
                  <c:v>767.97059373999969</c:v>
                </c:pt>
                <c:pt idx="3">
                  <c:v>449.3126359900001</c:v>
                </c:pt>
                <c:pt idx="4">
                  <c:v>2446.4160593000001</c:v>
                </c:pt>
                <c:pt idx="5">
                  <c:v>416.83896859999987</c:v>
                </c:pt>
                <c:pt idx="6">
                  <c:v>1187.9541674000002</c:v>
                </c:pt>
                <c:pt idx="7">
                  <c:v>1343.2932378999997</c:v>
                </c:pt>
              </c:numCache>
            </c:numRef>
          </c:val>
          <c:extLst>
            <c:ext xmlns:c16="http://schemas.microsoft.com/office/drawing/2014/chart" uri="{C3380CC4-5D6E-409C-BE32-E72D297353CC}">
              <c16:uniqueId val="{00000000-F200-4806-A9A6-F3548E718104}"/>
            </c:ext>
          </c:extLst>
        </c:ser>
        <c:ser>
          <c:idx val="2"/>
          <c:order val="2"/>
          <c:tx>
            <c:strRef>
              <c:f>Sheet5!$D$3:$D$4</c:f>
              <c:strCache>
                <c:ptCount val="1"/>
                <c:pt idx="0">
                  <c:v>North West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Sheet5!$D$5:$D$13</c:f>
              <c:numCache>
                <c:formatCode>General</c:formatCode>
                <c:ptCount val="8"/>
                <c:pt idx="0">
                  <c:v>1125.8326501699999</c:v>
                </c:pt>
                <c:pt idx="1">
                  <c:v>1705.2671807289998</c:v>
                </c:pt>
                <c:pt idx="2">
                  <c:v>975.64344814999981</c:v>
                </c:pt>
                <c:pt idx="3">
                  <c:v>951.52415999999982</c:v>
                </c:pt>
                <c:pt idx="4">
                  <c:v>1457.273705906</c:v>
                </c:pt>
                <c:pt idx="5">
                  <c:v>448.94847440000001</c:v>
                </c:pt>
                <c:pt idx="6">
                  <c:v>1025.38170631</c:v>
                </c:pt>
                <c:pt idx="7">
                  <c:v>889.58890746000009</c:v>
                </c:pt>
              </c:numCache>
            </c:numRef>
          </c:val>
          <c:extLst>
            <c:ext xmlns:c16="http://schemas.microsoft.com/office/drawing/2014/chart" uri="{C3380CC4-5D6E-409C-BE32-E72D297353CC}">
              <c16:uniqueId val="{00000001-F200-4806-A9A6-F3548E718104}"/>
            </c:ext>
          </c:extLst>
        </c:ser>
        <c:ser>
          <c:idx val="3"/>
          <c:order val="3"/>
          <c:tx>
            <c:strRef>
              <c:f>Sheet5!$E$3:$E$4</c:f>
              <c:strCache>
                <c:ptCount val="1"/>
                <c:pt idx="0">
                  <c:v>South East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Sheet5!$E$5:$E$13</c:f>
              <c:numCache>
                <c:formatCode>General</c:formatCode>
                <c:ptCount val="8"/>
                <c:pt idx="0">
                  <c:v>861.09887465999975</c:v>
                </c:pt>
                <c:pt idx="1">
                  <c:v>943.28384174789994</c:v>
                </c:pt>
                <c:pt idx="2">
                  <c:v>1409.6654996899999</c:v>
                </c:pt>
                <c:pt idx="3">
                  <c:v>1242.0733537999999</c:v>
                </c:pt>
                <c:pt idx="4">
                  <c:v>1136.0171600399999</c:v>
                </c:pt>
                <c:pt idx="5">
                  <c:v>767.40925989999982</c:v>
                </c:pt>
                <c:pt idx="6">
                  <c:v>1047.4484790000001</c:v>
                </c:pt>
                <c:pt idx="7">
                  <c:v>1087.2164574800001</c:v>
                </c:pt>
              </c:numCache>
            </c:numRef>
          </c:val>
          <c:extLst>
            <c:ext xmlns:c16="http://schemas.microsoft.com/office/drawing/2014/chart" uri="{C3380CC4-5D6E-409C-BE32-E72D297353CC}">
              <c16:uniqueId val="{00000002-F200-4806-A9A6-F3548E718104}"/>
            </c:ext>
          </c:extLst>
        </c:ser>
        <c:ser>
          <c:idx val="4"/>
          <c:order val="4"/>
          <c:tx>
            <c:strRef>
              <c:f>Sheet5!$F$3:$F$4</c:f>
              <c:strCache>
                <c:ptCount val="1"/>
                <c:pt idx="0">
                  <c:v>South West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Sheet5!$F$5:$F$13</c:f>
              <c:numCache>
                <c:formatCode>General</c:formatCode>
                <c:ptCount val="8"/>
                <c:pt idx="0">
                  <c:v>1108.3698746300001</c:v>
                </c:pt>
                <c:pt idx="1">
                  <c:v>2629.1105705100008</c:v>
                </c:pt>
                <c:pt idx="2">
                  <c:v>902.46206156000028</c:v>
                </c:pt>
                <c:pt idx="3">
                  <c:v>1934.5126663400001</c:v>
                </c:pt>
                <c:pt idx="4">
                  <c:v>1360.9167125399999</c:v>
                </c:pt>
                <c:pt idx="5">
                  <c:v>918.65837424200015</c:v>
                </c:pt>
                <c:pt idx="6">
                  <c:v>293.53797390999995</c:v>
                </c:pt>
                <c:pt idx="7">
                  <c:v>1099.3321784800003</c:v>
                </c:pt>
              </c:numCache>
            </c:numRef>
          </c:val>
          <c:extLst>
            <c:ext xmlns:c16="http://schemas.microsoft.com/office/drawing/2014/chart" uri="{C3380CC4-5D6E-409C-BE32-E72D297353CC}">
              <c16:uniqueId val="{00000003-F200-4806-A9A6-F3548E718104}"/>
            </c:ext>
          </c:extLst>
        </c:ser>
        <c:dLbls>
          <c:showLegendKey val="0"/>
          <c:showVal val="0"/>
          <c:showCatName val="0"/>
          <c:showSerName val="0"/>
          <c:showPercent val="0"/>
          <c:showBubbleSize val="0"/>
        </c:dLbls>
        <c:gapWidth val="150"/>
        <c:shape val="box"/>
        <c:axId val="523141904"/>
        <c:axId val="523144784"/>
        <c:axId val="0"/>
      </c:bar3DChart>
      <c:catAx>
        <c:axId val="5231419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144784"/>
        <c:crosses val="autoZero"/>
        <c:auto val="1"/>
        <c:lblAlgn val="ctr"/>
        <c:lblOffset val="100"/>
        <c:noMultiLvlLbl val="0"/>
      </c:catAx>
      <c:valAx>
        <c:axId val="52314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14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[ajmal Task Dashboard 3.xlsx]Sheet6!PivotTable5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Sheet6!$A$3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c:f>
              <c:strCache>
                <c:ptCount val="1"/>
                <c:pt idx="0">
                  <c:v>Total</c:v>
                </c:pt>
              </c:strCache>
            </c:strRef>
          </c:cat>
          <c:val>
            <c:numRef>
              <c:f>Sheet6!$A$4</c:f>
              <c:numCache>
                <c:formatCode>General</c:formatCode>
                <c:ptCount val="1"/>
                <c:pt idx="0">
                  <c:v>45536.73787031493</c:v>
                </c:pt>
              </c:numCache>
            </c:numRef>
          </c:val>
          <c:extLst>
            <c:ext xmlns:c16="http://schemas.microsoft.com/office/drawing/2014/chart" uri="{C3380CC4-5D6E-409C-BE32-E72D297353CC}">
              <c16:uniqueId val="{00000000-F2A4-4090-BB7F-5418CE245F41}"/>
            </c:ext>
          </c:extLst>
        </c:ser>
        <c:dLbls>
          <c:showLegendKey val="0"/>
          <c:showVal val="0"/>
          <c:showCatName val="0"/>
          <c:showSerName val="0"/>
          <c:showPercent val="0"/>
          <c:showBubbleSize val="0"/>
        </c:dLbls>
        <c:gapWidth val="219"/>
        <c:overlap val="-27"/>
        <c:axId val="685950392"/>
        <c:axId val="685953632"/>
      </c:barChart>
      <c:catAx>
        <c:axId val="685950392"/>
        <c:scaling>
          <c:orientation val="minMax"/>
        </c:scaling>
        <c:delete val="1"/>
        <c:axPos val="b"/>
        <c:numFmt formatCode="General" sourceLinked="1"/>
        <c:majorTickMark val="none"/>
        <c:minorTickMark val="none"/>
        <c:tickLblPos val="nextTo"/>
        <c:crossAx val="685953632"/>
        <c:crosses val="autoZero"/>
        <c:auto val="1"/>
        <c:lblAlgn val="ctr"/>
        <c:lblOffset val="100"/>
        <c:noMultiLvlLbl val="0"/>
      </c:catAx>
      <c:valAx>
        <c:axId val="685953632"/>
        <c:scaling>
          <c:orientation val="minMax"/>
        </c:scaling>
        <c:delete val="1"/>
        <c:axPos val="l"/>
        <c:numFmt formatCode="General" sourceLinked="1"/>
        <c:majorTickMark val="none"/>
        <c:minorTickMark val="none"/>
        <c:tickLblPos val="nextTo"/>
        <c:crossAx val="685950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[ajmal Task Dashboard 3.xlsx]Sheet2!PivotTable1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Profit in Diffrent Region</a:t>
            </a:r>
          </a:p>
        </c:rich>
      </c:tx>
      <c:layout>
        <c:manualLayout>
          <c:xMode val="edge"/>
          <c:yMode val="edge"/>
          <c:x val="3.6780830269077018E-2"/>
          <c:y val="3.29896835804456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0BE-4435-B0E3-5B9BF637367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0BE-4435-B0E3-5B9BF637367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0BE-4435-B0E3-5B9BF637367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0BE-4435-B0E3-5B9BF637367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0BE-4435-B0E3-5B9BF63736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Sheet2!$A$4:$A$9</c:f>
              <c:strCache>
                <c:ptCount val="5"/>
                <c:pt idx="0">
                  <c:v>Central</c:v>
                </c:pt>
                <c:pt idx="1">
                  <c:v>North East</c:v>
                </c:pt>
                <c:pt idx="2">
                  <c:v>North West</c:v>
                </c:pt>
                <c:pt idx="3">
                  <c:v>South East</c:v>
                </c:pt>
                <c:pt idx="4">
                  <c:v>South West</c:v>
                </c:pt>
              </c:strCache>
            </c:strRef>
          </c:cat>
          <c:val>
            <c:numRef>
              <c:f>Sheet2!$B$4:$B$9</c:f>
              <c:numCache>
                <c:formatCode>General</c:formatCode>
                <c:ptCount val="5"/>
                <c:pt idx="0">
                  <c:v>9381.3681728100019</c:v>
                </c:pt>
                <c:pt idx="1">
                  <c:v>8834.79612585</c:v>
                </c:pt>
                <c:pt idx="2">
                  <c:v>8579.4602331249971</c:v>
                </c:pt>
                <c:pt idx="3">
                  <c:v>8494.2129263179031</c:v>
                </c:pt>
                <c:pt idx="4">
                  <c:v>10246.900412212002</c:v>
                </c:pt>
              </c:numCache>
            </c:numRef>
          </c:val>
          <c:extLst>
            <c:ext xmlns:c16="http://schemas.microsoft.com/office/drawing/2014/chart" uri="{C3380CC4-5D6E-409C-BE32-E72D297353CC}">
              <c16:uniqueId val="{0000000A-C0BE-4435-B0E3-5B9BF637367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[ajmal Task Dashboard 3.xlsx]Sheet3!PivotTable2</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Based on Customer ID (Top 10)</a:t>
            </a:r>
          </a:p>
        </c:rich>
      </c:tx>
      <c:layout>
        <c:manualLayout>
          <c:xMode val="edge"/>
          <c:yMode val="edge"/>
          <c:x val="2.7486001749781268E-2"/>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Sheet3!$A$4:$A$14</c:f>
              <c:strCache>
                <c:ptCount val="10"/>
                <c:pt idx="0">
                  <c:v>C1</c:v>
                </c:pt>
                <c:pt idx="1">
                  <c:v>C10</c:v>
                </c:pt>
                <c:pt idx="2">
                  <c:v>C11</c:v>
                </c:pt>
                <c:pt idx="3">
                  <c:v>C12</c:v>
                </c:pt>
                <c:pt idx="4">
                  <c:v>C2</c:v>
                </c:pt>
                <c:pt idx="5">
                  <c:v>C3</c:v>
                </c:pt>
                <c:pt idx="6">
                  <c:v>C4</c:v>
                </c:pt>
                <c:pt idx="7">
                  <c:v>C5</c:v>
                </c:pt>
                <c:pt idx="8">
                  <c:v>C7</c:v>
                </c:pt>
                <c:pt idx="9">
                  <c:v>C8</c:v>
                </c:pt>
              </c:strCache>
            </c:strRef>
          </c:cat>
          <c:val>
            <c:numRef>
              <c:f>Sheet3!$B$4:$B$14</c:f>
              <c:numCache>
                <c:formatCode>0</c:formatCode>
                <c:ptCount val="10"/>
                <c:pt idx="0">
                  <c:v>4010.6684021300002</c:v>
                </c:pt>
                <c:pt idx="1">
                  <c:v>4066.993159708999</c:v>
                </c:pt>
                <c:pt idx="2">
                  <c:v>4347.9205511599994</c:v>
                </c:pt>
                <c:pt idx="3">
                  <c:v>4265.3745470499989</c:v>
                </c:pt>
                <c:pt idx="4">
                  <c:v>5181.0732785478995</c:v>
                </c:pt>
                <c:pt idx="5">
                  <c:v>3545.3878838000001</c:v>
                </c:pt>
                <c:pt idx="6">
                  <c:v>2315.8736638800001</c:v>
                </c:pt>
                <c:pt idx="7">
                  <c:v>2134.4886320700002</c:v>
                </c:pt>
                <c:pt idx="8">
                  <c:v>2237.2390574000001</c:v>
                </c:pt>
                <c:pt idx="9">
                  <c:v>1821.7090569300003</c:v>
                </c:pt>
              </c:numCache>
            </c:numRef>
          </c:val>
          <c:extLst>
            <c:ext xmlns:c16="http://schemas.microsoft.com/office/drawing/2014/chart" uri="{C3380CC4-5D6E-409C-BE32-E72D297353CC}">
              <c16:uniqueId val="{00000001-15E5-48D7-A6F0-63298E7782BC}"/>
            </c:ext>
          </c:extLst>
        </c:ser>
        <c:dLbls>
          <c:dLblPos val="outEnd"/>
          <c:showLegendKey val="0"/>
          <c:showVal val="1"/>
          <c:showCatName val="0"/>
          <c:showSerName val="0"/>
          <c:showPercent val="0"/>
          <c:showBubbleSize val="0"/>
        </c:dLbls>
        <c:gapWidth val="100"/>
        <c:overlap val="-24"/>
        <c:axId val="398182640"/>
        <c:axId val="398183360"/>
      </c:barChart>
      <c:catAx>
        <c:axId val="3981826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Customer ID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8183360"/>
        <c:crosses val="autoZero"/>
        <c:auto val="1"/>
        <c:lblAlgn val="ctr"/>
        <c:lblOffset val="100"/>
        <c:noMultiLvlLbl val="0"/>
      </c:catAx>
      <c:valAx>
        <c:axId val="39818336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Profit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8182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[ajmal Task Dashboard 3.xlsx]Sheet4!PivotTable8</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Profit in Month</a:t>
            </a:r>
          </a:p>
        </c:rich>
      </c:tx>
      <c:layout>
        <c:manualLayout>
          <c:xMode val="edge"/>
          <c:yMode val="edge"/>
          <c:x val="3.7291557305336842E-2"/>
          <c:y val="0.1044400699912511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Sheet4!$A$4:$A$12</c:f>
              <c:strCache>
                <c:ptCount val="8"/>
                <c:pt idx="0">
                  <c:v>May</c:v>
                </c:pt>
                <c:pt idx="1">
                  <c:v>June</c:v>
                </c:pt>
                <c:pt idx="2">
                  <c:v>July</c:v>
                </c:pt>
                <c:pt idx="3">
                  <c:v>August</c:v>
                </c:pt>
                <c:pt idx="4">
                  <c:v>September</c:v>
                </c:pt>
                <c:pt idx="5">
                  <c:v>October</c:v>
                </c:pt>
                <c:pt idx="6">
                  <c:v>November</c:v>
                </c:pt>
                <c:pt idx="7">
                  <c:v>December</c:v>
                </c:pt>
              </c:strCache>
            </c:strRef>
          </c:cat>
          <c:val>
            <c:numRef>
              <c:f>Sheet4!$B$4:$B$12</c:f>
              <c:numCache>
                <c:formatCode>0</c:formatCode>
                <c:ptCount val="8"/>
                <c:pt idx="0">
                  <c:v>3857.6695928199997</c:v>
                </c:pt>
                <c:pt idx="1">
                  <c:v>4323.0447942999999</c:v>
                </c:pt>
                <c:pt idx="2">
                  <c:v>3923.1055032289992</c:v>
                </c:pt>
                <c:pt idx="3">
                  <c:v>5058.9342206200017</c:v>
                </c:pt>
                <c:pt idx="4">
                  <c:v>3636.4346086459991</c:v>
                </c:pt>
                <c:pt idx="5">
                  <c:v>3616.1452802119993</c:v>
                </c:pt>
                <c:pt idx="6">
                  <c:v>3851.3385885099997</c:v>
                </c:pt>
                <c:pt idx="7">
                  <c:v>1372.2386889999998</c:v>
                </c:pt>
              </c:numCache>
            </c:numRef>
          </c:val>
          <c:smooth val="0"/>
          <c:extLst>
            <c:ext xmlns:c16="http://schemas.microsoft.com/office/drawing/2014/chart" uri="{C3380CC4-5D6E-409C-BE32-E72D297353CC}">
              <c16:uniqueId val="{00000000-4BD2-47E8-94A8-F0126CC00426}"/>
            </c:ext>
          </c:extLst>
        </c:ser>
        <c:dLbls>
          <c:showLegendKey val="0"/>
          <c:showVal val="0"/>
          <c:showCatName val="0"/>
          <c:showSerName val="0"/>
          <c:showPercent val="0"/>
          <c:showBubbleSize val="0"/>
        </c:dLbls>
        <c:marker val="1"/>
        <c:smooth val="0"/>
        <c:axId val="517101608"/>
        <c:axId val="517096928"/>
      </c:lineChart>
      <c:catAx>
        <c:axId val="5171016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7096928"/>
        <c:crosses val="autoZero"/>
        <c:auto val="1"/>
        <c:lblAlgn val="ctr"/>
        <c:lblOffset val="100"/>
        <c:noMultiLvlLbl val="0"/>
      </c:catAx>
      <c:valAx>
        <c:axId val="5170969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7101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[ajmal Task Dashboard 3.xlsx]Sheet5!PivotTable4</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Delivery Person Profit in Each Region</a:t>
            </a:r>
          </a:p>
        </c:rich>
      </c:tx>
      <c:layout>
        <c:manualLayout>
          <c:xMode val="edge"/>
          <c:yMode val="edge"/>
          <c:x val="3.8180446194225733E-2"/>
          <c:y val="3.70370370370370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Sheet5!$B$3:$B$4</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Sheet5!$B$5:$B$13</c:f>
              <c:numCache>
                <c:formatCode>General</c:formatCode>
                <c:ptCount val="8"/>
                <c:pt idx="0">
                  <c:v>1338.4529639499999</c:v>
                </c:pt>
                <c:pt idx="1">
                  <c:v>1036.3270737</c:v>
                </c:pt>
                <c:pt idx="2">
                  <c:v>2324.8423709999993</c:v>
                </c:pt>
                <c:pt idx="3">
                  <c:v>1142.4981639799998</c:v>
                </c:pt>
                <c:pt idx="4">
                  <c:v>968.57657317999974</c:v>
                </c:pt>
                <c:pt idx="5">
                  <c:v>344.69599329000005</c:v>
                </c:pt>
                <c:pt idx="6">
                  <c:v>1534.8073536099998</c:v>
                </c:pt>
                <c:pt idx="7">
                  <c:v>691.16768009999987</c:v>
                </c:pt>
              </c:numCache>
            </c:numRef>
          </c:val>
          <c:extLst>
            <c:ext xmlns:c16="http://schemas.microsoft.com/office/drawing/2014/chart" uri="{C3380CC4-5D6E-409C-BE32-E72D297353CC}">
              <c16:uniqueId val="{00000000-B6E9-4810-8544-3B0401B46FA4}"/>
            </c:ext>
          </c:extLst>
        </c:ser>
        <c:ser>
          <c:idx val="1"/>
          <c:order val="1"/>
          <c:tx>
            <c:strRef>
              <c:f>Sheet5!$C$3:$C$4</c:f>
              <c:strCache>
                <c:ptCount val="1"/>
                <c:pt idx="0">
                  <c:v>North 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Sheet5!$C$5:$C$13</c:f>
              <c:numCache>
                <c:formatCode>General</c:formatCode>
                <c:ptCount val="8"/>
                <c:pt idx="0">
                  <c:v>1046.45088472</c:v>
                </c:pt>
                <c:pt idx="1">
                  <c:v>1176.5595782</c:v>
                </c:pt>
                <c:pt idx="2">
                  <c:v>767.97059373999969</c:v>
                </c:pt>
                <c:pt idx="3">
                  <c:v>449.3126359900001</c:v>
                </c:pt>
                <c:pt idx="4">
                  <c:v>2446.4160593000001</c:v>
                </c:pt>
                <c:pt idx="5">
                  <c:v>416.83896859999987</c:v>
                </c:pt>
                <c:pt idx="6">
                  <c:v>1187.9541674000002</c:v>
                </c:pt>
                <c:pt idx="7">
                  <c:v>1343.2932378999997</c:v>
                </c:pt>
              </c:numCache>
            </c:numRef>
          </c:val>
          <c:extLst>
            <c:ext xmlns:c16="http://schemas.microsoft.com/office/drawing/2014/chart" uri="{C3380CC4-5D6E-409C-BE32-E72D297353CC}">
              <c16:uniqueId val="{00000000-293B-4488-84D7-57A37765FB1F}"/>
            </c:ext>
          </c:extLst>
        </c:ser>
        <c:ser>
          <c:idx val="2"/>
          <c:order val="2"/>
          <c:tx>
            <c:strRef>
              <c:f>Sheet5!$D$3:$D$4</c:f>
              <c:strCache>
                <c:ptCount val="1"/>
                <c:pt idx="0">
                  <c:v>North West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Sheet5!$D$5:$D$13</c:f>
              <c:numCache>
                <c:formatCode>General</c:formatCode>
                <c:ptCount val="8"/>
                <c:pt idx="0">
                  <c:v>1125.8326501699999</c:v>
                </c:pt>
                <c:pt idx="1">
                  <c:v>1705.2671807289998</c:v>
                </c:pt>
                <c:pt idx="2">
                  <c:v>975.64344814999981</c:v>
                </c:pt>
                <c:pt idx="3">
                  <c:v>951.52415999999982</c:v>
                </c:pt>
                <c:pt idx="4">
                  <c:v>1457.273705906</c:v>
                </c:pt>
                <c:pt idx="5">
                  <c:v>448.94847440000001</c:v>
                </c:pt>
                <c:pt idx="6">
                  <c:v>1025.38170631</c:v>
                </c:pt>
                <c:pt idx="7">
                  <c:v>889.58890746000009</c:v>
                </c:pt>
              </c:numCache>
            </c:numRef>
          </c:val>
          <c:extLst>
            <c:ext xmlns:c16="http://schemas.microsoft.com/office/drawing/2014/chart" uri="{C3380CC4-5D6E-409C-BE32-E72D297353CC}">
              <c16:uniqueId val="{00000002-293B-4488-84D7-57A37765FB1F}"/>
            </c:ext>
          </c:extLst>
        </c:ser>
        <c:ser>
          <c:idx val="3"/>
          <c:order val="3"/>
          <c:tx>
            <c:strRef>
              <c:f>Sheet5!$E$3:$E$4</c:f>
              <c:strCache>
                <c:ptCount val="1"/>
                <c:pt idx="0">
                  <c:v>South East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Sheet5!$E$5:$E$13</c:f>
              <c:numCache>
                <c:formatCode>General</c:formatCode>
                <c:ptCount val="8"/>
                <c:pt idx="0">
                  <c:v>861.09887465999975</c:v>
                </c:pt>
                <c:pt idx="1">
                  <c:v>943.28384174789994</c:v>
                </c:pt>
                <c:pt idx="2">
                  <c:v>1409.6654996899999</c:v>
                </c:pt>
                <c:pt idx="3">
                  <c:v>1242.0733537999999</c:v>
                </c:pt>
                <c:pt idx="4">
                  <c:v>1136.0171600399999</c:v>
                </c:pt>
                <c:pt idx="5">
                  <c:v>767.40925989999982</c:v>
                </c:pt>
                <c:pt idx="6">
                  <c:v>1047.4484790000001</c:v>
                </c:pt>
                <c:pt idx="7">
                  <c:v>1087.2164574800001</c:v>
                </c:pt>
              </c:numCache>
            </c:numRef>
          </c:val>
          <c:extLst>
            <c:ext xmlns:c16="http://schemas.microsoft.com/office/drawing/2014/chart" uri="{C3380CC4-5D6E-409C-BE32-E72D297353CC}">
              <c16:uniqueId val="{00000003-293B-4488-84D7-57A37765FB1F}"/>
            </c:ext>
          </c:extLst>
        </c:ser>
        <c:ser>
          <c:idx val="4"/>
          <c:order val="4"/>
          <c:tx>
            <c:strRef>
              <c:f>Sheet5!$F$3:$F$4</c:f>
              <c:strCache>
                <c:ptCount val="1"/>
                <c:pt idx="0">
                  <c:v>South West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Sheet5!$F$5:$F$13</c:f>
              <c:numCache>
                <c:formatCode>General</c:formatCode>
                <c:ptCount val="8"/>
                <c:pt idx="0">
                  <c:v>1108.3698746300001</c:v>
                </c:pt>
                <c:pt idx="1">
                  <c:v>2629.1105705100008</c:v>
                </c:pt>
                <c:pt idx="2">
                  <c:v>902.46206156000028</c:v>
                </c:pt>
                <c:pt idx="3">
                  <c:v>1934.5126663400001</c:v>
                </c:pt>
                <c:pt idx="4">
                  <c:v>1360.9167125399999</c:v>
                </c:pt>
                <c:pt idx="5">
                  <c:v>918.65837424200015</c:v>
                </c:pt>
                <c:pt idx="6">
                  <c:v>293.53797390999995</c:v>
                </c:pt>
                <c:pt idx="7">
                  <c:v>1099.3321784800003</c:v>
                </c:pt>
              </c:numCache>
            </c:numRef>
          </c:val>
          <c:extLst>
            <c:ext xmlns:c16="http://schemas.microsoft.com/office/drawing/2014/chart" uri="{C3380CC4-5D6E-409C-BE32-E72D297353CC}">
              <c16:uniqueId val="{00000004-293B-4488-84D7-57A37765FB1F}"/>
            </c:ext>
          </c:extLst>
        </c:ser>
        <c:dLbls>
          <c:showLegendKey val="0"/>
          <c:showVal val="0"/>
          <c:showCatName val="0"/>
          <c:showSerName val="0"/>
          <c:showPercent val="0"/>
          <c:showBubbleSize val="0"/>
        </c:dLbls>
        <c:gapWidth val="150"/>
        <c:shape val="box"/>
        <c:axId val="523141904"/>
        <c:axId val="523144784"/>
        <c:axId val="0"/>
      </c:bar3DChart>
      <c:catAx>
        <c:axId val="523141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3144784"/>
        <c:crosses val="autoZero"/>
        <c:auto val="1"/>
        <c:lblAlgn val="ctr"/>
        <c:lblOffset val="100"/>
        <c:noMultiLvlLbl val="0"/>
      </c:catAx>
      <c:valAx>
        <c:axId val="52314478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314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123825</xdr:colOff>
      <xdr:row>2</xdr:row>
      <xdr:rowOff>14287</xdr:rowOff>
    </xdr:from>
    <xdr:to>
      <xdr:col>8</xdr:col>
      <xdr:colOff>361950</xdr:colOff>
      <xdr:row>14</xdr:row>
      <xdr:rowOff>38100</xdr:rowOff>
    </xdr:to>
    <xdr:graphicFrame macro="">
      <xdr:nvGraphicFramePr>
        <xdr:cNvPr id="2" name="Chart 1">
          <a:extLst>
            <a:ext uri="{FF2B5EF4-FFF2-40B4-BE49-F238E27FC236}">
              <a16:creationId xmlns:a16="http://schemas.microsoft.com/office/drawing/2014/main" id="{E55DEB68-061A-3956-585B-B5B4793687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71437</xdr:rowOff>
    </xdr:from>
    <xdr:to>
      <xdr:col>10</xdr:col>
      <xdr:colOff>304800</xdr:colOff>
      <xdr:row>18</xdr:row>
      <xdr:rowOff>147637</xdr:rowOff>
    </xdr:to>
    <xdr:graphicFrame macro="">
      <xdr:nvGraphicFramePr>
        <xdr:cNvPr id="3" name="Chart 2">
          <a:extLst>
            <a:ext uri="{FF2B5EF4-FFF2-40B4-BE49-F238E27FC236}">
              <a16:creationId xmlns:a16="http://schemas.microsoft.com/office/drawing/2014/main" id="{BEEB691E-F58D-21AF-B601-003043FE5F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4</xdr:row>
      <xdr:rowOff>33337</xdr:rowOff>
    </xdr:from>
    <xdr:to>
      <xdr:col>10</xdr:col>
      <xdr:colOff>304800</xdr:colOff>
      <xdr:row>18</xdr:row>
      <xdr:rowOff>109537</xdr:rowOff>
    </xdr:to>
    <xdr:graphicFrame macro="">
      <xdr:nvGraphicFramePr>
        <xdr:cNvPr id="2" name="Chart 1">
          <a:extLst>
            <a:ext uri="{FF2B5EF4-FFF2-40B4-BE49-F238E27FC236}">
              <a16:creationId xmlns:a16="http://schemas.microsoft.com/office/drawing/2014/main" id="{AFCD7DB3-3024-D32A-677D-3C0DB75EF9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47625</xdr:colOff>
      <xdr:row>5</xdr:row>
      <xdr:rowOff>42862</xdr:rowOff>
    </xdr:from>
    <xdr:to>
      <xdr:col>11</xdr:col>
      <xdr:colOff>581025</xdr:colOff>
      <xdr:row>19</xdr:row>
      <xdr:rowOff>119062</xdr:rowOff>
    </xdr:to>
    <xdr:graphicFrame macro="">
      <xdr:nvGraphicFramePr>
        <xdr:cNvPr id="2" name="Chart 1">
          <a:extLst>
            <a:ext uri="{FF2B5EF4-FFF2-40B4-BE49-F238E27FC236}">
              <a16:creationId xmlns:a16="http://schemas.microsoft.com/office/drawing/2014/main" id="{9851116F-E82D-504E-171A-6CCBFFA81C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428625</xdr:colOff>
      <xdr:row>4</xdr:row>
      <xdr:rowOff>33337</xdr:rowOff>
    </xdr:from>
    <xdr:to>
      <xdr:col>13</xdr:col>
      <xdr:colOff>123825</xdr:colOff>
      <xdr:row>18</xdr:row>
      <xdr:rowOff>109537</xdr:rowOff>
    </xdr:to>
    <xdr:graphicFrame macro="">
      <xdr:nvGraphicFramePr>
        <xdr:cNvPr id="2" name="Chart 1">
          <a:extLst>
            <a:ext uri="{FF2B5EF4-FFF2-40B4-BE49-F238E27FC236}">
              <a16:creationId xmlns:a16="http://schemas.microsoft.com/office/drawing/2014/main" id="{0C73B726-2D83-5D6F-1AE9-1A3A8BB182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37353</xdr:colOff>
      <xdr:row>17</xdr:row>
      <xdr:rowOff>74706</xdr:rowOff>
    </xdr:from>
    <xdr:to>
      <xdr:col>19</xdr:col>
      <xdr:colOff>522942</xdr:colOff>
      <xdr:row>48</xdr:row>
      <xdr:rowOff>149412</xdr:rowOff>
    </xdr:to>
    <xdr:sp macro="" textlink="">
      <xdr:nvSpPr>
        <xdr:cNvPr id="4" name="Rectangle 3">
          <a:extLst>
            <a:ext uri="{FF2B5EF4-FFF2-40B4-BE49-F238E27FC236}">
              <a16:creationId xmlns:a16="http://schemas.microsoft.com/office/drawing/2014/main" id="{352E7C95-4412-6B0A-483C-B022ABD90C63}"/>
            </a:ext>
          </a:extLst>
        </xdr:cNvPr>
        <xdr:cNvSpPr/>
      </xdr:nvSpPr>
      <xdr:spPr>
        <a:xfrm>
          <a:off x="653677" y="3249706"/>
          <a:ext cx="11579412" cy="5864412"/>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149412</xdr:colOff>
      <xdr:row>17</xdr:row>
      <xdr:rowOff>168088</xdr:rowOff>
    </xdr:from>
    <xdr:to>
      <xdr:col>8</xdr:col>
      <xdr:colOff>466913</xdr:colOff>
      <xdr:row>32</xdr:row>
      <xdr:rowOff>112059</xdr:rowOff>
    </xdr:to>
    <xdr:graphicFrame macro="">
      <xdr:nvGraphicFramePr>
        <xdr:cNvPr id="6" name="Chart 5">
          <a:extLst>
            <a:ext uri="{FF2B5EF4-FFF2-40B4-BE49-F238E27FC236}">
              <a16:creationId xmlns:a16="http://schemas.microsoft.com/office/drawing/2014/main" id="{E2960FA7-5CC9-409F-8920-7825240CB9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597648</xdr:colOff>
      <xdr:row>17</xdr:row>
      <xdr:rowOff>168087</xdr:rowOff>
    </xdr:from>
    <xdr:to>
      <xdr:col>16</xdr:col>
      <xdr:colOff>239060</xdr:colOff>
      <xdr:row>32</xdr:row>
      <xdr:rowOff>109816</xdr:rowOff>
    </xdr:to>
    <xdr:graphicFrame macro="">
      <xdr:nvGraphicFramePr>
        <xdr:cNvPr id="7" name="Chart 6">
          <a:extLst>
            <a:ext uri="{FF2B5EF4-FFF2-40B4-BE49-F238E27FC236}">
              <a16:creationId xmlns:a16="http://schemas.microsoft.com/office/drawing/2014/main" id="{E3A5EFA9-3E2F-45D2-880F-8E52C1315E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597648</xdr:colOff>
      <xdr:row>33</xdr:row>
      <xdr:rowOff>37352</xdr:rowOff>
    </xdr:from>
    <xdr:to>
      <xdr:col>16</xdr:col>
      <xdr:colOff>239060</xdr:colOff>
      <xdr:row>47</xdr:row>
      <xdr:rowOff>165846</xdr:rowOff>
    </xdr:to>
    <xdr:graphicFrame macro="">
      <xdr:nvGraphicFramePr>
        <xdr:cNvPr id="8" name="Chart 7">
          <a:extLst>
            <a:ext uri="{FF2B5EF4-FFF2-40B4-BE49-F238E27FC236}">
              <a16:creationId xmlns:a16="http://schemas.microsoft.com/office/drawing/2014/main" id="{2B71417D-4388-4147-AF74-73952322D7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186765</xdr:colOff>
      <xdr:row>33</xdr:row>
      <xdr:rowOff>37352</xdr:rowOff>
    </xdr:from>
    <xdr:to>
      <xdr:col>8</xdr:col>
      <xdr:colOff>444501</xdr:colOff>
      <xdr:row>47</xdr:row>
      <xdr:rowOff>165846</xdr:rowOff>
    </xdr:to>
    <xdr:graphicFrame macro="">
      <xdr:nvGraphicFramePr>
        <xdr:cNvPr id="9" name="Chart 8">
          <a:extLst>
            <a:ext uri="{FF2B5EF4-FFF2-40B4-BE49-F238E27FC236}">
              <a16:creationId xmlns:a16="http://schemas.microsoft.com/office/drawing/2014/main" id="{5F3205AC-97B6-401B-B0C4-7E9FC9A116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74710</xdr:colOff>
      <xdr:row>10</xdr:row>
      <xdr:rowOff>1</xdr:rowOff>
    </xdr:from>
    <xdr:to>
      <xdr:col>5</xdr:col>
      <xdr:colOff>517576</xdr:colOff>
      <xdr:row>17</xdr:row>
      <xdr:rowOff>15611</xdr:rowOff>
    </xdr:to>
    <xdr:sp macro="" textlink="">
      <xdr:nvSpPr>
        <xdr:cNvPr id="12" name="Rectangle: Rounded Corners 11">
          <a:extLst>
            <a:ext uri="{FF2B5EF4-FFF2-40B4-BE49-F238E27FC236}">
              <a16:creationId xmlns:a16="http://schemas.microsoft.com/office/drawing/2014/main" id="{F747CC64-9D09-526E-A16A-CEC60C75EE35}"/>
            </a:ext>
          </a:extLst>
        </xdr:cNvPr>
        <xdr:cNvSpPr/>
      </xdr:nvSpPr>
      <xdr:spPr>
        <a:xfrm>
          <a:off x="691034" y="1867648"/>
          <a:ext cx="2908160" cy="1322963"/>
        </a:xfrm>
        <a:prstGeom prst="roundRect">
          <a:avLst/>
        </a:prstGeom>
        <a:noFill/>
        <a:ln>
          <a:solidFill>
            <a:srgbClr val="FF0000"/>
          </a:solidFill>
        </a:ln>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168088</xdr:colOff>
      <xdr:row>10</xdr:row>
      <xdr:rowOff>3361</xdr:rowOff>
    </xdr:from>
    <xdr:to>
      <xdr:col>11</xdr:col>
      <xdr:colOff>158744</xdr:colOff>
      <xdr:row>17</xdr:row>
      <xdr:rowOff>18971</xdr:rowOff>
    </xdr:to>
    <xdr:sp macro="" textlink="">
      <xdr:nvSpPr>
        <xdr:cNvPr id="13" name="Rectangle: Rounded Corners 12">
          <a:extLst>
            <a:ext uri="{FF2B5EF4-FFF2-40B4-BE49-F238E27FC236}">
              <a16:creationId xmlns:a16="http://schemas.microsoft.com/office/drawing/2014/main" id="{473B5AFE-E5C6-4509-A0AB-C21668C3111B}"/>
            </a:ext>
          </a:extLst>
        </xdr:cNvPr>
        <xdr:cNvSpPr/>
      </xdr:nvSpPr>
      <xdr:spPr>
        <a:xfrm>
          <a:off x="3866029" y="1871008"/>
          <a:ext cx="3072274" cy="1322963"/>
        </a:xfrm>
        <a:prstGeom prst="round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298823</xdr:colOff>
      <xdr:row>9</xdr:row>
      <xdr:rowOff>139780</xdr:rowOff>
    </xdr:from>
    <xdr:to>
      <xdr:col>17</xdr:col>
      <xdr:colOff>56029</xdr:colOff>
      <xdr:row>16</xdr:row>
      <xdr:rowOff>155390</xdr:rowOff>
    </xdr:to>
    <xdr:sp macro="" textlink="">
      <xdr:nvSpPr>
        <xdr:cNvPr id="14" name="Rectangle: Rounded Corners 13">
          <a:extLst>
            <a:ext uri="{FF2B5EF4-FFF2-40B4-BE49-F238E27FC236}">
              <a16:creationId xmlns:a16="http://schemas.microsoft.com/office/drawing/2014/main" id="{76704093-B6AF-40EE-87E0-B77F68AAED90}"/>
            </a:ext>
          </a:extLst>
        </xdr:cNvPr>
        <xdr:cNvSpPr/>
      </xdr:nvSpPr>
      <xdr:spPr>
        <a:xfrm>
          <a:off x="7078382" y="1820662"/>
          <a:ext cx="3455147" cy="1322963"/>
        </a:xfrm>
        <a:prstGeom prst="round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18676</xdr:colOff>
      <xdr:row>11</xdr:row>
      <xdr:rowOff>37353</xdr:rowOff>
    </xdr:from>
    <xdr:to>
      <xdr:col>5</xdr:col>
      <xdr:colOff>93382</xdr:colOff>
      <xdr:row>14</xdr:row>
      <xdr:rowOff>0</xdr:rowOff>
    </xdr:to>
    <xdr:sp macro="" textlink="">
      <xdr:nvSpPr>
        <xdr:cNvPr id="16" name="Rectangle 15">
          <a:extLst>
            <a:ext uri="{FF2B5EF4-FFF2-40B4-BE49-F238E27FC236}">
              <a16:creationId xmlns:a16="http://schemas.microsoft.com/office/drawing/2014/main" id="{DFBD109B-1B07-7502-C783-ED84528B7F5D}"/>
            </a:ext>
          </a:extLst>
        </xdr:cNvPr>
        <xdr:cNvSpPr/>
      </xdr:nvSpPr>
      <xdr:spPr>
        <a:xfrm>
          <a:off x="1251323" y="2091765"/>
          <a:ext cx="1923677" cy="522941"/>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2800" b="1"/>
            <a:t>Total Profit</a:t>
          </a:r>
        </a:p>
      </xdr:txBody>
    </xdr:sp>
    <xdr:clientData/>
  </xdr:twoCellAnchor>
  <xdr:twoCellAnchor>
    <xdr:from>
      <xdr:col>6</xdr:col>
      <xdr:colOff>466912</xdr:colOff>
      <xdr:row>11</xdr:row>
      <xdr:rowOff>0</xdr:rowOff>
    </xdr:from>
    <xdr:to>
      <xdr:col>11</xdr:col>
      <xdr:colOff>18676</xdr:colOff>
      <xdr:row>13</xdr:row>
      <xdr:rowOff>149412</xdr:rowOff>
    </xdr:to>
    <xdr:sp macro="" textlink="">
      <xdr:nvSpPr>
        <xdr:cNvPr id="20" name="Rectangle 19">
          <a:extLst>
            <a:ext uri="{FF2B5EF4-FFF2-40B4-BE49-F238E27FC236}">
              <a16:creationId xmlns:a16="http://schemas.microsoft.com/office/drawing/2014/main" id="{888A04DA-70A2-477E-9854-7AAC98E657F3}"/>
            </a:ext>
          </a:extLst>
        </xdr:cNvPr>
        <xdr:cNvSpPr/>
      </xdr:nvSpPr>
      <xdr:spPr>
        <a:xfrm>
          <a:off x="4164853" y="2054412"/>
          <a:ext cx="2633382" cy="522941"/>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2800" b="1"/>
            <a:t>Total Cost</a:t>
          </a:r>
          <a:r>
            <a:rPr lang="en-IN" sz="2800" b="1" baseline="0"/>
            <a:t> Price</a:t>
          </a:r>
          <a:endParaRPr lang="en-IN" sz="2800" b="1"/>
        </a:p>
      </xdr:txBody>
    </xdr:sp>
    <xdr:clientData/>
  </xdr:twoCellAnchor>
  <xdr:twoCellAnchor>
    <xdr:from>
      <xdr:col>11</xdr:col>
      <xdr:colOff>600631</xdr:colOff>
      <xdr:row>10</xdr:row>
      <xdr:rowOff>171077</xdr:rowOff>
    </xdr:from>
    <xdr:to>
      <xdr:col>16</xdr:col>
      <xdr:colOff>336173</xdr:colOff>
      <xdr:row>13</xdr:row>
      <xdr:rowOff>133724</xdr:rowOff>
    </xdr:to>
    <xdr:sp macro="" textlink="">
      <xdr:nvSpPr>
        <xdr:cNvPr id="21" name="Rectangle 20">
          <a:extLst>
            <a:ext uri="{FF2B5EF4-FFF2-40B4-BE49-F238E27FC236}">
              <a16:creationId xmlns:a16="http://schemas.microsoft.com/office/drawing/2014/main" id="{39E59051-BC5C-403D-855D-FF3176430C38}"/>
            </a:ext>
          </a:extLst>
        </xdr:cNvPr>
        <xdr:cNvSpPr/>
      </xdr:nvSpPr>
      <xdr:spPr>
        <a:xfrm>
          <a:off x="7380190" y="2038724"/>
          <a:ext cx="2817159" cy="522941"/>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2800" b="1"/>
            <a:t>Total</a:t>
          </a:r>
          <a:r>
            <a:rPr lang="en-IN" sz="2800" b="1" baseline="0"/>
            <a:t> Selling Price</a:t>
          </a:r>
          <a:endParaRPr lang="en-IN" sz="2800" b="1"/>
        </a:p>
      </xdr:txBody>
    </xdr:sp>
    <xdr:clientData/>
  </xdr:twoCellAnchor>
  <xdr:twoCellAnchor editAs="oneCell">
    <xdr:from>
      <xdr:col>16</xdr:col>
      <xdr:colOff>382308</xdr:colOff>
      <xdr:row>18</xdr:row>
      <xdr:rowOff>29321</xdr:rowOff>
    </xdr:from>
    <xdr:to>
      <xdr:col>19</xdr:col>
      <xdr:colOff>362137</xdr:colOff>
      <xdr:row>27</xdr:row>
      <xdr:rowOff>112058</xdr:rowOff>
    </xdr:to>
    <mc:AlternateContent xmlns:mc="http://schemas.openxmlformats.org/markup-compatibility/2006" xmlns:a14="http://schemas.microsoft.com/office/drawing/2010/main">
      <mc:Choice Requires="a14">
        <xdr:graphicFrame macro="">
          <xdr:nvGraphicFramePr>
            <xdr:cNvPr id="27" name="Region">
              <a:extLst>
                <a:ext uri="{FF2B5EF4-FFF2-40B4-BE49-F238E27FC236}">
                  <a16:creationId xmlns:a16="http://schemas.microsoft.com/office/drawing/2014/main" id="{30847DDC-40C7-A4DC-6D3F-9759CC18B28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243484" y="3391086"/>
              <a:ext cx="1828800" cy="1763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405654</xdr:colOff>
      <xdr:row>27</xdr:row>
      <xdr:rowOff>183403</xdr:rowOff>
    </xdr:from>
    <xdr:to>
      <xdr:col>19</xdr:col>
      <xdr:colOff>385483</xdr:colOff>
      <xdr:row>42</xdr:row>
      <xdr:rowOff>93382</xdr:rowOff>
    </xdr:to>
    <mc:AlternateContent xmlns:mc="http://schemas.openxmlformats.org/markup-compatibility/2006" xmlns:a14="http://schemas.microsoft.com/office/drawing/2010/main">
      <mc:Choice Requires="a14">
        <xdr:graphicFrame macro="">
          <xdr:nvGraphicFramePr>
            <xdr:cNvPr id="29" name="Month">
              <a:extLst>
                <a:ext uri="{FF2B5EF4-FFF2-40B4-BE49-F238E27FC236}">
                  <a16:creationId xmlns:a16="http://schemas.microsoft.com/office/drawing/2014/main" id="{BC2E56D0-8736-1C39-110E-2F957DFFF496}"/>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266830" y="5226050"/>
              <a:ext cx="1828800" cy="2711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396315</xdr:colOff>
      <xdr:row>42</xdr:row>
      <xdr:rowOff>155389</xdr:rowOff>
    </xdr:from>
    <xdr:to>
      <xdr:col>19</xdr:col>
      <xdr:colOff>376144</xdr:colOff>
      <xdr:row>48</xdr:row>
      <xdr:rowOff>1</xdr:rowOff>
    </xdr:to>
    <mc:AlternateContent xmlns:mc="http://schemas.openxmlformats.org/markup-compatibility/2006" xmlns:a14="http://schemas.microsoft.com/office/drawing/2010/main">
      <mc:Choice Requires="a14">
        <xdr:graphicFrame macro="">
          <xdr:nvGraphicFramePr>
            <xdr:cNvPr id="30" name="year">
              <a:extLst>
                <a:ext uri="{FF2B5EF4-FFF2-40B4-BE49-F238E27FC236}">
                  <a16:creationId xmlns:a16="http://schemas.microsoft.com/office/drawing/2014/main" id="{0A56BA51-52E7-1C80-34CE-50B3BE94A09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257491" y="7999507"/>
              <a:ext cx="1828800" cy="965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74706</xdr:colOff>
      <xdr:row>3</xdr:row>
      <xdr:rowOff>93383</xdr:rowOff>
    </xdr:from>
    <xdr:to>
      <xdr:col>20</xdr:col>
      <xdr:colOff>0</xdr:colOff>
      <xdr:row>9</xdr:row>
      <xdr:rowOff>112060</xdr:rowOff>
    </xdr:to>
    <xdr:sp macro="" textlink="">
      <xdr:nvSpPr>
        <xdr:cNvPr id="31" name="Rectangle: Rounded Corners 30">
          <a:extLst>
            <a:ext uri="{FF2B5EF4-FFF2-40B4-BE49-F238E27FC236}">
              <a16:creationId xmlns:a16="http://schemas.microsoft.com/office/drawing/2014/main" id="{BD8646BC-DF63-8FD3-1CCB-FE839C83FE34}"/>
            </a:ext>
          </a:extLst>
        </xdr:cNvPr>
        <xdr:cNvSpPr/>
      </xdr:nvSpPr>
      <xdr:spPr>
        <a:xfrm>
          <a:off x="691030" y="653677"/>
          <a:ext cx="11635441" cy="1139265"/>
        </a:xfrm>
        <a:prstGeom prst="round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solidFill>
                <a:schemeClr val="accent4"/>
              </a:solidFill>
            </a:rPr>
            <a:t>Profit</a:t>
          </a:r>
          <a:r>
            <a:rPr lang="en-IN" sz="4000" baseline="0">
              <a:solidFill>
                <a:schemeClr val="accent4"/>
              </a:solidFill>
            </a:rPr>
            <a:t> Analysis Dashbord</a:t>
          </a:r>
          <a:endParaRPr lang="en-IN" sz="4000">
            <a:solidFill>
              <a:schemeClr val="accent4"/>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03.365401273149" createdVersion="8" refreshedVersion="8" minRefreshableVersion="3" recordCount="370" xr:uid="{F30061A8-25F6-43CD-8FA4-060035507452}">
  <cacheSource type="worksheet">
    <worksheetSource ref="A1:H371" sheet="Data"/>
  </cacheSource>
  <cacheFields count="8">
    <cacheField name="Date" numFmtId="14">
      <sharedItems containsDate="1" containsMixedTypes="1" minDate="2021-01-01T00:00:00" maxDate="2022-12-12T00:00:00" count="348">
        <d v="2021-01-01T00:00:00"/>
        <d v="2021-02-01T00:00:00"/>
        <d v="2022-03-01T00:00:00"/>
        <d v="2021-03-01T00:00:00"/>
        <d v="2022-04-01T00:00:00"/>
        <d v="2021-05-01T00:00:00"/>
        <d v="2021-06-01T00:00:00"/>
        <d v="2022-07-01T00:00:00"/>
        <d v="2021-07-01T00:00:00"/>
        <d v="2021-08-01T00:00:00"/>
        <d v="2022-09-01T00:00:00"/>
        <d v="2022-06-01T00:00:00"/>
        <d v="2021-09-01T00:00:00"/>
        <d v="2022-10-01T00:00:00"/>
        <d v="2021-11-01T00:00:00"/>
        <d v="2022-12-01T00:00:00"/>
        <d v="2021-03-02T00:00:00"/>
        <d v="2021-04-04T00:00:00"/>
        <d v="2022-05-05T00:00:00"/>
        <d v="2021-06-05T00:00:00"/>
        <s v="22/6/2021"/>
        <s v="28/3/2022"/>
        <s v="14/1/2022"/>
        <s v="13/1/2022"/>
        <s v="15/1/2022"/>
        <s v="16/1/2022"/>
        <s v="17/1/2021"/>
        <s v="18/1/2021"/>
        <s v="19/1/2022"/>
        <s v="20/1/2021"/>
        <s v="21/1/2022"/>
        <s v="22/1/2021"/>
        <s v="23/1/2022"/>
        <s v="24/1/2021"/>
        <s v="25/1/2022"/>
        <s v="26/1/2022"/>
        <s v="27/1/2022"/>
        <s v="28/1/2022"/>
        <s v="29/1/2022"/>
        <s v="30/1/2022"/>
        <s v="31/1/2022"/>
        <d v="2022-01-02T00:00:00"/>
        <d v="2022-02-02T00:00:00"/>
        <d v="2022-03-02T00:00:00"/>
        <d v="2022-04-02T00:00:00"/>
        <d v="2022-05-02T00:00:00"/>
        <d v="2022-06-02T00:00:00"/>
        <d v="2021-07-02T00:00:00"/>
        <d v="2021-08-02T00:00:00"/>
        <d v="2021-09-02T00:00:00"/>
        <d v="2021-10-02T00:00:00"/>
        <d v="2021-11-04T00:00:00"/>
        <d v="2021-11-02T00:00:00"/>
        <d v="2021-12-02T00:00:00"/>
        <s v="13/2/2021"/>
        <s v="14/2/2021"/>
        <s v="15/2/2021"/>
        <s v="16/2/2021"/>
        <s v="17/2/2021"/>
        <s v="18/2/2021"/>
        <s v="19/2/2021"/>
        <s v="20/2/2021"/>
        <s v="21/2/2022"/>
        <s v="22/2/2021"/>
        <s v="23/2/2021"/>
        <s v="24/2/2022"/>
        <s v="25/2/2021"/>
        <s v="26/2/2022"/>
        <s v="27/2/2021"/>
        <s v="28/2/2021"/>
        <d v="2022-01-03T00:00:00"/>
        <d v="2021-01-03T00:00:00"/>
        <d v="2021-02-03T00:00:00"/>
        <d v="2022-03-03T00:00:00"/>
        <d v="2021-04-03T00:00:00"/>
        <d v="2021-05-03T00:00:00"/>
        <d v="2021-06-03T00:00:00"/>
        <d v="2022-07-03T00:00:00"/>
        <d v="2021-08-03T00:00:00"/>
        <d v="2021-09-03T00:00:00"/>
        <d v="2021-10-03T00:00:00"/>
        <d v="2022-11-03T00:00:00"/>
        <d v="2021-12-03T00:00:00"/>
        <s v="13/3/2022"/>
        <s v="14/3/2021"/>
        <s v="15/3/2021"/>
        <s v="16/3/2021"/>
        <s v="17/3/2022"/>
        <s v="18/3/2021"/>
        <s v="19/3/2022"/>
        <s v="20/3/2021"/>
        <s v="21/3/2021"/>
        <s v="22/3/2022"/>
        <s v="23/3/2021"/>
        <s v="24/3/2021"/>
        <s v="25/3/2021"/>
        <s v="26/3/2021"/>
        <s v="27/3/2021"/>
        <s v="28/3/2021"/>
        <s v="29/3/2021"/>
        <s v="30/3/2021"/>
        <s v="31/3/2021"/>
        <d v="2021-01-04T00:00:00"/>
        <d v="2021-02-04T00:00:00"/>
        <d v="2021-03-04T00:00:00"/>
        <d v="2022-04-04T00:00:00"/>
        <d v="2021-05-04T00:00:00"/>
        <d v="2021-06-04T00:00:00"/>
        <d v="2022-07-04T00:00:00"/>
        <d v="2021-08-04T00:00:00"/>
        <d v="2021-09-04T00:00:00"/>
        <d v="2022-10-04T00:00:00"/>
        <d v="2021-12-04T00:00:00"/>
        <s v="13/4/2021"/>
        <s v="17/4/2022"/>
        <s v="18/6/2021"/>
        <s v="19/9/2022"/>
        <s v="19/9/2021"/>
        <s v="21/1/2021"/>
        <s v="13/4/2022"/>
        <s v="14/4/2021"/>
        <s v="15/4/2022"/>
        <s v="16/4/2021"/>
        <s v="17/4/2021"/>
        <s v="18/4/2022"/>
        <s v="19/4/2021"/>
        <s v="20/4/2021"/>
        <s v="21/4/2022"/>
        <s v="22/4/2022"/>
        <s v="23/4/2021"/>
        <s v="24/4/2021"/>
        <s v="25/4/2022"/>
        <s v="26/4/2021"/>
        <s v="27/4/2022"/>
        <s v="28/4/2021"/>
        <s v="29/4/2022"/>
        <s v="30/4/2021"/>
        <d v="2022-01-05T00:00:00"/>
        <d v="2022-02-05T00:00:00"/>
        <d v="2021-03-05T00:00:00"/>
        <d v="2021-04-05T00:00:00"/>
        <d v="2021-07-05T00:00:00"/>
        <d v="2022-08-05T00:00:00"/>
        <d v="2021-09-05T00:00:00"/>
        <d v="2022-10-05T00:00:00"/>
        <d v="2021-11-05T00:00:00"/>
        <d v="2021-12-05T00:00:00"/>
        <s v="13/5/2022"/>
        <s v="14/5/2021"/>
        <s v="15/5/2021"/>
        <s v="16/5/2022"/>
        <s v="17/5/2022"/>
        <s v="18/5/2022"/>
        <s v="19/5/2022"/>
        <s v="20/5/2021"/>
        <s v="21/5/2021"/>
        <s v="22/5/2021"/>
        <s v="23/5/2022"/>
        <s v="24/5/2022"/>
        <s v="25/5/2021"/>
        <s v="26/5/2021"/>
        <s v="27/5/2021"/>
        <s v="28/5/2022"/>
        <s v="29/5/2021"/>
        <s v="30/5/2021"/>
        <s v="31/5/2022"/>
        <d v="2021-01-06T00:00:00"/>
        <d v="2021-02-06T00:00:00"/>
        <d v="2022-03-06T00:00:00"/>
        <d v="2021-04-06T00:00:00"/>
        <d v="2021-05-06T00:00:00"/>
        <d v="2022-06-06T00:00:00"/>
        <d v="2021-07-06T00:00:00"/>
        <d v="2022-08-06T00:00:00"/>
        <d v="2021-09-06T00:00:00"/>
        <d v="2021-10-06T00:00:00"/>
        <d v="2022-11-06T00:00:00"/>
        <d v="2021-12-06T00:00:00"/>
        <s v="13/6/2022"/>
        <s v="14/6/2021"/>
        <s v="15/6/2021"/>
        <s v="16/6/2022"/>
        <s v="17/6/2021"/>
        <s v="18/6/2022"/>
        <s v="24/7/2022"/>
        <s v="25/8/2021"/>
        <d v="2021-06-10T00:00:00"/>
        <s v="27/8/2022"/>
        <s v="19/6/2022"/>
        <s v="30/7/2021"/>
        <d v="2022-01-08T00:00:00"/>
        <s v="19/6/2021"/>
        <s v="20/6/2021"/>
        <s v="21/6/2021"/>
        <s v="22/6/2022"/>
        <s v="23/6/2021"/>
        <s v="24/6/2021"/>
        <s v="25/6/2021"/>
        <s v="26/6/2022"/>
        <s v="27/6/2021"/>
        <s v="28/6/2021"/>
        <s v="29/6/2021"/>
        <s v="30/6/2021"/>
        <d v="2022-01-07T00:00:00"/>
        <d v="2021-02-07T00:00:00"/>
        <d v="2021-03-07T00:00:00"/>
        <d v="2022-04-07T00:00:00"/>
        <d v="2021-05-07T00:00:00"/>
        <d v="2021-06-07T00:00:00"/>
        <d v="2021-07-07T00:00:00"/>
        <d v="2021-08-07T00:00:00"/>
        <d v="2021-09-07T00:00:00"/>
        <d v="2022-10-07T00:00:00"/>
        <d v="2021-11-07T00:00:00"/>
        <d v="2021-12-07T00:00:00"/>
        <s v="13/7/2021"/>
        <s v="14/7/2022"/>
        <s v="15/7/2021"/>
        <s v="16/7/2022"/>
        <s v="17/7/2021"/>
        <s v="18/7/2021"/>
        <s v="19/7/2022"/>
        <s v="20/7/2021"/>
        <s v="21/7/2022"/>
        <s v="22/7/2021"/>
        <s v="23/7/2021"/>
        <s v="25/7/2021"/>
        <s v="26/7/2022"/>
        <s v="27/7/2021"/>
        <s v="28/7/2021"/>
        <s v="29/7/2022"/>
        <s v="31/7/2022"/>
        <d v="2021-01-08T00:00:00"/>
        <d v="2021-02-08T00:00:00"/>
        <d v="2022-03-08T00:00:00"/>
        <d v="2021-04-08T00:00:00"/>
        <d v="2021-05-08T00:00:00"/>
        <d v="2022-06-08T00:00:00"/>
        <d v="2021-07-08T00:00:00"/>
        <d v="2021-08-08T00:00:00"/>
        <d v="2021-09-08T00:00:00"/>
        <d v="2022-10-08T00:00:00"/>
        <d v="2021-11-08T00:00:00"/>
        <d v="2022-12-08T00:00:00"/>
        <s v="13/8/2021"/>
        <s v="14/8/2022"/>
        <s v="15/8/2021"/>
        <s v="16/8/2022"/>
        <s v="17/8/2021"/>
        <s v="18/8/2021"/>
        <s v="19/8/2022"/>
        <s v="20/8/2021"/>
        <s v="21/8/2021"/>
        <s v="22/8/2022"/>
        <s v="23/8/2021"/>
        <s v="24/8/2022"/>
        <s v="26/8/2022"/>
        <s v="27/8/2021"/>
        <s v="28/8/2021"/>
        <s v="29/8/2022"/>
        <s v="30/8/2021"/>
        <s v="31/8/2021"/>
        <d v="2021-01-09T00:00:00"/>
        <d v="2022-02-09T00:00:00"/>
        <d v="2021-03-09T00:00:00"/>
        <d v="2022-04-09T00:00:00"/>
        <d v="2021-05-09T00:00:00"/>
        <d v="2021-06-09T00:00:00"/>
        <d v="2022-07-09T00:00:00"/>
        <d v="2022-08-09T00:00:00"/>
        <d v="2021-09-09T00:00:00"/>
        <d v="2022-10-09T00:00:00"/>
        <d v="2021-11-09T00:00:00"/>
        <d v="2021-12-09T00:00:00"/>
        <s v="13/9/2021"/>
        <s v="14/9/2022"/>
        <s v="15/9/2021"/>
        <s v="16/9/2021"/>
        <s v="17/9/2021"/>
        <s v="18/9/2022"/>
        <s v="20/9/2021"/>
        <s v="21/9/2021"/>
        <s v="22/9/2022"/>
        <s v="23/9/2021"/>
        <s v="24/9/2021"/>
        <s v="25/9/2022"/>
        <s v="26/9/2021"/>
        <s v="27/9/2021"/>
        <s v="28/9/2021"/>
        <s v="29/9/2022"/>
        <s v="30/9/2021"/>
        <d v="2021-01-10T00:00:00"/>
        <d v="2022-02-10T00:00:00"/>
        <d v="2021-03-10T00:00:00"/>
        <d v="2021-04-10T00:00:00"/>
        <d v="2021-05-10T00:00:00"/>
        <d v="2022-06-10T00:00:00"/>
        <d v="2022-07-10T00:00:00"/>
        <d v="2021-08-10T00:00:00"/>
        <d v="2021-09-10T00:00:00"/>
        <d v="2021-10-10T00:00:00"/>
        <d v="2021-11-10T00:00:00"/>
        <d v="2022-12-10T00:00:00"/>
        <s v="13/10/2021"/>
        <s v="14/10/2021"/>
        <s v="15/10/2021"/>
        <s v="16/10/2021"/>
        <s v="17/10/2022"/>
        <s v="18/10/2021"/>
        <s v="19/10/2022"/>
        <s v="20/10/2021"/>
        <s v="21/10/2021"/>
        <s v="22/10/2021"/>
        <s v="23/10/2022"/>
        <s v="24/10/2021"/>
        <s v="25/10/2022"/>
        <s v="26/10/2021"/>
        <s v="27/10/2021"/>
        <s v="28/10/2021"/>
        <s v="29/10/2022"/>
        <s v="30/10/2021"/>
        <s v="31/10/2021"/>
        <d v="2021-01-11T00:00:00"/>
        <d v="2021-02-11T00:00:00"/>
        <d v="2022-03-11T00:00:00"/>
        <d v="2021-04-11T00:00:00"/>
        <d v="2021-05-11T00:00:00"/>
        <d v="2021-06-11T00:00:00"/>
        <d v="2021-07-11T00:00:00"/>
        <d v="2021-08-11T00:00:00"/>
        <d v="2022-09-11T00:00:00"/>
        <d v="2021-10-11T00:00:00"/>
        <d v="2021-11-11T00:00:00"/>
        <d v="2022-12-11T00:00:00"/>
        <s v="13/11/2021"/>
        <s v="14/11/2021"/>
        <s v="15/11/2021"/>
        <s v="16/11/2022"/>
        <s v="17/11/2022"/>
        <s v="18/11/2022"/>
        <s v="19/11/2022"/>
        <s v="20/11/2022"/>
        <s v="21/11/2022"/>
        <s v="22/11/2022"/>
        <s v="23/11/2022"/>
        <s v="24/11/2021"/>
        <s v="25/11/2021"/>
        <s v="26/11/2021"/>
      </sharedItems>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10000003" maxValue="1392.1366780000001"/>
    </cacheField>
    <cacheField name="Selling Price" numFmtId="0">
      <sharedItems containsSemiMixedTypes="0" containsString="0" containsNumber="1" minValue="51.266290130000002" maxValue="1436.924608"/>
    </cacheField>
    <cacheField name="profit" numFmtId="0">
      <sharedItems containsSemiMixedTypes="0" containsString="0" containsNumber="1" minValue="5.5667800000009038E-2" maxValue="293.8347344"/>
    </cacheField>
  </cacheFields>
  <extLst>
    <ext xmlns:x14="http://schemas.microsoft.com/office/spreadsheetml/2009/9/main" uri="{725AE2AE-9491-48be-B2B4-4EB974FC3084}">
      <x14:pivotCacheDefinition pivotCacheId="5248083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03.381177546296" createdVersion="8" refreshedVersion="8" minRefreshableVersion="3" recordCount="370" xr:uid="{F6688A91-A0E6-4614-B8E4-65FB68639649}">
  <cacheSource type="worksheet">
    <worksheetSource ref="A1:J371" sheet="Data"/>
  </cacheSource>
  <cacheFields count="10">
    <cacheField name="Date" numFmtId="14">
      <sharedItems containsDate="1" containsMixedTypes="1" minDate="2021-01-01T00:00:00" maxDate="2022-12-12T00:00:00"/>
    </cacheField>
    <cacheField name="Region" numFmtId="0">
      <sharedItems/>
    </cacheField>
    <cacheField name="Delivery person" numFmtId="0">
      <sharedItems/>
    </cacheField>
    <cacheField name="Customer ID" numFmtId="0">
      <sharedItems/>
    </cacheField>
    <cacheField name="Food Item" numFmtId="0">
      <sharedItems/>
    </cacheField>
    <cacheField name=" Cost Price" numFmtId="0">
      <sharedItems containsSemiMixedTypes="0" containsString="0" containsNumber="1" minValue="0.65478845210000003" maxValue="1392.1366780000001"/>
    </cacheField>
    <cacheField name="Selling Price" numFmtId="0">
      <sharedItems containsSemiMixedTypes="0" containsString="0" containsNumber="1" minValue="51.266290130000002" maxValue="1436.924608"/>
    </cacheField>
    <cacheField name="profit" numFmtId="0">
      <sharedItems containsSemiMixedTypes="0" containsString="0" containsNumber="1" minValue="5.5667800000009038E-2" maxValue="293.8347344"/>
    </cacheField>
    <cacheField name="Month" numFmtId="0">
      <sharedItems count="12">
        <s v="January"/>
        <s v="February"/>
        <s v="March"/>
        <s v="April"/>
        <s v="May"/>
        <s v="June"/>
        <s v="July"/>
        <s v="August"/>
        <s v="September"/>
        <s v="October"/>
        <s v="November"/>
        <s v="December"/>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10105288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69999999"/>
    <n v="1067.007566"/>
    <n v="11.739219000000048"/>
  </r>
  <r>
    <x v="1"/>
    <x v="1"/>
    <x v="1"/>
    <x v="1"/>
    <s v="Boondi"/>
    <n v="756.78814569999997"/>
    <n v="925.37958300000003"/>
    <n v="168.59143730000005"/>
  </r>
  <r>
    <x v="2"/>
    <x v="1"/>
    <x v="1"/>
    <x v="1"/>
    <s v="Chicken Tikka"/>
    <n v="541.23549349999996"/>
    <n v="789.83277450000003"/>
    <n v="248.59728100000007"/>
  </r>
  <r>
    <x v="3"/>
    <x v="2"/>
    <x v="2"/>
    <x v="2"/>
    <s v="Gajar ka halwa"/>
    <n v="547.29230910000001"/>
    <n v="709.28753849999998"/>
    <n v="161.99522939999997"/>
  </r>
  <r>
    <x v="3"/>
    <x v="0"/>
    <x v="3"/>
    <x v="3"/>
    <s v="Rabri"/>
    <n v="643.48978190000003"/>
    <n v="896.15454729999999"/>
    <n v="252.66476539999996"/>
  </r>
  <r>
    <x v="4"/>
    <x v="3"/>
    <x v="4"/>
    <x v="4"/>
    <s v="Ghevar"/>
    <n v="373.11926130000001"/>
    <n v="458.11545009999998"/>
    <n v="84.99618879999997"/>
  </r>
  <r>
    <x v="5"/>
    <x v="4"/>
    <x v="5"/>
    <x v="5"/>
    <s v="Gulab jamun"/>
    <n v="831.31065560000002"/>
    <n v="977.76997419999998"/>
    <n v="146.45931859999996"/>
  </r>
  <r>
    <x v="6"/>
    <x v="0"/>
    <x v="6"/>
    <x v="6"/>
    <s v="Imarti"/>
    <n v="860.34531949999996"/>
    <n v="992.63792339999998"/>
    <n v="132.29260390000002"/>
  </r>
  <r>
    <x v="7"/>
    <x v="1"/>
    <x v="0"/>
    <x v="7"/>
    <s v="Kheer sagar"/>
    <n v="58.437136260000003"/>
    <n v="218.0011222"/>
    <n v="159.56398594000001"/>
  </r>
  <r>
    <x v="8"/>
    <x v="1"/>
    <x v="7"/>
    <x v="8"/>
    <s v="Jalebi"/>
    <n v="87.140147580000004"/>
    <n v="96.091193380000007"/>
    <n v="8.9510458000000028"/>
  </r>
  <r>
    <x v="9"/>
    <x v="1"/>
    <x v="3"/>
    <x v="9"/>
    <s v="Kaju katli"/>
    <n v="671.61927809999997"/>
    <n v="880.0606401"/>
    <n v="208.44136200000003"/>
  </r>
  <r>
    <x v="10"/>
    <x v="1"/>
    <x v="7"/>
    <x v="10"/>
    <s v="Chhena poda"/>
    <n v="560.31131340000002"/>
    <n v="660.82302660000005"/>
    <n v="100.51171320000003"/>
  </r>
  <r>
    <x v="5"/>
    <x v="3"/>
    <x v="5"/>
    <x v="1"/>
    <s v="Daal Dhokli"/>
    <n v="686.89730310000004"/>
    <n v="806.33384090000004"/>
    <n v="119.4365378"/>
  </r>
  <r>
    <x v="11"/>
    <x v="3"/>
    <x v="5"/>
    <x v="2"/>
    <s v="Kutchi dabeli"/>
    <n v="410.38915930000002"/>
    <n v="510.48513639999999"/>
    <n v="100.09597709999997"/>
  </r>
  <r>
    <x v="8"/>
    <x v="4"/>
    <x v="5"/>
    <x v="4"/>
    <s v="Dahi vada"/>
    <n v="790.83096720000003"/>
    <n v="1048.972133"/>
    <n v="258.14116579999995"/>
  </r>
  <r>
    <x v="9"/>
    <x v="0"/>
    <x v="5"/>
    <x v="5"/>
    <s v="Dalithoy"/>
    <n v="333.57740039999999"/>
    <n v="504.8887732"/>
    <n v="171.31137280000002"/>
  </r>
  <r>
    <x v="12"/>
    <x v="1"/>
    <x v="3"/>
    <x v="11"/>
    <s v="Kalakand"/>
    <n v="310.52990449999999"/>
    <n v="322.02559830000001"/>
    <n v="11.495693800000026"/>
  </r>
  <r>
    <x v="13"/>
    <x v="1"/>
    <x v="3"/>
    <x v="12"/>
    <s v="Kheer"/>
    <n v="96.718219099999999"/>
    <n v="300.7695531"/>
    <n v="204.051334"/>
  </r>
  <r>
    <x v="14"/>
    <x v="1"/>
    <x v="3"/>
    <x v="10"/>
    <s v="Laddu"/>
    <n v="739.94296850000001"/>
    <n v="870.7231845"/>
    <n v="130.780216"/>
  </r>
  <r>
    <x v="15"/>
    <x v="1"/>
    <x v="3"/>
    <x v="13"/>
    <s v="Lassi"/>
    <n v="598.48200380000003"/>
    <n v="712.68068740000001"/>
    <n v="114.19868359999998"/>
  </r>
  <r>
    <x v="16"/>
    <x v="1"/>
    <x v="4"/>
    <x v="1"/>
    <s v="Shankarpali"/>
    <n v="624.72538599999996"/>
    <n v="645.37022520000005"/>
    <n v="20.644839200000092"/>
  </r>
  <r>
    <x v="17"/>
    <x v="2"/>
    <x v="4"/>
    <x v="2"/>
    <s v="Shrikhand"/>
    <n v="270.93640340000002"/>
    <n v="306.37409609999997"/>
    <n v="35.437692699999957"/>
  </r>
  <r>
    <x v="18"/>
    <x v="4"/>
    <x v="4"/>
    <x v="4"/>
    <s v="Sutar feni"/>
    <n v="274.18145170000003"/>
    <n v="479.50776430000002"/>
    <n v="205.32631259999999"/>
  </r>
  <r>
    <x v="19"/>
    <x v="4"/>
    <x v="4"/>
    <x v="5"/>
    <s v="Maach Jhol"/>
    <n v="855.98353789999999"/>
    <n v="1020.8395410000001"/>
    <n v="164.85600310000007"/>
  </r>
  <r>
    <x v="20"/>
    <x v="4"/>
    <x v="4"/>
    <x v="6"/>
    <s v="Pork Bharta"/>
    <n v="592.03969289999998"/>
    <n v="690.28967009999997"/>
    <n v="98.249977199999989"/>
  </r>
  <r>
    <x v="21"/>
    <x v="4"/>
    <x v="4"/>
    <x v="8"/>
    <s v="Chak Hao Kheer"/>
    <n v="852.60731910000004"/>
    <n v="908.42936810000003"/>
    <n v="55.822048999999993"/>
  </r>
  <r>
    <x v="22"/>
    <x v="4"/>
    <x v="4"/>
    <x v="9"/>
    <s v="Galho"/>
    <n v="108.72861640000001"/>
    <n v="183.1991769"/>
    <n v="74.470560499999991"/>
  </r>
  <r>
    <x v="23"/>
    <x v="2"/>
    <x v="5"/>
    <x v="7"/>
    <s v="Nankhatai"/>
    <n v="1112.980943"/>
    <n v="1288.2177730000001"/>
    <n v="175.23683000000005"/>
  </r>
  <r>
    <x v="22"/>
    <x v="3"/>
    <x v="6"/>
    <x v="14"/>
    <s v="Petha"/>
    <n v="489.00738059999998"/>
    <n v="548.49919539999996"/>
    <n v="59.491814799999986"/>
  </r>
  <r>
    <x v="24"/>
    <x v="4"/>
    <x v="7"/>
    <x v="15"/>
    <s v="Phirni"/>
    <n v="322.2857573"/>
    <n v="516.24808829999995"/>
    <n v="193.96233099999995"/>
  </r>
  <r>
    <x v="25"/>
    <x v="0"/>
    <x v="3"/>
    <x v="3"/>
    <s v="Rabri"/>
    <n v="643.48978190000003"/>
    <n v="896.15454729999999"/>
    <n v="252.66476539999996"/>
  </r>
  <r>
    <x v="26"/>
    <x v="1"/>
    <x v="0"/>
    <x v="5"/>
    <s v="Sheera"/>
    <n v="453.97451990000002"/>
    <n v="562.38529979999998"/>
    <n v="108.41077989999997"/>
  </r>
  <r>
    <x v="27"/>
    <x v="2"/>
    <x v="1"/>
    <x v="6"/>
    <s v="Singori"/>
    <n v="407.33913869999998"/>
    <n v="545.89687709999998"/>
    <n v="138.55773840000001"/>
  </r>
  <r>
    <x v="28"/>
    <x v="3"/>
    <x v="2"/>
    <x v="8"/>
    <s v="Sohan halwa"/>
    <n v="720.2508828"/>
    <n v="833.77693469999997"/>
    <n v="113.52605189999997"/>
  </r>
  <r>
    <x v="29"/>
    <x v="1"/>
    <x v="3"/>
    <x v="12"/>
    <s v="Kheer"/>
    <n v="96.718219099999999"/>
    <n v="300.7695531"/>
    <n v="204.051334"/>
  </r>
  <r>
    <x v="29"/>
    <x v="4"/>
    <x v="4"/>
    <x v="9"/>
    <s v="Sohan papdi"/>
    <n v="693.53223590000005"/>
    <n v="885.87214710000001"/>
    <n v="192.33991119999996"/>
  </r>
  <r>
    <x v="30"/>
    <x v="0"/>
    <x v="5"/>
    <x v="11"/>
    <s v="Chhena jalebi"/>
    <n v="876.48227250000002"/>
    <n v="883.74403670000004"/>
    <n v="7.261764200000016"/>
  </r>
  <r>
    <x v="31"/>
    <x v="1"/>
    <x v="6"/>
    <x v="12"/>
    <s v="Chhena kheeri"/>
    <n v="523.71307439999998"/>
    <n v="662.46844950000002"/>
    <n v="138.75537510000004"/>
  </r>
  <r>
    <x v="32"/>
    <x v="1"/>
    <x v="7"/>
    <x v="10"/>
    <s v="Chhena poda"/>
    <n v="560.31131340000002"/>
    <n v="660.82302660000005"/>
    <n v="100.51171320000003"/>
  </r>
  <r>
    <x v="33"/>
    <x v="1"/>
    <x v="3"/>
    <x v="13"/>
    <s v="Cham cham"/>
    <n v="18.33278949"/>
    <n v="145.63553899999999"/>
    <n v="127.30274951"/>
  </r>
  <r>
    <x v="34"/>
    <x v="1"/>
    <x v="0"/>
    <x v="7"/>
    <s v="Kheer sagar"/>
    <n v="58.437136260000003"/>
    <n v="218.0011222"/>
    <n v="159.56398594000001"/>
  </r>
  <r>
    <x v="35"/>
    <x v="1"/>
    <x v="1"/>
    <x v="14"/>
    <s v="Ledikeni"/>
    <n v="262.8836427"/>
    <n v="370.99958579999998"/>
    <n v="108.11594309999998"/>
  </r>
  <r>
    <x v="36"/>
    <x v="1"/>
    <x v="1"/>
    <x v="2"/>
    <s v="Lyangcha"/>
    <n v="700.33099240000001"/>
    <n v="784.4279583"/>
    <n v="84.096965899999987"/>
  </r>
  <r>
    <x v="37"/>
    <x v="2"/>
    <x v="1"/>
    <x v="4"/>
    <s v="Malapua"/>
    <n v="108.8028329"/>
    <n v="132.90512860000001"/>
    <n v="24.102295700000013"/>
  </r>
  <r>
    <x v="38"/>
    <x v="3"/>
    <x v="1"/>
    <x v="5"/>
    <s v="Mihidana"/>
    <n v="556.8787049"/>
    <n v="657.34592680000003"/>
    <n v="100.46722190000003"/>
  </r>
  <r>
    <x v="39"/>
    <x v="4"/>
    <x v="1"/>
    <x v="6"/>
    <s v="Misti doi"/>
    <n v="538.187547"/>
    <n v="659.23849359999997"/>
    <n v="121.05094659999997"/>
  </r>
  <r>
    <x v="40"/>
    <x v="0"/>
    <x v="7"/>
    <x v="8"/>
    <s v="Pantua"/>
    <n v="125.63080720000001"/>
    <n v="233.7555333"/>
    <n v="108.12472609999999"/>
  </r>
  <r>
    <x v="41"/>
    <x v="1"/>
    <x v="3"/>
    <x v="9"/>
    <s v="Pithe"/>
    <n v="265.45760009999998"/>
    <n v="306.96495440000001"/>
    <n v="41.507354300000031"/>
  </r>
  <r>
    <x v="42"/>
    <x v="2"/>
    <x v="0"/>
    <x v="11"/>
    <s v="Rasabali"/>
    <n v="395.73855639999999"/>
    <n v="398.96654919999997"/>
    <n v="3.2279927999999813"/>
  </r>
  <r>
    <x v="43"/>
    <x v="3"/>
    <x v="1"/>
    <x v="12"/>
    <s v="Ras malai"/>
    <n v="300.54300949999998"/>
    <n v="360.55680150000001"/>
    <n v="60.013792000000024"/>
  </r>
  <r>
    <x v="44"/>
    <x v="4"/>
    <x v="2"/>
    <x v="10"/>
    <s v="Rasgulla"/>
    <n v="185.54781990000001"/>
    <n v="425.31379870000001"/>
    <n v="239.7659788"/>
  </r>
  <r>
    <x v="45"/>
    <x v="0"/>
    <x v="4"/>
    <x v="13"/>
    <s v="Sandesh"/>
    <n v="128.4496322"/>
    <n v="145.79120180000001"/>
    <n v="17.341569600000014"/>
  </r>
  <r>
    <x v="46"/>
    <x v="0"/>
    <x v="5"/>
    <x v="7"/>
    <s v="Adhirasam"/>
    <n v="486.09501039999998"/>
    <n v="688.87855909999996"/>
    <n v="202.78354869999998"/>
  </r>
  <r>
    <x v="47"/>
    <x v="0"/>
    <x v="6"/>
    <x v="14"/>
    <s v="Ariselu"/>
    <n v="873.68564330000004"/>
    <n v="1078.755715"/>
    <n v="205.07007169999997"/>
  </r>
  <r>
    <x v="48"/>
    <x v="0"/>
    <x v="7"/>
    <x v="15"/>
    <s v="Bandar laddu"/>
    <n v="88.142290520000003"/>
    <n v="242.34325849999999"/>
    <n v="154.20096797999997"/>
  </r>
  <r>
    <x v="49"/>
    <x v="0"/>
    <x v="7"/>
    <x v="3"/>
    <s v="Chikki"/>
    <n v="546.6249613"/>
    <n v="675.51954109999997"/>
    <n v="128.89457979999997"/>
  </r>
  <r>
    <x v="50"/>
    <x v="0"/>
    <x v="7"/>
    <x v="16"/>
    <s v="Dharwad pedha"/>
    <n v="79.392902719999995"/>
    <n v="210.99019609999999"/>
    <n v="131.59729338"/>
  </r>
  <r>
    <x v="51"/>
    <x v="1"/>
    <x v="0"/>
    <x v="0"/>
    <s v="Paratha"/>
    <n v="134.94925929999999"/>
    <n v="251.82501060000001"/>
    <n v="116.87575130000002"/>
  </r>
  <r>
    <x v="51"/>
    <x v="1"/>
    <x v="1"/>
    <x v="1"/>
    <s v="Pattor"/>
    <n v="53.115481090000003"/>
    <n v="274.38192220000002"/>
    <n v="221.26644111000002"/>
  </r>
  <r>
    <x v="52"/>
    <x v="1"/>
    <x v="7"/>
    <x v="17"/>
    <s v="Double ka meetha"/>
    <n v="841.81169709999995"/>
    <n v="930.18765159999998"/>
    <n v="88.375954500000034"/>
  </r>
  <r>
    <x v="53"/>
    <x v="2"/>
    <x v="7"/>
    <x v="18"/>
    <s v="Gavvalu"/>
    <n v="638.63978090000001"/>
    <n v="760.50836609999999"/>
    <n v="121.86858519999998"/>
  </r>
  <r>
    <x v="54"/>
    <x v="3"/>
    <x v="4"/>
    <x v="19"/>
    <s v="Kakinada khaja"/>
    <n v="251.9572048"/>
    <n v="406.93101389999998"/>
    <n v="154.97380909999998"/>
  </r>
  <r>
    <x v="55"/>
    <x v="4"/>
    <x v="5"/>
    <x v="20"/>
    <s v="Kuzhi paniyaram"/>
    <n v="314.94360790000002"/>
    <n v="419.85263179999998"/>
    <n v="104.90902389999997"/>
  </r>
  <r>
    <x v="56"/>
    <x v="0"/>
    <x v="6"/>
    <x v="12"/>
    <s v="Mysore pak"/>
    <n v="922.3249654"/>
    <n v="993.19613219999997"/>
    <n v="70.871166799999969"/>
  </r>
  <r>
    <x v="57"/>
    <x v="0"/>
    <x v="7"/>
    <x v="10"/>
    <s v="Obbattu holige"/>
    <n v="244.3712854"/>
    <n v="320.31869019999999"/>
    <n v="75.947404799999987"/>
  </r>
  <r>
    <x v="58"/>
    <x v="0"/>
    <x v="3"/>
    <x v="13"/>
    <s v="Palathalikalu"/>
    <n v="362.29468209999999"/>
    <n v="634.94515149999995"/>
    <n v="272.65046939999996"/>
  </r>
  <r>
    <x v="59"/>
    <x v="0"/>
    <x v="0"/>
    <x v="0"/>
    <s v="Poornalu"/>
    <n v="280.87360589999997"/>
    <n v="506.68084859999999"/>
    <n v="225.80724270000002"/>
  </r>
  <r>
    <x v="60"/>
    <x v="0"/>
    <x v="1"/>
    <x v="1"/>
    <s v="Pongal"/>
    <n v="0.65478845210000003"/>
    <n v="144.1896021"/>
    <n v="143.53481364789999"/>
  </r>
  <r>
    <x v="61"/>
    <x v="0"/>
    <x v="2"/>
    <x v="2"/>
    <s v="Pootharekulu"/>
    <n v="821.72746070000005"/>
    <n v="944.20974409999997"/>
    <n v="122.48228339999991"/>
  </r>
  <r>
    <x v="62"/>
    <x v="0"/>
    <x v="4"/>
    <x v="4"/>
    <s v="Qubani ka meetha"/>
    <n v="293.40130420000003"/>
    <n v="474.061757"/>
    <n v="180.66045279999997"/>
  </r>
  <r>
    <x v="63"/>
    <x v="0"/>
    <x v="4"/>
    <x v="5"/>
    <s v="Sheer korma"/>
    <n v="60.755168939999997"/>
    <n v="135.17671999999999"/>
    <n v="74.421551059999985"/>
  </r>
  <r>
    <x v="64"/>
    <x v="0"/>
    <x v="4"/>
    <x v="6"/>
    <s v="Unni Appam"/>
    <n v="298.7318454"/>
    <n v="326.5242361"/>
    <n v="27.792390699999999"/>
  </r>
  <r>
    <x v="65"/>
    <x v="0"/>
    <x v="4"/>
    <x v="8"/>
    <s v="Kajjikaya"/>
    <n v="631.19318850000002"/>
    <n v="900.3656221"/>
    <n v="269.17243359999998"/>
  </r>
  <r>
    <x v="66"/>
    <x v="0"/>
    <x v="4"/>
    <x v="9"/>
    <s v="Anarsa"/>
    <n v="366.14966199999998"/>
    <n v="490.63348380000002"/>
    <n v="124.48382180000004"/>
  </r>
  <r>
    <x v="67"/>
    <x v="1"/>
    <x v="4"/>
    <x v="11"/>
    <s v="Basundi"/>
    <n v="652.13996429999997"/>
    <n v="831.92112399999996"/>
    <n v="179.78115969999999"/>
  </r>
  <r>
    <x v="68"/>
    <x v="2"/>
    <x v="4"/>
    <x v="12"/>
    <s v="Dhondas"/>
    <n v="564.98439050000002"/>
    <n v="745.65768909999997"/>
    <n v="180.67329859999995"/>
  </r>
  <r>
    <x v="69"/>
    <x v="3"/>
    <x v="4"/>
    <x v="10"/>
    <s v="Doodhpak"/>
    <n v="1234.4466600000001"/>
    <n v="1337.578313"/>
    <n v="103.13165299999991"/>
  </r>
  <r>
    <x v="70"/>
    <x v="1"/>
    <x v="6"/>
    <x v="12"/>
    <s v="Chhena kheeri"/>
    <n v="523.71307439999998"/>
    <n v="662.46844950000002"/>
    <n v="138.75537510000004"/>
  </r>
  <r>
    <x v="71"/>
    <x v="4"/>
    <x v="4"/>
    <x v="13"/>
    <s v="Mahim halwa"/>
    <n v="932.74490590000005"/>
    <n v="1080.3930029999999"/>
    <n v="147.64809709999986"/>
  </r>
  <r>
    <x v="72"/>
    <x v="0"/>
    <x v="4"/>
    <x v="7"/>
    <s v="Modak"/>
    <n v="374.9213006"/>
    <n v="484.73484960000002"/>
    <n v="109.81354900000002"/>
  </r>
  <r>
    <x v="73"/>
    <x v="1"/>
    <x v="4"/>
    <x v="1"/>
    <s v="Shankarpali"/>
    <n v="624.72538599999996"/>
    <n v="645.37022520000005"/>
    <n v="20.644839200000092"/>
  </r>
  <r>
    <x v="74"/>
    <x v="2"/>
    <x v="4"/>
    <x v="2"/>
    <s v="Shrikhand"/>
    <n v="270.93640340000002"/>
    <n v="306.37409609999997"/>
    <n v="35.437692699999957"/>
  </r>
  <r>
    <x v="75"/>
    <x v="4"/>
    <x v="4"/>
    <x v="4"/>
    <s v="Sutar feni"/>
    <n v="274.18145170000003"/>
    <n v="479.50776430000002"/>
    <n v="205.32631259999999"/>
  </r>
  <r>
    <x v="76"/>
    <x v="4"/>
    <x v="4"/>
    <x v="5"/>
    <s v="Maach Jhol"/>
    <n v="855.98353789999999"/>
    <n v="1020.8395410000001"/>
    <n v="164.85600310000007"/>
  </r>
  <r>
    <x v="77"/>
    <x v="4"/>
    <x v="4"/>
    <x v="6"/>
    <s v="Pork Bharta"/>
    <n v="592.03969289999998"/>
    <n v="690.28967009999997"/>
    <n v="98.249977199999989"/>
  </r>
  <r>
    <x v="78"/>
    <x v="4"/>
    <x v="4"/>
    <x v="8"/>
    <s v="Chak Hao Kheer"/>
    <n v="852.60731910000004"/>
    <n v="908.42936810000003"/>
    <n v="55.822048999999993"/>
  </r>
  <r>
    <x v="79"/>
    <x v="4"/>
    <x v="4"/>
    <x v="9"/>
    <s v="Galho"/>
    <n v="108.72861640000001"/>
    <n v="183.1991769"/>
    <n v="74.470560499999991"/>
  </r>
  <r>
    <x v="80"/>
    <x v="4"/>
    <x v="5"/>
    <x v="11"/>
    <s v="Aloo gobi"/>
    <n v="30.666948990000002"/>
    <n v="83.520214100000004"/>
    <n v="52.853265110000002"/>
  </r>
  <r>
    <x v="81"/>
    <x v="4"/>
    <x v="6"/>
    <x v="12"/>
    <s v="Aloo tikki"/>
    <n v="64.770083709999994"/>
    <n v="107.84722309999999"/>
    <n v="43.077139389999999"/>
  </r>
  <r>
    <x v="82"/>
    <x v="0"/>
    <x v="7"/>
    <x v="10"/>
    <s v="Aloo matar"/>
    <n v="343.92295410000003"/>
    <n v="472.66038759999998"/>
    <n v="128.73743349999995"/>
  </r>
  <r>
    <x v="83"/>
    <x v="1"/>
    <x v="3"/>
    <x v="13"/>
    <s v="Aloo methi"/>
    <n v="408.77421550000003"/>
    <n v="475.9375938"/>
    <n v="67.163378299999977"/>
  </r>
  <r>
    <x v="84"/>
    <x v="2"/>
    <x v="0"/>
    <x v="7"/>
    <s v="Aloo shimla mirch"/>
    <n v="313.95878010000001"/>
    <n v="413.37052080000001"/>
    <n v="99.411740699999996"/>
  </r>
  <r>
    <x v="85"/>
    <x v="3"/>
    <x v="1"/>
    <x v="14"/>
    <s v="Bhatura"/>
    <n v="128.07036780000001"/>
    <n v="289.06659489999998"/>
    <n v="160.99622709999997"/>
  </r>
  <r>
    <x v="86"/>
    <x v="4"/>
    <x v="2"/>
    <x v="15"/>
    <s v="Bhindi masala"/>
    <n v="870.06618300000002"/>
    <n v="1104.140189"/>
    <n v="234.07400599999994"/>
  </r>
  <r>
    <x v="87"/>
    <x v="0"/>
    <x v="4"/>
    <x v="4"/>
    <s v="Biryani"/>
    <n v="583.66556079999998"/>
    <n v="756.84504809999999"/>
    <n v="173.17948730000001"/>
  </r>
  <r>
    <x v="88"/>
    <x v="1"/>
    <x v="5"/>
    <x v="5"/>
    <s v="Butter chicken"/>
    <n v="58.679435890000001"/>
    <n v="289.9502612"/>
    <n v="231.27082530999999"/>
  </r>
  <r>
    <x v="89"/>
    <x v="1"/>
    <x v="6"/>
    <x v="6"/>
    <s v="Chana masala"/>
    <n v="57.541288209999998"/>
    <n v="236.01666940000001"/>
    <n v="178.47538119000001"/>
  </r>
  <r>
    <x v="90"/>
    <x v="1"/>
    <x v="7"/>
    <x v="5"/>
    <s v="Chapati"/>
    <n v="554.71146469999996"/>
    <n v="660.86937260000002"/>
    <n v="106.15790790000005"/>
  </r>
  <r>
    <x v="91"/>
    <x v="1"/>
    <x v="3"/>
    <x v="4"/>
    <s v="Chicken razala"/>
    <n v="64.721482660000007"/>
    <n v="214.19985980000001"/>
    <n v="149.47837714000002"/>
  </r>
  <r>
    <x v="92"/>
    <x v="1"/>
    <x v="0"/>
    <x v="2"/>
    <s v="Chicken Tikka masala"/>
    <n v="590.67668419999995"/>
    <n v="733.22752549999996"/>
    <n v="142.5508413"/>
  </r>
  <r>
    <x v="93"/>
    <x v="1"/>
    <x v="1"/>
    <x v="1"/>
    <s v="Chicken Tikka"/>
    <n v="541.23549349999996"/>
    <n v="789.83277450000003"/>
    <n v="248.59728100000007"/>
  </r>
  <r>
    <x v="94"/>
    <x v="1"/>
    <x v="2"/>
    <x v="0"/>
    <s v="Chole bhature"/>
    <n v="116.0744517"/>
    <n v="222.41848429999999"/>
    <n v="106.34403259999999"/>
  </r>
  <r>
    <x v="95"/>
    <x v="1"/>
    <x v="2"/>
    <x v="21"/>
    <s v="Daal baati churma"/>
    <n v="469.593389"/>
    <n v="580.89002049999999"/>
    <n v="111.29663149999999"/>
  </r>
  <r>
    <x v="96"/>
    <x v="1"/>
    <x v="2"/>
    <x v="0"/>
    <s v="Daal puri"/>
    <n v="577.5802721"/>
    <n v="834.24203320000004"/>
    <n v="256.66176110000004"/>
  </r>
  <r>
    <x v="97"/>
    <x v="1"/>
    <x v="2"/>
    <x v="1"/>
    <s v="Dal makhani "/>
    <n v="232.38045249999999"/>
    <n v="258.88257479999999"/>
    <n v="26.502122299999996"/>
  </r>
  <r>
    <x v="98"/>
    <x v="1"/>
    <x v="2"/>
    <x v="2"/>
    <s v="Dal tadka"/>
    <n v="232.12712579999999"/>
    <n v="232.1827936"/>
    <n v="5.5667800000009038E-2"/>
  </r>
  <r>
    <x v="99"/>
    <x v="2"/>
    <x v="2"/>
    <x v="4"/>
    <s v="Dum aloo"/>
    <n v="856.89750890000005"/>
    <n v="1060.1438740000001"/>
    <n v="203.24636510000005"/>
  </r>
  <r>
    <x v="100"/>
    <x v="3"/>
    <x v="2"/>
    <x v="5"/>
    <s v="Poha"/>
    <n v="410.27293780000002"/>
    <n v="629.88195289999999"/>
    <n v="219.60901509999997"/>
  </r>
  <r>
    <x v="101"/>
    <x v="4"/>
    <x v="2"/>
    <x v="6"/>
    <s v="Fara"/>
    <n v="504.71349550000002"/>
    <n v="602.6754823"/>
    <n v="97.961986799999977"/>
  </r>
  <r>
    <x v="102"/>
    <x v="0"/>
    <x v="2"/>
    <x v="8"/>
    <s v="Kachori"/>
    <n v="50.438601400000003"/>
    <n v="165.26855330000001"/>
    <n v="114.8299519"/>
  </r>
  <r>
    <x v="103"/>
    <x v="1"/>
    <x v="2"/>
    <x v="9"/>
    <s v="Kadai paneer"/>
    <n v="73.420067669999995"/>
    <n v="239.40286800000001"/>
    <n v="165.98280033000003"/>
  </r>
  <r>
    <x v="104"/>
    <x v="2"/>
    <x v="2"/>
    <x v="11"/>
    <s v="Kadhi pakoda"/>
    <n v="343.6836902"/>
    <n v="492.02773180000003"/>
    <n v="148.34404160000003"/>
  </r>
  <r>
    <x v="105"/>
    <x v="3"/>
    <x v="6"/>
    <x v="12"/>
    <s v="Karela bharta"/>
    <n v="1038.20913"/>
    <n v="1055.7121509999999"/>
    <n v="17.50302099999999"/>
  </r>
  <r>
    <x v="106"/>
    <x v="3"/>
    <x v="7"/>
    <x v="10"/>
    <s v="Khichdi"/>
    <n v="430.44190049999997"/>
    <n v="486.78801290000001"/>
    <n v="56.346112400000038"/>
  </r>
  <r>
    <x v="107"/>
    <x v="3"/>
    <x v="3"/>
    <x v="13"/>
    <s v="Kofta"/>
    <n v="1392.1366780000001"/>
    <n v="1436.924608"/>
    <n v="44.78792999999996"/>
  </r>
  <r>
    <x v="108"/>
    <x v="3"/>
    <x v="0"/>
    <x v="7"/>
    <s v="Kulfi falooda"/>
    <n v="225.3724699"/>
    <n v="240.07377170000001"/>
    <n v="14.70130180000001"/>
  </r>
  <r>
    <x v="109"/>
    <x v="3"/>
    <x v="1"/>
    <x v="14"/>
    <s v="Lauki ke kofte"/>
    <n v="175.96763189999999"/>
    <n v="364.81888859999998"/>
    <n v="188.85125669999999"/>
  </r>
  <r>
    <x v="110"/>
    <x v="3"/>
    <x v="2"/>
    <x v="15"/>
    <s v="Lauki ki subji"/>
    <n v="1.961764294"/>
    <n v="114.50651929999999"/>
    <n v="112.54475500599999"/>
  </r>
  <r>
    <x v="111"/>
    <x v="4"/>
    <x v="4"/>
    <x v="3"/>
    <s v="Litti chokha"/>
    <n v="498.66376960000002"/>
    <n v="661.66403600000001"/>
    <n v="163.00026639999999"/>
  </r>
  <r>
    <x v="51"/>
    <x v="0"/>
    <x v="5"/>
    <x v="16"/>
    <s v="Makki di roti sarson da saag"/>
    <n v="451.23616579999998"/>
    <n v="628.92340030000003"/>
    <n v="177.68723450000005"/>
  </r>
  <r>
    <x v="112"/>
    <x v="1"/>
    <x v="6"/>
    <x v="17"/>
    <s v="Misi roti"/>
    <n v="171.75128380000001"/>
    <n v="197.31531709999999"/>
    <n v="25.564033299999977"/>
  </r>
  <r>
    <x v="113"/>
    <x v="2"/>
    <x v="7"/>
    <x v="18"/>
    <s v="Mushroom do pyaza"/>
    <n v="307.83509299999997"/>
    <n v="381.2821045"/>
    <n v="73.447011500000031"/>
  </r>
  <r>
    <x v="114"/>
    <x v="0"/>
    <x v="0"/>
    <x v="1"/>
    <s v="Lassi"/>
    <n v="223.6414159"/>
    <n v="371.52389240000002"/>
    <n v="147.88247650000002"/>
  </r>
  <r>
    <x v="115"/>
    <x v="1"/>
    <x v="1"/>
    <x v="2"/>
    <s v="Nankhatai"/>
    <n v="103.42398470000001"/>
    <n v="304.35911199999998"/>
    <n v="200.93512729999998"/>
  </r>
  <r>
    <x v="116"/>
    <x v="2"/>
    <x v="2"/>
    <x v="10"/>
    <s v="Petha"/>
    <n v="1022.3706570000001"/>
    <n v="1040.7937529999999"/>
    <n v="18.423095999999873"/>
  </r>
  <r>
    <x v="117"/>
    <x v="3"/>
    <x v="2"/>
    <x v="6"/>
    <s v="Phirni"/>
    <n v="860.12082499999997"/>
    <n v="877.22207289999994"/>
    <n v="17.101247899999976"/>
  </r>
  <r>
    <x v="118"/>
    <x v="2"/>
    <x v="2"/>
    <x v="8"/>
    <s v="Rabri"/>
    <n v="586.52920519999998"/>
    <n v="850.81424500000003"/>
    <n v="264.28503980000005"/>
  </r>
  <r>
    <x v="119"/>
    <x v="2"/>
    <x v="6"/>
    <x v="1"/>
    <s v="Samosa"/>
    <n v="457.47940929999999"/>
    <n v="546.07393549999995"/>
    <n v="88.594526199999962"/>
  </r>
  <r>
    <x v="120"/>
    <x v="3"/>
    <x v="7"/>
    <x v="10"/>
    <s v="Sattu ki roti"/>
    <n v="749.52806380000004"/>
    <n v="811.16468339999994"/>
    <n v="61.636619599999904"/>
  </r>
  <r>
    <x v="120"/>
    <x v="4"/>
    <x v="3"/>
    <x v="13"/>
    <s v="Shahi paneer"/>
    <n v="150.52104979999999"/>
    <n v="351.57887390000002"/>
    <n v="201.05782410000003"/>
  </r>
  <r>
    <x v="120"/>
    <x v="3"/>
    <x v="3"/>
    <x v="19"/>
    <s v="Mushroom matar"/>
    <n v="285.1721316"/>
    <n v="313.9815049"/>
    <n v="28.809373300000004"/>
  </r>
  <r>
    <x v="121"/>
    <x v="4"/>
    <x v="4"/>
    <x v="20"/>
    <s v="Naan"/>
    <n v="175.52645910000001"/>
    <n v="244.58387189999999"/>
    <n v="69.05741279999998"/>
  </r>
  <r>
    <x v="122"/>
    <x v="0"/>
    <x v="4"/>
    <x v="12"/>
    <s v="Navrattan korma"/>
    <n v="629.42653670000004"/>
    <n v="656.33699109999998"/>
    <n v="26.910454399999935"/>
  </r>
  <r>
    <x v="123"/>
    <x v="1"/>
    <x v="4"/>
    <x v="10"/>
    <s v="Palak paneer"/>
    <n v="505.42952100000002"/>
    <n v="535.02943760000005"/>
    <n v="29.599916600000029"/>
  </r>
  <r>
    <x v="124"/>
    <x v="2"/>
    <x v="4"/>
    <x v="13"/>
    <s v="Paneer butter masala"/>
    <n v="245.6097024"/>
    <n v="369.1223559"/>
    <n v="123.5126535"/>
  </r>
  <r>
    <x v="125"/>
    <x v="3"/>
    <x v="5"/>
    <x v="0"/>
    <s v="Paneer tikka masala"/>
    <n v="1284.4928620000001"/>
    <n v="1317.2529910000001"/>
    <n v="32.760129000000006"/>
  </r>
  <r>
    <x v="126"/>
    <x v="1"/>
    <x v="6"/>
    <x v="1"/>
    <s v="Pani puri"/>
    <n v="167.72527819999999"/>
    <n v="342.3794552"/>
    <n v="174.654177"/>
  </r>
  <r>
    <x v="127"/>
    <x v="1"/>
    <x v="7"/>
    <x v="10"/>
    <s v="Panjeeri"/>
    <n v="333.88084809999998"/>
    <n v="512.94036559999995"/>
    <n v="179.05951749999997"/>
  </r>
  <r>
    <x v="128"/>
    <x v="1"/>
    <x v="3"/>
    <x v="13"/>
    <s v="Papad"/>
    <n v="13.348838110000001"/>
    <n v="190.05185090000001"/>
    <n v="176.70301279"/>
  </r>
  <r>
    <x v="129"/>
    <x v="1"/>
    <x v="0"/>
    <x v="0"/>
    <s v="Paratha"/>
    <n v="134.94925929999999"/>
    <n v="251.82501060000001"/>
    <n v="116.87575130000002"/>
  </r>
  <r>
    <x v="130"/>
    <x v="1"/>
    <x v="1"/>
    <x v="1"/>
    <s v="Pattor"/>
    <n v="253.11548110000001"/>
    <n v="274.38192220000002"/>
    <n v="21.266441100000009"/>
  </r>
  <r>
    <x v="131"/>
    <x v="1"/>
    <x v="2"/>
    <x v="10"/>
    <s v="Pindi chana"/>
    <n v="261.35484020000001"/>
    <n v="341.15462509999998"/>
    <n v="79.799784899999963"/>
  </r>
  <r>
    <x v="132"/>
    <x v="1"/>
    <x v="4"/>
    <x v="13"/>
    <s v="Rajma chaval"/>
    <n v="220.36464029999999"/>
    <n v="514.19937470000002"/>
    <n v="293.8347344"/>
  </r>
  <r>
    <x v="133"/>
    <x v="1"/>
    <x v="5"/>
    <x v="0"/>
    <s v="Rongi"/>
    <n v="252.2642271"/>
    <n v="281.98802219999999"/>
    <n v="29.72379509999999"/>
  </r>
  <r>
    <x v="134"/>
    <x v="2"/>
    <x v="6"/>
    <x v="1"/>
    <s v="Samosa"/>
    <n v="457.47940929999999"/>
    <n v="546.07393549999995"/>
    <n v="88.594526199999962"/>
  </r>
  <r>
    <x v="135"/>
    <x v="3"/>
    <x v="7"/>
    <x v="10"/>
    <s v="Sattu ki roti"/>
    <n v="749.52806380000004"/>
    <n v="811.16468339999994"/>
    <n v="61.636619599999904"/>
  </r>
  <r>
    <x v="136"/>
    <x v="4"/>
    <x v="3"/>
    <x v="13"/>
    <s v="Shahi paneer"/>
    <n v="150.52104979999999"/>
    <n v="351.57887390000002"/>
    <n v="201.05782410000003"/>
  </r>
  <r>
    <x v="137"/>
    <x v="0"/>
    <x v="0"/>
    <x v="0"/>
    <s v="Shahi tukra"/>
    <n v="771.50124240000002"/>
    <n v="922.53859780000005"/>
    <n v="151.03735540000002"/>
  </r>
  <r>
    <x v="138"/>
    <x v="1"/>
    <x v="1"/>
    <x v="1"/>
    <s v="Vegetable jalfrezi"/>
    <n v="727.74293439999997"/>
    <n v="749.45424930000001"/>
    <n v="21.711314900000048"/>
  </r>
  <r>
    <x v="139"/>
    <x v="1"/>
    <x v="1"/>
    <x v="2"/>
    <s v="Tandoori Chicken"/>
    <n v="374.74900659999997"/>
    <n v="418.49086519999997"/>
    <n v="43.7418586"/>
  </r>
  <r>
    <x v="140"/>
    <x v="1"/>
    <x v="1"/>
    <x v="4"/>
    <s v="Tandoori Fish Tikka"/>
    <n v="284.78874309999998"/>
    <n v="424.15068059999999"/>
    <n v="139.36193750000001"/>
  </r>
  <r>
    <x v="18"/>
    <x v="1"/>
    <x v="1"/>
    <x v="5"/>
    <s v="Attu"/>
    <n v="163.45761870000001"/>
    <n v="343.32379639999999"/>
    <n v="179.86617769999998"/>
  </r>
  <r>
    <x v="19"/>
    <x v="1"/>
    <x v="1"/>
    <x v="6"/>
    <s v="Avial"/>
    <n v="566.4284169"/>
    <n v="628.11278809999999"/>
    <n v="61.684371199999987"/>
  </r>
  <r>
    <x v="141"/>
    <x v="1"/>
    <x v="1"/>
    <x v="8"/>
    <s v="Bisi bele bath"/>
    <n v="167.11370790000001"/>
    <n v="360.89751089999999"/>
    <n v="193.78380299999998"/>
  </r>
  <r>
    <x v="142"/>
    <x v="1"/>
    <x v="1"/>
    <x v="9"/>
    <s v="Currivepillai sadam "/>
    <n v="1070.599301"/>
    <n v="1236.512438"/>
    <n v="165.91313700000001"/>
  </r>
  <r>
    <x v="143"/>
    <x v="1"/>
    <x v="1"/>
    <x v="11"/>
    <s v="Dosa"/>
    <n v="369.70888300000001"/>
    <n v="444.4815352"/>
    <n v="74.772652199999982"/>
  </r>
  <r>
    <x v="144"/>
    <x v="1"/>
    <x v="1"/>
    <x v="12"/>
    <s v="Idiappam"/>
    <n v="686.77192230000003"/>
    <n v="811.31427350000001"/>
    <n v="124.54235119999998"/>
  </r>
  <r>
    <x v="145"/>
    <x v="1"/>
    <x v="2"/>
    <x v="10"/>
    <s v="Idli"/>
    <n v="19.119235190000001"/>
    <n v="183.77445499999999"/>
    <n v="164.65521980999998"/>
  </r>
  <r>
    <x v="146"/>
    <x v="1"/>
    <x v="4"/>
    <x v="13"/>
    <s v="Kanji"/>
    <n v="443.12860419999998"/>
    <n v="547.03823520000003"/>
    <n v="103.90963100000005"/>
  </r>
  <r>
    <x v="147"/>
    <x v="2"/>
    <x v="5"/>
    <x v="7"/>
    <s v="Kaara kozhambu"/>
    <n v="855.06113270000003"/>
    <n v="989.99796930000002"/>
    <n v="134.93683659999999"/>
  </r>
  <r>
    <x v="148"/>
    <x v="3"/>
    <x v="6"/>
    <x v="14"/>
    <s v="Keerai kootu"/>
    <n v="262.15715069999999"/>
    <n v="301.4370682"/>
    <n v="39.27991750000001"/>
  </r>
  <r>
    <x v="149"/>
    <x v="4"/>
    <x v="7"/>
    <x v="15"/>
    <s v="Keerai masiyal"/>
    <n v="767.2555175"/>
    <n v="836.58310749999998"/>
    <n v="69.327589999999987"/>
  </r>
  <r>
    <x v="150"/>
    <x v="0"/>
    <x v="7"/>
    <x v="3"/>
    <s v="Keerai sadam"/>
    <n v="450.60419460000003"/>
    <n v="483.4036266"/>
    <n v="32.799431999999968"/>
  </r>
  <r>
    <x v="151"/>
    <x v="1"/>
    <x v="7"/>
    <x v="16"/>
    <s v="Keerai poriyal"/>
    <n v="1287.7040460000001"/>
    <n v="1347.966557"/>
    <n v="60.262510999999904"/>
  </r>
  <r>
    <x v="152"/>
    <x v="2"/>
    <x v="1"/>
    <x v="17"/>
    <s v="Beef Fry"/>
    <n v="324.08204369999999"/>
    <n v="448.04410619999999"/>
    <n v="123.9620625"/>
  </r>
  <r>
    <x v="153"/>
    <x v="3"/>
    <x v="2"/>
    <x v="18"/>
    <s v="Kootu"/>
    <n v="297.68302"/>
    <n v="417.67385159999998"/>
    <n v="119.99083159999998"/>
  </r>
  <r>
    <x v="154"/>
    <x v="4"/>
    <x v="4"/>
    <x v="19"/>
    <s v="Kos kootu"/>
    <n v="523.1998284"/>
    <n v="659.08454259999996"/>
    <n v="135.88471419999996"/>
  </r>
  <r>
    <x v="155"/>
    <x v="2"/>
    <x v="5"/>
    <x v="20"/>
    <s v="Koshambri"/>
    <n v="44.942521450000001"/>
    <n v="51.266290130000002"/>
    <n v="6.3237686800000006"/>
  </r>
  <r>
    <x v="156"/>
    <x v="2"/>
    <x v="6"/>
    <x v="12"/>
    <s v="Kothamali sadam"/>
    <n v="433.02089699999999"/>
    <n v="544.66079939999997"/>
    <n v="111.63990239999998"/>
  </r>
  <r>
    <x v="157"/>
    <x v="2"/>
    <x v="7"/>
    <x v="10"/>
    <s v="Kuzhakkattai"/>
    <n v="58.957729540000003"/>
    <n v="201.69759780000001"/>
    <n v="142.73986826000001"/>
  </r>
  <r>
    <x v="158"/>
    <x v="2"/>
    <x v="3"/>
    <x v="13"/>
    <s v="Kuzhambu"/>
    <n v="948.37509009999997"/>
    <n v="1164.9796960000001"/>
    <n v="216.60460590000014"/>
  </r>
  <r>
    <x v="159"/>
    <x v="2"/>
    <x v="0"/>
    <x v="0"/>
    <s v="Masala Dosa"/>
    <n v="182.1570102"/>
    <n v="205.5713719"/>
    <n v="23.414361700000001"/>
  </r>
  <r>
    <x v="160"/>
    <x v="2"/>
    <x v="1"/>
    <x v="1"/>
    <s v="Pachadi"/>
    <n v="378.02923679999998"/>
    <n v="627.80308769999999"/>
    <n v="249.77385090000001"/>
  </r>
  <r>
    <x v="161"/>
    <x v="2"/>
    <x v="2"/>
    <x v="2"/>
    <s v="Paniyaram"/>
    <n v="374.28080510000001"/>
    <n v="539.17517410000005"/>
    <n v="164.89436900000004"/>
  </r>
  <r>
    <x v="162"/>
    <x v="2"/>
    <x v="2"/>
    <x v="17"/>
    <s v="Papadum"/>
    <n v="721.66563650000001"/>
    <n v="996.18478479999999"/>
    <n v="274.51914829999998"/>
  </r>
  <r>
    <x v="163"/>
    <x v="3"/>
    <x v="2"/>
    <x v="18"/>
    <s v="Paravannam"/>
    <n v="627.31546760000003"/>
    <n v="778.50068090000002"/>
    <n v="151.18521329999999"/>
  </r>
  <r>
    <x v="164"/>
    <x v="4"/>
    <x v="2"/>
    <x v="19"/>
    <s v="Payasam"/>
    <n v="28.531153620000001"/>
    <n v="150.95294290000001"/>
    <n v="122.42178928000001"/>
  </r>
  <r>
    <x v="165"/>
    <x v="0"/>
    <x v="2"/>
    <x v="20"/>
    <s v="Paruppu sadam"/>
    <n v="563.80598859999998"/>
    <n v="628.40791079999997"/>
    <n v="64.60192219999999"/>
  </r>
  <r>
    <x v="166"/>
    <x v="1"/>
    <x v="3"/>
    <x v="12"/>
    <s v="Pesarattu"/>
    <n v="782.02819060000002"/>
    <n v="925.74470980000001"/>
    <n v="143.71651919999999"/>
  </r>
  <r>
    <x v="167"/>
    <x v="2"/>
    <x v="0"/>
    <x v="10"/>
    <s v="Poriyal"/>
    <n v="115.9028701"/>
    <n v="203.929777"/>
    <n v="88.0269069"/>
  </r>
  <r>
    <x v="168"/>
    <x v="3"/>
    <x v="1"/>
    <x v="13"/>
    <s v="Puli sadam"/>
    <n v="247.3626544"/>
    <n v="360.27268509999999"/>
    <n v="112.91003069999999"/>
  </r>
  <r>
    <x v="169"/>
    <x v="3"/>
    <x v="2"/>
    <x v="0"/>
    <s v="Rasam"/>
    <n v="515.12466819999997"/>
    <n v="654.40123370000003"/>
    <n v="139.27656550000006"/>
  </r>
  <r>
    <x v="170"/>
    <x v="3"/>
    <x v="4"/>
    <x v="1"/>
    <s v="Puttu"/>
    <n v="306.44812489999998"/>
    <n v="498.04773290000003"/>
    <n v="191.59960800000005"/>
  </r>
  <r>
    <x v="171"/>
    <x v="3"/>
    <x v="5"/>
    <x v="2"/>
    <s v="Sambar"/>
    <n v="314.58571619999998"/>
    <n v="526.01629309999998"/>
    <n v="211.43057690000001"/>
  </r>
  <r>
    <x v="172"/>
    <x v="3"/>
    <x v="6"/>
    <x v="17"/>
    <s v="Sandige"/>
    <n v="497.21218779999998"/>
    <n v="561.73150989999999"/>
    <n v="64.519322100000011"/>
  </r>
  <r>
    <x v="173"/>
    <x v="3"/>
    <x v="7"/>
    <x v="18"/>
    <s v="Sevai"/>
    <n v="81.703854559999996"/>
    <n v="251.5586552"/>
    <n v="169.85480064000001"/>
  </r>
  <r>
    <x v="174"/>
    <x v="4"/>
    <x v="3"/>
    <x v="19"/>
    <s v="Thayir sadam"/>
    <n v="77.719540179999996"/>
    <n v="112.4889405"/>
    <n v="34.769400320000003"/>
  </r>
  <r>
    <x v="175"/>
    <x v="0"/>
    <x v="0"/>
    <x v="20"/>
    <s v="Theeyal"/>
    <n v="64.842296619999999"/>
    <n v="220.753782"/>
    <n v="155.91148537999999"/>
  </r>
  <r>
    <x v="176"/>
    <x v="1"/>
    <x v="1"/>
    <x v="12"/>
    <s v="Uttapam"/>
    <n v="177.07495800000001"/>
    <n v="298.40588009999999"/>
    <n v="121.33092209999998"/>
  </r>
  <r>
    <x v="177"/>
    <x v="2"/>
    <x v="2"/>
    <x v="10"/>
    <s v="Vada"/>
    <n v="605.02734869999995"/>
    <n v="750.7924941"/>
    <n v="145.76514540000005"/>
  </r>
  <r>
    <x v="178"/>
    <x v="3"/>
    <x v="4"/>
    <x v="13"/>
    <s v="Chicken Varuval"/>
    <n v="15.297938419999999"/>
    <n v="137.80443170000001"/>
    <n v="122.50649328000002"/>
  </r>
  <r>
    <x v="179"/>
    <x v="3"/>
    <x v="3"/>
    <x v="0"/>
    <s v="Upma"/>
    <n v="910.20571429999995"/>
    <n v="1126.797777"/>
    <n v="216.59206270000004"/>
  </r>
  <r>
    <x v="180"/>
    <x v="3"/>
    <x v="3"/>
    <x v="1"/>
    <s v="Amti"/>
    <n v="498.38484629999999"/>
    <n v="569.16178309999998"/>
    <n v="70.776936799999987"/>
  </r>
  <r>
    <x v="181"/>
    <x v="3"/>
    <x v="3"/>
    <x v="2"/>
    <s v="Zunka"/>
    <n v="378.42176510000002"/>
    <n v="392.560496"/>
    <n v="14.138730899999985"/>
  </r>
  <r>
    <x v="182"/>
    <x v="3"/>
    <x v="3"/>
    <x v="17"/>
    <s v="Kolim Jawla"/>
    <n v="296.4313022"/>
    <n v="352.52554509999999"/>
    <n v="56.094242899999983"/>
  </r>
  <r>
    <x v="183"/>
    <x v="3"/>
    <x v="0"/>
    <x v="18"/>
    <s v="Saath"/>
    <n v="729.91891820000001"/>
    <n v="853.80241039999999"/>
    <n v="123.88349219999998"/>
  </r>
  <r>
    <x v="184"/>
    <x v="2"/>
    <x v="7"/>
    <x v="0"/>
    <s v="Chevdo"/>
    <n v="25.279889870000002"/>
    <n v="193.50283010000001"/>
    <n v="168.22294023000001"/>
  </r>
  <r>
    <x v="185"/>
    <x v="2"/>
    <x v="3"/>
    <x v="1"/>
    <s v="Chorafali"/>
    <n v="308.32009679999999"/>
    <n v="318.97031779999998"/>
    <n v="10.650220999999988"/>
  </r>
  <r>
    <x v="186"/>
    <x v="2"/>
    <x v="0"/>
    <x v="2"/>
    <s v="Copra paak"/>
    <n v="250.4818411"/>
    <n v="367.05630719999999"/>
    <n v="116.5744661"/>
  </r>
  <r>
    <x v="187"/>
    <x v="2"/>
    <x v="1"/>
    <x v="17"/>
    <s v="Daal Dhokli"/>
    <n v="667.73600629999999"/>
    <n v="854.92637939999997"/>
    <n v="187.19037309999999"/>
  </r>
  <r>
    <x v="115"/>
    <x v="3"/>
    <x v="1"/>
    <x v="18"/>
    <s v="Kutchi dabeli"/>
    <n v="559.34497050000004"/>
    <n v="704.99179340000001"/>
    <n v="145.64682289999996"/>
  </r>
  <r>
    <x v="188"/>
    <x v="4"/>
    <x v="1"/>
    <x v="19"/>
    <s v="Dahi vada"/>
    <n v="753.18012969999995"/>
    <n v="850.02614779999999"/>
    <n v="96.846018100000038"/>
  </r>
  <r>
    <x v="189"/>
    <x v="0"/>
    <x v="1"/>
    <x v="20"/>
    <s v="Dalithoy"/>
    <n v="680.31352419999996"/>
    <n v="778.00682629999994"/>
    <n v="97.693302099999983"/>
  </r>
  <r>
    <x v="190"/>
    <x v="3"/>
    <x v="1"/>
    <x v="12"/>
    <s v="Dhokla"/>
    <n v="439.34282309999998"/>
    <n v="492.72786600000001"/>
    <n v="53.38504290000003"/>
  </r>
  <r>
    <x v="191"/>
    <x v="4"/>
    <x v="1"/>
    <x v="19"/>
    <s v="Bajri no rotlo"/>
    <n v="646.80339470000001"/>
    <n v="877.33820619999995"/>
    <n v="230.53481149999993"/>
  </r>
  <r>
    <x v="192"/>
    <x v="0"/>
    <x v="2"/>
    <x v="20"/>
    <s v="Coconut vadi"/>
    <n v="491.41789360000001"/>
    <n v="691.2752855"/>
    <n v="199.85739189999998"/>
  </r>
  <r>
    <x v="193"/>
    <x v="1"/>
    <x v="4"/>
    <x v="12"/>
    <s v="Bhakri"/>
    <n v="549.55845299999999"/>
    <n v="700.04012890000001"/>
    <n v="150.48167590000003"/>
  </r>
  <r>
    <x v="194"/>
    <x v="2"/>
    <x v="5"/>
    <x v="10"/>
    <s v="Bombil fry"/>
    <n v="1231.178267"/>
    <n v="1314.971532"/>
    <n v="83.793265000000019"/>
  </r>
  <r>
    <x v="195"/>
    <x v="2"/>
    <x v="6"/>
    <x v="13"/>
    <s v="Chakali"/>
    <n v="118.247795"/>
    <n v="128.7628201"/>
    <n v="10.515025100000003"/>
  </r>
  <r>
    <x v="196"/>
    <x v="2"/>
    <x v="7"/>
    <x v="0"/>
    <s v="Chevdo"/>
    <n v="25.279889870000002"/>
    <n v="193.50283010000001"/>
    <n v="168.22294023000001"/>
  </r>
  <r>
    <x v="197"/>
    <x v="2"/>
    <x v="3"/>
    <x v="1"/>
    <s v="Chorafali"/>
    <n v="308.32009679999999"/>
    <n v="318.97031779999998"/>
    <n v="10.650220999999988"/>
  </r>
  <r>
    <x v="198"/>
    <x v="2"/>
    <x v="0"/>
    <x v="2"/>
    <s v="Copra paak"/>
    <n v="250.4818411"/>
    <n v="367.05630719999999"/>
    <n v="116.5744661"/>
  </r>
  <r>
    <x v="199"/>
    <x v="2"/>
    <x v="1"/>
    <x v="17"/>
    <s v="Daal Dhokli"/>
    <n v="667.73600629999999"/>
    <n v="854.92637939999997"/>
    <n v="187.19037309999999"/>
  </r>
  <r>
    <x v="200"/>
    <x v="3"/>
    <x v="1"/>
    <x v="18"/>
    <s v="Kutchi dabeli"/>
    <n v="559.34497050000004"/>
    <n v="704.99179340000001"/>
    <n v="145.64682289999996"/>
  </r>
  <r>
    <x v="201"/>
    <x v="4"/>
    <x v="1"/>
    <x v="19"/>
    <s v="Dahi vada"/>
    <n v="753.18012969999995"/>
    <n v="850.02614779999999"/>
    <n v="96.846018100000038"/>
  </r>
  <r>
    <x v="202"/>
    <x v="0"/>
    <x v="1"/>
    <x v="20"/>
    <s v="Dalithoy"/>
    <n v="680.31352419999996"/>
    <n v="778.00682629999994"/>
    <n v="97.693302099999983"/>
  </r>
  <r>
    <x v="203"/>
    <x v="3"/>
    <x v="1"/>
    <x v="12"/>
    <s v="Dhokla"/>
    <n v="439.34282309999998"/>
    <n v="492.72786600000001"/>
    <n v="53.38504290000003"/>
  </r>
  <r>
    <x v="204"/>
    <x v="3"/>
    <x v="1"/>
    <x v="10"/>
    <s v="Dudhi halwa"/>
    <n v="1107.170854"/>
    <n v="1136.296409"/>
    <n v="29.125555000000077"/>
  </r>
  <r>
    <x v="205"/>
    <x v="3"/>
    <x v="1"/>
    <x v="13"/>
    <s v="Gatta curry"/>
    <n v="752.07125670000005"/>
    <n v="812.27321949999998"/>
    <n v="60.201962799999933"/>
  </r>
  <r>
    <x v="206"/>
    <x v="4"/>
    <x v="1"/>
    <x v="0"/>
    <s v="Gud papdi"/>
    <n v="177.22401020000001"/>
    <n v="425.04123879999997"/>
    <n v="247.81722859999996"/>
  </r>
  <r>
    <x v="207"/>
    <x v="0"/>
    <x v="1"/>
    <x v="1"/>
    <s v="Ghooghra"/>
    <n v="485.11606130000001"/>
    <n v="592.3612895"/>
    <n v="107.24522819999999"/>
  </r>
  <r>
    <x v="208"/>
    <x v="1"/>
    <x v="2"/>
    <x v="2"/>
    <s v="Handwo"/>
    <n v="282.15928159999999"/>
    <n v="309.65634929999999"/>
    <n v="27.497067700000002"/>
  </r>
  <r>
    <x v="209"/>
    <x v="2"/>
    <x v="4"/>
    <x v="17"/>
    <s v="Halvasan"/>
    <n v="695.23662360000003"/>
    <n v="836.0926528"/>
    <n v="140.85602919999997"/>
  </r>
  <r>
    <x v="210"/>
    <x v="0"/>
    <x v="5"/>
    <x v="18"/>
    <s v="Jeera Aloo"/>
    <n v="602.95602229999997"/>
    <n v="687.1215704"/>
    <n v="84.165548100000024"/>
  </r>
  <r>
    <x v="211"/>
    <x v="0"/>
    <x v="6"/>
    <x v="19"/>
    <s v="Kansar"/>
    <n v="724.08417580000003"/>
    <n v="839.92824819999998"/>
    <n v="115.84407239999996"/>
  </r>
  <r>
    <x v="212"/>
    <x v="0"/>
    <x v="7"/>
    <x v="20"/>
    <s v="Keri no ras"/>
    <n v="642.72484589999999"/>
    <n v="730.92696699999999"/>
    <n v="88.202121099999999"/>
  </r>
  <r>
    <x v="213"/>
    <x v="1"/>
    <x v="3"/>
    <x v="12"/>
    <s v="Khakhra"/>
    <n v="123.2864842"/>
    <n v="384.31464970000002"/>
    <n v="261.0281655"/>
  </r>
  <r>
    <x v="214"/>
    <x v="2"/>
    <x v="0"/>
    <x v="10"/>
    <s v="Khandvi"/>
    <n v="235.1349543"/>
    <n v="366.32459349999999"/>
    <n v="131.18963919999999"/>
  </r>
  <r>
    <x v="215"/>
    <x v="3"/>
    <x v="0"/>
    <x v="13"/>
    <s v="Kombdi vade"/>
    <n v="430.92092409999998"/>
    <n v="588.93750320000004"/>
    <n v="158.01657910000006"/>
  </r>
  <r>
    <x v="216"/>
    <x v="2"/>
    <x v="0"/>
    <x v="0"/>
    <s v="Laapsi"/>
    <n v="371.97193570000002"/>
    <n v="582.79547509999998"/>
    <n v="210.82353939999996"/>
  </r>
  <r>
    <x v="217"/>
    <x v="2"/>
    <x v="0"/>
    <x v="1"/>
    <s v="Koshimbir"/>
    <n v="768.83738579999999"/>
    <n v="844.82238689999997"/>
    <n v="75.985001099999977"/>
  </r>
  <r>
    <x v="218"/>
    <x v="2"/>
    <x v="5"/>
    <x v="2"/>
    <s v="Methi na Gota"/>
    <n v="585.2883693"/>
    <n v="632.97757899999999"/>
    <n v="47.689209699999992"/>
  </r>
  <r>
    <x v="219"/>
    <x v="2"/>
    <x v="6"/>
    <x v="17"/>
    <s v="Mohanthal"/>
    <n v="437.97507769999999"/>
    <n v="555.47006639999995"/>
    <n v="117.49498869999996"/>
  </r>
  <r>
    <x v="220"/>
    <x v="3"/>
    <x v="7"/>
    <x v="18"/>
    <s v="Muthiya"/>
    <n v="62.549958179999997"/>
    <n v="82.464114719999998"/>
    <n v="19.91415654"/>
  </r>
  <r>
    <x v="221"/>
    <x v="4"/>
    <x v="3"/>
    <x v="19"/>
    <s v="Patra"/>
    <n v="334.15517740000001"/>
    <n v="418.94261719999997"/>
    <n v="84.787439799999959"/>
  </r>
  <r>
    <x v="222"/>
    <x v="0"/>
    <x v="0"/>
    <x v="20"/>
    <s v="Pav Bhaji"/>
    <n v="220.2146319"/>
    <n v="314.35915089999997"/>
    <n v="94.144518999999974"/>
  </r>
  <r>
    <x v="223"/>
    <x v="0"/>
    <x v="1"/>
    <x v="12"/>
    <s v="Puri Bhaji"/>
    <n v="400.8185924"/>
    <n v="507.87437949999997"/>
    <n v="107.05578709999997"/>
  </r>
  <r>
    <x v="224"/>
    <x v="0"/>
    <x v="2"/>
    <x v="10"/>
    <s v="Sabudana Khichadi"/>
    <n v="11.61337891"/>
    <n v="83.248624449999994"/>
    <n v="71.63524554"/>
  </r>
  <r>
    <x v="225"/>
    <x v="0"/>
    <x v="2"/>
    <x v="13"/>
    <s v="Sev khamani"/>
    <n v="561.56954919999998"/>
    <n v="642.27648710000005"/>
    <n v="80.706937900000071"/>
  </r>
  <r>
    <x v="184"/>
    <x v="0"/>
    <x v="2"/>
    <x v="0"/>
    <s v="Sev tameta"/>
    <n v="177.2439287"/>
    <n v="330.4628553"/>
    <n v="153.2189266"/>
  </r>
  <r>
    <x v="226"/>
    <x v="0"/>
    <x v="2"/>
    <x v="1"/>
    <s v="Namakpara"/>
    <n v="634.59922340000003"/>
    <n v="710.42529809999996"/>
    <n v="75.826074699999936"/>
  </r>
  <r>
    <x v="227"/>
    <x v="1"/>
    <x v="2"/>
    <x v="2"/>
    <s v="Sukhdi"/>
    <n v="196.04867580000001"/>
    <n v="319.72538650000001"/>
    <n v="123.6767107"/>
  </r>
  <r>
    <x v="228"/>
    <x v="2"/>
    <x v="3"/>
    <x v="17"/>
    <s v="Surnoli"/>
    <n v="46.741174309999998"/>
    <n v="239.69543920000001"/>
    <n v="192.95426489000002"/>
  </r>
  <r>
    <x v="229"/>
    <x v="3"/>
    <x v="0"/>
    <x v="18"/>
    <s v="Thalipeeth"/>
    <n v="86.724196539999994"/>
    <n v="140.59002359999999"/>
    <n v="53.865827060000001"/>
  </r>
  <r>
    <x v="230"/>
    <x v="2"/>
    <x v="1"/>
    <x v="19"/>
    <s v="Undhiyu"/>
    <n v="299.65513989999999"/>
    <n v="331.65360440000001"/>
    <n v="31.998464500000011"/>
  </r>
  <r>
    <x v="189"/>
    <x v="2"/>
    <x v="2"/>
    <x v="8"/>
    <s v="Veg Kolhapuri"/>
    <n v="535.30395710000005"/>
    <n v="616.40721289999999"/>
    <n v="81.103255799999943"/>
  </r>
  <r>
    <x v="231"/>
    <x v="2"/>
    <x v="4"/>
    <x v="9"/>
    <s v="Vindaloo"/>
    <n v="332.3238048"/>
    <n v="383.56081669999998"/>
    <n v="51.23701189999997"/>
  </r>
  <r>
    <x v="232"/>
    <x v="2"/>
    <x v="5"/>
    <x v="11"/>
    <s v="Lilva Kachori"/>
    <n v="16.142200729999999"/>
    <n v="94.142884760000001"/>
    <n v="78.000684030000002"/>
  </r>
  <r>
    <x v="233"/>
    <x v="3"/>
    <x v="3"/>
    <x v="12"/>
    <s v="Mag Dhokli"/>
    <n v="293.36712110000002"/>
    <n v="531.2732522"/>
    <n v="237.90613109999998"/>
  </r>
  <r>
    <x v="234"/>
    <x v="4"/>
    <x v="3"/>
    <x v="10"/>
    <s v="Khichu"/>
    <n v="56.268402279999997"/>
    <n v="253.34892070000001"/>
    <n v="197.08051842"/>
  </r>
  <r>
    <x v="235"/>
    <x v="0"/>
    <x v="3"/>
    <x v="13"/>
    <s v="Thepla"/>
    <n v="242.5460818"/>
    <n v="251.12801859999999"/>
    <n v="8.581936799999994"/>
  </r>
  <r>
    <x v="236"/>
    <x v="0"/>
    <x v="0"/>
    <x v="0"/>
    <s v="Farsi Puri"/>
    <n v="818.9312271"/>
    <n v="971.74291010000002"/>
    <n v="152.81168300000002"/>
  </r>
  <r>
    <x v="237"/>
    <x v="0"/>
    <x v="1"/>
    <x v="1"/>
    <s v="Khaman"/>
    <n v="828.80320029999996"/>
    <n v="1091.918122"/>
    <n v="263.11492170000008"/>
  </r>
  <r>
    <x v="238"/>
    <x v="0"/>
    <x v="2"/>
    <x v="12"/>
    <s v="Turiya Patra Vatana sabji"/>
    <n v="490.47730480000001"/>
    <n v="652.23796379999999"/>
    <n v="161.76065899999998"/>
  </r>
  <r>
    <x v="239"/>
    <x v="0"/>
    <x v="4"/>
    <x v="10"/>
    <s v="Churma Ladoo"/>
    <n v="34.604059599999999"/>
    <n v="61.469281430000002"/>
    <n v="26.865221830000003"/>
  </r>
  <r>
    <x v="240"/>
    <x v="0"/>
    <x v="5"/>
    <x v="13"/>
    <s v="Cheera Doi"/>
    <n v="550.39137419999997"/>
    <n v="658.24978529999998"/>
    <n v="107.85841110000001"/>
  </r>
  <r>
    <x v="241"/>
    <x v="1"/>
    <x v="6"/>
    <x v="0"/>
    <s v="Gheela Pitha"/>
    <n v="166.93011519999999"/>
    <n v="345.8596723"/>
    <n v="178.92955710000001"/>
  </r>
  <r>
    <x v="242"/>
    <x v="2"/>
    <x v="7"/>
    <x v="1"/>
    <s v="Khar"/>
    <n v="699.881483"/>
    <n v="824.4556844"/>
    <n v="124.57420139999999"/>
  </r>
  <r>
    <x v="243"/>
    <x v="3"/>
    <x v="3"/>
    <x v="12"/>
    <s v="Kumol Sawul"/>
    <n v="663.46431040000004"/>
    <n v="802.38798369999995"/>
    <n v="138.9236732999999"/>
  </r>
  <r>
    <x v="244"/>
    <x v="4"/>
    <x v="0"/>
    <x v="10"/>
    <s v="Luchi"/>
    <n v="990.72338179999997"/>
    <n v="1039.6193699999999"/>
    <n v="48.89598819999992"/>
  </r>
  <r>
    <x v="245"/>
    <x v="2"/>
    <x v="0"/>
    <x v="13"/>
    <s v="Alu Pitika"/>
    <n v="459.8856285"/>
    <n v="570.51602339999999"/>
    <n v="110.6303949"/>
  </r>
  <r>
    <x v="246"/>
    <x v="2"/>
    <x v="0"/>
    <x v="0"/>
    <s v="Masor tenga"/>
    <n v="259.23491039999999"/>
    <n v="333.33703170000001"/>
    <n v="74.102121300000022"/>
  </r>
  <r>
    <x v="247"/>
    <x v="2"/>
    <x v="0"/>
    <x v="1"/>
    <s v="Bengena Pitika"/>
    <n v="203.92469320000001"/>
    <n v="387.56313319999998"/>
    <n v="183.63843999999997"/>
  </r>
  <r>
    <x v="248"/>
    <x v="3"/>
    <x v="0"/>
    <x v="12"/>
    <s v="Bilahi Maas"/>
    <n v="812.30283250000002"/>
    <n v="1003.015774"/>
    <n v="190.71294149999994"/>
  </r>
  <r>
    <x v="249"/>
    <x v="4"/>
    <x v="6"/>
    <x v="10"/>
    <s v="Black rice"/>
    <n v="345.29691179999998"/>
    <n v="486.00042730000001"/>
    <n v="140.70351550000004"/>
  </r>
  <r>
    <x v="250"/>
    <x v="0"/>
    <x v="7"/>
    <x v="13"/>
    <s v="Bora Sawul"/>
    <n v="580.59133359999998"/>
    <n v="593.1862496"/>
    <n v="12.594916000000012"/>
  </r>
  <r>
    <x v="251"/>
    <x v="4"/>
    <x v="3"/>
    <x v="0"/>
    <s v="Brown Rice"/>
    <n v="69.830542660000006"/>
    <n v="150.69867070000001"/>
    <n v="80.868128040000002"/>
  </r>
  <r>
    <x v="252"/>
    <x v="4"/>
    <x v="0"/>
    <x v="1"/>
    <s v="Chingri malai curry"/>
    <n v="611.91090120000001"/>
    <n v="810.25071539999999"/>
    <n v="198.33981419999998"/>
  </r>
  <r>
    <x v="253"/>
    <x v="4"/>
    <x v="1"/>
    <x v="12"/>
    <s v="Goja"/>
    <n v="528.22344620000001"/>
    <n v="667.60029780000002"/>
    <n v="139.37685160000001"/>
  </r>
  <r>
    <x v="254"/>
    <x v="4"/>
    <x v="2"/>
    <x v="10"/>
    <s v="Hando Guri"/>
    <n v="857.55910070000004"/>
    <n v="1131.9119129999999"/>
    <n v="274.35281229999987"/>
  </r>
  <r>
    <x v="255"/>
    <x v="0"/>
    <x v="4"/>
    <x v="13"/>
    <s v="Haq Maas"/>
    <n v="452.53010999999998"/>
    <n v="644.29490450000003"/>
    <n v="191.76479450000005"/>
  </r>
  <r>
    <x v="185"/>
    <x v="1"/>
    <x v="7"/>
    <x v="0"/>
    <s v="Chingri Bhape"/>
    <n v="51.228596140000001"/>
    <n v="56.045310370000003"/>
    <n v="4.8167142300000023"/>
  </r>
  <r>
    <x v="256"/>
    <x v="2"/>
    <x v="7"/>
    <x v="1"/>
    <s v="Kabiraji"/>
    <n v="336.69419720000002"/>
    <n v="397.85935480000001"/>
    <n v="61.165157599999986"/>
  </r>
  <r>
    <x v="257"/>
    <x v="3"/>
    <x v="7"/>
    <x v="12"/>
    <s v="Khorisa"/>
    <n v="131.10082840000001"/>
    <n v="359.35834770000002"/>
    <n v="228.25751930000001"/>
  </r>
  <r>
    <x v="257"/>
    <x v="3"/>
    <x v="5"/>
    <x v="0"/>
    <s v="Shufta"/>
    <n v="792.00290649999999"/>
    <n v="857.02340319999996"/>
    <n v="65.020496699999967"/>
  </r>
  <r>
    <x v="187"/>
    <x v="3"/>
    <x v="6"/>
    <x v="1"/>
    <s v="Mawa Bati"/>
    <n v="1176.470826"/>
    <n v="1276.1686199999999"/>
    <n v="99.697793999999931"/>
  </r>
  <r>
    <x v="257"/>
    <x v="4"/>
    <x v="7"/>
    <x v="2"/>
    <s v="Pinaca"/>
    <n v="977.56395050000003"/>
    <n v="1175.9361650000001"/>
    <n v="198.37221450000004"/>
  </r>
  <r>
    <x v="187"/>
    <x v="0"/>
    <x v="3"/>
    <x v="4"/>
    <s v="Ice cream"/>
    <n v="263.63200669999998"/>
    <n v="442.20854989999998"/>
    <n v="178.5765432"/>
  </r>
  <r>
    <x v="257"/>
    <x v="1"/>
    <x v="0"/>
    <x v="5"/>
    <s v="Pizza"/>
    <n v="995.81775059999995"/>
    <n v="1143.563292"/>
    <n v="147.74554140000009"/>
  </r>
  <r>
    <x v="258"/>
    <x v="3"/>
    <x v="3"/>
    <x v="10"/>
    <s v="Koldil Chicken"/>
    <n v="772.38991799999997"/>
    <n v="817.71996239999999"/>
    <n v="45.33004440000002"/>
  </r>
  <r>
    <x v="259"/>
    <x v="3"/>
    <x v="0"/>
    <x v="13"/>
    <s v="Konir Dom"/>
    <n v="189.5726774"/>
    <n v="319.03179260000002"/>
    <n v="129.45911520000001"/>
  </r>
  <r>
    <x v="260"/>
    <x v="3"/>
    <x v="1"/>
    <x v="0"/>
    <s v="Koldil Duck"/>
    <n v="127.7514267"/>
    <n v="300.48279029999998"/>
    <n v="172.73136359999998"/>
  </r>
  <r>
    <x v="261"/>
    <x v="3"/>
    <x v="2"/>
    <x v="1"/>
    <s v="Masor Koni"/>
    <n v="495.77021880000001"/>
    <n v="696.38150929999995"/>
    <n v="200.61129049999994"/>
  </r>
  <r>
    <x v="262"/>
    <x v="3"/>
    <x v="4"/>
    <x v="12"/>
    <s v="Mishti Chholar Dal"/>
    <n v="710.00912410000001"/>
    <n v="744.84375999999997"/>
    <n v="34.834635899999967"/>
  </r>
  <r>
    <x v="263"/>
    <x v="4"/>
    <x v="4"/>
    <x v="10"/>
    <s v="Pakhala"/>
    <n v="653.95484899999997"/>
    <n v="828.67628149999996"/>
    <n v="174.72143249999999"/>
  </r>
  <r>
    <x v="264"/>
    <x v="0"/>
    <x v="4"/>
    <x v="6"/>
    <s v="Pani Pitha"/>
    <n v="980.04830479999998"/>
    <n v="1005.73491"/>
    <n v="25.686605200000031"/>
  </r>
  <r>
    <x v="265"/>
    <x v="1"/>
    <x v="7"/>
    <x v="8"/>
    <s v="Payokh"/>
    <n v="383.97821260000001"/>
    <n v="592.46886510000002"/>
    <n v="208.49065250000001"/>
  </r>
  <r>
    <x v="266"/>
    <x v="2"/>
    <x v="3"/>
    <x v="9"/>
    <s v="Prawn malai curry"/>
    <n v="446.7594709"/>
    <n v="465.2127941"/>
    <n v="18.4533232"/>
  </r>
  <r>
    <x v="267"/>
    <x v="3"/>
    <x v="0"/>
    <x v="11"/>
    <s v="Red Rice"/>
    <n v="409.52328219999998"/>
    <n v="459.83654810000002"/>
    <n v="50.313265900000033"/>
  </r>
  <r>
    <x v="268"/>
    <x v="3"/>
    <x v="1"/>
    <x v="12"/>
    <s v="Shukto"/>
    <n v="1.9857889710000001"/>
    <n v="165.0466878"/>
    <n v="163.060898829"/>
  </r>
  <r>
    <x v="269"/>
    <x v="3"/>
    <x v="2"/>
    <x v="10"/>
    <s v="Til Pitha"/>
    <n v="106.33855610000001"/>
    <n v="281.43403560000002"/>
    <n v="175.09547950000001"/>
  </r>
  <r>
    <x v="270"/>
    <x v="3"/>
    <x v="4"/>
    <x v="13"/>
    <s v="Bebinca"/>
    <n v="41.412574730000003"/>
    <n v="182.50239479999999"/>
    <n v="141.08982006999997"/>
  </r>
  <r>
    <x v="271"/>
    <x v="3"/>
    <x v="5"/>
    <x v="0"/>
    <s v="Shufta"/>
    <n v="792.00290649999999"/>
    <n v="857.02340319999996"/>
    <n v="65.020496699999967"/>
  </r>
  <r>
    <x v="272"/>
    <x v="3"/>
    <x v="6"/>
    <x v="1"/>
    <s v="Mawa Bati"/>
    <n v="1176.470826"/>
    <n v="1276.1686199999999"/>
    <n v="99.697793999999931"/>
  </r>
  <r>
    <x v="273"/>
    <x v="4"/>
    <x v="7"/>
    <x v="2"/>
    <s v="Pinaca"/>
    <n v="977.56395050000003"/>
    <n v="1175.9361650000001"/>
    <n v="198.37221450000004"/>
  </r>
  <r>
    <x v="274"/>
    <x v="0"/>
    <x v="3"/>
    <x v="4"/>
    <s v="Ice cream"/>
    <n v="263.63200669999998"/>
    <n v="442.20854989999998"/>
    <n v="178.5765432"/>
  </r>
  <r>
    <x v="275"/>
    <x v="1"/>
    <x v="0"/>
    <x v="5"/>
    <s v="Pizza"/>
    <n v="995.81775059999995"/>
    <n v="1143.563292"/>
    <n v="147.74554140000009"/>
  </r>
  <r>
    <x v="276"/>
    <x v="2"/>
    <x v="1"/>
    <x v="6"/>
    <s v="Pasta"/>
    <n v="1071.923624"/>
    <n v="1305.708044"/>
    <n v="233.78441999999995"/>
  </r>
  <r>
    <x v="277"/>
    <x v="3"/>
    <x v="2"/>
    <x v="8"/>
    <s v="Bhelpuri"/>
    <n v="560.17298789999995"/>
    <n v="648.02952730000004"/>
    <n v="87.856539400000088"/>
  </r>
  <r>
    <x v="278"/>
    <x v="4"/>
    <x v="4"/>
    <x v="9"/>
    <s v="Batata Puri"/>
    <n v="846.68593639999995"/>
    <n v="908.22897769999997"/>
    <n v="61.543041300000027"/>
  </r>
  <r>
    <x v="279"/>
    <x v="4"/>
    <x v="7"/>
    <x v="11"/>
    <s v="Chole Kulche"/>
    <n v="41.10179428"/>
    <n v="217.7158403"/>
    <n v="176.61404601999999"/>
  </r>
  <r>
    <x v="117"/>
    <x v="4"/>
    <x v="7"/>
    <x v="12"/>
    <s v="Mix Veg"/>
    <n v="22.01765997"/>
    <n v="125.9276667"/>
    <n v="103.91000673000001"/>
  </r>
  <r>
    <x v="280"/>
    <x v="4"/>
    <x v="7"/>
    <x v="10"/>
    <s v="Mutton Biryani"/>
    <n v="498.97534030000003"/>
    <n v="757.38443649999999"/>
    <n v="258.40909619999996"/>
  </r>
  <r>
    <x v="281"/>
    <x v="4"/>
    <x v="3"/>
    <x v="13"/>
    <s v="Chicken Biryani"/>
    <n v="131.18075490000001"/>
    <n v="367.69529540000002"/>
    <n v="236.51454050000001"/>
  </r>
  <r>
    <x v="282"/>
    <x v="4"/>
    <x v="0"/>
    <x v="0"/>
    <s v="Sukhdi"/>
    <n v="239.65510979999999"/>
    <n v="443.48192119999999"/>
    <n v="203.8268114"/>
  </r>
  <r>
    <x v="283"/>
    <x v="0"/>
    <x v="1"/>
    <x v="1"/>
    <s v="Surnoli"/>
    <n v="107.0436093"/>
    <n v="221.11719059999999"/>
    <n v="114.07358129999999"/>
  </r>
  <r>
    <x v="284"/>
    <x v="1"/>
    <x v="2"/>
    <x v="2"/>
    <s v="Thalipeeth"/>
    <n v="445.82425599999999"/>
    <n v="637.67526320000002"/>
    <n v="191.85100720000003"/>
  </r>
  <r>
    <x v="285"/>
    <x v="2"/>
    <x v="4"/>
    <x v="4"/>
    <s v="Undhiyu"/>
    <n v="35.13022436"/>
    <n v="111.89074069999999"/>
    <n v="76.760516339999995"/>
  </r>
  <r>
    <x v="286"/>
    <x v="1"/>
    <x v="4"/>
    <x v="12"/>
    <s v="Veg Kolhapuri"/>
    <n v="69.474172640000006"/>
    <n v="171.93373439999999"/>
    <n v="102.45956175999999"/>
  </r>
  <r>
    <x v="287"/>
    <x v="1"/>
    <x v="4"/>
    <x v="10"/>
    <s v="Vindaloo"/>
    <n v="735.92358460000003"/>
    <n v="737.02928840000004"/>
    <n v="1.1057038000000148"/>
  </r>
  <r>
    <x v="288"/>
    <x v="1"/>
    <x v="7"/>
    <x v="13"/>
    <s v="Lilva Kachori"/>
    <n v="630.80350069999997"/>
    <n v="777.47735150000005"/>
    <n v="146.67385080000008"/>
  </r>
  <r>
    <x v="289"/>
    <x v="1"/>
    <x v="3"/>
    <x v="0"/>
    <s v="Mag Dhokli"/>
    <n v="230.52605790000001"/>
    <n v="325.12054410000002"/>
    <n v="94.594486200000006"/>
  </r>
  <r>
    <x v="290"/>
    <x v="2"/>
    <x v="0"/>
    <x v="1"/>
    <s v="Khichu"/>
    <n v="489.2591448"/>
    <n v="598.95331250000004"/>
    <n v="109.69416770000004"/>
  </r>
  <r>
    <x v="291"/>
    <x v="3"/>
    <x v="1"/>
    <x v="2"/>
    <s v="Thepla"/>
    <n v="972.55325449999998"/>
    <n v="1231.3983949999999"/>
    <n v="258.84514049999996"/>
  </r>
  <r>
    <x v="292"/>
    <x v="3"/>
    <x v="2"/>
    <x v="10"/>
    <s v="Chevdo"/>
    <n v="468.020914"/>
    <n v="571.39638230000003"/>
    <n v="103.37546830000002"/>
  </r>
  <r>
    <x v="293"/>
    <x v="3"/>
    <x v="4"/>
    <x v="13"/>
    <s v="Chorafali"/>
    <n v="1162.489957"/>
    <n v="1305.001197"/>
    <n v="142.51124000000004"/>
  </r>
  <r>
    <x v="294"/>
    <x v="3"/>
    <x v="5"/>
    <x v="0"/>
    <s v="Copra paak"/>
    <n v="84.854510390000002"/>
    <n v="247.06193110000001"/>
    <n v="162.20742071000001"/>
  </r>
  <r>
    <x v="295"/>
    <x v="3"/>
    <x v="5"/>
    <x v="1"/>
    <s v="Daal Dhokli"/>
    <n v="686.89730310000004"/>
    <n v="806.33384090000004"/>
    <n v="119.4365378"/>
  </r>
  <r>
    <x v="296"/>
    <x v="3"/>
    <x v="5"/>
    <x v="2"/>
    <s v="Kutchi dabeli"/>
    <n v="410.38915930000002"/>
    <n v="510.48513639999999"/>
    <n v="100.09597709999997"/>
  </r>
  <r>
    <x v="297"/>
    <x v="4"/>
    <x v="5"/>
    <x v="4"/>
    <s v="Dahi vada"/>
    <n v="790.83096720000003"/>
    <n v="1048.972133"/>
    <n v="258.14116579999995"/>
  </r>
  <r>
    <x v="298"/>
    <x v="0"/>
    <x v="5"/>
    <x v="5"/>
    <s v="Dalithoy"/>
    <n v="333.57740039999999"/>
    <n v="504.8887732"/>
    <n v="171.31137280000002"/>
  </r>
  <r>
    <x v="299"/>
    <x v="1"/>
    <x v="5"/>
    <x v="6"/>
    <s v="Dhokla"/>
    <n v="509.65226710000002"/>
    <n v="542.19562059999998"/>
    <n v="32.543353499999967"/>
  </r>
  <r>
    <x v="300"/>
    <x v="0"/>
    <x v="2"/>
    <x v="8"/>
    <s v="Dudhi halwa"/>
    <n v="642.57109260000004"/>
    <n v="733.66885950000005"/>
    <n v="91.097766900000011"/>
  </r>
  <r>
    <x v="301"/>
    <x v="0"/>
    <x v="4"/>
    <x v="9"/>
    <s v="Gatta curry"/>
    <n v="222.2348547"/>
    <n v="383.80802260000002"/>
    <n v="161.57316790000002"/>
  </r>
  <r>
    <x v="302"/>
    <x v="0"/>
    <x v="5"/>
    <x v="11"/>
    <s v="Gud papdi"/>
    <n v="345.54393499999998"/>
    <n v="426.05589429999998"/>
    <n v="80.511959300000001"/>
  </r>
  <r>
    <x v="303"/>
    <x v="0"/>
    <x v="6"/>
    <x v="12"/>
    <s v="Ghooghra"/>
    <n v="205.55300410000001"/>
    <n v="448.88434919999997"/>
    <n v="243.33134509999996"/>
  </r>
  <r>
    <x v="304"/>
    <x v="1"/>
    <x v="7"/>
    <x v="10"/>
    <s v="Handwo"/>
    <n v="427.68766670000002"/>
    <n v="532.24596069999996"/>
    <n v="104.55829399999993"/>
  </r>
  <r>
    <x v="305"/>
    <x v="2"/>
    <x v="7"/>
    <x v="13"/>
    <s v="Halvasan"/>
    <n v="757.30970850000006"/>
    <n v="812.19577660000004"/>
    <n v="54.886068099999989"/>
  </r>
  <r>
    <x v="306"/>
    <x v="3"/>
    <x v="7"/>
    <x v="0"/>
    <s v="Pesarattu"/>
    <n v="64.333722409999993"/>
    <n v="105.6686583"/>
    <n v="41.334935890000011"/>
  </r>
  <r>
    <x v="307"/>
    <x v="3"/>
    <x v="7"/>
    <x v="1"/>
    <s v="Poriyal"/>
    <n v="331.44265869999998"/>
    <n v="553.65638000000001"/>
    <n v="222.21372130000003"/>
  </r>
  <r>
    <x v="308"/>
    <x v="3"/>
    <x v="7"/>
    <x v="2"/>
    <s v="Puli sadam"/>
    <n v="102.5431292"/>
    <n v="153.89436520000001"/>
    <n v="51.351236000000014"/>
  </r>
  <r>
    <x v="309"/>
    <x v="3"/>
    <x v="7"/>
    <x v="6"/>
    <s v="Rasam"/>
    <n v="535.04250190000005"/>
    <n v="748.32943079999995"/>
    <n v="213.28692889999991"/>
  </r>
  <r>
    <x v="310"/>
    <x v="2"/>
    <x v="5"/>
    <x v="8"/>
    <s v="Puttu"/>
    <n v="235.18274059999999"/>
    <n v="414.8380416"/>
    <n v="179.65530100000001"/>
  </r>
  <r>
    <x v="311"/>
    <x v="3"/>
    <x v="6"/>
    <x v="9"/>
    <s v="Sambar"/>
    <n v="1033.6266459999999"/>
    <n v="1102.3854570000001"/>
    <n v="68.758811000000151"/>
  </r>
  <r>
    <x v="312"/>
    <x v="4"/>
    <x v="7"/>
    <x v="11"/>
    <s v="Sandige"/>
    <n v="233.61176019999999"/>
    <n v="363.98798549999998"/>
    <n v="130.37622529999999"/>
  </r>
  <r>
    <x v="313"/>
    <x v="0"/>
    <x v="3"/>
    <x v="12"/>
    <s v="Sevai"/>
    <n v="171.7575932"/>
    <n v="270.11592359999997"/>
    <n v="98.358330399999971"/>
  </r>
  <r>
    <x v="314"/>
    <x v="4"/>
    <x v="0"/>
    <x v="10"/>
    <s v="Thayir sadam"/>
    <n v="327.51083290000003"/>
    <n v="400.36562789999999"/>
    <n v="72.854794999999967"/>
  </r>
  <r>
    <x v="315"/>
    <x v="4"/>
    <x v="1"/>
    <x v="13"/>
    <s v="Theeyal"/>
    <n v="195.48004879999999"/>
    <n v="261.48182530000003"/>
    <n v="66.001776500000034"/>
  </r>
  <r>
    <x v="316"/>
    <x v="4"/>
    <x v="5"/>
    <x v="0"/>
    <s v="Uttapam"/>
    <n v="762.64026950000004"/>
    <n v="958.29512179999995"/>
    <n v="195.6548522999999"/>
  </r>
  <r>
    <x v="317"/>
    <x v="4"/>
    <x v="5"/>
    <x v="1"/>
    <s v="Vada"/>
    <n v="127.96955579999999"/>
    <n v="338.83783169999998"/>
    <n v="210.86827589999999"/>
  </r>
  <r>
    <x v="318"/>
    <x v="0"/>
    <x v="5"/>
    <x v="2"/>
    <s v="Chicken Varuval"/>
    <n v="388.58778840000002"/>
    <n v="433.14505589999999"/>
    <n v="44.557267499999966"/>
  </r>
  <r>
    <x v="319"/>
    <x v="1"/>
    <x v="6"/>
    <x v="6"/>
    <s v="Kakinada khaja"/>
    <n v="5.653723008"/>
    <n v="89.178198460000004"/>
    <n v="83.524475452000004"/>
  </r>
  <r>
    <x v="320"/>
    <x v="2"/>
    <x v="7"/>
    <x v="8"/>
    <s v="Kuzhi paniyaram"/>
    <n v="287.19263160000003"/>
    <n v="418.51674379999997"/>
    <n v="131.32411219999995"/>
  </r>
  <r>
    <x v="321"/>
    <x v="3"/>
    <x v="3"/>
    <x v="9"/>
    <s v="Mysore pak"/>
    <n v="729.79051549999997"/>
    <n v="827.95555009999998"/>
    <n v="98.165034600000013"/>
  </r>
  <r>
    <x v="322"/>
    <x v="4"/>
    <x v="0"/>
    <x v="11"/>
    <s v="Obbattu holige"/>
    <n v="472.28316410000002"/>
    <n v="639.53343540000003"/>
    <n v="167.25027130000001"/>
  </r>
  <r>
    <x v="323"/>
    <x v="0"/>
    <x v="1"/>
    <x v="12"/>
    <s v="Palathalikalu"/>
    <n v="574.80051409999999"/>
    <n v="587.67341969999995"/>
    <n v="12.872905599999967"/>
  </r>
  <r>
    <x v="324"/>
    <x v="1"/>
    <x v="2"/>
    <x v="10"/>
    <s v="Poornalu"/>
    <n v="335.46852380000001"/>
    <n v="442.06243039999998"/>
    <n v="106.59390659999997"/>
  </r>
  <r>
    <x v="325"/>
    <x v="2"/>
    <x v="4"/>
    <x v="13"/>
    <s v="Pongal"/>
    <n v="496.46501790000002"/>
    <n v="620.52071669999998"/>
    <n v="124.05569879999996"/>
  </r>
  <r>
    <x v="326"/>
    <x v="2"/>
    <x v="5"/>
    <x v="0"/>
    <s v="Pootharekulu"/>
    <n v="156.27019949999999"/>
    <n v="249.7283755"/>
    <n v="93.458176000000009"/>
  </r>
  <r>
    <x v="327"/>
    <x v="2"/>
    <x v="5"/>
    <x v="1"/>
    <s v="Qubani ka meetha"/>
    <n v="50.836675290000002"/>
    <n v="89.822539879999994"/>
    <n v="38.985864589999991"/>
  </r>
  <r>
    <x v="328"/>
    <x v="2"/>
    <x v="5"/>
    <x v="2"/>
    <s v="Sheer korma"/>
    <n v="594.56390209999995"/>
    <n v="692.81979679999995"/>
    <n v="98.255894699999999"/>
  </r>
  <r>
    <x v="329"/>
    <x v="2"/>
    <x v="5"/>
    <x v="10"/>
    <s v="Unni Appam"/>
    <n v="479.68959289999998"/>
    <n v="591.1861384"/>
    <n v="111.49654550000002"/>
  </r>
  <r>
    <x v="330"/>
    <x v="2"/>
    <x v="5"/>
    <x v="13"/>
    <s v="Kajjikaya"/>
    <n v="570.22182780000003"/>
    <n v="710.34361939999997"/>
    <n v="140.12179159999994"/>
  </r>
  <r>
    <x v="331"/>
    <x v="3"/>
    <x v="5"/>
    <x v="0"/>
    <s v="Anarsa"/>
    <n v="648.42115709999996"/>
    <n v="698.29871360000004"/>
    <n v="49.877556500000082"/>
  </r>
  <r>
    <x v="332"/>
    <x v="4"/>
    <x v="5"/>
    <x v="1"/>
    <s v="Basundi"/>
    <n v="1075.8324869999999"/>
    <n v="1287.009149"/>
    <n v="211.17666200000008"/>
  </r>
  <r>
    <x v="333"/>
    <x v="4"/>
    <x v="4"/>
    <x v="2"/>
    <s v="Dhondas"/>
    <n v="676.32344430000001"/>
    <n v="859.52113499999996"/>
    <n v="183.19769069999995"/>
  </r>
  <r>
    <x v="334"/>
    <x v="4"/>
    <x v="5"/>
    <x v="10"/>
    <s v="Kaju katli"/>
    <n v="909.51359879999995"/>
    <n v="1006.117223"/>
    <n v="96.603624200000013"/>
  </r>
  <r>
    <x v="335"/>
    <x v="4"/>
    <x v="6"/>
    <x v="6"/>
    <s v="Kalakand"/>
    <n v="491.36360409999998"/>
    <n v="652.27894249999997"/>
    <n v="160.9153384"/>
  </r>
  <r>
    <x v="336"/>
    <x v="4"/>
    <x v="7"/>
    <x v="8"/>
    <s v="Kheer"/>
    <n v="826.23327449999999"/>
    <n v="835.34251419999998"/>
    <n v="9.1092396999999892"/>
  </r>
  <r>
    <x v="337"/>
    <x v="4"/>
    <x v="3"/>
    <x v="9"/>
    <s v="Laddu"/>
    <n v="742.72156849999999"/>
    <n v="849.08405719999996"/>
    <n v="106.36248869999997"/>
  </r>
  <r>
    <x v="338"/>
    <x v="0"/>
    <x v="0"/>
    <x v="1"/>
    <s v="Lassi"/>
    <n v="223.6414159"/>
    <n v="371.52389240000002"/>
    <n v="147.88247650000002"/>
  </r>
  <r>
    <x v="339"/>
    <x v="1"/>
    <x v="1"/>
    <x v="2"/>
    <s v="Nankhatai"/>
    <n v="103.42398470000001"/>
    <n v="304.35911199999998"/>
    <n v="200.93512729999998"/>
  </r>
  <r>
    <x v="340"/>
    <x v="2"/>
    <x v="2"/>
    <x v="10"/>
    <s v="Petha"/>
    <n v="1022.3706570000001"/>
    <n v="1040.7937529999999"/>
    <n v="18.423095999999873"/>
  </r>
  <r>
    <x v="341"/>
    <x v="3"/>
    <x v="2"/>
    <x v="6"/>
    <s v="Phirni"/>
    <n v="860.12082499999997"/>
    <n v="877.22207289999994"/>
    <n v="17.101247899999976"/>
  </r>
  <r>
    <x v="342"/>
    <x v="2"/>
    <x v="2"/>
    <x v="8"/>
    <s v="Rabri"/>
    <n v="586.52920519999998"/>
    <n v="850.81424500000003"/>
    <n v="264.28503980000005"/>
  </r>
  <r>
    <x v="343"/>
    <x v="2"/>
    <x v="2"/>
    <x v="9"/>
    <s v="Sheera"/>
    <n v="215.98075159999999"/>
    <n v="423.98742229999999"/>
    <n v="208.0066707"/>
  </r>
  <r>
    <x v="344"/>
    <x v="2"/>
    <x v="2"/>
    <x v="1"/>
    <s v="Singori"/>
    <n v="312.14282530000003"/>
    <n v="535.01920719999998"/>
    <n v="222.87638189999996"/>
  </r>
  <r>
    <x v="345"/>
    <x v="2"/>
    <x v="2"/>
    <x v="2"/>
    <s v="Sohan halwa"/>
    <n v="354.04887710000003"/>
    <n v="624.29805759999999"/>
    <n v="270.24918049999997"/>
  </r>
  <r>
    <x v="346"/>
    <x v="3"/>
    <x v="0"/>
    <x v="10"/>
    <s v="Sohan papdi"/>
    <n v="631.31172709999998"/>
    <n v="799.94811179999999"/>
    <n v="168.63638470000001"/>
  </r>
  <r>
    <x v="347"/>
    <x v="4"/>
    <x v="1"/>
    <x v="6"/>
    <s v="Petha"/>
    <n v="473.83443840000001"/>
    <n v="511.68786110000002"/>
    <n v="37.8534227000000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d v="2021-01-01T00:00:00"/>
    <s v="South East"/>
    <s v="Suresh"/>
    <s v="C1"/>
    <s v="Balu shahi"/>
    <n v="1055.2683469999999"/>
    <n v="1067.007566"/>
    <n v="11.739219000000048"/>
    <x v="0"/>
    <x v="0"/>
  </r>
  <r>
    <d v="2021-02-01T00:00:00"/>
    <s v="South West"/>
    <s v="Mahesh"/>
    <s v="C2"/>
    <s v="Boondi"/>
    <n v="756.78814569999997"/>
    <n v="925.37958300000003"/>
    <n v="168.59143730000005"/>
    <x v="1"/>
    <x v="0"/>
  </r>
  <r>
    <d v="2022-03-01T00:00:00"/>
    <s v="South West"/>
    <s v="Mahesh"/>
    <s v="C2"/>
    <s v="Chicken Tikka"/>
    <n v="541.23549349999996"/>
    <n v="789.83277450000003"/>
    <n v="248.59728100000007"/>
    <x v="2"/>
    <x v="1"/>
  </r>
  <r>
    <d v="2021-03-01T00:00:00"/>
    <s v="North East"/>
    <s v="Raju"/>
    <s v="C3"/>
    <s v="Gajar ka halwa"/>
    <n v="547.29230910000001"/>
    <n v="709.28753849999998"/>
    <n v="161.99522939999997"/>
    <x v="2"/>
    <x v="0"/>
  </r>
  <r>
    <d v="2021-03-01T00:00:00"/>
    <s v="South East"/>
    <s v="Raj"/>
    <s v="C16"/>
    <s v="Rabri"/>
    <n v="643.48978190000003"/>
    <n v="896.15454729999999"/>
    <n v="252.66476539999996"/>
    <x v="2"/>
    <x v="0"/>
  </r>
  <r>
    <d v="2022-04-01T00:00:00"/>
    <s v="North West"/>
    <s v="Nilesh"/>
    <s v="C4"/>
    <s v="Ghevar"/>
    <n v="373.11926130000001"/>
    <n v="458.11545009999998"/>
    <n v="84.99618879999997"/>
    <x v="3"/>
    <x v="1"/>
  </r>
  <r>
    <d v="2021-05-01T00:00:00"/>
    <s v="Central"/>
    <s v="Sri"/>
    <s v="C5"/>
    <s v="Gulab jamun"/>
    <n v="831.31065560000002"/>
    <n v="977.76997419999998"/>
    <n v="146.45931859999996"/>
    <x v="4"/>
    <x v="0"/>
  </r>
  <r>
    <d v="2021-06-01T00:00:00"/>
    <s v="South East"/>
    <s v="Ram"/>
    <s v="C6"/>
    <s v="Imarti"/>
    <n v="860.34531949999996"/>
    <n v="992.63792339999998"/>
    <n v="132.29260390000002"/>
    <x v="5"/>
    <x v="0"/>
  </r>
  <r>
    <d v="2022-07-01T00:00:00"/>
    <s v="South West"/>
    <s v="Suresh"/>
    <s v="C13"/>
    <s v="Kheer sagar"/>
    <n v="58.437136260000003"/>
    <n v="218.0011222"/>
    <n v="159.56398594000001"/>
    <x v="6"/>
    <x v="1"/>
  </r>
  <r>
    <d v="2021-07-01T00:00:00"/>
    <s v="South West"/>
    <s v="Anil"/>
    <s v="C7"/>
    <s v="Jalebi"/>
    <n v="87.140147580000004"/>
    <n v="96.091193380000007"/>
    <n v="8.9510458000000028"/>
    <x v="6"/>
    <x v="0"/>
  </r>
  <r>
    <d v="2021-08-01T00:00:00"/>
    <s v="South West"/>
    <s v="Raj"/>
    <s v="C8"/>
    <s v="Kaju katli"/>
    <n v="671.61927809999997"/>
    <n v="880.0606401"/>
    <n v="208.44136200000003"/>
    <x v="7"/>
    <x v="0"/>
  </r>
  <r>
    <d v="2022-09-01T00:00:00"/>
    <s v="South West"/>
    <s v="Anil"/>
    <s v="C11"/>
    <s v="Chhena poda"/>
    <n v="560.31131340000002"/>
    <n v="660.82302660000005"/>
    <n v="100.51171320000003"/>
    <x v="8"/>
    <x v="1"/>
  </r>
  <r>
    <d v="2021-05-01T00:00:00"/>
    <s v="North West"/>
    <s v="Sri"/>
    <s v="C2"/>
    <s v="Daal Dhokli"/>
    <n v="686.89730310000004"/>
    <n v="806.33384090000004"/>
    <n v="119.4365378"/>
    <x v="4"/>
    <x v="0"/>
  </r>
  <r>
    <d v="2022-06-01T00:00:00"/>
    <s v="North West"/>
    <s v="Sri"/>
    <s v="C3"/>
    <s v="Kutchi dabeli"/>
    <n v="410.38915930000002"/>
    <n v="510.48513639999999"/>
    <n v="100.09597709999997"/>
    <x v="5"/>
    <x v="1"/>
  </r>
  <r>
    <d v="2021-07-01T00:00:00"/>
    <s v="Central"/>
    <s v="Sri"/>
    <s v="C4"/>
    <s v="Dahi vada"/>
    <n v="790.83096720000003"/>
    <n v="1048.972133"/>
    <n v="258.14116579999995"/>
    <x v="6"/>
    <x v="0"/>
  </r>
  <r>
    <d v="2021-08-01T00:00:00"/>
    <s v="South East"/>
    <s v="Sri"/>
    <s v="C5"/>
    <s v="Dalithoy"/>
    <n v="333.57740039999999"/>
    <n v="504.8887732"/>
    <n v="171.31137280000002"/>
    <x v="7"/>
    <x v="0"/>
  </r>
  <r>
    <d v="2021-09-01T00:00:00"/>
    <s v="South West"/>
    <s v="Raj"/>
    <s v="C9"/>
    <s v="Kalakand"/>
    <n v="310.52990449999999"/>
    <n v="322.02559830000001"/>
    <n v="11.495693800000026"/>
    <x v="8"/>
    <x v="0"/>
  </r>
  <r>
    <d v="2022-10-01T00:00:00"/>
    <s v="South West"/>
    <s v="Raj"/>
    <s v="C10"/>
    <s v="Kheer"/>
    <n v="96.718219099999999"/>
    <n v="300.7695531"/>
    <n v="204.051334"/>
    <x v="9"/>
    <x v="1"/>
  </r>
  <r>
    <d v="2021-11-01T00:00:00"/>
    <s v="South West"/>
    <s v="Raj"/>
    <s v="C11"/>
    <s v="Laddu"/>
    <n v="739.94296850000001"/>
    <n v="870.7231845"/>
    <n v="130.780216"/>
    <x v="10"/>
    <x v="0"/>
  </r>
  <r>
    <d v="2022-12-01T00:00:00"/>
    <s v="South West"/>
    <s v="Raj"/>
    <s v="C12"/>
    <s v="Lassi"/>
    <n v="598.48200380000003"/>
    <n v="712.68068740000001"/>
    <n v="114.19868359999998"/>
    <x v="11"/>
    <x v="1"/>
  </r>
  <r>
    <d v="2021-03-02T00:00:00"/>
    <s v="South West"/>
    <s v="Nilesh"/>
    <s v="C2"/>
    <s v="Shankarpali"/>
    <n v="624.72538599999996"/>
    <n v="645.37022520000005"/>
    <n v="20.644839200000092"/>
    <x v="2"/>
    <x v="0"/>
  </r>
  <r>
    <d v="2021-04-04T00:00:00"/>
    <s v="North East"/>
    <s v="Nilesh"/>
    <s v="C3"/>
    <s v="Shrikhand"/>
    <n v="270.93640340000002"/>
    <n v="306.37409609999997"/>
    <n v="35.437692699999957"/>
    <x v="3"/>
    <x v="0"/>
  </r>
  <r>
    <d v="2022-05-05T00:00:00"/>
    <s v="Central"/>
    <s v="Nilesh"/>
    <s v="C4"/>
    <s v="Sutar feni"/>
    <n v="274.18145170000003"/>
    <n v="479.50776430000002"/>
    <n v="205.32631259999999"/>
    <x v="4"/>
    <x v="1"/>
  </r>
  <r>
    <d v="2021-06-05T00:00:00"/>
    <s v="Central"/>
    <s v="Nilesh"/>
    <s v="C5"/>
    <s v="Maach Jhol"/>
    <n v="855.98353789999999"/>
    <n v="1020.8395410000001"/>
    <n v="164.85600310000007"/>
    <x v="5"/>
    <x v="0"/>
  </r>
  <r>
    <s v="22/6/2021"/>
    <s v="Central"/>
    <s v="Nilesh"/>
    <s v="C6"/>
    <s v="Pork Bharta"/>
    <n v="592.03969289999998"/>
    <n v="690.28967009999997"/>
    <n v="98.249977199999989"/>
    <x v="5"/>
    <x v="0"/>
  </r>
  <r>
    <s v="28/3/2022"/>
    <s v="Central"/>
    <s v="Nilesh"/>
    <s v="C7"/>
    <s v="Chak Hao Kheer"/>
    <n v="852.60731910000004"/>
    <n v="908.42936810000003"/>
    <n v="55.822048999999993"/>
    <x v="2"/>
    <x v="1"/>
  </r>
  <r>
    <s v="14/1/2022"/>
    <s v="Central"/>
    <s v="Nilesh"/>
    <s v="C8"/>
    <s v="Galho"/>
    <n v="108.72861640000001"/>
    <n v="183.1991769"/>
    <n v="74.470560499999991"/>
    <x v="0"/>
    <x v="1"/>
  </r>
  <r>
    <s v="13/1/2022"/>
    <s v="North East"/>
    <s v="Sri"/>
    <s v="C13"/>
    <s v="Nankhatai"/>
    <n v="1112.980943"/>
    <n v="1288.2177730000001"/>
    <n v="175.23683000000005"/>
    <x v="0"/>
    <x v="1"/>
  </r>
  <r>
    <s v="14/1/2022"/>
    <s v="North West"/>
    <s v="Ram"/>
    <s v="C14"/>
    <s v="Petha"/>
    <n v="489.00738059999998"/>
    <n v="548.49919539999996"/>
    <n v="59.491814799999986"/>
    <x v="0"/>
    <x v="1"/>
  </r>
  <r>
    <s v="15/1/2022"/>
    <s v="Central"/>
    <s v="Anil"/>
    <s v="C15"/>
    <s v="Phirni"/>
    <n v="322.2857573"/>
    <n v="516.24808829999995"/>
    <n v="193.96233099999995"/>
    <x v="0"/>
    <x v="1"/>
  </r>
  <r>
    <s v="16/1/2022"/>
    <s v="South East"/>
    <s v="Raj"/>
    <s v="C16"/>
    <s v="Rabri"/>
    <n v="643.48978190000003"/>
    <n v="896.15454729999999"/>
    <n v="252.66476539999996"/>
    <x v="0"/>
    <x v="1"/>
  </r>
  <r>
    <s v="17/1/2021"/>
    <s v="South West"/>
    <s v="Suresh"/>
    <s v="C5"/>
    <s v="Sheera"/>
    <n v="453.97451990000002"/>
    <n v="562.38529979999998"/>
    <n v="108.41077989999997"/>
    <x v="0"/>
    <x v="0"/>
  </r>
  <r>
    <s v="18/1/2021"/>
    <s v="North East"/>
    <s v="Mahesh"/>
    <s v="C6"/>
    <s v="Singori"/>
    <n v="407.33913869999998"/>
    <n v="545.89687709999998"/>
    <n v="138.55773840000001"/>
    <x v="0"/>
    <x v="0"/>
  </r>
  <r>
    <s v="19/1/2022"/>
    <s v="North West"/>
    <s v="Raju"/>
    <s v="C7"/>
    <s v="Sohan halwa"/>
    <n v="720.2508828"/>
    <n v="833.77693469999997"/>
    <n v="113.52605189999997"/>
    <x v="0"/>
    <x v="1"/>
  </r>
  <r>
    <s v="20/1/2021"/>
    <s v="South West"/>
    <s v="Raj"/>
    <s v="C10"/>
    <s v="Kheer"/>
    <n v="96.718219099999999"/>
    <n v="300.7695531"/>
    <n v="204.051334"/>
    <x v="0"/>
    <x v="0"/>
  </r>
  <r>
    <s v="20/1/2021"/>
    <s v="Central"/>
    <s v="Nilesh"/>
    <s v="C8"/>
    <s v="Sohan papdi"/>
    <n v="693.53223590000005"/>
    <n v="885.87214710000001"/>
    <n v="192.33991119999996"/>
    <x v="0"/>
    <x v="0"/>
  </r>
  <r>
    <s v="21/1/2022"/>
    <s v="South East"/>
    <s v="Sri"/>
    <s v="C9"/>
    <s v="Chhena jalebi"/>
    <n v="876.48227250000002"/>
    <n v="883.74403670000004"/>
    <n v="7.261764200000016"/>
    <x v="0"/>
    <x v="1"/>
  </r>
  <r>
    <s v="22/1/2021"/>
    <s v="South West"/>
    <s v="Ram"/>
    <s v="C10"/>
    <s v="Chhena kheeri"/>
    <n v="523.71307439999998"/>
    <n v="662.46844950000002"/>
    <n v="138.75537510000004"/>
    <x v="0"/>
    <x v="0"/>
  </r>
  <r>
    <s v="23/1/2022"/>
    <s v="South West"/>
    <s v="Anil"/>
    <s v="C11"/>
    <s v="Chhena poda"/>
    <n v="560.31131340000002"/>
    <n v="660.82302660000005"/>
    <n v="100.51171320000003"/>
    <x v="0"/>
    <x v="1"/>
  </r>
  <r>
    <s v="24/1/2021"/>
    <s v="South West"/>
    <s v="Raj"/>
    <s v="C12"/>
    <s v="Cham cham"/>
    <n v="18.33278949"/>
    <n v="145.63553899999999"/>
    <n v="127.30274951"/>
    <x v="0"/>
    <x v="0"/>
  </r>
  <r>
    <s v="25/1/2022"/>
    <s v="South West"/>
    <s v="Suresh"/>
    <s v="C13"/>
    <s v="Kheer sagar"/>
    <n v="58.437136260000003"/>
    <n v="218.0011222"/>
    <n v="159.56398594000001"/>
    <x v="0"/>
    <x v="1"/>
  </r>
  <r>
    <s v="26/1/2022"/>
    <s v="South West"/>
    <s v="Mahesh"/>
    <s v="C14"/>
    <s v="Ledikeni"/>
    <n v="262.8836427"/>
    <n v="370.99958579999998"/>
    <n v="108.11594309999998"/>
    <x v="0"/>
    <x v="1"/>
  </r>
  <r>
    <s v="27/1/2022"/>
    <s v="South West"/>
    <s v="Mahesh"/>
    <s v="C3"/>
    <s v="Lyangcha"/>
    <n v="700.33099240000001"/>
    <n v="784.4279583"/>
    <n v="84.096965899999987"/>
    <x v="0"/>
    <x v="1"/>
  </r>
  <r>
    <s v="28/1/2022"/>
    <s v="North East"/>
    <s v="Mahesh"/>
    <s v="C4"/>
    <s v="Malapua"/>
    <n v="108.8028329"/>
    <n v="132.90512860000001"/>
    <n v="24.102295700000013"/>
    <x v="0"/>
    <x v="1"/>
  </r>
  <r>
    <s v="29/1/2022"/>
    <s v="North West"/>
    <s v="Mahesh"/>
    <s v="C5"/>
    <s v="Mihidana"/>
    <n v="556.8787049"/>
    <n v="657.34592680000003"/>
    <n v="100.46722190000003"/>
    <x v="0"/>
    <x v="1"/>
  </r>
  <r>
    <s v="30/1/2022"/>
    <s v="Central"/>
    <s v="Mahesh"/>
    <s v="C6"/>
    <s v="Misti doi"/>
    <n v="538.187547"/>
    <n v="659.23849359999997"/>
    <n v="121.05094659999997"/>
    <x v="0"/>
    <x v="1"/>
  </r>
  <r>
    <s v="31/1/2022"/>
    <s v="South East"/>
    <s v="Anil"/>
    <s v="C7"/>
    <s v="Pantua"/>
    <n v="125.63080720000001"/>
    <n v="233.7555333"/>
    <n v="108.12472609999999"/>
    <x v="0"/>
    <x v="1"/>
  </r>
  <r>
    <d v="2022-01-02T00:00:00"/>
    <s v="South West"/>
    <s v="Raj"/>
    <s v="C8"/>
    <s v="Pithe"/>
    <n v="265.45760009999998"/>
    <n v="306.96495440000001"/>
    <n v="41.507354300000031"/>
    <x v="0"/>
    <x v="1"/>
  </r>
  <r>
    <d v="2022-02-02T00:00:00"/>
    <s v="North East"/>
    <s v="Suresh"/>
    <s v="C9"/>
    <s v="Rasabali"/>
    <n v="395.73855639999999"/>
    <n v="398.96654919999997"/>
    <n v="3.2279927999999813"/>
    <x v="1"/>
    <x v="1"/>
  </r>
  <r>
    <d v="2022-03-02T00:00:00"/>
    <s v="North West"/>
    <s v="Mahesh"/>
    <s v="C10"/>
    <s v="Ras malai"/>
    <n v="300.54300949999998"/>
    <n v="360.55680150000001"/>
    <n v="60.013792000000024"/>
    <x v="2"/>
    <x v="1"/>
  </r>
  <r>
    <d v="2022-04-02T00:00:00"/>
    <s v="Central"/>
    <s v="Raju"/>
    <s v="C11"/>
    <s v="Rasgulla"/>
    <n v="185.54781990000001"/>
    <n v="425.31379870000001"/>
    <n v="239.7659788"/>
    <x v="3"/>
    <x v="1"/>
  </r>
  <r>
    <d v="2022-05-02T00:00:00"/>
    <s v="South East"/>
    <s v="Nilesh"/>
    <s v="C12"/>
    <s v="Sandesh"/>
    <n v="128.4496322"/>
    <n v="145.79120180000001"/>
    <n v="17.341569600000014"/>
    <x v="4"/>
    <x v="1"/>
  </r>
  <r>
    <d v="2022-06-02T00:00:00"/>
    <s v="South East"/>
    <s v="Sri"/>
    <s v="C13"/>
    <s v="Adhirasam"/>
    <n v="486.09501039999998"/>
    <n v="688.87855909999996"/>
    <n v="202.78354869999998"/>
    <x v="5"/>
    <x v="1"/>
  </r>
  <r>
    <d v="2021-07-02T00:00:00"/>
    <s v="South East"/>
    <s v="Ram"/>
    <s v="C14"/>
    <s v="Ariselu"/>
    <n v="873.68564330000004"/>
    <n v="1078.755715"/>
    <n v="205.07007169999997"/>
    <x v="6"/>
    <x v="0"/>
  </r>
  <r>
    <d v="2021-08-02T00:00:00"/>
    <s v="South East"/>
    <s v="Anil"/>
    <s v="C15"/>
    <s v="Bandar laddu"/>
    <n v="88.142290520000003"/>
    <n v="242.34325849999999"/>
    <n v="154.20096797999997"/>
    <x v="7"/>
    <x v="0"/>
  </r>
  <r>
    <d v="2021-09-02T00:00:00"/>
    <s v="South East"/>
    <s v="Anil"/>
    <s v="C16"/>
    <s v="Chikki"/>
    <n v="546.6249613"/>
    <n v="675.51954109999997"/>
    <n v="128.89457979999997"/>
    <x v="8"/>
    <x v="0"/>
  </r>
  <r>
    <d v="2021-10-02T00:00:00"/>
    <s v="South East"/>
    <s v="Anil"/>
    <s v="C17"/>
    <s v="Dharwad pedha"/>
    <n v="79.392902719999995"/>
    <n v="210.99019609999999"/>
    <n v="131.59729338"/>
    <x v="9"/>
    <x v="0"/>
  </r>
  <r>
    <d v="2021-11-04T00:00:00"/>
    <s v="South West"/>
    <s v="Suresh"/>
    <s v="C1"/>
    <s v="Paratha"/>
    <n v="134.94925929999999"/>
    <n v="251.82501060000001"/>
    <n v="116.87575130000002"/>
    <x v="10"/>
    <x v="0"/>
  </r>
  <r>
    <d v="2021-11-04T00:00:00"/>
    <s v="South West"/>
    <s v="Mahesh"/>
    <s v="C2"/>
    <s v="Pattor"/>
    <n v="53.115481090000003"/>
    <n v="274.38192220000002"/>
    <n v="221.26644111000002"/>
    <x v="10"/>
    <x v="0"/>
  </r>
  <r>
    <d v="2021-11-02T00:00:00"/>
    <s v="South West"/>
    <s v="Anil"/>
    <s v="C18"/>
    <s v="Double ka meetha"/>
    <n v="841.81169709999995"/>
    <n v="930.18765159999998"/>
    <n v="88.375954500000034"/>
    <x v="10"/>
    <x v="0"/>
  </r>
  <r>
    <d v="2021-12-02T00:00:00"/>
    <s v="North East"/>
    <s v="Anil"/>
    <s v="C19"/>
    <s v="Gavvalu"/>
    <n v="638.63978090000001"/>
    <n v="760.50836609999999"/>
    <n v="121.86858519999998"/>
    <x v="11"/>
    <x v="0"/>
  </r>
  <r>
    <s v="13/2/2021"/>
    <s v="North West"/>
    <s v="Nilesh"/>
    <s v="C20"/>
    <s v="Kakinada khaja"/>
    <n v="251.9572048"/>
    <n v="406.93101389999998"/>
    <n v="154.97380909999998"/>
    <x v="1"/>
    <x v="0"/>
  </r>
  <r>
    <s v="14/2/2021"/>
    <s v="Central"/>
    <s v="Sri"/>
    <s v="C21"/>
    <s v="Kuzhi paniyaram"/>
    <n v="314.94360790000002"/>
    <n v="419.85263179999998"/>
    <n v="104.90902389999997"/>
    <x v="1"/>
    <x v="0"/>
  </r>
  <r>
    <s v="15/2/2021"/>
    <s v="South East"/>
    <s v="Ram"/>
    <s v="C10"/>
    <s v="Mysore pak"/>
    <n v="922.3249654"/>
    <n v="993.19613219999997"/>
    <n v="70.871166799999969"/>
    <x v="1"/>
    <x v="0"/>
  </r>
  <r>
    <s v="16/2/2021"/>
    <s v="South East"/>
    <s v="Anil"/>
    <s v="C11"/>
    <s v="Obbattu holige"/>
    <n v="244.3712854"/>
    <n v="320.31869019999999"/>
    <n v="75.947404799999987"/>
    <x v="1"/>
    <x v="0"/>
  </r>
  <r>
    <s v="17/2/2021"/>
    <s v="South East"/>
    <s v="Raj"/>
    <s v="C12"/>
    <s v="Palathalikalu"/>
    <n v="362.29468209999999"/>
    <n v="634.94515149999995"/>
    <n v="272.65046939999996"/>
    <x v="1"/>
    <x v="0"/>
  </r>
  <r>
    <s v="18/2/2021"/>
    <s v="South East"/>
    <s v="Suresh"/>
    <s v="C1"/>
    <s v="Poornalu"/>
    <n v="280.87360589999997"/>
    <n v="506.68084859999999"/>
    <n v="225.80724270000002"/>
    <x v="1"/>
    <x v="0"/>
  </r>
  <r>
    <s v="19/2/2021"/>
    <s v="South East"/>
    <s v="Mahesh"/>
    <s v="C2"/>
    <s v="Pongal"/>
    <n v="0.65478845210000003"/>
    <n v="144.1896021"/>
    <n v="143.53481364789999"/>
    <x v="1"/>
    <x v="0"/>
  </r>
  <r>
    <s v="20/2/2021"/>
    <s v="South East"/>
    <s v="Raju"/>
    <s v="C3"/>
    <s v="Pootharekulu"/>
    <n v="821.72746070000005"/>
    <n v="944.20974409999997"/>
    <n v="122.48228339999991"/>
    <x v="1"/>
    <x v="0"/>
  </r>
  <r>
    <s v="21/2/2022"/>
    <s v="South East"/>
    <s v="Nilesh"/>
    <s v="C4"/>
    <s v="Qubani ka meetha"/>
    <n v="293.40130420000003"/>
    <n v="474.061757"/>
    <n v="180.66045279999997"/>
    <x v="1"/>
    <x v="1"/>
  </r>
  <r>
    <s v="22/2/2021"/>
    <s v="South East"/>
    <s v="Nilesh"/>
    <s v="C5"/>
    <s v="Sheer korma"/>
    <n v="60.755168939999997"/>
    <n v="135.17671999999999"/>
    <n v="74.421551059999985"/>
    <x v="1"/>
    <x v="0"/>
  </r>
  <r>
    <s v="23/2/2021"/>
    <s v="South East"/>
    <s v="Nilesh"/>
    <s v="C6"/>
    <s v="Unni Appam"/>
    <n v="298.7318454"/>
    <n v="326.5242361"/>
    <n v="27.792390699999999"/>
    <x v="1"/>
    <x v="0"/>
  </r>
  <r>
    <s v="24/2/2022"/>
    <s v="South East"/>
    <s v="Nilesh"/>
    <s v="C7"/>
    <s v="Kajjikaya"/>
    <n v="631.19318850000002"/>
    <n v="900.3656221"/>
    <n v="269.17243359999998"/>
    <x v="1"/>
    <x v="1"/>
  </r>
  <r>
    <s v="25/2/2021"/>
    <s v="South East"/>
    <s v="Nilesh"/>
    <s v="C8"/>
    <s v="Anarsa"/>
    <n v="366.14966199999998"/>
    <n v="490.63348380000002"/>
    <n v="124.48382180000004"/>
    <x v="1"/>
    <x v="0"/>
  </r>
  <r>
    <s v="26/2/2022"/>
    <s v="South West"/>
    <s v="Nilesh"/>
    <s v="C9"/>
    <s v="Basundi"/>
    <n v="652.13996429999997"/>
    <n v="831.92112399999996"/>
    <n v="179.78115969999999"/>
    <x v="1"/>
    <x v="1"/>
  </r>
  <r>
    <s v="27/2/2021"/>
    <s v="North East"/>
    <s v="Nilesh"/>
    <s v="C10"/>
    <s v="Dhondas"/>
    <n v="564.98439050000002"/>
    <n v="745.65768909999997"/>
    <n v="180.67329859999995"/>
    <x v="1"/>
    <x v="0"/>
  </r>
  <r>
    <s v="28/2/2021"/>
    <s v="North West"/>
    <s v="Nilesh"/>
    <s v="C11"/>
    <s v="Doodhpak"/>
    <n v="1234.4466600000001"/>
    <n v="1337.578313"/>
    <n v="103.13165299999991"/>
    <x v="1"/>
    <x v="0"/>
  </r>
  <r>
    <d v="2022-01-03T00:00:00"/>
    <s v="South West"/>
    <s v="Ram"/>
    <s v="C10"/>
    <s v="Chhena kheeri"/>
    <n v="523.71307439999998"/>
    <n v="662.46844950000002"/>
    <n v="138.75537510000004"/>
    <x v="0"/>
    <x v="1"/>
  </r>
  <r>
    <d v="2021-01-03T00:00:00"/>
    <s v="Central"/>
    <s v="Nilesh"/>
    <s v="C12"/>
    <s v="Mahim halwa"/>
    <n v="932.74490590000005"/>
    <n v="1080.3930029999999"/>
    <n v="147.64809709999986"/>
    <x v="0"/>
    <x v="0"/>
  </r>
  <r>
    <d v="2021-02-03T00:00:00"/>
    <s v="South East"/>
    <s v="Nilesh"/>
    <s v="C13"/>
    <s v="Modak"/>
    <n v="374.9213006"/>
    <n v="484.73484960000002"/>
    <n v="109.81354900000002"/>
    <x v="1"/>
    <x v="0"/>
  </r>
  <r>
    <d v="2022-03-03T00:00:00"/>
    <s v="South West"/>
    <s v="Nilesh"/>
    <s v="C2"/>
    <s v="Shankarpali"/>
    <n v="624.72538599999996"/>
    <n v="645.37022520000005"/>
    <n v="20.644839200000092"/>
    <x v="2"/>
    <x v="1"/>
  </r>
  <r>
    <d v="2021-04-03T00:00:00"/>
    <s v="North East"/>
    <s v="Nilesh"/>
    <s v="C3"/>
    <s v="Shrikhand"/>
    <n v="270.93640340000002"/>
    <n v="306.37409609999997"/>
    <n v="35.437692699999957"/>
    <x v="3"/>
    <x v="0"/>
  </r>
  <r>
    <d v="2021-05-03T00:00:00"/>
    <s v="Central"/>
    <s v="Nilesh"/>
    <s v="C4"/>
    <s v="Sutar feni"/>
    <n v="274.18145170000003"/>
    <n v="479.50776430000002"/>
    <n v="205.32631259999999"/>
    <x v="4"/>
    <x v="0"/>
  </r>
  <r>
    <d v="2021-06-03T00:00:00"/>
    <s v="Central"/>
    <s v="Nilesh"/>
    <s v="C5"/>
    <s v="Maach Jhol"/>
    <n v="855.98353789999999"/>
    <n v="1020.8395410000001"/>
    <n v="164.85600310000007"/>
    <x v="5"/>
    <x v="0"/>
  </r>
  <r>
    <d v="2022-07-03T00:00:00"/>
    <s v="Central"/>
    <s v="Nilesh"/>
    <s v="C6"/>
    <s v="Pork Bharta"/>
    <n v="592.03969289999998"/>
    <n v="690.28967009999997"/>
    <n v="98.249977199999989"/>
    <x v="6"/>
    <x v="1"/>
  </r>
  <r>
    <d v="2021-08-03T00:00:00"/>
    <s v="Central"/>
    <s v="Nilesh"/>
    <s v="C7"/>
    <s v="Chak Hao Kheer"/>
    <n v="852.60731910000004"/>
    <n v="908.42936810000003"/>
    <n v="55.822048999999993"/>
    <x v="7"/>
    <x v="0"/>
  </r>
  <r>
    <d v="2021-09-03T00:00:00"/>
    <s v="Central"/>
    <s v="Nilesh"/>
    <s v="C8"/>
    <s v="Galho"/>
    <n v="108.72861640000001"/>
    <n v="183.1991769"/>
    <n v="74.470560499999991"/>
    <x v="8"/>
    <x v="0"/>
  </r>
  <r>
    <d v="2021-10-03T00:00:00"/>
    <s v="Central"/>
    <s v="Sri"/>
    <s v="C9"/>
    <s v="Aloo gobi"/>
    <n v="30.666948990000002"/>
    <n v="83.520214100000004"/>
    <n v="52.853265110000002"/>
    <x v="9"/>
    <x v="0"/>
  </r>
  <r>
    <d v="2022-11-03T00:00:00"/>
    <s v="Central"/>
    <s v="Ram"/>
    <s v="C10"/>
    <s v="Aloo tikki"/>
    <n v="64.770083709999994"/>
    <n v="107.84722309999999"/>
    <n v="43.077139389999999"/>
    <x v="10"/>
    <x v="1"/>
  </r>
  <r>
    <d v="2021-12-03T00:00:00"/>
    <s v="South East"/>
    <s v="Anil"/>
    <s v="C11"/>
    <s v="Aloo matar"/>
    <n v="343.92295410000003"/>
    <n v="472.66038759999998"/>
    <n v="128.73743349999995"/>
    <x v="11"/>
    <x v="0"/>
  </r>
  <r>
    <s v="13/3/2022"/>
    <s v="South West"/>
    <s v="Raj"/>
    <s v="C12"/>
    <s v="Aloo methi"/>
    <n v="408.77421550000003"/>
    <n v="475.9375938"/>
    <n v="67.163378299999977"/>
    <x v="2"/>
    <x v="1"/>
  </r>
  <r>
    <s v="14/3/2021"/>
    <s v="North East"/>
    <s v="Suresh"/>
    <s v="C13"/>
    <s v="Aloo shimla mirch"/>
    <n v="313.95878010000001"/>
    <n v="413.37052080000001"/>
    <n v="99.411740699999996"/>
    <x v="2"/>
    <x v="0"/>
  </r>
  <r>
    <s v="15/3/2021"/>
    <s v="North West"/>
    <s v="Mahesh"/>
    <s v="C14"/>
    <s v="Bhatura"/>
    <n v="128.07036780000001"/>
    <n v="289.06659489999998"/>
    <n v="160.99622709999997"/>
    <x v="2"/>
    <x v="0"/>
  </r>
  <r>
    <s v="16/3/2021"/>
    <s v="Central"/>
    <s v="Raju"/>
    <s v="C15"/>
    <s v="Bhindi masala"/>
    <n v="870.06618300000002"/>
    <n v="1104.140189"/>
    <n v="234.07400599999994"/>
    <x v="2"/>
    <x v="0"/>
  </r>
  <r>
    <s v="17/3/2022"/>
    <s v="South East"/>
    <s v="Nilesh"/>
    <s v="C4"/>
    <s v="Biryani"/>
    <n v="583.66556079999998"/>
    <n v="756.84504809999999"/>
    <n v="173.17948730000001"/>
    <x v="2"/>
    <x v="1"/>
  </r>
  <r>
    <s v="18/3/2021"/>
    <s v="South West"/>
    <s v="Sri"/>
    <s v="C5"/>
    <s v="Butter chicken"/>
    <n v="58.679435890000001"/>
    <n v="289.9502612"/>
    <n v="231.27082530999999"/>
    <x v="2"/>
    <x v="0"/>
  </r>
  <r>
    <s v="19/3/2022"/>
    <s v="South West"/>
    <s v="Ram"/>
    <s v="C6"/>
    <s v="Chana masala"/>
    <n v="57.541288209999998"/>
    <n v="236.01666940000001"/>
    <n v="178.47538119000001"/>
    <x v="2"/>
    <x v="1"/>
  </r>
  <r>
    <s v="20/3/2021"/>
    <s v="South West"/>
    <s v="Anil"/>
    <s v="C5"/>
    <s v="Chapati"/>
    <n v="554.71146469999996"/>
    <n v="660.86937260000002"/>
    <n v="106.15790790000005"/>
    <x v="2"/>
    <x v="0"/>
  </r>
  <r>
    <s v="21/3/2021"/>
    <s v="South West"/>
    <s v="Raj"/>
    <s v="C4"/>
    <s v="Chicken razala"/>
    <n v="64.721482660000007"/>
    <n v="214.19985980000001"/>
    <n v="149.47837714000002"/>
    <x v="2"/>
    <x v="0"/>
  </r>
  <r>
    <s v="22/3/2022"/>
    <s v="South West"/>
    <s v="Suresh"/>
    <s v="C3"/>
    <s v="Chicken Tikka masala"/>
    <n v="590.67668419999995"/>
    <n v="733.22752549999996"/>
    <n v="142.5508413"/>
    <x v="2"/>
    <x v="1"/>
  </r>
  <r>
    <s v="23/3/2021"/>
    <s v="South West"/>
    <s v="Mahesh"/>
    <s v="C2"/>
    <s v="Chicken Tikka"/>
    <n v="541.23549349999996"/>
    <n v="789.83277450000003"/>
    <n v="248.59728100000007"/>
    <x v="2"/>
    <x v="0"/>
  </r>
  <r>
    <s v="24/3/2021"/>
    <s v="South West"/>
    <s v="Raju"/>
    <s v="C1"/>
    <s v="Chole bhature"/>
    <n v="116.0744517"/>
    <n v="222.41848429999999"/>
    <n v="106.34403259999999"/>
    <x v="2"/>
    <x v="0"/>
  </r>
  <r>
    <s v="25/3/2021"/>
    <s v="South West"/>
    <s v="Raju"/>
    <s v="C0"/>
    <s v="Daal baati churma"/>
    <n v="469.593389"/>
    <n v="580.89002049999999"/>
    <n v="111.29663149999999"/>
    <x v="2"/>
    <x v="0"/>
  </r>
  <r>
    <s v="26/3/2021"/>
    <s v="South West"/>
    <s v="Raju"/>
    <s v="C1"/>
    <s v="Daal puri"/>
    <n v="577.5802721"/>
    <n v="834.24203320000004"/>
    <n v="256.66176110000004"/>
    <x v="2"/>
    <x v="0"/>
  </r>
  <r>
    <s v="27/3/2021"/>
    <s v="South West"/>
    <s v="Raju"/>
    <s v="C2"/>
    <s v="Dal makhani "/>
    <n v="232.38045249999999"/>
    <n v="258.88257479999999"/>
    <n v="26.502122299999996"/>
    <x v="2"/>
    <x v="0"/>
  </r>
  <r>
    <s v="28/3/2021"/>
    <s v="South West"/>
    <s v="Raju"/>
    <s v="C3"/>
    <s v="Dal tadka"/>
    <n v="232.12712579999999"/>
    <n v="232.1827936"/>
    <n v="5.5667800000009038E-2"/>
    <x v="2"/>
    <x v="0"/>
  </r>
  <r>
    <s v="29/3/2021"/>
    <s v="North East"/>
    <s v="Raju"/>
    <s v="C4"/>
    <s v="Dum aloo"/>
    <n v="856.89750890000005"/>
    <n v="1060.1438740000001"/>
    <n v="203.24636510000005"/>
    <x v="2"/>
    <x v="0"/>
  </r>
  <r>
    <s v="30/3/2021"/>
    <s v="North West"/>
    <s v="Raju"/>
    <s v="C5"/>
    <s v="Poha"/>
    <n v="410.27293780000002"/>
    <n v="629.88195289999999"/>
    <n v="219.60901509999997"/>
    <x v="2"/>
    <x v="0"/>
  </r>
  <r>
    <s v="31/3/2021"/>
    <s v="Central"/>
    <s v="Raju"/>
    <s v="C6"/>
    <s v="Fara"/>
    <n v="504.71349550000002"/>
    <n v="602.6754823"/>
    <n v="97.961986799999977"/>
    <x v="2"/>
    <x v="0"/>
  </r>
  <r>
    <d v="2021-01-04T00:00:00"/>
    <s v="South East"/>
    <s v="Raju"/>
    <s v="C7"/>
    <s v="Kachori"/>
    <n v="50.438601400000003"/>
    <n v="165.26855330000001"/>
    <n v="114.8299519"/>
    <x v="0"/>
    <x v="0"/>
  </r>
  <r>
    <d v="2021-02-04T00:00:00"/>
    <s v="South West"/>
    <s v="Raju"/>
    <s v="C8"/>
    <s v="Kadai paneer"/>
    <n v="73.420067669999995"/>
    <n v="239.40286800000001"/>
    <n v="165.98280033000003"/>
    <x v="1"/>
    <x v="0"/>
  </r>
  <r>
    <d v="2021-03-04T00:00:00"/>
    <s v="North East"/>
    <s v="Raju"/>
    <s v="C9"/>
    <s v="Kadhi pakoda"/>
    <n v="343.6836902"/>
    <n v="492.02773180000003"/>
    <n v="148.34404160000003"/>
    <x v="2"/>
    <x v="0"/>
  </r>
  <r>
    <d v="2022-04-04T00:00:00"/>
    <s v="North West"/>
    <s v="Ram"/>
    <s v="C10"/>
    <s v="Karela bharta"/>
    <n v="1038.20913"/>
    <n v="1055.7121509999999"/>
    <n v="17.50302099999999"/>
    <x v="3"/>
    <x v="1"/>
  </r>
  <r>
    <d v="2021-05-04T00:00:00"/>
    <s v="North West"/>
    <s v="Anil"/>
    <s v="C11"/>
    <s v="Khichdi"/>
    <n v="430.44190049999997"/>
    <n v="486.78801290000001"/>
    <n v="56.346112400000038"/>
    <x v="4"/>
    <x v="0"/>
  </r>
  <r>
    <d v="2021-06-04T00:00:00"/>
    <s v="North West"/>
    <s v="Raj"/>
    <s v="C12"/>
    <s v="Kofta"/>
    <n v="1392.1366780000001"/>
    <n v="1436.924608"/>
    <n v="44.78792999999996"/>
    <x v="5"/>
    <x v="0"/>
  </r>
  <r>
    <d v="2022-07-04T00:00:00"/>
    <s v="North West"/>
    <s v="Suresh"/>
    <s v="C13"/>
    <s v="Kulfi falooda"/>
    <n v="225.3724699"/>
    <n v="240.07377170000001"/>
    <n v="14.70130180000001"/>
    <x v="6"/>
    <x v="1"/>
  </r>
  <r>
    <d v="2021-08-04T00:00:00"/>
    <s v="North West"/>
    <s v="Mahesh"/>
    <s v="C14"/>
    <s v="Lauki ke kofte"/>
    <n v="175.96763189999999"/>
    <n v="364.81888859999998"/>
    <n v="188.85125669999999"/>
    <x v="7"/>
    <x v="0"/>
  </r>
  <r>
    <d v="2021-09-04T00:00:00"/>
    <s v="North West"/>
    <s v="Raju"/>
    <s v="C15"/>
    <s v="Lauki ki subji"/>
    <n v="1.961764294"/>
    <n v="114.50651929999999"/>
    <n v="112.54475500599999"/>
    <x v="8"/>
    <x v="0"/>
  </r>
  <r>
    <d v="2022-10-04T00:00:00"/>
    <s v="Central"/>
    <s v="Nilesh"/>
    <s v="C16"/>
    <s v="Litti chokha"/>
    <n v="498.66376960000002"/>
    <n v="661.66403600000001"/>
    <n v="163.00026639999999"/>
    <x v="9"/>
    <x v="1"/>
  </r>
  <r>
    <d v="2021-11-04T00:00:00"/>
    <s v="South East"/>
    <s v="Sri"/>
    <s v="C17"/>
    <s v="Makki di roti sarson da saag"/>
    <n v="451.23616579999998"/>
    <n v="628.92340030000003"/>
    <n v="177.68723450000005"/>
    <x v="10"/>
    <x v="0"/>
  </r>
  <r>
    <d v="2021-12-04T00:00:00"/>
    <s v="South West"/>
    <s v="Ram"/>
    <s v="C18"/>
    <s v="Misi roti"/>
    <n v="171.75128380000001"/>
    <n v="197.31531709999999"/>
    <n v="25.564033299999977"/>
    <x v="11"/>
    <x v="0"/>
  </r>
  <r>
    <s v="13/4/2021"/>
    <s v="North East"/>
    <s v="Anil"/>
    <s v="C19"/>
    <s v="Mushroom do pyaza"/>
    <n v="307.83509299999997"/>
    <n v="381.2821045"/>
    <n v="73.447011500000031"/>
    <x v="3"/>
    <x v="0"/>
  </r>
  <r>
    <s v="17/4/2022"/>
    <s v="South East"/>
    <s v="Suresh"/>
    <s v="C2"/>
    <s v="Lassi"/>
    <n v="223.6414159"/>
    <n v="371.52389240000002"/>
    <n v="147.88247650000002"/>
    <x v="3"/>
    <x v="1"/>
  </r>
  <r>
    <s v="18/6/2021"/>
    <s v="South West"/>
    <s v="Mahesh"/>
    <s v="C3"/>
    <s v="Nankhatai"/>
    <n v="103.42398470000001"/>
    <n v="304.35911199999998"/>
    <n v="200.93512729999998"/>
    <x v="5"/>
    <x v="0"/>
  </r>
  <r>
    <s v="19/9/2022"/>
    <s v="North East"/>
    <s v="Raju"/>
    <s v="C11"/>
    <s v="Petha"/>
    <n v="1022.3706570000001"/>
    <n v="1040.7937529999999"/>
    <n v="18.423095999999873"/>
    <x v="8"/>
    <x v="1"/>
  </r>
  <r>
    <s v="19/9/2021"/>
    <s v="North West"/>
    <s v="Raju"/>
    <s v="C6"/>
    <s v="Phirni"/>
    <n v="860.12082499999997"/>
    <n v="877.22207289999994"/>
    <n v="17.101247899999976"/>
    <x v="8"/>
    <x v="0"/>
  </r>
  <r>
    <s v="21/1/2021"/>
    <s v="North East"/>
    <s v="Raju"/>
    <s v="C7"/>
    <s v="Rabri"/>
    <n v="586.52920519999998"/>
    <n v="850.81424500000003"/>
    <n v="264.28503980000005"/>
    <x v="0"/>
    <x v="0"/>
  </r>
  <r>
    <s v="13/4/2022"/>
    <s v="North East"/>
    <s v="Ram"/>
    <s v="C2"/>
    <s v="Samosa"/>
    <n v="457.47940929999999"/>
    <n v="546.07393549999995"/>
    <n v="88.594526199999962"/>
    <x v="3"/>
    <x v="1"/>
  </r>
  <r>
    <s v="14/4/2021"/>
    <s v="North West"/>
    <s v="Anil"/>
    <s v="C11"/>
    <s v="Sattu ki roti"/>
    <n v="749.52806380000004"/>
    <n v="811.16468339999994"/>
    <n v="61.636619599999904"/>
    <x v="3"/>
    <x v="0"/>
  </r>
  <r>
    <s v="14/4/2021"/>
    <s v="Central"/>
    <s v="Raj"/>
    <s v="C12"/>
    <s v="Shahi paneer"/>
    <n v="150.52104979999999"/>
    <n v="351.57887390000002"/>
    <n v="201.05782410000003"/>
    <x v="3"/>
    <x v="0"/>
  </r>
  <r>
    <s v="14/4/2021"/>
    <s v="North West"/>
    <s v="Raj"/>
    <s v="C20"/>
    <s v="Mushroom matar"/>
    <n v="285.1721316"/>
    <n v="313.9815049"/>
    <n v="28.809373300000004"/>
    <x v="3"/>
    <x v="0"/>
  </r>
  <r>
    <s v="15/4/2022"/>
    <s v="Central"/>
    <s v="Nilesh"/>
    <s v="C21"/>
    <s v="Naan"/>
    <n v="175.52645910000001"/>
    <n v="244.58387189999999"/>
    <n v="69.05741279999998"/>
    <x v="3"/>
    <x v="1"/>
  </r>
  <r>
    <s v="16/4/2021"/>
    <s v="South East"/>
    <s v="Nilesh"/>
    <s v="C10"/>
    <s v="Navrattan korma"/>
    <n v="629.42653670000004"/>
    <n v="656.33699109999998"/>
    <n v="26.910454399999935"/>
    <x v="3"/>
    <x v="0"/>
  </r>
  <r>
    <s v="17/4/2021"/>
    <s v="South West"/>
    <s v="Nilesh"/>
    <s v="C11"/>
    <s v="Palak paneer"/>
    <n v="505.42952100000002"/>
    <n v="535.02943760000005"/>
    <n v="29.599916600000029"/>
    <x v="3"/>
    <x v="0"/>
  </r>
  <r>
    <s v="18/4/2022"/>
    <s v="North East"/>
    <s v="Nilesh"/>
    <s v="C12"/>
    <s v="Paneer butter masala"/>
    <n v="245.6097024"/>
    <n v="369.1223559"/>
    <n v="123.5126535"/>
    <x v="3"/>
    <x v="1"/>
  </r>
  <r>
    <s v="19/4/2021"/>
    <s v="North West"/>
    <s v="Sri"/>
    <s v="C1"/>
    <s v="Paneer tikka masala"/>
    <n v="1284.4928620000001"/>
    <n v="1317.2529910000001"/>
    <n v="32.760129000000006"/>
    <x v="3"/>
    <x v="0"/>
  </r>
  <r>
    <s v="20/4/2021"/>
    <s v="South West"/>
    <s v="Ram"/>
    <s v="C2"/>
    <s v="Pani puri"/>
    <n v="167.72527819999999"/>
    <n v="342.3794552"/>
    <n v="174.654177"/>
    <x v="3"/>
    <x v="0"/>
  </r>
  <r>
    <s v="21/4/2022"/>
    <s v="South West"/>
    <s v="Anil"/>
    <s v="C11"/>
    <s v="Panjeeri"/>
    <n v="333.88084809999998"/>
    <n v="512.94036559999995"/>
    <n v="179.05951749999997"/>
    <x v="3"/>
    <x v="1"/>
  </r>
  <r>
    <s v="22/4/2022"/>
    <s v="South West"/>
    <s v="Raj"/>
    <s v="C12"/>
    <s v="Papad"/>
    <n v="13.348838110000001"/>
    <n v="190.05185090000001"/>
    <n v="176.70301279"/>
    <x v="3"/>
    <x v="1"/>
  </r>
  <r>
    <s v="23/4/2021"/>
    <s v="South West"/>
    <s v="Suresh"/>
    <s v="C1"/>
    <s v="Paratha"/>
    <n v="134.94925929999999"/>
    <n v="251.82501060000001"/>
    <n v="116.87575130000002"/>
    <x v="3"/>
    <x v="0"/>
  </r>
  <r>
    <s v="24/4/2021"/>
    <s v="South West"/>
    <s v="Mahesh"/>
    <s v="C2"/>
    <s v="Pattor"/>
    <n v="253.11548110000001"/>
    <n v="274.38192220000002"/>
    <n v="21.266441100000009"/>
    <x v="3"/>
    <x v="0"/>
  </r>
  <r>
    <s v="25/4/2022"/>
    <s v="South West"/>
    <s v="Raju"/>
    <s v="C11"/>
    <s v="Pindi chana"/>
    <n v="261.35484020000001"/>
    <n v="341.15462509999998"/>
    <n v="79.799784899999963"/>
    <x v="3"/>
    <x v="1"/>
  </r>
  <r>
    <s v="26/4/2021"/>
    <s v="South West"/>
    <s v="Nilesh"/>
    <s v="C12"/>
    <s v="Rajma chaval"/>
    <n v="220.36464029999999"/>
    <n v="514.19937470000002"/>
    <n v="293.8347344"/>
    <x v="3"/>
    <x v="0"/>
  </r>
  <r>
    <s v="27/4/2022"/>
    <s v="South West"/>
    <s v="Sri"/>
    <s v="C1"/>
    <s v="Rongi"/>
    <n v="252.2642271"/>
    <n v="281.98802219999999"/>
    <n v="29.72379509999999"/>
    <x v="3"/>
    <x v="1"/>
  </r>
  <r>
    <s v="28/4/2021"/>
    <s v="North East"/>
    <s v="Ram"/>
    <s v="C2"/>
    <s v="Samosa"/>
    <n v="457.47940929999999"/>
    <n v="546.07393549999995"/>
    <n v="88.594526199999962"/>
    <x v="3"/>
    <x v="0"/>
  </r>
  <r>
    <s v="29/4/2022"/>
    <s v="North West"/>
    <s v="Anil"/>
    <s v="C11"/>
    <s v="Sattu ki roti"/>
    <n v="749.52806380000004"/>
    <n v="811.16468339999994"/>
    <n v="61.636619599999904"/>
    <x v="3"/>
    <x v="1"/>
  </r>
  <r>
    <s v="30/4/2021"/>
    <s v="Central"/>
    <s v="Raj"/>
    <s v="C12"/>
    <s v="Shahi paneer"/>
    <n v="150.52104979999999"/>
    <n v="351.57887390000002"/>
    <n v="201.05782410000003"/>
    <x v="3"/>
    <x v="0"/>
  </r>
  <r>
    <d v="2022-01-05T00:00:00"/>
    <s v="South East"/>
    <s v="Suresh"/>
    <s v="C1"/>
    <s v="Shahi tukra"/>
    <n v="771.50124240000002"/>
    <n v="922.53859780000005"/>
    <n v="151.03735540000002"/>
    <x v="0"/>
    <x v="1"/>
  </r>
  <r>
    <d v="2022-02-05T00:00:00"/>
    <s v="South West"/>
    <s v="Mahesh"/>
    <s v="C2"/>
    <s v="Vegetable jalfrezi"/>
    <n v="727.74293439999997"/>
    <n v="749.45424930000001"/>
    <n v="21.711314900000048"/>
    <x v="1"/>
    <x v="1"/>
  </r>
  <r>
    <d v="2021-03-05T00:00:00"/>
    <s v="South West"/>
    <s v="Mahesh"/>
    <s v="C3"/>
    <s v="Tandoori Chicken"/>
    <n v="374.74900659999997"/>
    <n v="418.49086519999997"/>
    <n v="43.7418586"/>
    <x v="2"/>
    <x v="0"/>
  </r>
  <r>
    <d v="2021-04-05T00:00:00"/>
    <s v="South West"/>
    <s v="Mahesh"/>
    <s v="C4"/>
    <s v="Tandoori Fish Tikka"/>
    <n v="284.78874309999998"/>
    <n v="424.15068059999999"/>
    <n v="139.36193750000001"/>
    <x v="3"/>
    <x v="0"/>
  </r>
  <r>
    <d v="2022-05-05T00:00:00"/>
    <s v="South West"/>
    <s v="Mahesh"/>
    <s v="C5"/>
    <s v="Attu"/>
    <n v="163.45761870000001"/>
    <n v="343.32379639999999"/>
    <n v="179.86617769999998"/>
    <x v="4"/>
    <x v="1"/>
  </r>
  <r>
    <d v="2021-06-05T00:00:00"/>
    <s v="South West"/>
    <s v="Mahesh"/>
    <s v="C6"/>
    <s v="Avial"/>
    <n v="566.4284169"/>
    <n v="628.11278809999999"/>
    <n v="61.684371199999987"/>
    <x v="5"/>
    <x v="0"/>
  </r>
  <r>
    <d v="2021-07-05T00:00:00"/>
    <s v="South West"/>
    <s v="Mahesh"/>
    <s v="C7"/>
    <s v="Bisi bele bath"/>
    <n v="167.11370790000001"/>
    <n v="360.89751089999999"/>
    <n v="193.78380299999998"/>
    <x v="6"/>
    <x v="0"/>
  </r>
  <r>
    <d v="2022-08-05T00:00:00"/>
    <s v="South West"/>
    <s v="Mahesh"/>
    <s v="C8"/>
    <s v="Currivepillai sadam "/>
    <n v="1070.599301"/>
    <n v="1236.512438"/>
    <n v="165.91313700000001"/>
    <x v="7"/>
    <x v="1"/>
  </r>
  <r>
    <d v="2021-09-05T00:00:00"/>
    <s v="South West"/>
    <s v="Mahesh"/>
    <s v="C9"/>
    <s v="Dosa"/>
    <n v="369.70888300000001"/>
    <n v="444.4815352"/>
    <n v="74.772652199999982"/>
    <x v="8"/>
    <x v="0"/>
  </r>
  <r>
    <d v="2022-10-05T00:00:00"/>
    <s v="South West"/>
    <s v="Mahesh"/>
    <s v="C10"/>
    <s v="Idiappam"/>
    <n v="686.77192230000003"/>
    <n v="811.31427350000001"/>
    <n v="124.54235119999998"/>
    <x v="9"/>
    <x v="1"/>
  </r>
  <r>
    <d v="2021-11-05T00:00:00"/>
    <s v="South West"/>
    <s v="Raju"/>
    <s v="C11"/>
    <s v="Idli"/>
    <n v="19.119235190000001"/>
    <n v="183.77445499999999"/>
    <n v="164.65521980999998"/>
    <x v="10"/>
    <x v="0"/>
  </r>
  <r>
    <d v="2021-12-05T00:00:00"/>
    <s v="South West"/>
    <s v="Nilesh"/>
    <s v="C12"/>
    <s v="Kanji"/>
    <n v="443.12860419999998"/>
    <n v="547.03823520000003"/>
    <n v="103.90963100000005"/>
    <x v="11"/>
    <x v="0"/>
  </r>
  <r>
    <s v="13/5/2022"/>
    <s v="North East"/>
    <s v="Sri"/>
    <s v="C13"/>
    <s v="Kaara kozhambu"/>
    <n v="855.06113270000003"/>
    <n v="989.99796930000002"/>
    <n v="134.93683659999999"/>
    <x v="4"/>
    <x v="1"/>
  </r>
  <r>
    <s v="14/5/2021"/>
    <s v="North West"/>
    <s v="Ram"/>
    <s v="C14"/>
    <s v="Keerai kootu"/>
    <n v="262.15715069999999"/>
    <n v="301.4370682"/>
    <n v="39.27991750000001"/>
    <x v="4"/>
    <x v="0"/>
  </r>
  <r>
    <s v="15/5/2021"/>
    <s v="Central"/>
    <s v="Anil"/>
    <s v="C15"/>
    <s v="Keerai masiyal"/>
    <n v="767.2555175"/>
    <n v="836.58310749999998"/>
    <n v="69.327589999999987"/>
    <x v="4"/>
    <x v="0"/>
  </r>
  <r>
    <s v="16/5/2022"/>
    <s v="South East"/>
    <s v="Anil"/>
    <s v="C16"/>
    <s v="Keerai sadam"/>
    <n v="450.60419460000003"/>
    <n v="483.4036266"/>
    <n v="32.799431999999968"/>
    <x v="4"/>
    <x v="1"/>
  </r>
  <r>
    <s v="17/5/2022"/>
    <s v="South West"/>
    <s v="Anil"/>
    <s v="C17"/>
    <s v="Keerai poriyal"/>
    <n v="1287.7040460000001"/>
    <n v="1347.966557"/>
    <n v="60.262510999999904"/>
    <x v="4"/>
    <x v="1"/>
  </r>
  <r>
    <s v="18/5/2022"/>
    <s v="North East"/>
    <s v="Mahesh"/>
    <s v="C18"/>
    <s v="Beef Fry"/>
    <n v="324.08204369999999"/>
    <n v="448.04410619999999"/>
    <n v="123.9620625"/>
    <x v="4"/>
    <x v="1"/>
  </r>
  <r>
    <s v="19/5/2022"/>
    <s v="North West"/>
    <s v="Raju"/>
    <s v="C19"/>
    <s v="Kootu"/>
    <n v="297.68302"/>
    <n v="417.67385159999998"/>
    <n v="119.99083159999998"/>
    <x v="4"/>
    <x v="1"/>
  </r>
  <r>
    <s v="20/5/2021"/>
    <s v="Central"/>
    <s v="Nilesh"/>
    <s v="C20"/>
    <s v="Kos kootu"/>
    <n v="523.1998284"/>
    <n v="659.08454259999996"/>
    <n v="135.88471419999996"/>
    <x v="4"/>
    <x v="0"/>
  </r>
  <r>
    <s v="21/5/2021"/>
    <s v="North East"/>
    <s v="Sri"/>
    <s v="C21"/>
    <s v="Koshambri"/>
    <n v="44.942521450000001"/>
    <n v="51.266290130000002"/>
    <n v="6.3237686800000006"/>
    <x v="4"/>
    <x v="0"/>
  </r>
  <r>
    <s v="22/5/2021"/>
    <s v="North East"/>
    <s v="Ram"/>
    <s v="C10"/>
    <s v="Kothamali sadam"/>
    <n v="433.02089699999999"/>
    <n v="544.66079939999997"/>
    <n v="111.63990239999998"/>
    <x v="4"/>
    <x v="0"/>
  </r>
  <r>
    <s v="23/5/2022"/>
    <s v="North East"/>
    <s v="Anil"/>
    <s v="C11"/>
    <s v="Kuzhakkattai"/>
    <n v="58.957729540000003"/>
    <n v="201.69759780000001"/>
    <n v="142.73986826000001"/>
    <x v="4"/>
    <x v="1"/>
  </r>
  <r>
    <s v="24/5/2022"/>
    <s v="North East"/>
    <s v="Raj"/>
    <s v="C12"/>
    <s v="Kuzhambu"/>
    <n v="948.37509009999997"/>
    <n v="1164.9796960000001"/>
    <n v="216.60460590000014"/>
    <x v="4"/>
    <x v="1"/>
  </r>
  <r>
    <s v="25/5/2021"/>
    <s v="North East"/>
    <s v="Suresh"/>
    <s v="C1"/>
    <s v="Masala Dosa"/>
    <n v="182.1570102"/>
    <n v="205.5713719"/>
    <n v="23.414361700000001"/>
    <x v="4"/>
    <x v="0"/>
  </r>
  <r>
    <s v="26/5/2021"/>
    <s v="North East"/>
    <s v="Mahesh"/>
    <s v="C2"/>
    <s v="Pachadi"/>
    <n v="378.02923679999998"/>
    <n v="627.80308769999999"/>
    <n v="249.77385090000001"/>
    <x v="4"/>
    <x v="0"/>
  </r>
  <r>
    <s v="27/5/2021"/>
    <s v="North East"/>
    <s v="Raju"/>
    <s v="C3"/>
    <s v="Paniyaram"/>
    <n v="374.28080510000001"/>
    <n v="539.17517410000005"/>
    <n v="164.89436900000004"/>
    <x v="4"/>
    <x v="0"/>
  </r>
  <r>
    <s v="28/5/2022"/>
    <s v="North East"/>
    <s v="Raju"/>
    <s v="C18"/>
    <s v="Papadum"/>
    <n v="721.66563650000001"/>
    <n v="996.18478479999999"/>
    <n v="274.51914829999998"/>
    <x v="4"/>
    <x v="1"/>
  </r>
  <r>
    <s v="29/5/2021"/>
    <s v="North West"/>
    <s v="Raju"/>
    <s v="C19"/>
    <s v="Paravannam"/>
    <n v="627.31546760000003"/>
    <n v="778.50068090000002"/>
    <n v="151.18521329999999"/>
    <x v="4"/>
    <x v="0"/>
  </r>
  <r>
    <s v="30/5/2021"/>
    <s v="Central"/>
    <s v="Raju"/>
    <s v="C20"/>
    <s v="Payasam"/>
    <n v="28.531153620000001"/>
    <n v="150.95294290000001"/>
    <n v="122.42178928000001"/>
    <x v="4"/>
    <x v="0"/>
  </r>
  <r>
    <s v="31/5/2022"/>
    <s v="South East"/>
    <s v="Raju"/>
    <s v="C21"/>
    <s v="Paruppu sadam"/>
    <n v="563.80598859999998"/>
    <n v="628.40791079999997"/>
    <n v="64.60192219999999"/>
    <x v="4"/>
    <x v="1"/>
  </r>
  <r>
    <d v="2021-01-06T00:00:00"/>
    <s v="South West"/>
    <s v="Raj"/>
    <s v="C10"/>
    <s v="Pesarattu"/>
    <n v="782.02819060000002"/>
    <n v="925.74470980000001"/>
    <n v="143.71651919999999"/>
    <x v="0"/>
    <x v="0"/>
  </r>
  <r>
    <d v="2021-02-06T00:00:00"/>
    <s v="North East"/>
    <s v="Suresh"/>
    <s v="C11"/>
    <s v="Poriyal"/>
    <n v="115.9028701"/>
    <n v="203.929777"/>
    <n v="88.0269069"/>
    <x v="1"/>
    <x v="0"/>
  </r>
  <r>
    <d v="2022-03-06T00:00:00"/>
    <s v="North West"/>
    <s v="Mahesh"/>
    <s v="C12"/>
    <s v="Puli sadam"/>
    <n v="247.3626544"/>
    <n v="360.27268509999999"/>
    <n v="112.91003069999999"/>
    <x v="2"/>
    <x v="1"/>
  </r>
  <r>
    <d v="2021-04-06T00:00:00"/>
    <s v="North West"/>
    <s v="Raju"/>
    <s v="C1"/>
    <s v="Rasam"/>
    <n v="515.12466819999997"/>
    <n v="654.40123370000003"/>
    <n v="139.27656550000006"/>
    <x v="3"/>
    <x v="0"/>
  </r>
  <r>
    <d v="2021-05-06T00:00:00"/>
    <s v="North West"/>
    <s v="Nilesh"/>
    <s v="C2"/>
    <s v="Puttu"/>
    <n v="306.44812489999998"/>
    <n v="498.04773290000003"/>
    <n v="191.59960800000005"/>
    <x v="4"/>
    <x v="0"/>
  </r>
  <r>
    <d v="2022-06-06T00:00:00"/>
    <s v="North West"/>
    <s v="Sri"/>
    <s v="C3"/>
    <s v="Sambar"/>
    <n v="314.58571619999998"/>
    <n v="526.01629309999998"/>
    <n v="211.43057690000001"/>
    <x v="5"/>
    <x v="1"/>
  </r>
  <r>
    <d v="2021-07-06T00:00:00"/>
    <s v="North West"/>
    <s v="Ram"/>
    <s v="C18"/>
    <s v="Sandige"/>
    <n v="497.21218779999998"/>
    <n v="561.73150989999999"/>
    <n v="64.519322100000011"/>
    <x v="6"/>
    <x v="0"/>
  </r>
  <r>
    <d v="2022-08-06T00:00:00"/>
    <s v="North West"/>
    <s v="Anil"/>
    <s v="C19"/>
    <s v="Sevai"/>
    <n v="81.703854559999996"/>
    <n v="251.5586552"/>
    <n v="169.85480064000001"/>
    <x v="7"/>
    <x v="1"/>
  </r>
  <r>
    <d v="2021-09-06T00:00:00"/>
    <s v="Central"/>
    <s v="Raj"/>
    <s v="C20"/>
    <s v="Thayir sadam"/>
    <n v="77.719540179999996"/>
    <n v="112.4889405"/>
    <n v="34.769400320000003"/>
    <x v="8"/>
    <x v="0"/>
  </r>
  <r>
    <d v="2021-10-06T00:00:00"/>
    <s v="South East"/>
    <s v="Suresh"/>
    <s v="C21"/>
    <s v="Theeyal"/>
    <n v="64.842296619999999"/>
    <n v="220.753782"/>
    <n v="155.91148537999999"/>
    <x v="9"/>
    <x v="0"/>
  </r>
  <r>
    <d v="2022-11-06T00:00:00"/>
    <s v="South West"/>
    <s v="Mahesh"/>
    <s v="C10"/>
    <s v="Uttapam"/>
    <n v="177.07495800000001"/>
    <n v="298.40588009999999"/>
    <n v="121.33092209999998"/>
    <x v="10"/>
    <x v="1"/>
  </r>
  <r>
    <d v="2021-12-06T00:00:00"/>
    <s v="North East"/>
    <s v="Raju"/>
    <s v="C11"/>
    <s v="Vada"/>
    <n v="605.02734869999995"/>
    <n v="750.7924941"/>
    <n v="145.76514540000005"/>
    <x v="11"/>
    <x v="0"/>
  </r>
  <r>
    <s v="13/6/2022"/>
    <s v="North West"/>
    <s v="Nilesh"/>
    <s v="C12"/>
    <s v="Chicken Varuval"/>
    <n v="15.297938419999999"/>
    <n v="137.80443170000001"/>
    <n v="122.50649328000002"/>
    <x v="5"/>
    <x v="1"/>
  </r>
  <r>
    <s v="14/6/2021"/>
    <s v="North West"/>
    <s v="Raj"/>
    <s v="C1"/>
    <s v="Upma"/>
    <n v="910.20571429999995"/>
    <n v="1126.797777"/>
    <n v="216.59206270000004"/>
    <x v="5"/>
    <x v="0"/>
  </r>
  <r>
    <s v="15/6/2021"/>
    <s v="North West"/>
    <s v="Raj"/>
    <s v="C2"/>
    <s v="Amti"/>
    <n v="498.38484629999999"/>
    <n v="569.16178309999998"/>
    <n v="70.776936799999987"/>
    <x v="5"/>
    <x v="0"/>
  </r>
  <r>
    <s v="16/6/2022"/>
    <s v="North West"/>
    <s v="Raj"/>
    <s v="C3"/>
    <s v="Zunka"/>
    <n v="378.42176510000002"/>
    <n v="392.560496"/>
    <n v="14.138730899999985"/>
    <x v="5"/>
    <x v="1"/>
  </r>
  <r>
    <s v="17/6/2021"/>
    <s v="North West"/>
    <s v="Raj"/>
    <s v="C18"/>
    <s v="Kolim Jawla"/>
    <n v="296.4313022"/>
    <n v="352.52554509999999"/>
    <n v="56.094242899999983"/>
    <x v="5"/>
    <x v="0"/>
  </r>
  <r>
    <s v="18/6/2022"/>
    <s v="North West"/>
    <s v="Suresh"/>
    <s v="C19"/>
    <s v="Saath"/>
    <n v="729.91891820000001"/>
    <n v="853.80241039999999"/>
    <n v="123.88349219999998"/>
    <x v="5"/>
    <x v="1"/>
  </r>
  <r>
    <s v="24/7/2022"/>
    <s v="North East"/>
    <s v="Anil"/>
    <s v="C1"/>
    <s v="Chevdo"/>
    <n v="25.279889870000002"/>
    <n v="193.50283010000001"/>
    <n v="168.22294023000001"/>
    <x v="6"/>
    <x v="1"/>
  </r>
  <r>
    <s v="25/8/2021"/>
    <s v="North East"/>
    <s v="Raj"/>
    <s v="C2"/>
    <s v="Chorafali"/>
    <n v="308.32009679999999"/>
    <n v="318.97031779999998"/>
    <n v="10.650220999999988"/>
    <x v="7"/>
    <x v="0"/>
  </r>
  <r>
    <d v="2021-06-10T00:00:00"/>
    <s v="North East"/>
    <s v="Suresh"/>
    <s v="C3"/>
    <s v="Copra paak"/>
    <n v="250.4818411"/>
    <n v="367.05630719999999"/>
    <n v="116.5744661"/>
    <x v="5"/>
    <x v="0"/>
  </r>
  <r>
    <s v="27/8/2022"/>
    <s v="North East"/>
    <s v="Mahesh"/>
    <s v="C18"/>
    <s v="Daal Dhokli"/>
    <n v="667.73600629999999"/>
    <n v="854.92637939999997"/>
    <n v="187.19037309999999"/>
    <x v="7"/>
    <x v="1"/>
  </r>
  <r>
    <s v="18/6/2021"/>
    <s v="North West"/>
    <s v="Mahesh"/>
    <s v="C19"/>
    <s v="Kutchi dabeli"/>
    <n v="559.34497050000004"/>
    <n v="704.99179340000001"/>
    <n v="145.64682289999996"/>
    <x v="5"/>
    <x v="0"/>
  </r>
  <r>
    <s v="19/6/2022"/>
    <s v="Central"/>
    <s v="Mahesh"/>
    <s v="C20"/>
    <s v="Dahi vada"/>
    <n v="753.18012969999995"/>
    <n v="850.02614779999999"/>
    <n v="96.846018100000038"/>
    <x v="5"/>
    <x v="1"/>
  </r>
  <r>
    <s v="30/7/2021"/>
    <s v="South East"/>
    <s v="Mahesh"/>
    <s v="C21"/>
    <s v="Dalithoy"/>
    <n v="680.31352419999996"/>
    <n v="778.00682629999994"/>
    <n v="97.693302099999983"/>
    <x v="6"/>
    <x v="0"/>
  </r>
  <r>
    <d v="2022-01-08T00:00:00"/>
    <s v="North West"/>
    <s v="Mahesh"/>
    <s v="C10"/>
    <s v="Dhokla"/>
    <n v="439.34282309999998"/>
    <n v="492.72786600000001"/>
    <n v="53.38504290000003"/>
    <x v="0"/>
    <x v="1"/>
  </r>
  <r>
    <s v="19/6/2021"/>
    <s v="Central"/>
    <s v="Mahesh"/>
    <s v="C20"/>
    <s v="Bajri no rotlo"/>
    <n v="646.80339470000001"/>
    <n v="877.33820619999995"/>
    <n v="230.53481149999993"/>
    <x v="5"/>
    <x v="0"/>
  </r>
  <r>
    <s v="20/6/2021"/>
    <s v="South East"/>
    <s v="Raju"/>
    <s v="C21"/>
    <s v="Coconut vadi"/>
    <n v="491.41789360000001"/>
    <n v="691.2752855"/>
    <n v="199.85739189999998"/>
    <x v="5"/>
    <x v="0"/>
  </r>
  <r>
    <s v="21/6/2021"/>
    <s v="South West"/>
    <s v="Nilesh"/>
    <s v="C10"/>
    <s v="Bhakri"/>
    <n v="549.55845299999999"/>
    <n v="700.04012890000001"/>
    <n v="150.48167590000003"/>
    <x v="5"/>
    <x v="0"/>
  </r>
  <r>
    <s v="22/6/2022"/>
    <s v="North East"/>
    <s v="Sri"/>
    <s v="C11"/>
    <s v="Bombil fry"/>
    <n v="1231.178267"/>
    <n v="1314.971532"/>
    <n v="83.793265000000019"/>
    <x v="5"/>
    <x v="1"/>
  </r>
  <r>
    <s v="23/6/2021"/>
    <s v="North East"/>
    <s v="Ram"/>
    <s v="C12"/>
    <s v="Chakali"/>
    <n v="118.247795"/>
    <n v="128.7628201"/>
    <n v="10.515025100000003"/>
    <x v="5"/>
    <x v="0"/>
  </r>
  <r>
    <s v="24/6/2021"/>
    <s v="North East"/>
    <s v="Anil"/>
    <s v="C1"/>
    <s v="Chevdo"/>
    <n v="25.279889870000002"/>
    <n v="193.50283010000001"/>
    <n v="168.22294023000001"/>
    <x v="5"/>
    <x v="0"/>
  </r>
  <r>
    <s v="25/6/2021"/>
    <s v="North East"/>
    <s v="Raj"/>
    <s v="C2"/>
    <s v="Chorafali"/>
    <n v="308.32009679999999"/>
    <n v="318.97031779999998"/>
    <n v="10.650220999999988"/>
    <x v="5"/>
    <x v="0"/>
  </r>
  <r>
    <s v="26/6/2022"/>
    <s v="North East"/>
    <s v="Suresh"/>
    <s v="C3"/>
    <s v="Copra paak"/>
    <n v="250.4818411"/>
    <n v="367.05630719999999"/>
    <n v="116.5744661"/>
    <x v="5"/>
    <x v="1"/>
  </r>
  <r>
    <s v="27/6/2021"/>
    <s v="North East"/>
    <s v="Mahesh"/>
    <s v="C18"/>
    <s v="Daal Dhokli"/>
    <n v="667.73600629999999"/>
    <n v="854.92637939999997"/>
    <n v="187.19037309999999"/>
    <x v="5"/>
    <x v="0"/>
  </r>
  <r>
    <s v="28/6/2021"/>
    <s v="North West"/>
    <s v="Mahesh"/>
    <s v="C19"/>
    <s v="Kutchi dabeli"/>
    <n v="559.34497050000004"/>
    <n v="704.99179340000001"/>
    <n v="145.64682289999996"/>
    <x v="5"/>
    <x v="0"/>
  </r>
  <r>
    <s v="29/6/2021"/>
    <s v="Central"/>
    <s v="Mahesh"/>
    <s v="C20"/>
    <s v="Dahi vada"/>
    <n v="753.18012969999995"/>
    <n v="850.02614779999999"/>
    <n v="96.846018100000038"/>
    <x v="5"/>
    <x v="0"/>
  </r>
  <r>
    <s v="30/6/2021"/>
    <s v="South East"/>
    <s v="Mahesh"/>
    <s v="C21"/>
    <s v="Dalithoy"/>
    <n v="680.31352419999996"/>
    <n v="778.00682629999994"/>
    <n v="97.693302099999983"/>
    <x v="5"/>
    <x v="0"/>
  </r>
  <r>
    <d v="2022-01-07T00:00:00"/>
    <s v="North West"/>
    <s v="Mahesh"/>
    <s v="C10"/>
    <s v="Dhokla"/>
    <n v="439.34282309999998"/>
    <n v="492.72786600000001"/>
    <n v="53.38504290000003"/>
    <x v="0"/>
    <x v="1"/>
  </r>
  <r>
    <d v="2021-02-07T00:00:00"/>
    <s v="North West"/>
    <s v="Mahesh"/>
    <s v="C11"/>
    <s v="Dudhi halwa"/>
    <n v="1107.170854"/>
    <n v="1136.296409"/>
    <n v="29.125555000000077"/>
    <x v="1"/>
    <x v="0"/>
  </r>
  <r>
    <d v="2021-03-07T00:00:00"/>
    <s v="North West"/>
    <s v="Mahesh"/>
    <s v="C12"/>
    <s v="Gatta curry"/>
    <n v="752.07125670000005"/>
    <n v="812.27321949999998"/>
    <n v="60.201962799999933"/>
    <x v="2"/>
    <x v="0"/>
  </r>
  <r>
    <d v="2022-04-07T00:00:00"/>
    <s v="Central"/>
    <s v="Mahesh"/>
    <s v="C1"/>
    <s v="Gud papdi"/>
    <n v="177.22401020000001"/>
    <n v="425.04123879999997"/>
    <n v="247.81722859999996"/>
    <x v="3"/>
    <x v="1"/>
  </r>
  <r>
    <d v="2021-05-07T00:00:00"/>
    <s v="South East"/>
    <s v="Mahesh"/>
    <s v="C2"/>
    <s v="Ghooghra"/>
    <n v="485.11606130000001"/>
    <n v="592.3612895"/>
    <n v="107.24522819999999"/>
    <x v="4"/>
    <x v="0"/>
  </r>
  <r>
    <d v="2021-06-07T00:00:00"/>
    <s v="South West"/>
    <s v="Raju"/>
    <s v="C3"/>
    <s v="Handwo"/>
    <n v="282.15928159999999"/>
    <n v="309.65634929999999"/>
    <n v="27.497067700000002"/>
    <x v="5"/>
    <x v="0"/>
  </r>
  <r>
    <d v="2021-07-07T00:00:00"/>
    <s v="North East"/>
    <s v="Nilesh"/>
    <s v="C18"/>
    <s v="Halvasan"/>
    <n v="695.23662360000003"/>
    <n v="836.0926528"/>
    <n v="140.85602919999997"/>
    <x v="6"/>
    <x v="0"/>
  </r>
  <r>
    <d v="2021-08-07T00:00:00"/>
    <s v="South East"/>
    <s v="Sri"/>
    <s v="C19"/>
    <s v="Jeera Aloo"/>
    <n v="602.95602229999997"/>
    <n v="687.1215704"/>
    <n v="84.165548100000024"/>
    <x v="7"/>
    <x v="0"/>
  </r>
  <r>
    <d v="2021-09-07T00:00:00"/>
    <s v="South East"/>
    <s v="Ram"/>
    <s v="C20"/>
    <s v="Kansar"/>
    <n v="724.08417580000003"/>
    <n v="839.92824819999998"/>
    <n v="115.84407239999996"/>
    <x v="8"/>
    <x v="0"/>
  </r>
  <r>
    <d v="2022-10-07T00:00:00"/>
    <s v="South East"/>
    <s v="Anil"/>
    <s v="C21"/>
    <s v="Keri no ras"/>
    <n v="642.72484589999999"/>
    <n v="730.92696699999999"/>
    <n v="88.202121099999999"/>
    <x v="9"/>
    <x v="1"/>
  </r>
  <r>
    <d v="2021-11-07T00:00:00"/>
    <s v="South West"/>
    <s v="Raj"/>
    <s v="C10"/>
    <s v="Khakhra"/>
    <n v="123.2864842"/>
    <n v="384.31464970000002"/>
    <n v="261.0281655"/>
    <x v="10"/>
    <x v="0"/>
  </r>
  <r>
    <d v="2021-12-07T00:00:00"/>
    <s v="North East"/>
    <s v="Suresh"/>
    <s v="C11"/>
    <s v="Khandvi"/>
    <n v="235.1349543"/>
    <n v="366.32459349999999"/>
    <n v="131.18963919999999"/>
    <x v="11"/>
    <x v="0"/>
  </r>
  <r>
    <s v="13/7/2021"/>
    <s v="North West"/>
    <s v="Suresh"/>
    <s v="C12"/>
    <s v="Kombdi vade"/>
    <n v="430.92092409999998"/>
    <n v="588.93750320000004"/>
    <n v="158.01657910000006"/>
    <x v="6"/>
    <x v="0"/>
  </r>
  <r>
    <s v="14/7/2022"/>
    <s v="North East"/>
    <s v="Suresh"/>
    <s v="C1"/>
    <s v="Laapsi"/>
    <n v="371.97193570000002"/>
    <n v="582.79547509999998"/>
    <n v="210.82353939999996"/>
    <x v="6"/>
    <x v="1"/>
  </r>
  <r>
    <s v="15/7/2021"/>
    <s v="North East"/>
    <s v="Suresh"/>
    <s v="C2"/>
    <s v="Koshimbir"/>
    <n v="768.83738579999999"/>
    <n v="844.82238689999997"/>
    <n v="75.985001099999977"/>
    <x v="6"/>
    <x v="0"/>
  </r>
  <r>
    <s v="16/7/2022"/>
    <s v="North East"/>
    <s v="Sri"/>
    <s v="C3"/>
    <s v="Methi na Gota"/>
    <n v="585.2883693"/>
    <n v="632.97757899999999"/>
    <n v="47.689209699999992"/>
    <x v="6"/>
    <x v="1"/>
  </r>
  <r>
    <s v="17/7/2021"/>
    <s v="North East"/>
    <s v="Ram"/>
    <s v="C18"/>
    <s v="Mohanthal"/>
    <n v="437.97507769999999"/>
    <n v="555.47006639999995"/>
    <n v="117.49498869999996"/>
    <x v="6"/>
    <x v="0"/>
  </r>
  <r>
    <s v="18/7/2021"/>
    <s v="North West"/>
    <s v="Anil"/>
    <s v="C19"/>
    <s v="Muthiya"/>
    <n v="62.549958179999997"/>
    <n v="82.464114719999998"/>
    <n v="19.91415654"/>
    <x v="6"/>
    <x v="0"/>
  </r>
  <r>
    <s v="19/7/2022"/>
    <s v="Central"/>
    <s v="Raj"/>
    <s v="C20"/>
    <s v="Patra"/>
    <n v="334.15517740000001"/>
    <n v="418.94261719999997"/>
    <n v="84.787439799999959"/>
    <x v="6"/>
    <x v="1"/>
  </r>
  <r>
    <s v="20/7/2021"/>
    <s v="South East"/>
    <s v="Suresh"/>
    <s v="C21"/>
    <s v="Pav Bhaji"/>
    <n v="220.2146319"/>
    <n v="314.35915089999997"/>
    <n v="94.144518999999974"/>
    <x v="6"/>
    <x v="0"/>
  </r>
  <r>
    <s v="21/7/2022"/>
    <s v="South East"/>
    <s v="Mahesh"/>
    <s v="C10"/>
    <s v="Puri Bhaji"/>
    <n v="400.8185924"/>
    <n v="507.87437949999997"/>
    <n v="107.05578709999997"/>
    <x v="6"/>
    <x v="1"/>
  </r>
  <r>
    <s v="22/7/2021"/>
    <s v="South East"/>
    <s v="Raju"/>
    <s v="C11"/>
    <s v="Sabudana Khichadi"/>
    <n v="11.61337891"/>
    <n v="83.248624449999994"/>
    <n v="71.63524554"/>
    <x v="6"/>
    <x v="0"/>
  </r>
  <r>
    <s v="23/7/2021"/>
    <s v="South East"/>
    <s v="Raju"/>
    <s v="C12"/>
    <s v="Sev khamani"/>
    <n v="561.56954919999998"/>
    <n v="642.27648710000005"/>
    <n v="80.706937900000071"/>
    <x v="6"/>
    <x v="0"/>
  </r>
  <r>
    <s v="24/7/2022"/>
    <s v="South East"/>
    <s v="Raju"/>
    <s v="C1"/>
    <s v="Sev tameta"/>
    <n v="177.2439287"/>
    <n v="330.4628553"/>
    <n v="153.2189266"/>
    <x v="6"/>
    <x v="1"/>
  </r>
  <r>
    <s v="25/7/2021"/>
    <s v="South East"/>
    <s v="Raju"/>
    <s v="C2"/>
    <s v="Namakpara"/>
    <n v="634.59922340000003"/>
    <n v="710.42529809999996"/>
    <n v="75.826074699999936"/>
    <x v="6"/>
    <x v="0"/>
  </r>
  <r>
    <s v="26/7/2022"/>
    <s v="South West"/>
    <s v="Raju"/>
    <s v="C3"/>
    <s v="Sukhdi"/>
    <n v="196.04867580000001"/>
    <n v="319.72538650000001"/>
    <n v="123.6767107"/>
    <x v="6"/>
    <x v="1"/>
  </r>
  <r>
    <s v="27/7/2021"/>
    <s v="North East"/>
    <s v="Raj"/>
    <s v="C18"/>
    <s v="Surnoli"/>
    <n v="46.741174309999998"/>
    <n v="239.69543920000001"/>
    <n v="192.95426489000002"/>
    <x v="6"/>
    <x v="0"/>
  </r>
  <r>
    <s v="28/7/2021"/>
    <s v="North West"/>
    <s v="Suresh"/>
    <s v="C19"/>
    <s v="Thalipeeth"/>
    <n v="86.724196539999994"/>
    <n v="140.59002359999999"/>
    <n v="53.865827060000001"/>
    <x v="6"/>
    <x v="0"/>
  </r>
  <r>
    <s v="29/7/2022"/>
    <s v="North East"/>
    <s v="Mahesh"/>
    <s v="C20"/>
    <s v="Undhiyu"/>
    <n v="299.65513989999999"/>
    <n v="331.65360440000001"/>
    <n v="31.998464500000011"/>
    <x v="6"/>
    <x v="1"/>
  </r>
  <r>
    <s v="30/7/2021"/>
    <s v="North East"/>
    <s v="Raju"/>
    <s v="C7"/>
    <s v="Veg Kolhapuri"/>
    <n v="535.30395710000005"/>
    <n v="616.40721289999999"/>
    <n v="81.103255799999943"/>
    <x v="6"/>
    <x v="0"/>
  </r>
  <r>
    <s v="31/7/2022"/>
    <s v="North East"/>
    <s v="Nilesh"/>
    <s v="C8"/>
    <s v="Vindaloo"/>
    <n v="332.3238048"/>
    <n v="383.56081669999998"/>
    <n v="51.23701189999997"/>
    <x v="6"/>
    <x v="1"/>
  </r>
  <r>
    <d v="2021-01-08T00:00:00"/>
    <s v="North East"/>
    <s v="Sri"/>
    <s v="C9"/>
    <s v="Lilva Kachori"/>
    <n v="16.142200729999999"/>
    <n v="94.142884760000001"/>
    <n v="78.000684030000002"/>
    <x v="0"/>
    <x v="0"/>
  </r>
  <r>
    <d v="2021-02-08T00:00:00"/>
    <s v="North West"/>
    <s v="Raj"/>
    <s v="C10"/>
    <s v="Mag Dhokli"/>
    <n v="293.36712110000002"/>
    <n v="531.2732522"/>
    <n v="237.90613109999998"/>
    <x v="1"/>
    <x v="0"/>
  </r>
  <r>
    <d v="2022-03-08T00:00:00"/>
    <s v="Central"/>
    <s v="Raj"/>
    <s v="C11"/>
    <s v="Khichu"/>
    <n v="56.268402279999997"/>
    <n v="253.34892070000001"/>
    <n v="197.08051842"/>
    <x v="2"/>
    <x v="1"/>
  </r>
  <r>
    <d v="2021-04-08T00:00:00"/>
    <s v="South East"/>
    <s v="Raj"/>
    <s v="C12"/>
    <s v="Thepla"/>
    <n v="242.5460818"/>
    <n v="251.12801859999999"/>
    <n v="8.581936799999994"/>
    <x v="3"/>
    <x v="0"/>
  </r>
  <r>
    <d v="2021-05-08T00:00:00"/>
    <s v="South East"/>
    <s v="Suresh"/>
    <s v="C1"/>
    <s v="Farsi Puri"/>
    <n v="818.9312271"/>
    <n v="971.74291010000002"/>
    <n v="152.81168300000002"/>
    <x v="4"/>
    <x v="0"/>
  </r>
  <r>
    <d v="2022-06-08T00:00:00"/>
    <s v="South East"/>
    <s v="Mahesh"/>
    <s v="C2"/>
    <s v="Khaman"/>
    <n v="828.80320029999996"/>
    <n v="1091.918122"/>
    <n v="263.11492170000008"/>
    <x v="5"/>
    <x v="1"/>
  </r>
  <r>
    <d v="2021-07-08T00:00:00"/>
    <s v="South East"/>
    <s v="Raju"/>
    <s v="C10"/>
    <s v="Turiya Patra Vatana sabji"/>
    <n v="490.47730480000001"/>
    <n v="652.23796379999999"/>
    <n v="161.76065899999998"/>
    <x v="6"/>
    <x v="0"/>
  </r>
  <r>
    <d v="2021-08-08T00:00:00"/>
    <s v="South East"/>
    <s v="Nilesh"/>
    <s v="C11"/>
    <s v="Churma Ladoo"/>
    <n v="34.604059599999999"/>
    <n v="61.469281430000002"/>
    <n v="26.865221830000003"/>
    <x v="7"/>
    <x v="0"/>
  </r>
  <r>
    <d v="2021-09-08T00:00:00"/>
    <s v="South East"/>
    <s v="Sri"/>
    <s v="C12"/>
    <s v="Cheera Doi"/>
    <n v="550.39137419999997"/>
    <n v="658.24978529999998"/>
    <n v="107.85841110000001"/>
    <x v="8"/>
    <x v="0"/>
  </r>
  <r>
    <d v="2022-10-08T00:00:00"/>
    <s v="South West"/>
    <s v="Ram"/>
    <s v="C1"/>
    <s v="Gheela Pitha"/>
    <n v="166.93011519999999"/>
    <n v="345.8596723"/>
    <n v="178.92955710000001"/>
    <x v="9"/>
    <x v="1"/>
  </r>
  <r>
    <d v="2021-11-08T00:00:00"/>
    <s v="North East"/>
    <s v="Anil"/>
    <s v="C2"/>
    <s v="Khar"/>
    <n v="699.881483"/>
    <n v="824.4556844"/>
    <n v="124.57420139999999"/>
    <x v="10"/>
    <x v="0"/>
  </r>
  <r>
    <d v="2022-12-08T00:00:00"/>
    <s v="North West"/>
    <s v="Raj"/>
    <s v="C10"/>
    <s v="Kumol Sawul"/>
    <n v="663.46431040000004"/>
    <n v="802.38798369999995"/>
    <n v="138.9236732999999"/>
    <x v="11"/>
    <x v="1"/>
  </r>
  <r>
    <s v="13/8/2021"/>
    <s v="Central"/>
    <s v="Suresh"/>
    <s v="C11"/>
    <s v="Luchi"/>
    <n v="990.72338179999997"/>
    <n v="1039.6193699999999"/>
    <n v="48.89598819999992"/>
    <x v="7"/>
    <x v="0"/>
  </r>
  <r>
    <s v="14/8/2022"/>
    <s v="North East"/>
    <s v="Suresh"/>
    <s v="C12"/>
    <s v="Alu Pitika"/>
    <n v="459.8856285"/>
    <n v="570.51602339999999"/>
    <n v="110.6303949"/>
    <x v="7"/>
    <x v="1"/>
  </r>
  <r>
    <s v="15/8/2021"/>
    <s v="North East"/>
    <s v="Suresh"/>
    <s v="C1"/>
    <s v="Masor tenga"/>
    <n v="259.23491039999999"/>
    <n v="333.33703170000001"/>
    <n v="74.102121300000022"/>
    <x v="7"/>
    <x v="0"/>
  </r>
  <r>
    <s v="16/8/2022"/>
    <s v="North East"/>
    <s v="Suresh"/>
    <s v="C2"/>
    <s v="Bengena Pitika"/>
    <n v="203.92469320000001"/>
    <n v="387.56313319999998"/>
    <n v="183.63843999999997"/>
    <x v="7"/>
    <x v="1"/>
  </r>
  <r>
    <s v="17/8/2021"/>
    <s v="North West"/>
    <s v="Suresh"/>
    <s v="C10"/>
    <s v="Bilahi Maas"/>
    <n v="812.30283250000002"/>
    <n v="1003.015774"/>
    <n v="190.71294149999994"/>
    <x v="7"/>
    <x v="0"/>
  </r>
  <r>
    <s v="18/8/2021"/>
    <s v="Central"/>
    <s v="Ram"/>
    <s v="C11"/>
    <s v="Black rice"/>
    <n v="345.29691179999998"/>
    <n v="486.00042730000001"/>
    <n v="140.70351550000004"/>
    <x v="7"/>
    <x v="0"/>
  </r>
  <r>
    <s v="19/8/2022"/>
    <s v="South East"/>
    <s v="Anil"/>
    <s v="C12"/>
    <s v="Bora Sawul"/>
    <n v="580.59133359999998"/>
    <n v="593.1862496"/>
    <n v="12.594916000000012"/>
    <x v="7"/>
    <x v="1"/>
  </r>
  <r>
    <s v="20/8/2021"/>
    <s v="Central"/>
    <s v="Raj"/>
    <s v="C1"/>
    <s v="Brown Rice"/>
    <n v="69.830542660000006"/>
    <n v="150.69867070000001"/>
    <n v="80.868128040000002"/>
    <x v="7"/>
    <x v="0"/>
  </r>
  <r>
    <s v="21/8/2021"/>
    <s v="Central"/>
    <s v="Suresh"/>
    <s v="C2"/>
    <s v="Chingri malai curry"/>
    <n v="611.91090120000001"/>
    <n v="810.25071539999999"/>
    <n v="198.33981419999998"/>
    <x v="7"/>
    <x v="0"/>
  </r>
  <r>
    <s v="22/8/2022"/>
    <s v="Central"/>
    <s v="Mahesh"/>
    <s v="C10"/>
    <s v="Goja"/>
    <n v="528.22344620000001"/>
    <n v="667.60029780000002"/>
    <n v="139.37685160000001"/>
    <x v="7"/>
    <x v="1"/>
  </r>
  <r>
    <s v="23/8/2021"/>
    <s v="Central"/>
    <s v="Raju"/>
    <s v="C11"/>
    <s v="Hando Guri"/>
    <n v="857.55910070000004"/>
    <n v="1131.9119129999999"/>
    <n v="274.35281229999987"/>
    <x v="7"/>
    <x v="0"/>
  </r>
  <r>
    <s v="24/8/2022"/>
    <s v="South East"/>
    <s v="Nilesh"/>
    <s v="C12"/>
    <s v="Haq Maas"/>
    <n v="452.53010999999998"/>
    <n v="644.29490450000003"/>
    <n v="191.76479450000005"/>
    <x v="7"/>
    <x v="1"/>
  </r>
  <r>
    <s v="25/8/2021"/>
    <s v="South West"/>
    <s v="Anil"/>
    <s v="C1"/>
    <s v="Chingri Bhape"/>
    <n v="51.228596140000001"/>
    <n v="56.045310370000003"/>
    <n v="4.8167142300000023"/>
    <x v="7"/>
    <x v="0"/>
  </r>
  <r>
    <s v="26/8/2022"/>
    <s v="North East"/>
    <s v="Anil"/>
    <s v="C2"/>
    <s v="Kabiraji"/>
    <n v="336.69419720000002"/>
    <n v="397.85935480000001"/>
    <n v="61.165157599999986"/>
    <x v="7"/>
    <x v="1"/>
  </r>
  <r>
    <s v="27/8/2021"/>
    <s v="North West"/>
    <s v="Anil"/>
    <s v="C10"/>
    <s v="Khorisa"/>
    <n v="131.10082840000001"/>
    <n v="359.35834770000002"/>
    <n v="228.25751930000001"/>
    <x v="7"/>
    <x v="0"/>
  </r>
  <r>
    <s v="27/8/2021"/>
    <s v="North West"/>
    <s v="Sri"/>
    <s v="C1"/>
    <s v="Shufta"/>
    <n v="792.00290649999999"/>
    <n v="857.02340319999996"/>
    <n v="65.020496699999967"/>
    <x v="7"/>
    <x v="0"/>
  </r>
  <r>
    <s v="27/8/2022"/>
    <s v="North West"/>
    <s v="Ram"/>
    <s v="C2"/>
    <s v="Mawa Bati"/>
    <n v="1176.470826"/>
    <n v="1276.1686199999999"/>
    <n v="99.697793999999931"/>
    <x v="7"/>
    <x v="1"/>
  </r>
  <r>
    <s v="27/8/2021"/>
    <s v="Central"/>
    <s v="Anil"/>
    <s v="C3"/>
    <s v="Pinaca"/>
    <n v="977.56395050000003"/>
    <n v="1175.9361650000001"/>
    <n v="198.37221450000004"/>
    <x v="7"/>
    <x v="0"/>
  </r>
  <r>
    <s v="27/8/2022"/>
    <s v="South East"/>
    <s v="Raj"/>
    <s v="C4"/>
    <s v="Ice cream"/>
    <n v="263.63200669999998"/>
    <n v="442.20854989999998"/>
    <n v="178.5765432"/>
    <x v="7"/>
    <x v="1"/>
  </r>
  <r>
    <s v="27/8/2021"/>
    <s v="South West"/>
    <s v="Suresh"/>
    <s v="C5"/>
    <s v="Pizza"/>
    <n v="995.81775059999995"/>
    <n v="1143.563292"/>
    <n v="147.74554140000009"/>
    <x v="7"/>
    <x v="0"/>
  </r>
  <r>
    <s v="28/8/2021"/>
    <s v="North West"/>
    <s v="Raj"/>
    <s v="C11"/>
    <s v="Koldil Chicken"/>
    <n v="772.38991799999997"/>
    <n v="817.71996239999999"/>
    <n v="45.33004440000002"/>
    <x v="7"/>
    <x v="0"/>
  </r>
  <r>
    <s v="29/8/2022"/>
    <s v="North West"/>
    <s v="Suresh"/>
    <s v="C12"/>
    <s v="Konir Dom"/>
    <n v="189.5726774"/>
    <n v="319.03179260000002"/>
    <n v="129.45911520000001"/>
    <x v="7"/>
    <x v="1"/>
  </r>
  <r>
    <s v="30/8/2021"/>
    <s v="North West"/>
    <s v="Mahesh"/>
    <s v="C1"/>
    <s v="Koldil Duck"/>
    <n v="127.7514267"/>
    <n v="300.48279029999998"/>
    <n v="172.73136359999998"/>
    <x v="7"/>
    <x v="0"/>
  </r>
  <r>
    <s v="31/8/2021"/>
    <s v="North West"/>
    <s v="Raju"/>
    <s v="C2"/>
    <s v="Masor Koni"/>
    <n v="495.77021880000001"/>
    <n v="696.38150929999995"/>
    <n v="200.61129049999994"/>
    <x v="7"/>
    <x v="0"/>
  </r>
  <r>
    <d v="2021-01-09T00:00:00"/>
    <s v="North West"/>
    <s v="Nilesh"/>
    <s v="C10"/>
    <s v="Mishti Chholar Dal"/>
    <n v="710.00912410000001"/>
    <n v="744.84375999999997"/>
    <n v="34.834635899999967"/>
    <x v="0"/>
    <x v="0"/>
  </r>
  <r>
    <d v="2022-02-09T00:00:00"/>
    <s v="Central"/>
    <s v="Nilesh"/>
    <s v="C11"/>
    <s v="Pakhala"/>
    <n v="653.95484899999997"/>
    <n v="828.67628149999996"/>
    <n v="174.72143249999999"/>
    <x v="1"/>
    <x v="1"/>
  </r>
  <r>
    <d v="2021-03-09T00:00:00"/>
    <s v="South East"/>
    <s v="Nilesh"/>
    <s v="C6"/>
    <s v="Pani Pitha"/>
    <n v="980.04830479999998"/>
    <n v="1005.73491"/>
    <n v="25.686605200000031"/>
    <x v="2"/>
    <x v="0"/>
  </r>
  <r>
    <d v="2022-04-09T00:00:00"/>
    <s v="South West"/>
    <s v="Anil"/>
    <s v="C7"/>
    <s v="Payokh"/>
    <n v="383.97821260000001"/>
    <n v="592.46886510000002"/>
    <n v="208.49065250000001"/>
    <x v="3"/>
    <x v="1"/>
  </r>
  <r>
    <d v="2021-05-09T00:00:00"/>
    <s v="North East"/>
    <s v="Raj"/>
    <s v="C8"/>
    <s v="Prawn malai curry"/>
    <n v="446.7594709"/>
    <n v="465.2127941"/>
    <n v="18.4533232"/>
    <x v="4"/>
    <x v="0"/>
  </r>
  <r>
    <d v="2021-06-09T00:00:00"/>
    <s v="North West"/>
    <s v="Suresh"/>
    <s v="C9"/>
    <s v="Red Rice"/>
    <n v="409.52328219999998"/>
    <n v="459.83654810000002"/>
    <n v="50.313265900000033"/>
    <x v="5"/>
    <x v="0"/>
  </r>
  <r>
    <d v="2022-07-09T00:00:00"/>
    <s v="North West"/>
    <s v="Mahesh"/>
    <s v="C10"/>
    <s v="Shukto"/>
    <n v="1.9857889710000001"/>
    <n v="165.0466878"/>
    <n v="163.060898829"/>
    <x v="6"/>
    <x v="1"/>
  </r>
  <r>
    <d v="2022-08-09T00:00:00"/>
    <s v="North West"/>
    <s v="Raju"/>
    <s v="C11"/>
    <s v="Til Pitha"/>
    <n v="106.33855610000001"/>
    <n v="281.43403560000002"/>
    <n v="175.09547950000001"/>
    <x v="7"/>
    <x v="1"/>
  </r>
  <r>
    <d v="2021-09-09T00:00:00"/>
    <s v="North West"/>
    <s v="Nilesh"/>
    <s v="C12"/>
    <s v="Bebinca"/>
    <n v="41.412574730000003"/>
    <n v="182.50239479999999"/>
    <n v="141.08982006999997"/>
    <x v="8"/>
    <x v="0"/>
  </r>
  <r>
    <d v="2022-10-09T00:00:00"/>
    <s v="North West"/>
    <s v="Sri"/>
    <s v="C1"/>
    <s v="Shufta"/>
    <n v="792.00290649999999"/>
    <n v="857.02340319999996"/>
    <n v="65.020496699999967"/>
    <x v="9"/>
    <x v="1"/>
  </r>
  <r>
    <d v="2021-11-09T00:00:00"/>
    <s v="North West"/>
    <s v="Ram"/>
    <s v="C2"/>
    <s v="Mawa Bati"/>
    <n v="1176.470826"/>
    <n v="1276.1686199999999"/>
    <n v="99.697793999999931"/>
    <x v="10"/>
    <x v="0"/>
  </r>
  <r>
    <d v="2021-12-09T00:00:00"/>
    <s v="Central"/>
    <s v="Anil"/>
    <s v="C3"/>
    <s v="Pinaca"/>
    <n v="977.56395050000003"/>
    <n v="1175.9361650000001"/>
    <n v="198.37221450000004"/>
    <x v="11"/>
    <x v="0"/>
  </r>
  <r>
    <s v="13/9/2021"/>
    <s v="South East"/>
    <s v="Raj"/>
    <s v="C4"/>
    <s v="Ice cream"/>
    <n v="263.63200669999998"/>
    <n v="442.20854989999998"/>
    <n v="178.5765432"/>
    <x v="8"/>
    <x v="0"/>
  </r>
  <r>
    <s v="14/9/2022"/>
    <s v="South West"/>
    <s v="Suresh"/>
    <s v="C5"/>
    <s v="Pizza"/>
    <n v="995.81775059999995"/>
    <n v="1143.563292"/>
    <n v="147.74554140000009"/>
    <x v="8"/>
    <x v="1"/>
  </r>
  <r>
    <s v="15/9/2021"/>
    <s v="North East"/>
    <s v="Mahesh"/>
    <s v="C6"/>
    <s v="Pasta"/>
    <n v="1071.923624"/>
    <n v="1305.708044"/>
    <n v="233.78441999999995"/>
    <x v="8"/>
    <x v="0"/>
  </r>
  <r>
    <s v="16/9/2021"/>
    <s v="North West"/>
    <s v="Raju"/>
    <s v="C7"/>
    <s v="Bhelpuri"/>
    <n v="560.17298789999995"/>
    <n v="648.02952730000004"/>
    <n v="87.856539400000088"/>
    <x v="8"/>
    <x v="0"/>
  </r>
  <r>
    <s v="17/9/2021"/>
    <s v="Central"/>
    <s v="Nilesh"/>
    <s v="C8"/>
    <s v="Batata Puri"/>
    <n v="846.68593639999995"/>
    <n v="908.22897769999997"/>
    <n v="61.543041300000027"/>
    <x v="8"/>
    <x v="0"/>
  </r>
  <r>
    <s v="18/9/2022"/>
    <s v="Central"/>
    <s v="Anil"/>
    <s v="C9"/>
    <s v="Chole Kulche"/>
    <n v="41.10179428"/>
    <n v="217.7158403"/>
    <n v="176.61404601999999"/>
    <x v="8"/>
    <x v="1"/>
  </r>
  <r>
    <s v="19/9/2021"/>
    <s v="Central"/>
    <s v="Anil"/>
    <s v="C10"/>
    <s v="Mix Veg"/>
    <n v="22.01765997"/>
    <n v="125.9276667"/>
    <n v="103.91000673000001"/>
    <x v="8"/>
    <x v="0"/>
  </r>
  <r>
    <s v="20/9/2021"/>
    <s v="Central"/>
    <s v="Anil"/>
    <s v="C11"/>
    <s v="Mutton Biryani"/>
    <n v="498.97534030000003"/>
    <n v="757.38443649999999"/>
    <n v="258.40909619999996"/>
    <x v="8"/>
    <x v="0"/>
  </r>
  <r>
    <s v="21/9/2021"/>
    <s v="Central"/>
    <s v="Raj"/>
    <s v="C12"/>
    <s v="Chicken Biryani"/>
    <n v="131.18075490000001"/>
    <n v="367.69529540000002"/>
    <n v="236.51454050000001"/>
    <x v="8"/>
    <x v="0"/>
  </r>
  <r>
    <s v="22/9/2022"/>
    <s v="Central"/>
    <s v="Suresh"/>
    <s v="C1"/>
    <s v="Sukhdi"/>
    <n v="239.65510979999999"/>
    <n v="443.48192119999999"/>
    <n v="203.8268114"/>
    <x v="8"/>
    <x v="1"/>
  </r>
  <r>
    <s v="23/9/2021"/>
    <s v="South East"/>
    <s v="Mahesh"/>
    <s v="C2"/>
    <s v="Surnoli"/>
    <n v="107.0436093"/>
    <n v="221.11719059999999"/>
    <n v="114.07358129999999"/>
    <x v="8"/>
    <x v="0"/>
  </r>
  <r>
    <s v="24/9/2021"/>
    <s v="South West"/>
    <s v="Raju"/>
    <s v="C3"/>
    <s v="Thalipeeth"/>
    <n v="445.82425599999999"/>
    <n v="637.67526320000002"/>
    <n v="191.85100720000003"/>
    <x v="8"/>
    <x v="0"/>
  </r>
  <r>
    <s v="25/9/2022"/>
    <s v="North East"/>
    <s v="Nilesh"/>
    <s v="C4"/>
    <s v="Undhiyu"/>
    <n v="35.13022436"/>
    <n v="111.89074069999999"/>
    <n v="76.760516339999995"/>
    <x v="8"/>
    <x v="1"/>
  </r>
  <r>
    <s v="26/9/2021"/>
    <s v="South West"/>
    <s v="Nilesh"/>
    <s v="C10"/>
    <s v="Veg Kolhapuri"/>
    <n v="69.474172640000006"/>
    <n v="171.93373439999999"/>
    <n v="102.45956175999999"/>
    <x v="8"/>
    <x v="0"/>
  </r>
  <r>
    <s v="27/9/2021"/>
    <s v="South West"/>
    <s v="Nilesh"/>
    <s v="C11"/>
    <s v="Vindaloo"/>
    <n v="735.92358460000003"/>
    <n v="737.02928840000004"/>
    <n v="1.1057038000000148"/>
    <x v="8"/>
    <x v="0"/>
  </r>
  <r>
    <s v="28/9/2021"/>
    <s v="South West"/>
    <s v="Anil"/>
    <s v="C12"/>
    <s v="Lilva Kachori"/>
    <n v="630.80350069999997"/>
    <n v="777.47735150000005"/>
    <n v="146.67385080000008"/>
    <x v="8"/>
    <x v="0"/>
  </r>
  <r>
    <s v="29/9/2022"/>
    <s v="South West"/>
    <s v="Raj"/>
    <s v="C1"/>
    <s v="Mag Dhokli"/>
    <n v="230.52605790000001"/>
    <n v="325.12054410000002"/>
    <n v="94.594486200000006"/>
    <x v="8"/>
    <x v="1"/>
  </r>
  <r>
    <s v="30/9/2021"/>
    <s v="North East"/>
    <s v="Suresh"/>
    <s v="C2"/>
    <s v="Khichu"/>
    <n v="489.2591448"/>
    <n v="598.95331250000004"/>
    <n v="109.69416770000004"/>
    <x v="8"/>
    <x v="0"/>
  </r>
  <r>
    <d v="2021-01-10T00:00:00"/>
    <s v="North West"/>
    <s v="Mahesh"/>
    <s v="C3"/>
    <s v="Thepla"/>
    <n v="972.55325449999998"/>
    <n v="1231.3983949999999"/>
    <n v="258.84514049999996"/>
    <x v="0"/>
    <x v="0"/>
  </r>
  <r>
    <d v="2022-02-10T00:00:00"/>
    <s v="North West"/>
    <s v="Raju"/>
    <s v="C11"/>
    <s v="Chevdo"/>
    <n v="468.020914"/>
    <n v="571.39638230000003"/>
    <n v="103.37546830000002"/>
    <x v="1"/>
    <x v="1"/>
  </r>
  <r>
    <d v="2021-03-10T00:00:00"/>
    <s v="North West"/>
    <s v="Nilesh"/>
    <s v="C12"/>
    <s v="Chorafali"/>
    <n v="1162.489957"/>
    <n v="1305.001197"/>
    <n v="142.51124000000004"/>
    <x v="2"/>
    <x v="0"/>
  </r>
  <r>
    <d v="2021-04-10T00:00:00"/>
    <s v="North West"/>
    <s v="Sri"/>
    <s v="C1"/>
    <s v="Copra paak"/>
    <n v="84.854510390000002"/>
    <n v="247.06193110000001"/>
    <n v="162.20742071000001"/>
    <x v="3"/>
    <x v="0"/>
  </r>
  <r>
    <d v="2021-05-10T00:00:00"/>
    <s v="North West"/>
    <s v="Sri"/>
    <s v="C2"/>
    <s v="Daal Dhokli"/>
    <n v="686.89730310000004"/>
    <n v="806.33384090000004"/>
    <n v="119.4365378"/>
    <x v="4"/>
    <x v="0"/>
  </r>
  <r>
    <d v="2022-06-10T00:00:00"/>
    <s v="North West"/>
    <s v="Sri"/>
    <s v="C3"/>
    <s v="Kutchi dabeli"/>
    <n v="410.38915930000002"/>
    <n v="510.48513639999999"/>
    <n v="100.09597709999997"/>
    <x v="5"/>
    <x v="1"/>
  </r>
  <r>
    <d v="2022-07-10T00:00:00"/>
    <s v="Central"/>
    <s v="Sri"/>
    <s v="C4"/>
    <s v="Dahi vada"/>
    <n v="790.83096720000003"/>
    <n v="1048.972133"/>
    <n v="258.14116579999995"/>
    <x v="6"/>
    <x v="1"/>
  </r>
  <r>
    <d v="2021-08-10T00:00:00"/>
    <s v="South East"/>
    <s v="Sri"/>
    <s v="C5"/>
    <s v="Dalithoy"/>
    <n v="333.57740039999999"/>
    <n v="504.8887732"/>
    <n v="171.31137280000002"/>
    <x v="7"/>
    <x v="0"/>
  </r>
  <r>
    <d v="2021-09-10T00:00:00"/>
    <s v="South West"/>
    <s v="Sri"/>
    <s v="C6"/>
    <s v="Dhokla"/>
    <n v="509.65226710000002"/>
    <n v="542.19562059999998"/>
    <n v="32.543353499999967"/>
    <x v="8"/>
    <x v="0"/>
  </r>
  <r>
    <d v="2021-10-10T00:00:00"/>
    <s v="South East"/>
    <s v="Raju"/>
    <s v="C7"/>
    <s v="Dudhi halwa"/>
    <n v="642.57109260000004"/>
    <n v="733.66885950000005"/>
    <n v="91.097766900000011"/>
    <x v="9"/>
    <x v="0"/>
  </r>
  <r>
    <d v="2021-11-10T00:00:00"/>
    <s v="South East"/>
    <s v="Nilesh"/>
    <s v="C8"/>
    <s v="Gatta curry"/>
    <n v="222.2348547"/>
    <n v="383.80802260000002"/>
    <n v="161.57316790000002"/>
    <x v="10"/>
    <x v="0"/>
  </r>
  <r>
    <d v="2022-12-10T00:00:00"/>
    <s v="South East"/>
    <s v="Sri"/>
    <s v="C9"/>
    <s v="Gud papdi"/>
    <n v="345.54393499999998"/>
    <n v="426.05589429999998"/>
    <n v="80.511959300000001"/>
    <x v="11"/>
    <x v="1"/>
  </r>
  <r>
    <s v="13/10/2021"/>
    <s v="South East"/>
    <s v="Ram"/>
    <s v="C10"/>
    <s v="Ghooghra"/>
    <n v="205.55300410000001"/>
    <n v="448.88434919999997"/>
    <n v="243.33134509999996"/>
    <x v="9"/>
    <x v="0"/>
  </r>
  <r>
    <s v="14/10/2021"/>
    <s v="South West"/>
    <s v="Anil"/>
    <s v="C11"/>
    <s v="Handwo"/>
    <n v="427.68766670000002"/>
    <n v="532.24596069999996"/>
    <n v="104.55829399999993"/>
    <x v="9"/>
    <x v="0"/>
  </r>
  <r>
    <s v="15/10/2021"/>
    <s v="North East"/>
    <s v="Anil"/>
    <s v="C12"/>
    <s v="Halvasan"/>
    <n v="757.30970850000006"/>
    <n v="812.19577660000004"/>
    <n v="54.886068099999989"/>
    <x v="9"/>
    <x v="0"/>
  </r>
  <r>
    <s v="16/10/2021"/>
    <s v="North West"/>
    <s v="Anil"/>
    <s v="C1"/>
    <s v="Pesarattu"/>
    <n v="64.333722409999993"/>
    <n v="105.6686583"/>
    <n v="41.334935890000011"/>
    <x v="9"/>
    <x v="0"/>
  </r>
  <r>
    <s v="17/10/2022"/>
    <s v="North West"/>
    <s v="Anil"/>
    <s v="C2"/>
    <s v="Poriyal"/>
    <n v="331.44265869999998"/>
    <n v="553.65638000000001"/>
    <n v="222.21372130000003"/>
    <x v="9"/>
    <x v="1"/>
  </r>
  <r>
    <s v="18/10/2021"/>
    <s v="North West"/>
    <s v="Anil"/>
    <s v="C3"/>
    <s v="Puli sadam"/>
    <n v="102.5431292"/>
    <n v="153.89436520000001"/>
    <n v="51.351236000000014"/>
    <x v="9"/>
    <x v="0"/>
  </r>
  <r>
    <s v="19/10/2022"/>
    <s v="North West"/>
    <s v="Anil"/>
    <s v="C6"/>
    <s v="Rasam"/>
    <n v="535.04250190000005"/>
    <n v="748.32943079999995"/>
    <n v="213.28692889999991"/>
    <x v="9"/>
    <x v="1"/>
  </r>
  <r>
    <s v="20/10/2021"/>
    <s v="North East"/>
    <s v="Sri"/>
    <s v="C7"/>
    <s v="Puttu"/>
    <n v="235.18274059999999"/>
    <n v="414.8380416"/>
    <n v="179.65530100000001"/>
    <x v="9"/>
    <x v="0"/>
  </r>
  <r>
    <s v="21/10/2021"/>
    <s v="North West"/>
    <s v="Ram"/>
    <s v="C8"/>
    <s v="Sambar"/>
    <n v="1033.6266459999999"/>
    <n v="1102.3854570000001"/>
    <n v="68.758811000000151"/>
    <x v="9"/>
    <x v="0"/>
  </r>
  <r>
    <s v="22/10/2021"/>
    <s v="Central"/>
    <s v="Anil"/>
    <s v="C9"/>
    <s v="Sandige"/>
    <n v="233.61176019999999"/>
    <n v="363.98798549999998"/>
    <n v="130.37622529999999"/>
    <x v="9"/>
    <x v="0"/>
  </r>
  <r>
    <s v="23/10/2022"/>
    <s v="South East"/>
    <s v="Raj"/>
    <s v="C10"/>
    <s v="Sevai"/>
    <n v="171.7575932"/>
    <n v="270.11592359999997"/>
    <n v="98.358330399999971"/>
    <x v="9"/>
    <x v="1"/>
  </r>
  <r>
    <s v="24/10/2021"/>
    <s v="Central"/>
    <s v="Suresh"/>
    <s v="C11"/>
    <s v="Thayir sadam"/>
    <n v="327.51083290000003"/>
    <n v="400.36562789999999"/>
    <n v="72.854794999999967"/>
    <x v="9"/>
    <x v="0"/>
  </r>
  <r>
    <s v="25/10/2022"/>
    <s v="Central"/>
    <s v="Mahesh"/>
    <s v="C12"/>
    <s v="Theeyal"/>
    <n v="195.48004879999999"/>
    <n v="261.48182530000003"/>
    <n v="66.001776500000034"/>
    <x v="9"/>
    <x v="1"/>
  </r>
  <r>
    <s v="26/10/2021"/>
    <s v="Central"/>
    <s v="Sri"/>
    <s v="C1"/>
    <s v="Uttapam"/>
    <n v="762.64026950000004"/>
    <n v="958.29512179999995"/>
    <n v="195.6548522999999"/>
    <x v="9"/>
    <x v="0"/>
  </r>
  <r>
    <s v="27/10/2021"/>
    <s v="Central"/>
    <s v="Sri"/>
    <s v="C2"/>
    <s v="Vada"/>
    <n v="127.96955579999999"/>
    <n v="338.83783169999998"/>
    <n v="210.86827589999999"/>
    <x v="9"/>
    <x v="0"/>
  </r>
  <r>
    <s v="28/10/2021"/>
    <s v="South East"/>
    <s v="Sri"/>
    <s v="C3"/>
    <s v="Chicken Varuval"/>
    <n v="388.58778840000002"/>
    <n v="433.14505589999999"/>
    <n v="44.557267499999966"/>
    <x v="9"/>
    <x v="0"/>
  </r>
  <r>
    <s v="29/10/2022"/>
    <s v="South West"/>
    <s v="Ram"/>
    <s v="C6"/>
    <s v="Kakinada khaja"/>
    <n v="5.653723008"/>
    <n v="89.178198460000004"/>
    <n v="83.524475452000004"/>
    <x v="9"/>
    <x v="1"/>
  </r>
  <r>
    <s v="30/10/2021"/>
    <s v="North East"/>
    <s v="Anil"/>
    <s v="C7"/>
    <s v="Kuzhi paniyaram"/>
    <n v="287.19263160000003"/>
    <n v="418.51674379999997"/>
    <n v="131.32411219999995"/>
    <x v="9"/>
    <x v="0"/>
  </r>
  <r>
    <s v="31/10/2021"/>
    <s v="North West"/>
    <s v="Raj"/>
    <s v="C8"/>
    <s v="Mysore pak"/>
    <n v="729.79051549999997"/>
    <n v="827.95555009999998"/>
    <n v="98.165034600000013"/>
    <x v="9"/>
    <x v="0"/>
  </r>
  <r>
    <d v="2021-01-11T00:00:00"/>
    <s v="Central"/>
    <s v="Suresh"/>
    <s v="C9"/>
    <s v="Obbattu holige"/>
    <n v="472.28316410000002"/>
    <n v="639.53343540000003"/>
    <n v="167.25027130000001"/>
    <x v="0"/>
    <x v="0"/>
  </r>
  <r>
    <d v="2021-02-11T00:00:00"/>
    <s v="South East"/>
    <s v="Mahesh"/>
    <s v="C10"/>
    <s v="Palathalikalu"/>
    <n v="574.80051409999999"/>
    <n v="587.67341969999995"/>
    <n v="12.872905599999967"/>
    <x v="1"/>
    <x v="0"/>
  </r>
  <r>
    <d v="2022-03-11T00:00:00"/>
    <s v="South West"/>
    <s v="Raju"/>
    <s v="C11"/>
    <s v="Poornalu"/>
    <n v="335.46852380000001"/>
    <n v="442.06243039999998"/>
    <n v="106.59390659999997"/>
    <x v="2"/>
    <x v="1"/>
  </r>
  <r>
    <d v="2021-04-11T00:00:00"/>
    <s v="North East"/>
    <s v="Nilesh"/>
    <s v="C12"/>
    <s v="Pongal"/>
    <n v="496.46501790000002"/>
    <n v="620.52071669999998"/>
    <n v="124.05569879999996"/>
    <x v="3"/>
    <x v="0"/>
  </r>
  <r>
    <d v="2021-05-11T00:00:00"/>
    <s v="North East"/>
    <s v="Sri"/>
    <s v="C1"/>
    <s v="Pootharekulu"/>
    <n v="156.27019949999999"/>
    <n v="249.7283755"/>
    <n v="93.458176000000009"/>
    <x v="4"/>
    <x v="0"/>
  </r>
  <r>
    <d v="2021-06-11T00:00:00"/>
    <s v="North East"/>
    <s v="Sri"/>
    <s v="C2"/>
    <s v="Qubani ka meetha"/>
    <n v="50.836675290000002"/>
    <n v="89.822539879999994"/>
    <n v="38.985864589999991"/>
    <x v="5"/>
    <x v="0"/>
  </r>
  <r>
    <d v="2021-07-11T00:00:00"/>
    <s v="North East"/>
    <s v="Sri"/>
    <s v="C3"/>
    <s v="Sheer korma"/>
    <n v="594.56390209999995"/>
    <n v="692.81979679999995"/>
    <n v="98.255894699999999"/>
    <x v="6"/>
    <x v="0"/>
  </r>
  <r>
    <d v="2021-08-11T00:00:00"/>
    <s v="North East"/>
    <s v="Sri"/>
    <s v="C11"/>
    <s v="Unni Appam"/>
    <n v="479.68959289999998"/>
    <n v="591.1861384"/>
    <n v="111.49654550000002"/>
    <x v="7"/>
    <x v="0"/>
  </r>
  <r>
    <d v="2022-09-11T00:00:00"/>
    <s v="North East"/>
    <s v="Sri"/>
    <s v="C12"/>
    <s v="Kajjikaya"/>
    <n v="570.22182780000003"/>
    <n v="710.34361939999997"/>
    <n v="140.12179159999994"/>
    <x v="8"/>
    <x v="1"/>
  </r>
  <r>
    <d v="2021-10-11T00:00:00"/>
    <s v="North West"/>
    <s v="Sri"/>
    <s v="C1"/>
    <s v="Anarsa"/>
    <n v="648.42115709999996"/>
    <n v="698.29871360000004"/>
    <n v="49.877556500000082"/>
    <x v="9"/>
    <x v="0"/>
  </r>
  <r>
    <d v="2021-11-11T00:00:00"/>
    <s v="Central"/>
    <s v="Sri"/>
    <s v="C2"/>
    <s v="Basundi"/>
    <n v="1075.8324869999999"/>
    <n v="1287.009149"/>
    <n v="211.17666200000008"/>
    <x v="10"/>
    <x v="0"/>
  </r>
  <r>
    <d v="2022-12-11T00:00:00"/>
    <s v="Central"/>
    <s v="Nilesh"/>
    <s v="C3"/>
    <s v="Dhondas"/>
    <n v="676.32344430000001"/>
    <n v="859.52113499999996"/>
    <n v="183.19769069999995"/>
    <x v="11"/>
    <x v="1"/>
  </r>
  <r>
    <s v="13/11/2021"/>
    <s v="Central"/>
    <s v="Sri"/>
    <s v="C11"/>
    <s v="Kaju katli"/>
    <n v="909.51359879999995"/>
    <n v="1006.117223"/>
    <n v="96.603624200000013"/>
    <x v="10"/>
    <x v="0"/>
  </r>
  <r>
    <s v="14/11/2021"/>
    <s v="Central"/>
    <s v="Ram"/>
    <s v="C6"/>
    <s v="Kalakand"/>
    <n v="491.36360409999998"/>
    <n v="652.27894249999997"/>
    <n v="160.9153384"/>
    <x v="10"/>
    <x v="0"/>
  </r>
  <r>
    <s v="15/11/2021"/>
    <s v="Central"/>
    <s v="Anil"/>
    <s v="C7"/>
    <s v="Kheer"/>
    <n v="826.23327449999999"/>
    <n v="835.34251419999998"/>
    <n v="9.1092396999999892"/>
    <x v="10"/>
    <x v="0"/>
  </r>
  <r>
    <s v="16/11/2022"/>
    <s v="Central"/>
    <s v="Raj"/>
    <s v="C8"/>
    <s v="Laddu"/>
    <n v="742.72156849999999"/>
    <n v="849.08405719999996"/>
    <n v="106.36248869999997"/>
    <x v="10"/>
    <x v="1"/>
  </r>
  <r>
    <s v="17/11/2022"/>
    <s v="South East"/>
    <s v="Suresh"/>
    <s v="C2"/>
    <s v="Lassi"/>
    <n v="223.6414159"/>
    <n v="371.52389240000002"/>
    <n v="147.88247650000002"/>
    <x v="10"/>
    <x v="1"/>
  </r>
  <r>
    <s v="18/11/2022"/>
    <s v="South West"/>
    <s v="Mahesh"/>
    <s v="C3"/>
    <s v="Nankhatai"/>
    <n v="103.42398470000001"/>
    <n v="304.35911199999998"/>
    <n v="200.93512729999998"/>
    <x v="10"/>
    <x v="1"/>
  </r>
  <r>
    <s v="19/11/2022"/>
    <s v="North East"/>
    <s v="Raju"/>
    <s v="C11"/>
    <s v="Petha"/>
    <n v="1022.3706570000001"/>
    <n v="1040.7937529999999"/>
    <n v="18.423095999999873"/>
    <x v="10"/>
    <x v="1"/>
  </r>
  <r>
    <s v="20/11/2022"/>
    <s v="North West"/>
    <s v="Raju"/>
    <s v="C6"/>
    <s v="Phirni"/>
    <n v="860.12082499999997"/>
    <n v="877.22207289999994"/>
    <n v="17.101247899999976"/>
    <x v="10"/>
    <x v="1"/>
  </r>
  <r>
    <s v="21/11/2022"/>
    <s v="North East"/>
    <s v="Raju"/>
    <s v="C7"/>
    <s v="Rabri"/>
    <n v="586.52920519999998"/>
    <n v="850.81424500000003"/>
    <n v="264.28503980000005"/>
    <x v="10"/>
    <x v="1"/>
  </r>
  <r>
    <s v="22/11/2022"/>
    <s v="North East"/>
    <s v="Raju"/>
    <s v="C8"/>
    <s v="Sheera"/>
    <n v="215.98075159999999"/>
    <n v="423.98742229999999"/>
    <n v="208.0066707"/>
    <x v="10"/>
    <x v="1"/>
  </r>
  <r>
    <s v="23/11/2022"/>
    <s v="North East"/>
    <s v="Raju"/>
    <s v="C2"/>
    <s v="Singori"/>
    <n v="312.14282530000003"/>
    <n v="535.01920719999998"/>
    <n v="222.87638189999996"/>
    <x v="10"/>
    <x v="1"/>
  </r>
  <r>
    <s v="24/11/2021"/>
    <s v="North East"/>
    <s v="Raju"/>
    <s v="C3"/>
    <s v="Sohan halwa"/>
    <n v="354.04887710000003"/>
    <n v="624.29805759999999"/>
    <n v="270.24918049999997"/>
    <x v="10"/>
    <x v="0"/>
  </r>
  <r>
    <s v="25/11/2021"/>
    <s v="North West"/>
    <s v="Suresh"/>
    <s v="C11"/>
    <s v="Sohan papdi"/>
    <n v="631.31172709999998"/>
    <n v="799.94811179999999"/>
    <n v="168.63638470000001"/>
    <x v="10"/>
    <x v="0"/>
  </r>
  <r>
    <s v="26/11/2021"/>
    <s v="Central"/>
    <s v="Mahesh"/>
    <s v="C6"/>
    <s v="Petha"/>
    <n v="473.83443840000001"/>
    <n v="511.68786110000002"/>
    <n v="37.85342270000001"/>
    <x v="1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72E574-26B3-47F2-B27C-AA2ED1B80C4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9" firstHeaderRow="1" firstDataRow="1" firstDataCol="1"/>
  <pivotFields count="8">
    <pivotField showAll="0"/>
    <pivotField axis="axisRow" showAll="0">
      <items count="6">
        <item x="4"/>
        <item x="2"/>
        <item x="3"/>
        <item x="0"/>
        <item x="1"/>
        <item t="default"/>
      </items>
    </pivotField>
    <pivotField showAll="0"/>
    <pivotField showAll="0"/>
    <pivotField showAll="0"/>
    <pivotField showAll="0"/>
    <pivotField showAll="0"/>
    <pivotField dataField="1" showAll="0"/>
  </pivotFields>
  <rowFields count="1">
    <field x="1"/>
  </rowFields>
  <rowItems count="6">
    <i>
      <x/>
    </i>
    <i>
      <x v="1"/>
    </i>
    <i>
      <x v="2"/>
    </i>
    <i>
      <x v="3"/>
    </i>
    <i>
      <x v="4"/>
    </i>
    <i t="grand">
      <x/>
    </i>
  </rowItems>
  <colItems count="1">
    <i/>
  </colItems>
  <dataFields count="1">
    <dataField name="Sum of profit" fld="7" baseField="0" baseItem="0"/>
  </dataFields>
  <chartFormats count="8">
    <chartFormat chart="2" format="0"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1" count="1" selected="0">
            <x v="0"/>
          </reference>
        </references>
      </pivotArea>
    </chartFormat>
    <chartFormat chart="8" format="9">
      <pivotArea type="data" outline="0" fieldPosition="0">
        <references count="2">
          <reference field="4294967294" count="1" selected="0">
            <x v="0"/>
          </reference>
          <reference field="1" count="1" selected="0">
            <x v="1"/>
          </reference>
        </references>
      </pivotArea>
    </chartFormat>
    <chartFormat chart="8" format="10">
      <pivotArea type="data" outline="0" fieldPosition="0">
        <references count="2">
          <reference field="4294967294" count="1" selected="0">
            <x v="0"/>
          </reference>
          <reference field="1" count="1" selected="0">
            <x v="2"/>
          </reference>
        </references>
      </pivotArea>
    </chartFormat>
    <chartFormat chart="8" format="11">
      <pivotArea type="data" outline="0" fieldPosition="0">
        <references count="2">
          <reference field="4294967294" count="1" selected="0">
            <x v="0"/>
          </reference>
          <reference field="1" count="1" selected="0">
            <x v="3"/>
          </reference>
        </references>
      </pivotArea>
    </chartFormat>
    <chartFormat chart="8" format="12">
      <pivotArea type="data" outline="0" fieldPosition="0">
        <references count="2">
          <reference field="4294967294" count="1" selected="0">
            <x v="0"/>
          </reference>
          <reference field="1" count="1" selected="0">
            <x v="4"/>
          </reference>
        </references>
      </pivotArea>
    </chartFormat>
    <chartFormat chart="2" format="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0D8860-3432-4259-9DC7-7FDC30D89CA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4" firstHeaderRow="1" firstDataRow="1" firstDataCol="1"/>
  <pivotFields count="8">
    <pivotField showAll="0"/>
    <pivotField showAll="0">
      <items count="6">
        <item x="4"/>
        <item x="2"/>
        <item x="3"/>
        <item x="0"/>
        <item x="1"/>
        <item t="default"/>
      </items>
    </pivotField>
    <pivotField showAll="0"/>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showAll="0"/>
    <pivotField dataField="1" showAll="0"/>
  </pivotFields>
  <rowFields count="1">
    <field x="3"/>
  </rowFields>
  <rowItems count="11">
    <i>
      <x v="1"/>
    </i>
    <i>
      <x v="2"/>
    </i>
    <i>
      <x v="3"/>
    </i>
    <i>
      <x v="4"/>
    </i>
    <i>
      <x v="12"/>
    </i>
    <i>
      <x v="15"/>
    </i>
    <i>
      <x v="16"/>
    </i>
    <i>
      <x v="17"/>
    </i>
    <i>
      <x v="19"/>
    </i>
    <i>
      <x v="20"/>
    </i>
    <i t="grand">
      <x/>
    </i>
  </rowItems>
  <colItems count="1">
    <i/>
  </colItems>
  <dataFields count="1">
    <dataField name="Sum of profit" fld="7" baseField="0" baseItem="0"/>
  </dataFields>
  <formats count="2">
    <format dxfId="69">
      <pivotArea outline="0" collapsedLevelsAreSubtotals="1" fieldPosition="0"/>
    </format>
    <format dxfId="68">
      <pivotArea dataOnly="0" labelOnly="1" outline="0" axis="axisValues" fieldPosition="0"/>
    </format>
  </formats>
  <chartFormats count="2">
    <chartFormat chart="10" format="3"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306511-5CAB-437E-AAAA-13DF087E39BD}"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2" firstHeaderRow="1" firstDataRow="1" firstDataCol="1" rowPageCount="1" colPageCount="1"/>
  <pivotFields count="10">
    <pivotField showAll="0"/>
    <pivotField showAll="0"/>
    <pivotField showAll="0"/>
    <pivotField showAll="0"/>
    <pivotField showAll="0"/>
    <pivotField showAll="0"/>
    <pivotField showAll="0"/>
    <pivotField dataField="1" showAll="0"/>
    <pivotField axis="axisRow" showAll="0">
      <items count="13">
        <item h="1" x="0"/>
        <item h="1" x="1"/>
        <item h="1" x="2"/>
        <item h="1" x="3"/>
        <item x="4"/>
        <item x="5"/>
        <item x="6"/>
        <item x="7"/>
        <item x="8"/>
        <item x="9"/>
        <item x="10"/>
        <item x="11"/>
        <item t="default"/>
      </items>
    </pivotField>
    <pivotField axis="axisPage" showAll="0">
      <items count="3">
        <item x="0"/>
        <item x="1"/>
        <item t="default"/>
      </items>
    </pivotField>
  </pivotFields>
  <rowFields count="1">
    <field x="8"/>
  </rowFields>
  <rowItems count="9">
    <i>
      <x v="4"/>
    </i>
    <i>
      <x v="5"/>
    </i>
    <i>
      <x v="6"/>
    </i>
    <i>
      <x v="7"/>
    </i>
    <i>
      <x v="8"/>
    </i>
    <i>
      <x v="9"/>
    </i>
    <i>
      <x v="10"/>
    </i>
    <i>
      <x v="11"/>
    </i>
    <i t="grand">
      <x/>
    </i>
  </rowItems>
  <colItems count="1">
    <i/>
  </colItems>
  <pageFields count="1">
    <pageField fld="9" hier="-1"/>
  </pageFields>
  <dataFields count="1">
    <dataField name="Sum of profit" fld="7" baseField="0" baseItem="0" numFmtId="1"/>
  </dataFields>
  <formats count="3">
    <format dxfId="67">
      <pivotArea outline="0" collapsedLevelsAreSubtotals="1" fieldPosition="0"/>
    </format>
    <format dxfId="66">
      <pivotArea dataOnly="0" labelOnly="1" outline="0" fieldPosition="0">
        <references count="1">
          <reference field="9" count="1">
            <x v="0"/>
          </reference>
        </references>
      </pivotArea>
    </format>
    <format dxfId="65">
      <pivotArea dataOnly="0" labelOnly="1" outline="0" axis="axisValues" fieldPosition="0"/>
    </format>
  </formats>
  <chartFormats count="2">
    <chartFormat chart="2"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ED66E8-F0A2-40A7-A087-486364F75D0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G13" firstHeaderRow="1" firstDataRow="2" firstDataCol="1"/>
  <pivotFields count="8">
    <pivotField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showAll="0"/>
    <pivotField dataField="1" showAll="0"/>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profit" fld="7" baseField="0" baseItem="0"/>
  </dataFields>
  <chartFormats count="11">
    <chartFormat chart="11" format="0" series="1">
      <pivotArea type="data" outline="0" fieldPosition="0">
        <references count="2">
          <reference field="4294967294" count="1" selected="0">
            <x v="0"/>
          </reference>
          <reference field="1" count="1" selected="0">
            <x v="0"/>
          </reference>
        </references>
      </pivotArea>
    </chartFormat>
    <chartFormat chart="11" format="1" series="1">
      <pivotArea type="data" outline="0" fieldPosition="0">
        <references count="2">
          <reference field="4294967294" count="1" selected="0">
            <x v="0"/>
          </reference>
          <reference field="1" count="1" selected="0">
            <x v="1"/>
          </reference>
        </references>
      </pivotArea>
    </chartFormat>
    <chartFormat chart="11" format="2" series="1">
      <pivotArea type="data" outline="0" fieldPosition="0">
        <references count="2">
          <reference field="4294967294" count="1" selected="0">
            <x v="0"/>
          </reference>
          <reference field="1" count="1" selected="0">
            <x v="2"/>
          </reference>
        </references>
      </pivotArea>
    </chartFormat>
    <chartFormat chart="11" format="3" series="1">
      <pivotArea type="data" outline="0" fieldPosition="0">
        <references count="2">
          <reference field="4294967294" count="1" selected="0">
            <x v="0"/>
          </reference>
          <reference field="1" count="1" selected="0">
            <x v="3"/>
          </reference>
        </references>
      </pivotArea>
    </chartFormat>
    <chartFormat chart="11" format="4" series="1">
      <pivotArea type="data" outline="0" fieldPosition="0">
        <references count="2">
          <reference field="4294967294" count="1" selected="0">
            <x v="0"/>
          </reference>
          <reference field="1" count="1" selected="0">
            <x v="4"/>
          </reference>
        </references>
      </pivotArea>
    </chartFormat>
    <chartFormat chart="11" format="5" series="1">
      <pivotArea type="data" outline="0" fieldPosition="0">
        <references count="1">
          <reference field="4294967294" count="1" selected="0">
            <x v="0"/>
          </reference>
        </references>
      </pivotArea>
    </chartFormat>
    <chartFormat chart="16" format="11" series="1">
      <pivotArea type="data" outline="0" fieldPosition="0">
        <references count="2">
          <reference field="4294967294" count="1" selected="0">
            <x v="0"/>
          </reference>
          <reference field="1" count="1" selected="0">
            <x v="0"/>
          </reference>
        </references>
      </pivotArea>
    </chartFormat>
    <chartFormat chart="16" format="12" series="1">
      <pivotArea type="data" outline="0" fieldPosition="0">
        <references count="2">
          <reference field="4294967294" count="1" selected="0">
            <x v="0"/>
          </reference>
          <reference field="1" count="1" selected="0">
            <x v="1"/>
          </reference>
        </references>
      </pivotArea>
    </chartFormat>
    <chartFormat chart="16" format="13" series="1">
      <pivotArea type="data" outline="0" fieldPosition="0">
        <references count="2">
          <reference field="4294967294" count="1" selected="0">
            <x v="0"/>
          </reference>
          <reference field="1" count="1" selected="0">
            <x v="2"/>
          </reference>
        </references>
      </pivotArea>
    </chartFormat>
    <chartFormat chart="16" format="14" series="1">
      <pivotArea type="data" outline="0" fieldPosition="0">
        <references count="2">
          <reference field="4294967294" count="1" selected="0">
            <x v="0"/>
          </reference>
          <reference field="1" count="1" selected="0">
            <x v="3"/>
          </reference>
        </references>
      </pivotArea>
    </chartFormat>
    <chartFormat chart="16" format="15"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41B7C2-D120-4762-80FF-1943287EA75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A10" firstHeaderRow="1" firstDataRow="1" firstDataCol="0"/>
  <pivotFields count="8">
    <pivotField showAll="0"/>
    <pivotField showAll="0">
      <items count="6">
        <item x="4"/>
        <item x="2"/>
        <item x="3"/>
        <item x="0"/>
        <item x="1"/>
        <item t="default"/>
      </items>
    </pivotField>
    <pivotField showAll="0"/>
    <pivotField showAll="0"/>
    <pivotField showAll="0"/>
    <pivotField dataField="1" showAll="0"/>
    <pivotField showAll="0"/>
    <pivotField showAll="0"/>
  </pivotFields>
  <rowItems count="1">
    <i/>
  </rowItems>
  <colItems count="1">
    <i/>
  </colItems>
  <dataFields count="1">
    <dataField name="Sum of  Cost Pric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E7B3448-96B8-4CE6-A5B1-24E7876D6C3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A7" firstHeaderRow="1" firstDataRow="1" firstDataCol="0"/>
  <pivotFields count="8">
    <pivotField showAll="0"/>
    <pivotField showAll="0">
      <items count="6">
        <item x="4"/>
        <item x="2"/>
        <item x="3"/>
        <item x="0"/>
        <item x="1"/>
        <item t="default"/>
      </items>
    </pivotField>
    <pivotField showAll="0"/>
    <pivotField showAll="0"/>
    <pivotField showAll="0"/>
    <pivotField showAll="0"/>
    <pivotField dataField="1" showAll="0"/>
    <pivotField showAll="0"/>
  </pivotFields>
  <rowItems count="1">
    <i/>
  </rowItems>
  <colItems count="1">
    <i/>
  </colItems>
  <dataFields count="1">
    <dataField name="Sum of Selling Pric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EA57DA6-D1EE-4A99-B6CD-F23CC20A732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A4" firstHeaderRow="1" firstDataRow="1" firstDataCol="0"/>
  <pivotFields count="8">
    <pivotField showAll="0"/>
    <pivotField showAll="0">
      <items count="6">
        <item x="4"/>
        <item x="2"/>
        <item x="3"/>
        <item x="0"/>
        <item x="1"/>
        <item t="default"/>
      </items>
    </pivotField>
    <pivotField showAll="0"/>
    <pivotField showAll="0"/>
    <pivotField showAll="0"/>
    <pivotField showAll="0"/>
    <pivotField showAll="0"/>
    <pivotField dataField="1" showAll="0"/>
  </pivotFields>
  <rowItems count="1">
    <i/>
  </rowItems>
  <colItems count="1">
    <i/>
  </colItems>
  <dataFields count="1">
    <dataField name="Sum of profit" fld="7"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3ABBA5-62F1-4E67-86B8-04525C978BA7}" sourceName="Region">
  <pivotTables>
    <pivotTable tabId="5" name="PivotTable1"/>
    <pivotTable tabId="6" name="PivotTable2"/>
    <pivotTable tabId="8" name="PivotTable4"/>
    <pivotTable tabId="9" name="PivotTable5"/>
    <pivotTable tabId="9" name="PivotTable6"/>
    <pivotTable tabId="9" name="PivotTable7"/>
  </pivotTables>
  <data>
    <tabular pivotCacheId="52480832">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699D720-DC9F-4CA4-A20E-0A265E1ED3AB}" sourceName="Month">
  <pivotTables>
    <pivotTable tabId="7" name="PivotTable8"/>
  </pivotTables>
  <data>
    <tabular pivotCacheId="1010528862">
      <items count="12">
        <i x="0"/>
        <i x="1"/>
        <i x="2"/>
        <i x="3"/>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C59335B-ECB8-4F38-A2EB-2CF6679CEAF2}" sourceName="year">
  <pivotTables>
    <pivotTable tabId="7" name="PivotTable8"/>
  </pivotTables>
  <data>
    <tabular pivotCacheId="101052886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499250E-9615-4A35-83ED-DC3FA26641C9}" cache="Slicer_Region" caption="Region" rowHeight="241300"/>
  <slicer name="Month" xr10:uid="{FE967E72-0E52-420A-BF4B-19F6A9EA7DF5}" cache="Slicer_Month" caption="Month" startItem="4" rowHeight="241300"/>
  <slicer name="year" xr10:uid="{30D38A28-E157-427D-8F36-27166E3D61C1}" cache="Slicer_year" caption="yea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046999-C38F-4DAC-99A7-DA8293721ECB}" name="Table1" displayName="Table1" ref="A1:J371" totalsRowShown="0">
  <autoFilter ref="A1:J371" xr:uid="{9C046999-C38F-4DAC-99A7-DA8293721ECB}"/>
  <tableColumns count="10">
    <tableColumn id="1" xr3:uid="{09F44D6A-3703-4000-945E-8D2899BCFDBC}" name="Date" dataDxfId="64"/>
    <tableColumn id="2" xr3:uid="{2AED650A-FF31-4A9F-97B2-AB7CB4AFCF9A}" name="Region"/>
    <tableColumn id="3" xr3:uid="{328AAC8A-23E6-4265-949F-D437083FF435}" name="Delivery person"/>
    <tableColumn id="4" xr3:uid="{A8709343-1E2D-4DB6-B776-479DEB8E02C3}" name="Customer ID"/>
    <tableColumn id="5" xr3:uid="{59EFCC2F-377E-4621-BB48-3AC0DE007296}" name="Food Item"/>
    <tableColumn id="6" xr3:uid="{20CA877A-D644-4D23-93C4-CE334B833EBB}" name=" Cost Price"/>
    <tableColumn id="7" xr3:uid="{9B960CDA-5158-437E-BDC8-5E04998DF0F2}" name="Selling Price"/>
    <tableColumn id="8" xr3:uid="{4017DF74-516C-4B69-873E-AB880976B0E9}" name="profit">
      <calculatedColumnFormula>G2-F2</calculatedColumnFormula>
    </tableColumn>
    <tableColumn id="9" xr3:uid="{71E149DF-E546-4EEE-A6CA-874D5377C437}" name="Month">
      <calculatedColumnFormula>TEXT(A2,"mmmm")</calculatedColumnFormula>
    </tableColumn>
    <tableColumn id="10" xr3:uid="{338AB345-839E-4A9A-B746-921BEEBD6EE1}" name="year">
      <calculatedColumnFormula>YEAR(A2)</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C2262-B2AA-4578-8C34-2913C6F7F705}">
  <dimension ref="D4:H13"/>
  <sheetViews>
    <sheetView workbookViewId="0">
      <selection activeCell="E9" sqref="E9"/>
    </sheetView>
  </sheetViews>
  <sheetFormatPr defaultRowHeight="15" x14ac:dyDescent="0.25"/>
  <sheetData>
    <row r="4" spans="4:8" x14ac:dyDescent="0.25">
      <c r="E4" t="s">
        <v>516</v>
      </c>
    </row>
    <row r="6" spans="4:8" ht="26.25" x14ac:dyDescent="0.4">
      <c r="D6" s="1">
        <v>1</v>
      </c>
      <c r="E6" s="2" t="s">
        <v>513</v>
      </c>
      <c r="F6" s="1"/>
      <c r="G6" s="1"/>
      <c r="H6" s="1"/>
    </row>
    <row r="7" spans="4:8" ht="26.25" x14ac:dyDescent="0.4">
      <c r="D7" s="1">
        <v>2</v>
      </c>
      <c r="E7" s="2" t="s">
        <v>514</v>
      </c>
      <c r="F7" s="1"/>
      <c r="G7" s="1"/>
      <c r="H7" s="1"/>
    </row>
    <row r="8" spans="4:8" ht="26.25" x14ac:dyDescent="0.4">
      <c r="D8" s="1">
        <v>3</v>
      </c>
      <c r="E8" s="2" t="s">
        <v>515</v>
      </c>
      <c r="F8" s="1"/>
      <c r="G8" s="1"/>
      <c r="H8" s="1"/>
    </row>
    <row r="9" spans="4:8" ht="26.25" x14ac:dyDescent="0.4">
      <c r="D9" s="1">
        <v>4</v>
      </c>
      <c r="E9" s="2" t="s">
        <v>517</v>
      </c>
      <c r="F9" s="1"/>
      <c r="G9" s="1"/>
      <c r="H9" s="1"/>
    </row>
    <row r="10" spans="4:8" ht="26.25" x14ac:dyDescent="0.4">
      <c r="D10" s="1">
        <v>5</v>
      </c>
      <c r="E10" s="2" t="s">
        <v>518</v>
      </c>
    </row>
    <row r="11" spans="4:8" ht="26.25" x14ac:dyDescent="0.4">
      <c r="D11" s="1">
        <v>6</v>
      </c>
      <c r="E11" s="2" t="s">
        <v>519</v>
      </c>
    </row>
    <row r="12" spans="4:8" ht="26.25" x14ac:dyDescent="0.4">
      <c r="D12" s="1">
        <v>7</v>
      </c>
      <c r="E12" s="2" t="s">
        <v>520</v>
      </c>
    </row>
    <row r="13" spans="4:8" ht="26.25" x14ac:dyDescent="0.4">
      <c r="D13" s="1">
        <v>8</v>
      </c>
      <c r="E13" s="2" t="s">
        <v>521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116F2-07B8-4924-BE0A-B549D231E366}">
  <dimension ref="A3:B9"/>
  <sheetViews>
    <sheetView workbookViewId="0">
      <selection activeCell="T12" sqref="T12"/>
    </sheetView>
  </sheetViews>
  <sheetFormatPr defaultRowHeight="15" x14ac:dyDescent="0.25"/>
  <cols>
    <col min="1" max="1" width="13.140625" bestFit="1" customWidth="1"/>
    <col min="2" max="2" width="12.5703125" bestFit="1" customWidth="1"/>
  </cols>
  <sheetData>
    <row r="3" spans="1:2" x14ac:dyDescent="0.25">
      <c r="A3" s="4" t="s">
        <v>523</v>
      </c>
      <c r="B3" t="s">
        <v>525</v>
      </c>
    </row>
    <row r="4" spans="1:2" x14ac:dyDescent="0.25">
      <c r="A4" s="5" t="s">
        <v>3</v>
      </c>
      <c r="B4" s="7">
        <v>9381.3681728100019</v>
      </c>
    </row>
    <row r="5" spans="1:2" x14ac:dyDescent="0.25">
      <c r="A5" s="5" t="s">
        <v>13</v>
      </c>
      <c r="B5" s="7">
        <v>8834.79612585</v>
      </c>
    </row>
    <row r="6" spans="1:2" x14ac:dyDescent="0.25">
      <c r="A6" s="5" t="s">
        <v>8</v>
      </c>
      <c r="B6" s="7">
        <v>8579.4602331249971</v>
      </c>
    </row>
    <row r="7" spans="1:2" x14ac:dyDescent="0.25">
      <c r="A7" s="5" t="s">
        <v>31</v>
      </c>
      <c r="B7" s="7">
        <v>8494.2129263179031</v>
      </c>
    </row>
    <row r="8" spans="1:2" x14ac:dyDescent="0.25">
      <c r="A8" s="5" t="s">
        <v>28</v>
      </c>
      <c r="B8" s="7">
        <v>10246.900412212002</v>
      </c>
    </row>
    <row r="9" spans="1:2" x14ac:dyDescent="0.25">
      <c r="A9" s="5" t="s">
        <v>524</v>
      </c>
      <c r="B9" s="7">
        <v>45536.737870314901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CC752-3774-432C-B680-EC301746B8A2}">
  <dimension ref="A3:B26"/>
  <sheetViews>
    <sheetView workbookViewId="0">
      <selection activeCell="M19" sqref="M19"/>
    </sheetView>
  </sheetViews>
  <sheetFormatPr defaultRowHeight="15" x14ac:dyDescent="0.25"/>
  <cols>
    <col min="1" max="1" width="13.140625" bestFit="1" customWidth="1"/>
    <col min="2" max="2" width="12.5703125" style="6" bestFit="1" customWidth="1"/>
  </cols>
  <sheetData>
    <row r="3" spans="1:2" x14ac:dyDescent="0.25">
      <c r="A3" s="4" t="s">
        <v>523</v>
      </c>
      <c r="B3" s="6" t="s">
        <v>525</v>
      </c>
    </row>
    <row r="4" spans="1:2" x14ac:dyDescent="0.25">
      <c r="A4" s="5" t="s">
        <v>49</v>
      </c>
      <c r="B4" s="6">
        <v>4010.6684021300002</v>
      </c>
    </row>
    <row r="5" spans="1:2" x14ac:dyDescent="0.25">
      <c r="A5" s="5" t="s">
        <v>59</v>
      </c>
      <c r="B5" s="6">
        <v>4066.993159708999</v>
      </c>
    </row>
    <row r="6" spans="1:2" x14ac:dyDescent="0.25">
      <c r="A6" s="5" t="s">
        <v>6</v>
      </c>
      <c r="B6" s="6">
        <v>4347.9205511599994</v>
      </c>
    </row>
    <row r="7" spans="1:2" x14ac:dyDescent="0.25">
      <c r="A7" s="5" t="s">
        <v>51</v>
      </c>
      <c r="B7" s="6">
        <v>4265.3745470499989</v>
      </c>
    </row>
    <row r="8" spans="1:2" x14ac:dyDescent="0.25">
      <c r="A8" s="5" t="s">
        <v>16</v>
      </c>
      <c r="B8" s="6">
        <v>5181.0732785478995</v>
      </c>
    </row>
    <row r="9" spans="1:2" x14ac:dyDescent="0.25">
      <c r="A9" s="5" t="s">
        <v>11</v>
      </c>
      <c r="B9" s="6">
        <v>3545.3878838000001</v>
      </c>
    </row>
    <row r="10" spans="1:2" x14ac:dyDescent="0.25">
      <c r="A10" s="5" t="s">
        <v>107</v>
      </c>
      <c r="B10" s="6">
        <v>2315.8736638800001</v>
      </c>
    </row>
    <row r="11" spans="1:2" x14ac:dyDescent="0.25">
      <c r="A11" s="5" t="s">
        <v>105</v>
      </c>
      <c r="B11" s="6">
        <v>2134.4886320700002</v>
      </c>
    </row>
    <row r="12" spans="1:2" x14ac:dyDescent="0.25">
      <c r="A12" s="5" t="s">
        <v>22</v>
      </c>
      <c r="B12" s="6">
        <v>2237.2390574000001</v>
      </c>
    </row>
    <row r="13" spans="1:2" x14ac:dyDescent="0.25">
      <c r="A13" s="5" t="s">
        <v>19</v>
      </c>
      <c r="B13" s="6">
        <v>1821.7090569300003</v>
      </c>
    </row>
    <row r="14" spans="1:2" x14ac:dyDescent="0.25">
      <c r="A14" s="5" t="s">
        <v>524</v>
      </c>
      <c r="B14" s="6">
        <v>33926.728232676898</v>
      </c>
    </row>
    <row r="15" spans="1:2" x14ac:dyDescent="0.25">
      <c r="B15"/>
    </row>
    <row r="16" spans="1:2"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3AE6A-EEF3-47F5-9A9B-F2866F1DBA14}">
  <dimension ref="A1:B16"/>
  <sheetViews>
    <sheetView workbookViewId="0">
      <selection activeCell="M13" sqref="M13"/>
    </sheetView>
  </sheetViews>
  <sheetFormatPr defaultRowHeight="15" x14ac:dyDescent="0.25"/>
  <cols>
    <col min="1" max="1" width="13.140625" bestFit="1" customWidth="1"/>
    <col min="2" max="2" width="12.5703125" style="6" bestFit="1" customWidth="1"/>
  </cols>
  <sheetData>
    <row r="1" spans="1:2" x14ac:dyDescent="0.25">
      <c r="A1" s="4" t="s">
        <v>530</v>
      </c>
      <c r="B1" t="s">
        <v>539</v>
      </c>
    </row>
    <row r="3" spans="1:2" x14ac:dyDescent="0.25">
      <c r="A3" s="4" t="s">
        <v>523</v>
      </c>
      <c r="B3" s="6" t="s">
        <v>525</v>
      </c>
    </row>
    <row r="4" spans="1:2" x14ac:dyDescent="0.25">
      <c r="A4" s="5" t="s">
        <v>531</v>
      </c>
      <c r="B4" s="6">
        <v>3857.6695928199997</v>
      </c>
    </row>
    <row r="5" spans="1:2" x14ac:dyDescent="0.25">
      <c r="A5" s="5" t="s">
        <v>532</v>
      </c>
      <c r="B5" s="6">
        <v>4323.0447942999999</v>
      </c>
    </row>
    <row r="6" spans="1:2" x14ac:dyDescent="0.25">
      <c r="A6" s="5" t="s">
        <v>533</v>
      </c>
      <c r="B6" s="6">
        <v>3923.1055032289992</v>
      </c>
    </row>
    <row r="7" spans="1:2" x14ac:dyDescent="0.25">
      <c r="A7" s="5" t="s">
        <v>534</v>
      </c>
      <c r="B7" s="6">
        <v>5058.9342206200017</v>
      </c>
    </row>
    <row r="8" spans="1:2" x14ac:dyDescent="0.25">
      <c r="A8" s="5" t="s">
        <v>535</v>
      </c>
      <c r="B8" s="6">
        <v>3636.4346086459991</v>
      </c>
    </row>
    <row r="9" spans="1:2" x14ac:dyDescent="0.25">
      <c r="A9" s="5" t="s">
        <v>536</v>
      </c>
      <c r="B9" s="6">
        <v>3616.1452802119993</v>
      </c>
    </row>
    <row r="10" spans="1:2" x14ac:dyDescent="0.25">
      <c r="A10" s="5" t="s">
        <v>537</v>
      </c>
      <c r="B10" s="6">
        <v>3851.3385885099997</v>
      </c>
    </row>
    <row r="11" spans="1:2" x14ac:dyDescent="0.25">
      <c r="A11" s="5" t="s">
        <v>538</v>
      </c>
      <c r="B11" s="6">
        <v>1372.2386889999998</v>
      </c>
    </row>
    <row r="12" spans="1:2" x14ac:dyDescent="0.25">
      <c r="A12" s="5" t="s">
        <v>524</v>
      </c>
      <c r="B12" s="6">
        <v>29638.911277337</v>
      </c>
    </row>
    <row r="13" spans="1:2" x14ac:dyDescent="0.25">
      <c r="B13"/>
    </row>
    <row r="14" spans="1:2" x14ac:dyDescent="0.25">
      <c r="B14"/>
    </row>
    <row r="15" spans="1:2" x14ac:dyDescent="0.25">
      <c r="B15"/>
    </row>
    <row r="16" spans="1:2" x14ac:dyDescent="0.25">
      <c r="B16"/>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C8E5F-426C-4CA4-A66C-5B2CF8F27CAB}">
  <dimension ref="A3:G13"/>
  <sheetViews>
    <sheetView workbookViewId="0">
      <selection activeCell="L21" sqref="L21"/>
    </sheetView>
  </sheetViews>
  <sheetFormatPr defaultRowHeight="15" x14ac:dyDescent="0.25"/>
  <cols>
    <col min="1" max="1" width="13.140625" bestFit="1" customWidth="1"/>
    <col min="2" max="2" width="16.28515625" bestFit="1" customWidth="1"/>
    <col min="3" max="7" width="12" bestFit="1" customWidth="1"/>
  </cols>
  <sheetData>
    <row r="3" spans="1:7" x14ac:dyDescent="0.25">
      <c r="A3" s="4" t="s">
        <v>525</v>
      </c>
      <c r="B3" s="4" t="s">
        <v>526</v>
      </c>
    </row>
    <row r="4" spans="1:7" x14ac:dyDescent="0.25">
      <c r="A4" s="4" t="s">
        <v>523</v>
      </c>
      <c r="B4" t="s">
        <v>3</v>
      </c>
      <c r="C4" t="s">
        <v>13</v>
      </c>
      <c r="D4" t="s">
        <v>8</v>
      </c>
      <c r="E4" t="s">
        <v>31</v>
      </c>
      <c r="F4" t="s">
        <v>28</v>
      </c>
      <c r="G4" t="s">
        <v>524</v>
      </c>
    </row>
    <row r="5" spans="1:7" x14ac:dyDescent="0.25">
      <c r="A5" s="5" t="s">
        <v>37</v>
      </c>
      <c r="B5" s="7">
        <v>1338.4529639499999</v>
      </c>
      <c r="C5" s="7">
        <v>1046.45088472</v>
      </c>
      <c r="D5" s="7">
        <v>1125.8326501699999</v>
      </c>
      <c r="E5" s="7">
        <v>861.09887465999975</v>
      </c>
      <c r="F5" s="7">
        <v>1108.3698746300001</v>
      </c>
      <c r="G5" s="7">
        <v>5480.2052481299997</v>
      </c>
    </row>
    <row r="6" spans="1:7" x14ac:dyDescent="0.25">
      <c r="A6" s="5" t="s">
        <v>2</v>
      </c>
      <c r="B6" s="7">
        <v>1036.3270737</v>
      </c>
      <c r="C6" s="7">
        <v>1176.5595782</v>
      </c>
      <c r="D6" s="7">
        <v>1705.2671807289998</v>
      </c>
      <c r="E6" s="7">
        <v>943.28384174789994</v>
      </c>
      <c r="F6" s="7">
        <v>2629.1105705100008</v>
      </c>
      <c r="G6" s="7">
        <v>7490.5482448869006</v>
      </c>
    </row>
    <row r="7" spans="1:7" x14ac:dyDescent="0.25">
      <c r="A7" s="5" t="s">
        <v>46</v>
      </c>
      <c r="B7" s="7">
        <v>2324.8423709999993</v>
      </c>
      <c r="C7" s="7">
        <v>767.97059373999969</v>
      </c>
      <c r="D7" s="7">
        <v>975.64344814999981</v>
      </c>
      <c r="E7" s="7">
        <v>1409.6654996899999</v>
      </c>
      <c r="F7" s="7">
        <v>902.46206156000028</v>
      </c>
      <c r="G7" s="7">
        <v>6380.5839741399996</v>
      </c>
    </row>
    <row r="8" spans="1:7" x14ac:dyDescent="0.25">
      <c r="A8" s="5" t="s">
        <v>34</v>
      </c>
      <c r="B8" s="7">
        <v>1142.4981639799998</v>
      </c>
      <c r="C8" s="7">
        <v>449.3126359900001</v>
      </c>
      <c r="D8" s="7">
        <v>951.52415999999982</v>
      </c>
      <c r="E8" s="7">
        <v>1242.0733537999999</v>
      </c>
      <c r="F8" s="7">
        <v>1934.5126663400001</v>
      </c>
      <c r="G8" s="7">
        <v>5719.9209801100005</v>
      </c>
    </row>
    <row r="9" spans="1:7" x14ac:dyDescent="0.25">
      <c r="A9" s="5" t="s">
        <v>12</v>
      </c>
      <c r="B9" s="7">
        <v>968.57657317999974</v>
      </c>
      <c r="C9" s="7">
        <v>2446.4160593000001</v>
      </c>
      <c r="D9" s="7">
        <v>1457.273705906</v>
      </c>
      <c r="E9" s="7">
        <v>1136.0171600399999</v>
      </c>
      <c r="F9" s="7">
        <v>1360.9167125399999</v>
      </c>
      <c r="G9" s="7">
        <v>7369.2002109659998</v>
      </c>
    </row>
    <row r="10" spans="1:7" x14ac:dyDescent="0.25">
      <c r="A10" s="5" t="s">
        <v>40</v>
      </c>
      <c r="B10" s="7">
        <v>344.69599329000005</v>
      </c>
      <c r="C10" s="7">
        <v>416.83896859999987</v>
      </c>
      <c r="D10" s="7">
        <v>448.94847440000001</v>
      </c>
      <c r="E10" s="7">
        <v>767.40925989999982</v>
      </c>
      <c r="F10" s="7">
        <v>918.65837424200015</v>
      </c>
      <c r="G10" s="7">
        <v>2896.551070432</v>
      </c>
    </row>
    <row r="11" spans="1:7" x14ac:dyDescent="0.25">
      <c r="A11" s="5" t="s">
        <v>43</v>
      </c>
      <c r="B11" s="7">
        <v>1534.8073536099998</v>
      </c>
      <c r="C11" s="7">
        <v>1187.9541674000002</v>
      </c>
      <c r="D11" s="7">
        <v>1025.38170631</v>
      </c>
      <c r="E11" s="7">
        <v>1047.4484790000001</v>
      </c>
      <c r="F11" s="7">
        <v>293.53797390999995</v>
      </c>
      <c r="G11" s="7">
        <v>5089.1296802300003</v>
      </c>
    </row>
    <row r="12" spans="1:7" x14ac:dyDescent="0.25">
      <c r="A12" s="5" t="s">
        <v>7</v>
      </c>
      <c r="B12" s="7">
        <v>691.16768009999987</v>
      </c>
      <c r="C12" s="7">
        <v>1343.2932378999997</v>
      </c>
      <c r="D12" s="7">
        <v>889.58890746000009</v>
      </c>
      <c r="E12" s="7">
        <v>1087.2164574800001</v>
      </c>
      <c r="F12" s="7">
        <v>1099.3321784800003</v>
      </c>
      <c r="G12" s="7">
        <v>5110.5984614199997</v>
      </c>
    </row>
    <row r="13" spans="1:7" x14ac:dyDescent="0.25">
      <c r="A13" s="5" t="s">
        <v>524</v>
      </c>
      <c r="B13" s="7">
        <v>9381.3681728099964</v>
      </c>
      <c r="C13" s="7">
        <v>8834.79612585</v>
      </c>
      <c r="D13" s="7">
        <v>8579.4602331249989</v>
      </c>
      <c r="E13" s="7">
        <v>8494.2129263178995</v>
      </c>
      <c r="F13" s="7">
        <v>10246.900412212004</v>
      </c>
      <c r="G13" s="7">
        <v>45536.737870314893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91BAE-1A13-4CF1-A1F2-93728D366021}">
  <dimension ref="A3:A10"/>
  <sheetViews>
    <sheetView workbookViewId="0">
      <selection activeCell="A4" sqref="A4"/>
    </sheetView>
  </sheetViews>
  <sheetFormatPr defaultRowHeight="15" x14ac:dyDescent="0.25"/>
  <cols>
    <col min="1" max="1" width="16.85546875" bestFit="1" customWidth="1"/>
  </cols>
  <sheetData>
    <row r="3" spans="1:1" x14ac:dyDescent="0.25">
      <c r="A3" t="s">
        <v>525</v>
      </c>
    </row>
    <row r="4" spans="1:1" x14ac:dyDescent="0.25">
      <c r="A4" s="7">
        <v>45536.73787031493</v>
      </c>
    </row>
    <row r="6" spans="1:1" x14ac:dyDescent="0.25">
      <c r="A6" t="s">
        <v>527</v>
      </c>
    </row>
    <row r="7" spans="1:1" x14ac:dyDescent="0.25">
      <c r="A7" s="7">
        <v>213505.49477078006</v>
      </c>
    </row>
    <row r="9" spans="1:1" x14ac:dyDescent="0.25">
      <c r="A9" t="s">
        <v>528</v>
      </c>
    </row>
    <row r="10" spans="1:1" x14ac:dyDescent="0.25">
      <c r="A10" s="7">
        <v>167968.75690046494</v>
      </c>
    </row>
  </sheetData>
  <pageMargins left="0.7" right="0.7" top="0.75" bottom="0.75" header="0.3" footer="0.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F000A-750F-4681-840B-09C0BE1C5A0D}">
  <dimension ref="C15:P17"/>
  <sheetViews>
    <sheetView showGridLines="0" tabSelected="1" topLeftCell="A7" zoomScale="51" zoomScaleNormal="51" workbookViewId="0">
      <selection activeCell="AE24" sqref="AE24"/>
    </sheetView>
  </sheetViews>
  <sheetFormatPr defaultRowHeight="15" x14ac:dyDescent="0.25"/>
  <cols>
    <col min="1" max="10" width="9.140625" style="8"/>
    <col min="11" max="11" width="9.140625" style="8" customWidth="1"/>
    <col min="12" max="16384" width="9.140625" style="8"/>
  </cols>
  <sheetData>
    <row r="15" spans="3:16" x14ac:dyDescent="0.25">
      <c r="C15" s="9">
        <f>GETPIVOTDATA("profit",Sheet6!$A$3)</f>
        <v>45536.73787031493</v>
      </c>
      <c r="D15" s="9"/>
      <c r="E15" s="9"/>
      <c r="F15" s="9"/>
      <c r="H15" s="10">
        <f>GETPIVOTDATA("Selling Price",Sheet6!$A$6)</f>
        <v>213505.49477078006</v>
      </c>
      <c r="I15" s="10"/>
      <c r="J15" s="10"/>
      <c r="K15" s="10"/>
      <c r="M15" s="9">
        <f>GETPIVOTDATA(" Cost Price",Sheet6!$A$9)</f>
        <v>167968.75690046494</v>
      </c>
      <c r="N15" s="9"/>
      <c r="O15" s="9"/>
      <c r="P15" s="9"/>
    </row>
    <row r="16" spans="3:16" x14ac:dyDescent="0.25">
      <c r="C16" s="9"/>
      <c r="D16" s="9"/>
      <c r="E16" s="9"/>
      <c r="F16" s="9"/>
      <c r="H16" s="10"/>
      <c r="I16" s="10"/>
      <c r="J16" s="10"/>
      <c r="K16" s="10"/>
      <c r="M16" s="9"/>
      <c r="N16" s="9"/>
      <c r="O16" s="9"/>
      <c r="P16" s="9"/>
    </row>
    <row r="17" spans="3:16" x14ac:dyDescent="0.25">
      <c r="C17" s="9"/>
      <c r="D17" s="9"/>
      <c r="E17" s="9"/>
      <c r="F17" s="9"/>
      <c r="H17" s="10"/>
      <c r="I17" s="10"/>
      <c r="J17" s="10"/>
      <c r="K17" s="10"/>
      <c r="M17" s="9"/>
      <c r="N17" s="9"/>
      <c r="O17" s="9"/>
      <c r="P17" s="9"/>
    </row>
  </sheetData>
  <mergeCells count="3">
    <mergeCell ref="C15:F17"/>
    <mergeCell ref="M15:P17"/>
    <mergeCell ref="H15:K1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4CD8E-B67F-4CA6-8E50-93FE4725A77D}">
  <dimension ref="A1:J371"/>
  <sheetViews>
    <sheetView workbookViewId="0">
      <selection activeCell="L10" sqref="L10"/>
    </sheetView>
  </sheetViews>
  <sheetFormatPr defaultRowHeight="15" x14ac:dyDescent="0.25"/>
  <cols>
    <col min="1" max="1" width="10.7109375" bestFit="1" customWidth="1"/>
    <col min="2" max="2" width="9.28515625" customWidth="1"/>
    <col min="3" max="3" width="17.140625" customWidth="1"/>
    <col min="4" max="4" width="14" customWidth="1"/>
    <col min="5" max="5" width="12.140625" customWidth="1"/>
    <col min="6" max="6" width="12.28515625" customWidth="1"/>
    <col min="7" max="7" width="14" customWidth="1"/>
  </cols>
  <sheetData>
    <row r="1" spans="1:10" x14ac:dyDescent="0.25">
      <c r="A1" t="s">
        <v>512</v>
      </c>
      <c r="B1" t="s">
        <v>511</v>
      </c>
      <c r="C1" t="s">
        <v>510</v>
      </c>
      <c r="D1" t="s">
        <v>509</v>
      </c>
      <c r="E1" t="s">
        <v>508</v>
      </c>
      <c r="F1" t="s">
        <v>507</v>
      </c>
      <c r="G1" t="s">
        <v>506</v>
      </c>
      <c r="H1" t="s">
        <v>522</v>
      </c>
      <c r="I1" t="s">
        <v>529</v>
      </c>
      <c r="J1" t="s">
        <v>530</v>
      </c>
    </row>
    <row r="2" spans="1:10" x14ac:dyDescent="0.25">
      <c r="A2" s="3">
        <v>44197</v>
      </c>
      <c r="B2" t="s">
        <v>31</v>
      </c>
      <c r="C2" t="s">
        <v>7</v>
      </c>
      <c r="D2" t="s">
        <v>49</v>
      </c>
      <c r="E2" t="s">
        <v>505</v>
      </c>
      <c r="F2">
        <v>1055.2683469999999</v>
      </c>
      <c r="G2">
        <v>1067.007566</v>
      </c>
      <c r="H2">
        <f>G2-F2</f>
        <v>11.739219000000048</v>
      </c>
      <c r="I2" t="str">
        <f>TEXT(A2,"mmmm")</f>
        <v>January</v>
      </c>
      <c r="J2">
        <f>YEAR(A2)</f>
        <v>2021</v>
      </c>
    </row>
    <row r="3" spans="1:10" x14ac:dyDescent="0.25">
      <c r="A3" s="3">
        <v>44228</v>
      </c>
      <c r="B3" t="s">
        <v>28</v>
      </c>
      <c r="C3" t="s">
        <v>2</v>
      </c>
      <c r="D3" t="s">
        <v>16</v>
      </c>
      <c r="E3" t="s">
        <v>504</v>
      </c>
      <c r="F3">
        <v>756.78814569999997</v>
      </c>
      <c r="G3">
        <v>925.37958300000003</v>
      </c>
      <c r="H3">
        <f t="shared" ref="H3:H66" si="0">G3-F3</f>
        <v>168.59143730000005</v>
      </c>
      <c r="I3" t="str">
        <f t="shared" ref="I3:I66" si="1">TEXT(A3,"mmmm")</f>
        <v>February</v>
      </c>
      <c r="J3">
        <f t="shared" ref="J3:J66" si="2">YEAR(A3)</f>
        <v>2021</v>
      </c>
    </row>
    <row r="4" spans="1:10" x14ac:dyDescent="0.25">
      <c r="A4" s="3">
        <v>44621</v>
      </c>
      <c r="B4" t="s">
        <v>28</v>
      </c>
      <c r="C4" t="s">
        <v>2</v>
      </c>
      <c r="D4" t="s">
        <v>16</v>
      </c>
      <c r="E4" t="s">
        <v>404</v>
      </c>
      <c r="F4">
        <v>541.23549349999996</v>
      </c>
      <c r="G4">
        <v>789.83277450000003</v>
      </c>
      <c r="H4">
        <f t="shared" si="0"/>
        <v>248.59728100000007</v>
      </c>
      <c r="I4" t="str">
        <f t="shared" si="1"/>
        <v>March</v>
      </c>
      <c r="J4">
        <f t="shared" si="2"/>
        <v>2022</v>
      </c>
    </row>
    <row r="5" spans="1:10" x14ac:dyDescent="0.25">
      <c r="A5" s="3">
        <v>44256</v>
      </c>
      <c r="B5" t="s">
        <v>13</v>
      </c>
      <c r="C5" t="s">
        <v>12</v>
      </c>
      <c r="D5" t="s">
        <v>11</v>
      </c>
      <c r="E5" t="s">
        <v>503</v>
      </c>
      <c r="F5">
        <v>547.29230910000001</v>
      </c>
      <c r="G5">
        <v>709.28753849999998</v>
      </c>
      <c r="H5">
        <f t="shared" si="0"/>
        <v>161.99522939999997</v>
      </c>
      <c r="I5" t="str">
        <f t="shared" si="1"/>
        <v>March</v>
      </c>
      <c r="J5">
        <f t="shared" si="2"/>
        <v>2021</v>
      </c>
    </row>
    <row r="6" spans="1:10" x14ac:dyDescent="0.25">
      <c r="A6" s="3">
        <v>44256</v>
      </c>
      <c r="B6" t="s">
        <v>31</v>
      </c>
      <c r="C6" t="s">
        <v>34</v>
      </c>
      <c r="D6" t="s">
        <v>312</v>
      </c>
      <c r="E6" t="s">
        <v>21</v>
      </c>
      <c r="F6">
        <v>643.48978190000003</v>
      </c>
      <c r="G6">
        <v>896.15454729999999</v>
      </c>
      <c r="H6">
        <f t="shared" si="0"/>
        <v>252.66476539999996</v>
      </c>
      <c r="I6" t="str">
        <f t="shared" si="1"/>
        <v>March</v>
      </c>
      <c r="J6">
        <f t="shared" si="2"/>
        <v>2021</v>
      </c>
    </row>
    <row r="7" spans="1:10" x14ac:dyDescent="0.25">
      <c r="A7" s="3">
        <v>44652</v>
      </c>
      <c r="B7" t="s">
        <v>8</v>
      </c>
      <c r="C7" t="s">
        <v>46</v>
      </c>
      <c r="D7" t="s">
        <v>107</v>
      </c>
      <c r="E7" t="s">
        <v>502</v>
      </c>
      <c r="F7">
        <v>373.11926130000001</v>
      </c>
      <c r="G7">
        <v>458.11545009999998</v>
      </c>
      <c r="H7">
        <f t="shared" si="0"/>
        <v>84.99618879999997</v>
      </c>
      <c r="I7" t="str">
        <f t="shared" si="1"/>
        <v>April</v>
      </c>
      <c r="J7">
        <f t="shared" si="2"/>
        <v>2022</v>
      </c>
    </row>
    <row r="8" spans="1:10" x14ac:dyDescent="0.25">
      <c r="A8" s="3">
        <v>44317</v>
      </c>
      <c r="B8" t="s">
        <v>3</v>
      </c>
      <c r="C8" t="s">
        <v>43</v>
      </c>
      <c r="D8" t="s">
        <v>105</v>
      </c>
      <c r="E8" t="s">
        <v>501</v>
      </c>
      <c r="F8">
        <v>831.31065560000002</v>
      </c>
      <c r="G8">
        <v>977.76997419999998</v>
      </c>
      <c r="H8">
        <f t="shared" si="0"/>
        <v>146.45931859999996</v>
      </c>
      <c r="I8" t="str">
        <f t="shared" si="1"/>
        <v>May</v>
      </c>
      <c r="J8">
        <f t="shared" si="2"/>
        <v>2021</v>
      </c>
    </row>
    <row r="9" spans="1:10" x14ac:dyDescent="0.25">
      <c r="A9" s="3">
        <v>44348</v>
      </c>
      <c r="B9" t="s">
        <v>31</v>
      </c>
      <c r="C9" t="s">
        <v>40</v>
      </c>
      <c r="D9" t="s">
        <v>1</v>
      </c>
      <c r="E9" t="s">
        <v>500</v>
      </c>
      <c r="F9">
        <v>860.34531949999996</v>
      </c>
      <c r="G9">
        <v>992.63792339999998</v>
      </c>
      <c r="H9">
        <f t="shared" si="0"/>
        <v>132.29260390000002</v>
      </c>
      <c r="I9" t="str">
        <f t="shared" si="1"/>
        <v>June</v>
      </c>
      <c r="J9">
        <f t="shared" si="2"/>
        <v>2021</v>
      </c>
    </row>
    <row r="10" spans="1:10" x14ac:dyDescent="0.25">
      <c r="A10" s="3">
        <v>44743</v>
      </c>
      <c r="B10" t="s">
        <v>28</v>
      </c>
      <c r="C10" t="s">
        <v>7</v>
      </c>
      <c r="D10" t="s">
        <v>321</v>
      </c>
      <c r="E10" t="s">
        <v>480</v>
      </c>
      <c r="F10">
        <v>58.437136260000003</v>
      </c>
      <c r="G10">
        <v>218.0011222</v>
      </c>
      <c r="H10">
        <f t="shared" si="0"/>
        <v>159.56398594000001</v>
      </c>
      <c r="I10" t="str">
        <f t="shared" si="1"/>
        <v>July</v>
      </c>
      <c r="J10">
        <f t="shared" si="2"/>
        <v>2022</v>
      </c>
    </row>
    <row r="11" spans="1:10" x14ac:dyDescent="0.25">
      <c r="A11" s="3">
        <v>44378</v>
      </c>
      <c r="B11" t="s">
        <v>28</v>
      </c>
      <c r="C11" t="s">
        <v>37</v>
      </c>
      <c r="D11" t="s">
        <v>22</v>
      </c>
      <c r="E11" t="s">
        <v>499</v>
      </c>
      <c r="F11">
        <v>87.140147580000004</v>
      </c>
      <c r="G11">
        <v>96.091193380000007</v>
      </c>
      <c r="H11">
        <f t="shared" si="0"/>
        <v>8.9510458000000028</v>
      </c>
      <c r="I11" t="str">
        <f t="shared" si="1"/>
        <v>July</v>
      </c>
      <c r="J11">
        <f t="shared" si="2"/>
        <v>2021</v>
      </c>
    </row>
    <row r="12" spans="1:10" x14ac:dyDescent="0.25">
      <c r="A12" s="3">
        <v>44409</v>
      </c>
      <c r="B12" t="s">
        <v>28</v>
      </c>
      <c r="C12" t="s">
        <v>34</v>
      </c>
      <c r="D12" t="s">
        <v>19</v>
      </c>
      <c r="E12" t="s">
        <v>42</v>
      </c>
      <c r="F12">
        <v>671.61927809999997</v>
      </c>
      <c r="G12">
        <v>880.0606401</v>
      </c>
      <c r="H12">
        <f t="shared" si="0"/>
        <v>208.44136200000003</v>
      </c>
      <c r="I12" t="str">
        <f t="shared" si="1"/>
        <v>August</v>
      </c>
      <c r="J12">
        <f t="shared" si="2"/>
        <v>2021</v>
      </c>
    </row>
    <row r="13" spans="1:10" x14ac:dyDescent="0.25">
      <c r="A13" s="3">
        <v>44805</v>
      </c>
      <c r="B13" t="s">
        <v>28</v>
      </c>
      <c r="C13" t="s">
        <v>37</v>
      </c>
      <c r="D13" t="s">
        <v>6</v>
      </c>
      <c r="E13" t="s">
        <v>484</v>
      </c>
      <c r="F13">
        <v>560.31131340000002</v>
      </c>
      <c r="G13">
        <v>660.82302660000005</v>
      </c>
      <c r="H13">
        <f t="shared" si="0"/>
        <v>100.51171320000003</v>
      </c>
      <c r="I13" t="str">
        <f t="shared" si="1"/>
        <v>September</v>
      </c>
      <c r="J13">
        <f t="shared" si="2"/>
        <v>2022</v>
      </c>
    </row>
    <row r="14" spans="1:10" x14ac:dyDescent="0.25">
      <c r="A14" s="3">
        <v>44317</v>
      </c>
      <c r="B14" t="s">
        <v>8</v>
      </c>
      <c r="C14" t="s">
        <v>43</v>
      </c>
      <c r="D14" t="s">
        <v>16</v>
      </c>
      <c r="E14" t="s">
        <v>109</v>
      </c>
      <c r="F14">
        <v>686.89730310000004</v>
      </c>
      <c r="G14">
        <v>806.33384090000004</v>
      </c>
      <c r="H14">
        <f t="shared" si="0"/>
        <v>119.4365378</v>
      </c>
      <c r="I14" t="str">
        <f t="shared" si="1"/>
        <v>May</v>
      </c>
      <c r="J14">
        <f t="shared" si="2"/>
        <v>2021</v>
      </c>
    </row>
    <row r="15" spans="1:10" x14ac:dyDescent="0.25">
      <c r="A15" s="3">
        <v>44713</v>
      </c>
      <c r="B15" t="s">
        <v>8</v>
      </c>
      <c r="C15" t="s">
        <v>43</v>
      </c>
      <c r="D15" t="s">
        <v>11</v>
      </c>
      <c r="E15" t="s">
        <v>108</v>
      </c>
      <c r="F15">
        <v>410.38915930000002</v>
      </c>
      <c r="G15">
        <v>510.48513639999999</v>
      </c>
      <c r="H15">
        <f t="shared" si="0"/>
        <v>100.09597709999997</v>
      </c>
      <c r="I15" t="str">
        <f t="shared" si="1"/>
        <v>June</v>
      </c>
      <c r="J15">
        <f t="shared" si="2"/>
        <v>2022</v>
      </c>
    </row>
    <row r="16" spans="1:10" x14ac:dyDescent="0.25">
      <c r="A16" s="3">
        <v>44378</v>
      </c>
      <c r="B16" t="s">
        <v>3</v>
      </c>
      <c r="C16" t="s">
        <v>43</v>
      </c>
      <c r="D16" t="s">
        <v>107</v>
      </c>
      <c r="E16" t="s">
        <v>106</v>
      </c>
      <c r="F16">
        <v>790.83096720000003</v>
      </c>
      <c r="G16">
        <v>1048.972133</v>
      </c>
      <c r="H16">
        <f t="shared" si="0"/>
        <v>258.14116579999995</v>
      </c>
      <c r="I16" t="str">
        <f t="shared" si="1"/>
        <v>July</v>
      </c>
      <c r="J16">
        <f t="shared" si="2"/>
        <v>2021</v>
      </c>
    </row>
    <row r="17" spans="1:10" x14ac:dyDescent="0.25">
      <c r="A17" s="3">
        <v>44409</v>
      </c>
      <c r="B17" t="s">
        <v>31</v>
      </c>
      <c r="C17" t="s">
        <v>43</v>
      </c>
      <c r="D17" t="s">
        <v>105</v>
      </c>
      <c r="E17" t="s">
        <v>104</v>
      </c>
      <c r="F17">
        <v>333.57740039999999</v>
      </c>
      <c r="G17">
        <v>504.8887732</v>
      </c>
      <c r="H17">
        <f t="shared" si="0"/>
        <v>171.31137280000002</v>
      </c>
      <c r="I17" t="str">
        <f t="shared" si="1"/>
        <v>August</v>
      </c>
      <c r="J17">
        <f t="shared" si="2"/>
        <v>2021</v>
      </c>
    </row>
    <row r="18" spans="1:10" x14ac:dyDescent="0.25">
      <c r="A18" s="3">
        <v>44440</v>
      </c>
      <c r="B18" t="s">
        <v>28</v>
      </c>
      <c r="C18" t="s">
        <v>34</v>
      </c>
      <c r="D18" t="s">
        <v>61</v>
      </c>
      <c r="E18" t="s">
        <v>39</v>
      </c>
      <c r="F18">
        <v>310.52990449999999</v>
      </c>
      <c r="G18">
        <v>322.02559830000001</v>
      </c>
      <c r="H18">
        <f t="shared" si="0"/>
        <v>11.495693800000026</v>
      </c>
      <c r="I18" t="str">
        <f t="shared" si="1"/>
        <v>September</v>
      </c>
      <c r="J18">
        <f t="shared" si="2"/>
        <v>2021</v>
      </c>
    </row>
    <row r="19" spans="1:10" x14ac:dyDescent="0.25">
      <c r="A19" s="3">
        <v>44835</v>
      </c>
      <c r="B19" t="s">
        <v>28</v>
      </c>
      <c r="C19" t="s">
        <v>34</v>
      </c>
      <c r="D19" t="s">
        <v>59</v>
      </c>
      <c r="E19" t="s">
        <v>36</v>
      </c>
      <c r="F19">
        <v>96.718219099999999</v>
      </c>
      <c r="G19">
        <v>300.7695531</v>
      </c>
      <c r="H19">
        <f t="shared" si="0"/>
        <v>204.051334</v>
      </c>
      <c r="I19" t="str">
        <f t="shared" si="1"/>
        <v>October</v>
      </c>
      <c r="J19">
        <f t="shared" si="2"/>
        <v>2022</v>
      </c>
    </row>
    <row r="20" spans="1:10" x14ac:dyDescent="0.25">
      <c r="A20" s="3">
        <v>44501</v>
      </c>
      <c r="B20" t="s">
        <v>28</v>
      </c>
      <c r="C20" t="s">
        <v>34</v>
      </c>
      <c r="D20" t="s">
        <v>6</v>
      </c>
      <c r="E20" t="s">
        <v>33</v>
      </c>
      <c r="F20">
        <v>739.94296850000001</v>
      </c>
      <c r="G20">
        <v>870.7231845</v>
      </c>
      <c r="H20">
        <f t="shared" si="0"/>
        <v>130.780216</v>
      </c>
      <c r="I20" t="str">
        <f t="shared" si="1"/>
        <v>November</v>
      </c>
      <c r="J20">
        <f t="shared" si="2"/>
        <v>2021</v>
      </c>
    </row>
    <row r="21" spans="1:10" x14ac:dyDescent="0.25">
      <c r="A21" s="3">
        <v>44896</v>
      </c>
      <c r="B21" t="s">
        <v>28</v>
      </c>
      <c r="C21" t="s">
        <v>34</v>
      </c>
      <c r="D21" t="s">
        <v>51</v>
      </c>
      <c r="E21" t="s">
        <v>30</v>
      </c>
      <c r="F21">
        <v>598.48200380000003</v>
      </c>
      <c r="G21">
        <v>712.68068740000001</v>
      </c>
      <c r="H21">
        <f t="shared" si="0"/>
        <v>114.19868359999998</v>
      </c>
      <c r="I21" t="str">
        <f t="shared" si="1"/>
        <v>December</v>
      </c>
      <c r="J21">
        <f t="shared" si="2"/>
        <v>2022</v>
      </c>
    </row>
    <row r="22" spans="1:10" x14ac:dyDescent="0.25">
      <c r="A22" s="3">
        <v>44257</v>
      </c>
      <c r="B22" t="s">
        <v>28</v>
      </c>
      <c r="C22" t="s">
        <v>46</v>
      </c>
      <c r="D22" t="s">
        <v>16</v>
      </c>
      <c r="E22" t="s">
        <v>435</v>
      </c>
      <c r="F22">
        <v>624.72538599999996</v>
      </c>
      <c r="G22">
        <v>645.37022520000005</v>
      </c>
      <c r="H22">
        <f t="shared" si="0"/>
        <v>20.644839200000092</v>
      </c>
      <c r="I22" t="str">
        <f t="shared" si="1"/>
        <v>March</v>
      </c>
      <c r="J22">
        <f t="shared" si="2"/>
        <v>2021</v>
      </c>
    </row>
    <row r="23" spans="1:10" x14ac:dyDescent="0.25">
      <c r="A23" s="3">
        <v>44290</v>
      </c>
      <c r="B23" t="s">
        <v>13</v>
      </c>
      <c r="C23" t="s">
        <v>46</v>
      </c>
      <c r="D23" t="s">
        <v>11</v>
      </c>
      <c r="E23" t="s">
        <v>434</v>
      </c>
      <c r="F23">
        <v>270.93640340000002</v>
      </c>
      <c r="G23">
        <v>306.37409609999997</v>
      </c>
      <c r="H23">
        <f t="shared" si="0"/>
        <v>35.437692699999957</v>
      </c>
      <c r="I23" t="str">
        <f t="shared" si="1"/>
        <v>April</v>
      </c>
      <c r="J23">
        <f t="shared" si="2"/>
        <v>2021</v>
      </c>
    </row>
    <row r="24" spans="1:10" x14ac:dyDescent="0.25">
      <c r="A24" s="3">
        <v>44686</v>
      </c>
      <c r="B24" t="s">
        <v>3</v>
      </c>
      <c r="C24" t="s">
        <v>46</v>
      </c>
      <c r="D24" t="s">
        <v>107</v>
      </c>
      <c r="E24" t="s">
        <v>433</v>
      </c>
      <c r="F24">
        <v>274.18145170000003</v>
      </c>
      <c r="G24">
        <v>479.50776430000002</v>
      </c>
      <c r="H24">
        <f t="shared" si="0"/>
        <v>205.32631259999999</v>
      </c>
      <c r="I24" t="str">
        <f t="shared" si="1"/>
        <v>May</v>
      </c>
      <c r="J24">
        <f t="shared" si="2"/>
        <v>2022</v>
      </c>
    </row>
    <row r="25" spans="1:10" x14ac:dyDescent="0.25">
      <c r="A25" s="3">
        <v>44352</v>
      </c>
      <c r="B25" t="s">
        <v>3</v>
      </c>
      <c r="C25" t="s">
        <v>46</v>
      </c>
      <c r="D25" t="s">
        <v>105</v>
      </c>
      <c r="E25" t="s">
        <v>432</v>
      </c>
      <c r="F25">
        <v>855.98353789999999</v>
      </c>
      <c r="G25">
        <v>1020.8395410000001</v>
      </c>
      <c r="H25">
        <f t="shared" si="0"/>
        <v>164.85600310000007</v>
      </c>
      <c r="I25" t="str">
        <f t="shared" si="1"/>
        <v>June</v>
      </c>
      <c r="J25">
        <f t="shared" si="2"/>
        <v>2021</v>
      </c>
    </row>
    <row r="26" spans="1:10" x14ac:dyDescent="0.25">
      <c r="A26" s="3" t="s">
        <v>498</v>
      </c>
      <c r="B26" t="s">
        <v>3</v>
      </c>
      <c r="C26" t="s">
        <v>46</v>
      </c>
      <c r="D26" t="s">
        <v>1</v>
      </c>
      <c r="E26" t="s">
        <v>431</v>
      </c>
      <c r="F26">
        <v>592.03969289999998</v>
      </c>
      <c r="G26">
        <v>690.28967009999997</v>
      </c>
      <c r="H26">
        <f t="shared" si="0"/>
        <v>98.249977199999989</v>
      </c>
      <c r="I26" t="str">
        <f t="shared" si="1"/>
        <v>June</v>
      </c>
      <c r="J26">
        <f t="shared" si="2"/>
        <v>2021</v>
      </c>
    </row>
    <row r="27" spans="1:10" x14ac:dyDescent="0.25">
      <c r="A27" s="3" t="s">
        <v>497</v>
      </c>
      <c r="B27" t="s">
        <v>3</v>
      </c>
      <c r="C27" t="s">
        <v>46</v>
      </c>
      <c r="D27" t="s">
        <v>22</v>
      </c>
      <c r="E27" t="s">
        <v>430</v>
      </c>
      <c r="F27">
        <v>852.60731910000004</v>
      </c>
      <c r="G27">
        <v>908.42936810000003</v>
      </c>
      <c r="H27">
        <f t="shared" si="0"/>
        <v>55.822048999999993</v>
      </c>
      <c r="I27" t="str">
        <f t="shared" si="1"/>
        <v>March</v>
      </c>
      <c r="J27">
        <f t="shared" si="2"/>
        <v>2022</v>
      </c>
    </row>
    <row r="28" spans="1:10" x14ac:dyDescent="0.25">
      <c r="A28" s="3" t="s">
        <v>495</v>
      </c>
      <c r="B28" t="s">
        <v>3</v>
      </c>
      <c r="C28" t="s">
        <v>46</v>
      </c>
      <c r="D28" t="s">
        <v>19</v>
      </c>
      <c r="E28" t="s">
        <v>429</v>
      </c>
      <c r="F28">
        <v>108.72861640000001</v>
      </c>
      <c r="G28">
        <v>183.1991769</v>
      </c>
      <c r="H28">
        <f t="shared" si="0"/>
        <v>74.470560499999991</v>
      </c>
      <c r="I28" t="str">
        <f t="shared" si="1"/>
        <v>January</v>
      </c>
      <c r="J28">
        <f t="shared" si="2"/>
        <v>2022</v>
      </c>
    </row>
    <row r="29" spans="1:10" x14ac:dyDescent="0.25">
      <c r="A29" s="3" t="s">
        <v>496</v>
      </c>
      <c r="B29" t="s">
        <v>13</v>
      </c>
      <c r="C29" t="s">
        <v>43</v>
      </c>
      <c r="D29" t="s">
        <v>321</v>
      </c>
      <c r="E29" t="s">
        <v>27</v>
      </c>
      <c r="F29">
        <v>1112.980943</v>
      </c>
      <c r="G29">
        <v>1288.2177730000001</v>
      </c>
      <c r="H29">
        <f t="shared" si="0"/>
        <v>175.23683000000005</v>
      </c>
      <c r="I29" t="str">
        <f t="shared" si="1"/>
        <v>January</v>
      </c>
      <c r="J29">
        <f t="shared" si="2"/>
        <v>2022</v>
      </c>
    </row>
    <row r="30" spans="1:10" x14ac:dyDescent="0.25">
      <c r="A30" s="3" t="s">
        <v>495</v>
      </c>
      <c r="B30" t="s">
        <v>8</v>
      </c>
      <c r="C30" t="s">
        <v>40</v>
      </c>
      <c r="D30" t="s">
        <v>318</v>
      </c>
      <c r="E30" t="s">
        <v>0</v>
      </c>
      <c r="F30">
        <v>489.00738059999998</v>
      </c>
      <c r="G30">
        <v>548.49919539999996</v>
      </c>
      <c r="H30">
        <f t="shared" si="0"/>
        <v>59.491814799999986</v>
      </c>
      <c r="I30" t="str">
        <f t="shared" si="1"/>
        <v>January</v>
      </c>
      <c r="J30">
        <f t="shared" si="2"/>
        <v>2022</v>
      </c>
    </row>
    <row r="31" spans="1:10" x14ac:dyDescent="0.25">
      <c r="A31" s="3" t="s">
        <v>494</v>
      </c>
      <c r="B31" t="s">
        <v>3</v>
      </c>
      <c r="C31" t="s">
        <v>37</v>
      </c>
      <c r="D31" t="s">
        <v>315</v>
      </c>
      <c r="E31" t="s">
        <v>24</v>
      </c>
      <c r="F31">
        <v>322.2857573</v>
      </c>
      <c r="G31">
        <v>516.24808829999995</v>
      </c>
      <c r="H31">
        <f t="shared" si="0"/>
        <v>193.96233099999995</v>
      </c>
      <c r="I31" t="str">
        <f t="shared" si="1"/>
        <v>January</v>
      </c>
      <c r="J31">
        <f t="shared" si="2"/>
        <v>2022</v>
      </c>
    </row>
    <row r="32" spans="1:10" x14ac:dyDescent="0.25">
      <c r="A32" s="3" t="s">
        <v>493</v>
      </c>
      <c r="B32" t="s">
        <v>31</v>
      </c>
      <c r="C32" t="s">
        <v>34</v>
      </c>
      <c r="D32" t="s">
        <v>312</v>
      </c>
      <c r="E32" t="s">
        <v>21</v>
      </c>
      <c r="F32">
        <v>643.48978190000003</v>
      </c>
      <c r="G32">
        <v>896.15454729999999</v>
      </c>
      <c r="H32">
        <f t="shared" si="0"/>
        <v>252.66476539999996</v>
      </c>
      <c r="I32" t="str">
        <f t="shared" si="1"/>
        <v>January</v>
      </c>
      <c r="J32">
        <f t="shared" si="2"/>
        <v>2022</v>
      </c>
    </row>
    <row r="33" spans="1:10" x14ac:dyDescent="0.25">
      <c r="A33" s="3" t="s">
        <v>492</v>
      </c>
      <c r="B33" t="s">
        <v>28</v>
      </c>
      <c r="C33" t="s">
        <v>7</v>
      </c>
      <c r="D33" t="s">
        <v>105</v>
      </c>
      <c r="E33" t="s">
        <v>18</v>
      </c>
      <c r="F33">
        <v>453.97451990000002</v>
      </c>
      <c r="G33">
        <v>562.38529979999998</v>
      </c>
      <c r="H33">
        <f t="shared" si="0"/>
        <v>108.41077989999997</v>
      </c>
      <c r="I33" t="str">
        <f t="shared" si="1"/>
        <v>January</v>
      </c>
      <c r="J33">
        <f t="shared" si="2"/>
        <v>2021</v>
      </c>
    </row>
    <row r="34" spans="1:10" x14ac:dyDescent="0.25">
      <c r="A34" s="3" t="s">
        <v>491</v>
      </c>
      <c r="B34" t="s">
        <v>13</v>
      </c>
      <c r="C34" t="s">
        <v>2</v>
      </c>
      <c r="D34" t="s">
        <v>1</v>
      </c>
      <c r="E34" t="s">
        <v>15</v>
      </c>
      <c r="F34">
        <v>407.33913869999998</v>
      </c>
      <c r="G34">
        <v>545.89687709999998</v>
      </c>
      <c r="H34">
        <f t="shared" si="0"/>
        <v>138.55773840000001</v>
      </c>
      <c r="I34" t="str">
        <f t="shared" si="1"/>
        <v>January</v>
      </c>
      <c r="J34">
        <f t="shared" si="2"/>
        <v>2021</v>
      </c>
    </row>
    <row r="35" spans="1:10" x14ac:dyDescent="0.25">
      <c r="A35" s="3" t="s">
        <v>490</v>
      </c>
      <c r="B35" t="s">
        <v>8</v>
      </c>
      <c r="C35" t="s">
        <v>12</v>
      </c>
      <c r="D35" t="s">
        <v>22</v>
      </c>
      <c r="E35" t="s">
        <v>10</v>
      </c>
      <c r="F35">
        <v>720.2508828</v>
      </c>
      <c r="G35">
        <v>833.77693469999997</v>
      </c>
      <c r="H35">
        <f t="shared" si="0"/>
        <v>113.52605189999997</v>
      </c>
      <c r="I35" t="str">
        <f t="shared" si="1"/>
        <v>January</v>
      </c>
      <c r="J35">
        <f t="shared" si="2"/>
        <v>2022</v>
      </c>
    </row>
    <row r="36" spans="1:10" x14ac:dyDescent="0.25">
      <c r="A36" s="3" t="s">
        <v>489</v>
      </c>
      <c r="B36" t="s">
        <v>28</v>
      </c>
      <c r="C36" t="s">
        <v>34</v>
      </c>
      <c r="D36" t="s">
        <v>59</v>
      </c>
      <c r="E36" t="s">
        <v>36</v>
      </c>
      <c r="F36">
        <v>96.718219099999999</v>
      </c>
      <c r="G36">
        <v>300.7695531</v>
      </c>
      <c r="H36">
        <f t="shared" si="0"/>
        <v>204.051334</v>
      </c>
      <c r="I36" t="str">
        <f t="shared" si="1"/>
        <v>January</v>
      </c>
      <c r="J36">
        <f t="shared" si="2"/>
        <v>2021</v>
      </c>
    </row>
    <row r="37" spans="1:10" x14ac:dyDescent="0.25">
      <c r="A37" s="3" t="s">
        <v>489</v>
      </c>
      <c r="B37" t="s">
        <v>3</v>
      </c>
      <c r="C37" t="s">
        <v>46</v>
      </c>
      <c r="D37" t="s">
        <v>19</v>
      </c>
      <c r="E37" t="s">
        <v>5</v>
      </c>
      <c r="F37">
        <v>693.53223590000005</v>
      </c>
      <c r="G37">
        <v>885.87214710000001</v>
      </c>
      <c r="H37">
        <f t="shared" si="0"/>
        <v>192.33991119999996</v>
      </c>
      <c r="I37" t="str">
        <f t="shared" si="1"/>
        <v>January</v>
      </c>
      <c r="J37">
        <f t="shared" si="2"/>
        <v>2021</v>
      </c>
    </row>
    <row r="38" spans="1:10" x14ac:dyDescent="0.25">
      <c r="A38" s="3" t="s">
        <v>488</v>
      </c>
      <c r="B38" t="s">
        <v>31</v>
      </c>
      <c r="C38" t="s">
        <v>43</v>
      </c>
      <c r="D38" t="s">
        <v>61</v>
      </c>
      <c r="E38" t="s">
        <v>487</v>
      </c>
      <c r="F38">
        <v>876.48227250000002</v>
      </c>
      <c r="G38">
        <v>883.74403670000004</v>
      </c>
      <c r="H38">
        <f t="shared" si="0"/>
        <v>7.261764200000016</v>
      </c>
      <c r="I38" t="str">
        <f t="shared" si="1"/>
        <v>January</v>
      </c>
      <c r="J38">
        <f t="shared" si="2"/>
        <v>2022</v>
      </c>
    </row>
    <row r="39" spans="1:10" x14ac:dyDescent="0.25">
      <c r="A39" s="3" t="s">
        <v>486</v>
      </c>
      <c r="B39" t="s">
        <v>28</v>
      </c>
      <c r="C39" t="s">
        <v>40</v>
      </c>
      <c r="D39" t="s">
        <v>59</v>
      </c>
      <c r="E39" t="s">
        <v>438</v>
      </c>
      <c r="F39">
        <v>523.71307439999998</v>
      </c>
      <c r="G39">
        <v>662.46844950000002</v>
      </c>
      <c r="H39">
        <f t="shared" si="0"/>
        <v>138.75537510000004</v>
      </c>
      <c r="I39" t="str">
        <f t="shared" si="1"/>
        <v>January</v>
      </c>
      <c r="J39">
        <f t="shared" si="2"/>
        <v>2021</v>
      </c>
    </row>
    <row r="40" spans="1:10" x14ac:dyDescent="0.25">
      <c r="A40" s="3" t="s">
        <v>485</v>
      </c>
      <c r="B40" t="s">
        <v>28</v>
      </c>
      <c r="C40" t="s">
        <v>37</v>
      </c>
      <c r="D40" t="s">
        <v>6</v>
      </c>
      <c r="E40" t="s">
        <v>484</v>
      </c>
      <c r="F40">
        <v>560.31131340000002</v>
      </c>
      <c r="G40">
        <v>660.82302660000005</v>
      </c>
      <c r="H40">
        <f t="shared" si="0"/>
        <v>100.51171320000003</v>
      </c>
      <c r="I40" t="str">
        <f t="shared" si="1"/>
        <v>January</v>
      </c>
      <c r="J40">
        <f t="shared" si="2"/>
        <v>2022</v>
      </c>
    </row>
    <row r="41" spans="1:10" x14ac:dyDescent="0.25">
      <c r="A41" s="3" t="s">
        <v>483</v>
      </c>
      <c r="B41" t="s">
        <v>28</v>
      </c>
      <c r="C41" t="s">
        <v>34</v>
      </c>
      <c r="D41" t="s">
        <v>51</v>
      </c>
      <c r="E41" t="s">
        <v>482</v>
      </c>
      <c r="F41">
        <v>18.33278949</v>
      </c>
      <c r="G41">
        <v>145.63553899999999</v>
      </c>
      <c r="H41">
        <f t="shared" si="0"/>
        <v>127.30274951</v>
      </c>
      <c r="I41" t="str">
        <f t="shared" si="1"/>
        <v>January</v>
      </c>
      <c r="J41">
        <f t="shared" si="2"/>
        <v>2021</v>
      </c>
    </row>
    <row r="42" spans="1:10" x14ac:dyDescent="0.25">
      <c r="A42" s="3" t="s">
        <v>481</v>
      </c>
      <c r="B42" t="s">
        <v>28</v>
      </c>
      <c r="C42" t="s">
        <v>7</v>
      </c>
      <c r="D42" t="s">
        <v>321</v>
      </c>
      <c r="E42" t="s">
        <v>480</v>
      </c>
      <c r="F42">
        <v>58.437136260000003</v>
      </c>
      <c r="G42">
        <v>218.0011222</v>
      </c>
      <c r="H42">
        <f t="shared" si="0"/>
        <v>159.56398594000001</v>
      </c>
      <c r="I42" t="str">
        <f t="shared" si="1"/>
        <v>January</v>
      </c>
      <c r="J42">
        <f t="shared" si="2"/>
        <v>2022</v>
      </c>
    </row>
    <row r="43" spans="1:10" x14ac:dyDescent="0.25">
      <c r="A43" s="3" t="s">
        <v>479</v>
      </c>
      <c r="B43" t="s">
        <v>28</v>
      </c>
      <c r="C43" t="s">
        <v>2</v>
      </c>
      <c r="D43" t="s">
        <v>318</v>
      </c>
      <c r="E43" t="s">
        <v>478</v>
      </c>
      <c r="F43">
        <v>262.8836427</v>
      </c>
      <c r="G43">
        <v>370.99958579999998</v>
      </c>
      <c r="H43">
        <f t="shared" si="0"/>
        <v>108.11594309999998</v>
      </c>
      <c r="I43" t="str">
        <f t="shared" si="1"/>
        <v>January</v>
      </c>
      <c r="J43">
        <f t="shared" si="2"/>
        <v>2022</v>
      </c>
    </row>
    <row r="44" spans="1:10" x14ac:dyDescent="0.25">
      <c r="A44" s="3" t="s">
        <v>477</v>
      </c>
      <c r="B44" t="s">
        <v>28</v>
      </c>
      <c r="C44" t="s">
        <v>2</v>
      </c>
      <c r="D44" t="s">
        <v>11</v>
      </c>
      <c r="E44" t="s">
        <v>476</v>
      </c>
      <c r="F44">
        <v>700.33099240000001</v>
      </c>
      <c r="G44">
        <v>784.4279583</v>
      </c>
      <c r="H44">
        <f t="shared" si="0"/>
        <v>84.096965899999987</v>
      </c>
      <c r="I44" t="str">
        <f t="shared" si="1"/>
        <v>January</v>
      </c>
      <c r="J44">
        <f t="shared" si="2"/>
        <v>2022</v>
      </c>
    </row>
    <row r="45" spans="1:10" x14ac:dyDescent="0.25">
      <c r="A45" s="3" t="s">
        <v>475</v>
      </c>
      <c r="B45" t="s">
        <v>13</v>
      </c>
      <c r="C45" t="s">
        <v>2</v>
      </c>
      <c r="D45" t="s">
        <v>107</v>
      </c>
      <c r="E45" t="s">
        <v>474</v>
      </c>
      <c r="F45">
        <v>108.8028329</v>
      </c>
      <c r="G45">
        <v>132.90512860000001</v>
      </c>
      <c r="H45">
        <f t="shared" si="0"/>
        <v>24.102295700000013</v>
      </c>
      <c r="I45" t="str">
        <f t="shared" si="1"/>
        <v>January</v>
      </c>
      <c r="J45">
        <f t="shared" si="2"/>
        <v>2022</v>
      </c>
    </row>
    <row r="46" spans="1:10" x14ac:dyDescent="0.25">
      <c r="A46" s="3" t="s">
        <v>473</v>
      </c>
      <c r="B46" t="s">
        <v>8</v>
      </c>
      <c r="C46" t="s">
        <v>2</v>
      </c>
      <c r="D46" t="s">
        <v>105</v>
      </c>
      <c r="E46" t="s">
        <v>472</v>
      </c>
      <c r="F46">
        <v>556.8787049</v>
      </c>
      <c r="G46">
        <v>657.34592680000003</v>
      </c>
      <c r="H46">
        <f t="shared" si="0"/>
        <v>100.46722190000003</v>
      </c>
      <c r="I46" t="str">
        <f t="shared" si="1"/>
        <v>January</v>
      </c>
      <c r="J46">
        <f t="shared" si="2"/>
        <v>2022</v>
      </c>
    </row>
    <row r="47" spans="1:10" x14ac:dyDescent="0.25">
      <c r="A47" s="3" t="s">
        <v>471</v>
      </c>
      <c r="B47" t="s">
        <v>3</v>
      </c>
      <c r="C47" t="s">
        <v>2</v>
      </c>
      <c r="D47" t="s">
        <v>1</v>
      </c>
      <c r="E47" t="s">
        <v>470</v>
      </c>
      <c r="F47">
        <v>538.187547</v>
      </c>
      <c r="G47">
        <v>659.23849359999997</v>
      </c>
      <c r="H47">
        <f t="shared" si="0"/>
        <v>121.05094659999997</v>
      </c>
      <c r="I47" t="str">
        <f t="shared" si="1"/>
        <v>January</v>
      </c>
      <c r="J47">
        <f t="shared" si="2"/>
        <v>2022</v>
      </c>
    </row>
    <row r="48" spans="1:10" x14ac:dyDescent="0.25">
      <c r="A48" s="3" t="s">
        <v>469</v>
      </c>
      <c r="B48" t="s">
        <v>31</v>
      </c>
      <c r="C48" t="s">
        <v>37</v>
      </c>
      <c r="D48" t="s">
        <v>22</v>
      </c>
      <c r="E48" t="s">
        <v>468</v>
      </c>
      <c r="F48">
        <v>125.63080720000001</v>
      </c>
      <c r="G48">
        <v>233.7555333</v>
      </c>
      <c r="H48">
        <f t="shared" si="0"/>
        <v>108.12472609999999</v>
      </c>
      <c r="I48" t="str">
        <f t="shared" si="1"/>
        <v>January</v>
      </c>
      <c r="J48">
        <f t="shared" si="2"/>
        <v>2022</v>
      </c>
    </row>
    <row r="49" spans="1:10" x14ac:dyDescent="0.25">
      <c r="A49" s="3">
        <v>44563</v>
      </c>
      <c r="B49" t="s">
        <v>28</v>
      </c>
      <c r="C49" t="s">
        <v>34</v>
      </c>
      <c r="D49" t="s">
        <v>19</v>
      </c>
      <c r="E49" t="s">
        <v>467</v>
      </c>
      <c r="F49">
        <v>265.45760009999998</v>
      </c>
      <c r="G49">
        <v>306.96495440000001</v>
      </c>
      <c r="H49">
        <f t="shared" si="0"/>
        <v>41.507354300000031</v>
      </c>
      <c r="I49" t="str">
        <f t="shared" si="1"/>
        <v>January</v>
      </c>
      <c r="J49">
        <f t="shared" si="2"/>
        <v>2022</v>
      </c>
    </row>
    <row r="50" spans="1:10" x14ac:dyDescent="0.25">
      <c r="A50" s="3">
        <v>44594</v>
      </c>
      <c r="B50" t="s">
        <v>13</v>
      </c>
      <c r="C50" t="s">
        <v>7</v>
      </c>
      <c r="D50" t="s">
        <v>61</v>
      </c>
      <c r="E50" t="s">
        <v>466</v>
      </c>
      <c r="F50">
        <v>395.73855639999999</v>
      </c>
      <c r="G50">
        <v>398.96654919999997</v>
      </c>
      <c r="H50">
        <f t="shared" si="0"/>
        <v>3.2279927999999813</v>
      </c>
      <c r="I50" t="str">
        <f t="shared" si="1"/>
        <v>February</v>
      </c>
      <c r="J50">
        <f t="shared" si="2"/>
        <v>2022</v>
      </c>
    </row>
    <row r="51" spans="1:10" x14ac:dyDescent="0.25">
      <c r="A51" s="3">
        <v>44622</v>
      </c>
      <c r="B51" t="s">
        <v>8</v>
      </c>
      <c r="C51" t="s">
        <v>2</v>
      </c>
      <c r="D51" t="s">
        <v>59</v>
      </c>
      <c r="E51" t="s">
        <v>465</v>
      </c>
      <c r="F51">
        <v>300.54300949999998</v>
      </c>
      <c r="G51">
        <v>360.55680150000001</v>
      </c>
      <c r="H51">
        <f t="shared" si="0"/>
        <v>60.013792000000024</v>
      </c>
      <c r="I51" t="str">
        <f t="shared" si="1"/>
        <v>March</v>
      </c>
      <c r="J51">
        <f t="shared" si="2"/>
        <v>2022</v>
      </c>
    </row>
    <row r="52" spans="1:10" x14ac:dyDescent="0.25">
      <c r="A52" s="3">
        <v>44653</v>
      </c>
      <c r="B52" t="s">
        <v>3</v>
      </c>
      <c r="C52" t="s">
        <v>12</v>
      </c>
      <c r="D52" t="s">
        <v>6</v>
      </c>
      <c r="E52" t="s">
        <v>464</v>
      </c>
      <c r="F52">
        <v>185.54781990000001</v>
      </c>
      <c r="G52">
        <v>425.31379870000001</v>
      </c>
      <c r="H52">
        <f t="shared" si="0"/>
        <v>239.7659788</v>
      </c>
      <c r="I52" t="str">
        <f t="shared" si="1"/>
        <v>April</v>
      </c>
      <c r="J52">
        <f t="shared" si="2"/>
        <v>2022</v>
      </c>
    </row>
    <row r="53" spans="1:10" x14ac:dyDescent="0.25">
      <c r="A53" s="3">
        <v>44683</v>
      </c>
      <c r="B53" t="s">
        <v>31</v>
      </c>
      <c r="C53" t="s">
        <v>46</v>
      </c>
      <c r="D53" t="s">
        <v>51</v>
      </c>
      <c r="E53" t="s">
        <v>463</v>
      </c>
      <c r="F53">
        <v>128.4496322</v>
      </c>
      <c r="G53">
        <v>145.79120180000001</v>
      </c>
      <c r="H53">
        <f t="shared" si="0"/>
        <v>17.341569600000014</v>
      </c>
      <c r="I53" t="str">
        <f t="shared" si="1"/>
        <v>May</v>
      </c>
      <c r="J53">
        <f t="shared" si="2"/>
        <v>2022</v>
      </c>
    </row>
    <row r="54" spans="1:10" x14ac:dyDescent="0.25">
      <c r="A54" s="3">
        <v>44714</v>
      </c>
      <c r="B54" t="s">
        <v>31</v>
      </c>
      <c r="C54" t="s">
        <v>43</v>
      </c>
      <c r="D54" t="s">
        <v>321</v>
      </c>
      <c r="E54" t="s">
        <v>462</v>
      </c>
      <c r="F54">
        <v>486.09501039999998</v>
      </c>
      <c r="G54">
        <v>688.87855909999996</v>
      </c>
      <c r="H54">
        <f t="shared" si="0"/>
        <v>202.78354869999998</v>
      </c>
      <c r="I54" t="str">
        <f t="shared" si="1"/>
        <v>June</v>
      </c>
      <c r="J54">
        <f t="shared" si="2"/>
        <v>2022</v>
      </c>
    </row>
    <row r="55" spans="1:10" x14ac:dyDescent="0.25">
      <c r="A55" s="3">
        <v>44379</v>
      </c>
      <c r="B55" t="s">
        <v>31</v>
      </c>
      <c r="C55" t="s">
        <v>40</v>
      </c>
      <c r="D55" t="s">
        <v>318</v>
      </c>
      <c r="E55" t="s">
        <v>461</v>
      </c>
      <c r="F55">
        <v>873.68564330000004</v>
      </c>
      <c r="G55">
        <v>1078.755715</v>
      </c>
      <c r="H55">
        <f t="shared" si="0"/>
        <v>205.07007169999997</v>
      </c>
      <c r="I55" t="str">
        <f t="shared" si="1"/>
        <v>July</v>
      </c>
      <c r="J55">
        <f t="shared" si="2"/>
        <v>2021</v>
      </c>
    </row>
    <row r="56" spans="1:10" x14ac:dyDescent="0.25">
      <c r="A56" s="3">
        <v>44410</v>
      </c>
      <c r="B56" t="s">
        <v>31</v>
      </c>
      <c r="C56" t="s">
        <v>37</v>
      </c>
      <c r="D56" t="s">
        <v>315</v>
      </c>
      <c r="E56" t="s">
        <v>460</v>
      </c>
      <c r="F56">
        <v>88.142290520000003</v>
      </c>
      <c r="G56">
        <v>242.34325849999999</v>
      </c>
      <c r="H56">
        <f t="shared" si="0"/>
        <v>154.20096797999997</v>
      </c>
      <c r="I56" t="str">
        <f t="shared" si="1"/>
        <v>August</v>
      </c>
      <c r="J56">
        <f t="shared" si="2"/>
        <v>2021</v>
      </c>
    </row>
    <row r="57" spans="1:10" x14ac:dyDescent="0.25">
      <c r="A57" s="3">
        <v>44441</v>
      </c>
      <c r="B57" t="s">
        <v>31</v>
      </c>
      <c r="C57" t="s">
        <v>37</v>
      </c>
      <c r="D57" t="s">
        <v>312</v>
      </c>
      <c r="E57" t="s">
        <v>459</v>
      </c>
      <c r="F57">
        <v>546.6249613</v>
      </c>
      <c r="G57">
        <v>675.51954109999997</v>
      </c>
      <c r="H57">
        <f t="shared" si="0"/>
        <v>128.89457979999997</v>
      </c>
      <c r="I57" t="str">
        <f t="shared" si="1"/>
        <v>September</v>
      </c>
      <c r="J57">
        <f t="shared" si="2"/>
        <v>2021</v>
      </c>
    </row>
    <row r="58" spans="1:10" x14ac:dyDescent="0.25">
      <c r="A58" s="3">
        <v>44471</v>
      </c>
      <c r="B58" t="s">
        <v>31</v>
      </c>
      <c r="C58" t="s">
        <v>37</v>
      </c>
      <c r="D58" t="s">
        <v>309</v>
      </c>
      <c r="E58" t="s">
        <v>458</v>
      </c>
      <c r="F58">
        <v>79.392902719999995</v>
      </c>
      <c r="G58">
        <v>210.99019609999999</v>
      </c>
      <c r="H58">
        <f t="shared" si="0"/>
        <v>131.59729338</v>
      </c>
      <c r="I58" t="str">
        <f t="shared" si="1"/>
        <v>October</v>
      </c>
      <c r="J58">
        <f t="shared" si="2"/>
        <v>2021</v>
      </c>
    </row>
    <row r="59" spans="1:10" x14ac:dyDescent="0.25">
      <c r="A59" s="3">
        <v>44504</v>
      </c>
      <c r="B59" t="s">
        <v>28</v>
      </c>
      <c r="C59" t="s">
        <v>7</v>
      </c>
      <c r="D59" t="s">
        <v>49</v>
      </c>
      <c r="E59" t="s">
        <v>349</v>
      </c>
      <c r="F59">
        <v>134.94925929999999</v>
      </c>
      <c r="G59">
        <v>251.82501060000001</v>
      </c>
      <c r="H59">
        <f t="shared" si="0"/>
        <v>116.87575130000002</v>
      </c>
      <c r="I59" t="str">
        <f t="shared" si="1"/>
        <v>November</v>
      </c>
      <c r="J59">
        <f t="shared" si="2"/>
        <v>2021</v>
      </c>
    </row>
    <row r="60" spans="1:10" x14ac:dyDescent="0.25">
      <c r="A60" s="3">
        <v>44504</v>
      </c>
      <c r="B60" t="s">
        <v>28</v>
      </c>
      <c r="C60" t="s">
        <v>2</v>
      </c>
      <c r="D60" t="s">
        <v>16</v>
      </c>
      <c r="E60" t="s">
        <v>347</v>
      </c>
      <c r="F60">
        <v>53.115481090000003</v>
      </c>
      <c r="G60">
        <v>274.38192220000002</v>
      </c>
      <c r="H60">
        <f t="shared" si="0"/>
        <v>221.26644111000002</v>
      </c>
      <c r="I60" t="str">
        <f t="shared" si="1"/>
        <v>November</v>
      </c>
      <c r="J60">
        <f t="shared" si="2"/>
        <v>2021</v>
      </c>
    </row>
    <row r="61" spans="1:10" x14ac:dyDescent="0.25">
      <c r="A61" s="3">
        <v>44502</v>
      </c>
      <c r="B61" t="s">
        <v>28</v>
      </c>
      <c r="C61" t="s">
        <v>37</v>
      </c>
      <c r="D61" t="s">
        <v>215</v>
      </c>
      <c r="E61" t="s">
        <v>457</v>
      </c>
      <c r="F61">
        <v>841.81169709999995</v>
      </c>
      <c r="G61">
        <v>930.18765159999998</v>
      </c>
      <c r="H61">
        <f t="shared" si="0"/>
        <v>88.375954500000034</v>
      </c>
      <c r="I61" t="str">
        <f t="shared" si="1"/>
        <v>November</v>
      </c>
      <c r="J61">
        <f t="shared" si="2"/>
        <v>2021</v>
      </c>
    </row>
    <row r="62" spans="1:10" x14ac:dyDescent="0.25">
      <c r="A62" s="3">
        <v>44532</v>
      </c>
      <c r="B62" t="s">
        <v>13</v>
      </c>
      <c r="C62" t="s">
        <v>37</v>
      </c>
      <c r="D62" t="s">
        <v>213</v>
      </c>
      <c r="E62" t="s">
        <v>456</v>
      </c>
      <c r="F62">
        <v>638.63978090000001</v>
      </c>
      <c r="G62">
        <v>760.50836609999999</v>
      </c>
      <c r="H62">
        <f t="shared" si="0"/>
        <v>121.86858519999998</v>
      </c>
      <c r="I62" t="str">
        <f t="shared" si="1"/>
        <v>December</v>
      </c>
      <c r="J62">
        <f t="shared" si="2"/>
        <v>2021</v>
      </c>
    </row>
    <row r="63" spans="1:10" x14ac:dyDescent="0.25">
      <c r="A63" s="3" t="s">
        <v>455</v>
      </c>
      <c r="B63" t="s">
        <v>8</v>
      </c>
      <c r="C63" t="s">
        <v>46</v>
      </c>
      <c r="D63" t="s">
        <v>211</v>
      </c>
      <c r="E63" t="s">
        <v>66</v>
      </c>
      <c r="F63">
        <v>251.9572048</v>
      </c>
      <c r="G63">
        <v>406.93101389999998</v>
      </c>
      <c r="H63">
        <f t="shared" si="0"/>
        <v>154.97380909999998</v>
      </c>
      <c r="I63" t="str">
        <f t="shared" si="1"/>
        <v>February</v>
      </c>
      <c r="J63">
        <f t="shared" si="2"/>
        <v>2021</v>
      </c>
    </row>
    <row r="64" spans="1:10" x14ac:dyDescent="0.25">
      <c r="A64" s="3" t="s">
        <v>454</v>
      </c>
      <c r="B64" t="s">
        <v>3</v>
      </c>
      <c r="C64" t="s">
        <v>43</v>
      </c>
      <c r="D64" t="s">
        <v>229</v>
      </c>
      <c r="E64" t="s">
        <v>64</v>
      </c>
      <c r="F64">
        <v>314.94360790000002</v>
      </c>
      <c r="G64">
        <v>419.85263179999998</v>
      </c>
      <c r="H64">
        <f t="shared" si="0"/>
        <v>104.90902389999997</v>
      </c>
      <c r="I64" t="str">
        <f t="shared" si="1"/>
        <v>February</v>
      </c>
      <c r="J64">
        <f t="shared" si="2"/>
        <v>2021</v>
      </c>
    </row>
    <row r="65" spans="1:10" x14ac:dyDescent="0.25">
      <c r="A65" s="3" t="s">
        <v>453</v>
      </c>
      <c r="B65" t="s">
        <v>31</v>
      </c>
      <c r="C65" t="s">
        <v>40</v>
      </c>
      <c r="D65" t="s">
        <v>59</v>
      </c>
      <c r="E65" t="s">
        <v>62</v>
      </c>
      <c r="F65">
        <v>922.3249654</v>
      </c>
      <c r="G65">
        <v>993.19613219999997</v>
      </c>
      <c r="H65">
        <f t="shared" si="0"/>
        <v>70.871166799999969</v>
      </c>
      <c r="I65" t="str">
        <f t="shared" si="1"/>
        <v>February</v>
      </c>
      <c r="J65">
        <f t="shared" si="2"/>
        <v>2021</v>
      </c>
    </row>
    <row r="66" spans="1:10" x14ac:dyDescent="0.25">
      <c r="A66" s="3" t="s">
        <v>452</v>
      </c>
      <c r="B66" t="s">
        <v>31</v>
      </c>
      <c r="C66" t="s">
        <v>37</v>
      </c>
      <c r="D66" t="s">
        <v>6</v>
      </c>
      <c r="E66" t="s">
        <v>60</v>
      </c>
      <c r="F66">
        <v>244.3712854</v>
      </c>
      <c r="G66">
        <v>320.31869019999999</v>
      </c>
      <c r="H66">
        <f t="shared" si="0"/>
        <v>75.947404799999987</v>
      </c>
      <c r="I66" t="str">
        <f t="shared" si="1"/>
        <v>February</v>
      </c>
      <c r="J66">
        <f t="shared" si="2"/>
        <v>2021</v>
      </c>
    </row>
    <row r="67" spans="1:10" x14ac:dyDescent="0.25">
      <c r="A67" s="3" t="s">
        <v>451</v>
      </c>
      <c r="B67" t="s">
        <v>31</v>
      </c>
      <c r="C67" t="s">
        <v>34</v>
      </c>
      <c r="D67" t="s">
        <v>51</v>
      </c>
      <c r="E67" t="s">
        <v>58</v>
      </c>
      <c r="F67">
        <v>362.29468209999999</v>
      </c>
      <c r="G67">
        <v>634.94515149999995</v>
      </c>
      <c r="H67">
        <f t="shared" ref="H67:H130" si="3">G67-F67</f>
        <v>272.65046939999996</v>
      </c>
      <c r="I67" t="str">
        <f t="shared" ref="I67:I130" si="4">TEXT(A67,"mmmm")</f>
        <v>February</v>
      </c>
      <c r="J67">
        <f t="shared" ref="J67:J130" si="5">YEAR(A67)</f>
        <v>2021</v>
      </c>
    </row>
    <row r="68" spans="1:10" x14ac:dyDescent="0.25">
      <c r="A68" s="3" t="s">
        <v>450</v>
      </c>
      <c r="B68" t="s">
        <v>31</v>
      </c>
      <c r="C68" t="s">
        <v>7</v>
      </c>
      <c r="D68" t="s">
        <v>49</v>
      </c>
      <c r="E68" t="s">
        <v>57</v>
      </c>
      <c r="F68">
        <v>280.87360589999997</v>
      </c>
      <c r="G68">
        <v>506.68084859999999</v>
      </c>
      <c r="H68">
        <f t="shared" si="3"/>
        <v>225.80724270000002</v>
      </c>
      <c r="I68" t="str">
        <f t="shared" si="4"/>
        <v>February</v>
      </c>
      <c r="J68">
        <f t="shared" si="5"/>
        <v>2021</v>
      </c>
    </row>
    <row r="69" spans="1:10" x14ac:dyDescent="0.25">
      <c r="A69" s="3" t="s">
        <v>449</v>
      </c>
      <c r="B69" t="s">
        <v>31</v>
      </c>
      <c r="C69" t="s">
        <v>2</v>
      </c>
      <c r="D69" t="s">
        <v>16</v>
      </c>
      <c r="E69" t="s">
        <v>56</v>
      </c>
      <c r="F69">
        <v>0.65478845210000003</v>
      </c>
      <c r="G69">
        <v>144.1896021</v>
      </c>
      <c r="H69">
        <f t="shared" si="3"/>
        <v>143.53481364789999</v>
      </c>
      <c r="I69" t="str">
        <f t="shared" si="4"/>
        <v>February</v>
      </c>
      <c r="J69">
        <f t="shared" si="5"/>
        <v>2021</v>
      </c>
    </row>
    <row r="70" spans="1:10" x14ac:dyDescent="0.25">
      <c r="A70" s="3" t="s">
        <v>448</v>
      </c>
      <c r="B70" t="s">
        <v>31</v>
      </c>
      <c r="C70" t="s">
        <v>12</v>
      </c>
      <c r="D70" t="s">
        <v>11</v>
      </c>
      <c r="E70" t="s">
        <v>55</v>
      </c>
      <c r="F70">
        <v>821.72746070000005</v>
      </c>
      <c r="G70">
        <v>944.20974409999997</v>
      </c>
      <c r="H70">
        <f t="shared" si="3"/>
        <v>122.48228339999991</v>
      </c>
      <c r="I70" t="str">
        <f t="shared" si="4"/>
        <v>February</v>
      </c>
      <c r="J70">
        <f t="shared" si="5"/>
        <v>2021</v>
      </c>
    </row>
    <row r="71" spans="1:10" x14ac:dyDescent="0.25">
      <c r="A71" s="3" t="s">
        <v>447</v>
      </c>
      <c r="B71" t="s">
        <v>31</v>
      </c>
      <c r="C71" t="s">
        <v>46</v>
      </c>
      <c r="D71" t="s">
        <v>107</v>
      </c>
      <c r="E71" t="s">
        <v>54</v>
      </c>
      <c r="F71">
        <v>293.40130420000003</v>
      </c>
      <c r="G71">
        <v>474.061757</v>
      </c>
      <c r="H71">
        <f t="shared" si="3"/>
        <v>180.66045279999997</v>
      </c>
      <c r="I71" t="str">
        <f t="shared" si="4"/>
        <v>February</v>
      </c>
      <c r="J71">
        <f t="shared" si="5"/>
        <v>2022</v>
      </c>
    </row>
    <row r="72" spans="1:10" x14ac:dyDescent="0.25">
      <c r="A72" s="3" t="s">
        <v>446</v>
      </c>
      <c r="B72" t="s">
        <v>31</v>
      </c>
      <c r="C72" t="s">
        <v>46</v>
      </c>
      <c r="D72" t="s">
        <v>105</v>
      </c>
      <c r="E72" t="s">
        <v>53</v>
      </c>
      <c r="F72">
        <v>60.755168939999997</v>
      </c>
      <c r="G72">
        <v>135.17671999999999</v>
      </c>
      <c r="H72">
        <f t="shared" si="3"/>
        <v>74.421551059999985</v>
      </c>
      <c r="I72" t="str">
        <f t="shared" si="4"/>
        <v>February</v>
      </c>
      <c r="J72">
        <f t="shared" si="5"/>
        <v>2021</v>
      </c>
    </row>
    <row r="73" spans="1:10" x14ac:dyDescent="0.25">
      <c r="A73" s="3" t="s">
        <v>445</v>
      </c>
      <c r="B73" t="s">
        <v>31</v>
      </c>
      <c r="C73" t="s">
        <v>46</v>
      </c>
      <c r="D73" t="s">
        <v>1</v>
      </c>
      <c r="E73" t="s">
        <v>52</v>
      </c>
      <c r="F73">
        <v>298.7318454</v>
      </c>
      <c r="G73">
        <v>326.5242361</v>
      </c>
      <c r="H73">
        <f t="shared" si="3"/>
        <v>27.792390699999999</v>
      </c>
      <c r="I73" t="str">
        <f t="shared" si="4"/>
        <v>February</v>
      </c>
      <c r="J73">
        <f t="shared" si="5"/>
        <v>2021</v>
      </c>
    </row>
    <row r="74" spans="1:10" x14ac:dyDescent="0.25">
      <c r="A74" s="3" t="s">
        <v>444</v>
      </c>
      <c r="B74" t="s">
        <v>31</v>
      </c>
      <c r="C74" t="s">
        <v>46</v>
      </c>
      <c r="D74" t="s">
        <v>22</v>
      </c>
      <c r="E74" t="s">
        <v>50</v>
      </c>
      <c r="F74">
        <v>631.19318850000002</v>
      </c>
      <c r="G74">
        <v>900.3656221</v>
      </c>
      <c r="H74">
        <f t="shared" si="3"/>
        <v>269.17243359999998</v>
      </c>
      <c r="I74" t="str">
        <f t="shared" si="4"/>
        <v>February</v>
      </c>
      <c r="J74">
        <f t="shared" si="5"/>
        <v>2022</v>
      </c>
    </row>
    <row r="75" spans="1:10" x14ac:dyDescent="0.25">
      <c r="A75" s="3" t="s">
        <v>443</v>
      </c>
      <c r="B75" t="s">
        <v>31</v>
      </c>
      <c r="C75" t="s">
        <v>46</v>
      </c>
      <c r="D75" t="s">
        <v>19</v>
      </c>
      <c r="E75" t="s">
        <v>48</v>
      </c>
      <c r="F75">
        <v>366.14966199999998</v>
      </c>
      <c r="G75">
        <v>490.63348380000002</v>
      </c>
      <c r="H75">
        <f t="shared" si="3"/>
        <v>124.48382180000004</v>
      </c>
      <c r="I75" t="str">
        <f t="shared" si="4"/>
        <v>February</v>
      </c>
      <c r="J75">
        <f t="shared" si="5"/>
        <v>2021</v>
      </c>
    </row>
    <row r="76" spans="1:10" x14ac:dyDescent="0.25">
      <c r="A76" s="3" t="s">
        <v>442</v>
      </c>
      <c r="B76" t="s">
        <v>28</v>
      </c>
      <c r="C76" t="s">
        <v>46</v>
      </c>
      <c r="D76" t="s">
        <v>61</v>
      </c>
      <c r="E76" t="s">
        <v>47</v>
      </c>
      <c r="F76">
        <v>652.13996429999997</v>
      </c>
      <c r="G76">
        <v>831.92112399999996</v>
      </c>
      <c r="H76">
        <f t="shared" si="3"/>
        <v>179.78115969999999</v>
      </c>
      <c r="I76" t="str">
        <f t="shared" si="4"/>
        <v>February</v>
      </c>
      <c r="J76">
        <f t="shared" si="5"/>
        <v>2022</v>
      </c>
    </row>
    <row r="77" spans="1:10" x14ac:dyDescent="0.25">
      <c r="A77" s="3" t="s">
        <v>441</v>
      </c>
      <c r="B77" t="s">
        <v>13</v>
      </c>
      <c r="C77" t="s">
        <v>46</v>
      </c>
      <c r="D77" t="s">
        <v>59</v>
      </c>
      <c r="E77" t="s">
        <v>45</v>
      </c>
      <c r="F77">
        <v>564.98439050000002</v>
      </c>
      <c r="G77">
        <v>745.65768909999997</v>
      </c>
      <c r="H77">
        <f t="shared" si="3"/>
        <v>180.67329859999995</v>
      </c>
      <c r="I77" t="str">
        <f t="shared" si="4"/>
        <v>February</v>
      </c>
      <c r="J77">
        <f t="shared" si="5"/>
        <v>2021</v>
      </c>
    </row>
    <row r="78" spans="1:10" x14ac:dyDescent="0.25">
      <c r="A78" s="3" t="s">
        <v>440</v>
      </c>
      <c r="B78" t="s">
        <v>8</v>
      </c>
      <c r="C78" t="s">
        <v>46</v>
      </c>
      <c r="D78" t="s">
        <v>6</v>
      </c>
      <c r="E78" t="s">
        <v>439</v>
      </c>
      <c r="F78">
        <v>1234.4466600000001</v>
      </c>
      <c r="G78">
        <v>1337.578313</v>
      </c>
      <c r="H78">
        <f t="shared" si="3"/>
        <v>103.13165299999991</v>
      </c>
      <c r="I78" t="str">
        <f t="shared" si="4"/>
        <v>February</v>
      </c>
      <c r="J78">
        <f t="shared" si="5"/>
        <v>2021</v>
      </c>
    </row>
    <row r="79" spans="1:10" x14ac:dyDescent="0.25">
      <c r="A79" s="3">
        <v>44564</v>
      </c>
      <c r="B79" t="s">
        <v>28</v>
      </c>
      <c r="C79" t="s">
        <v>40</v>
      </c>
      <c r="D79" t="s">
        <v>59</v>
      </c>
      <c r="E79" t="s">
        <v>438</v>
      </c>
      <c r="F79">
        <v>523.71307439999998</v>
      </c>
      <c r="G79">
        <v>662.46844950000002</v>
      </c>
      <c r="H79">
        <f t="shared" si="3"/>
        <v>138.75537510000004</v>
      </c>
      <c r="I79" t="str">
        <f t="shared" si="4"/>
        <v>January</v>
      </c>
      <c r="J79">
        <f t="shared" si="5"/>
        <v>2022</v>
      </c>
    </row>
    <row r="80" spans="1:10" x14ac:dyDescent="0.25">
      <c r="A80" s="3">
        <v>44199</v>
      </c>
      <c r="B80" t="s">
        <v>3</v>
      </c>
      <c r="C80" t="s">
        <v>46</v>
      </c>
      <c r="D80" t="s">
        <v>51</v>
      </c>
      <c r="E80" t="s">
        <v>437</v>
      </c>
      <c r="F80">
        <v>932.74490590000005</v>
      </c>
      <c r="G80">
        <v>1080.3930029999999</v>
      </c>
      <c r="H80">
        <f t="shared" si="3"/>
        <v>147.64809709999986</v>
      </c>
      <c r="I80" t="str">
        <f t="shared" si="4"/>
        <v>January</v>
      </c>
      <c r="J80">
        <f t="shared" si="5"/>
        <v>2021</v>
      </c>
    </row>
    <row r="81" spans="1:10" x14ac:dyDescent="0.25">
      <c r="A81" s="3">
        <v>44230</v>
      </c>
      <c r="B81" t="s">
        <v>31</v>
      </c>
      <c r="C81" t="s">
        <v>46</v>
      </c>
      <c r="D81" t="s">
        <v>321</v>
      </c>
      <c r="E81" t="s">
        <v>436</v>
      </c>
      <c r="F81">
        <v>374.9213006</v>
      </c>
      <c r="G81">
        <v>484.73484960000002</v>
      </c>
      <c r="H81">
        <f t="shared" si="3"/>
        <v>109.81354900000002</v>
      </c>
      <c r="I81" t="str">
        <f t="shared" si="4"/>
        <v>February</v>
      </c>
      <c r="J81">
        <f t="shared" si="5"/>
        <v>2021</v>
      </c>
    </row>
    <row r="82" spans="1:10" x14ac:dyDescent="0.25">
      <c r="A82" s="3">
        <v>44623</v>
      </c>
      <c r="B82" t="s">
        <v>28</v>
      </c>
      <c r="C82" t="s">
        <v>46</v>
      </c>
      <c r="D82" t="s">
        <v>16</v>
      </c>
      <c r="E82" t="s">
        <v>435</v>
      </c>
      <c r="F82">
        <v>624.72538599999996</v>
      </c>
      <c r="G82">
        <v>645.37022520000005</v>
      </c>
      <c r="H82">
        <f t="shared" si="3"/>
        <v>20.644839200000092</v>
      </c>
      <c r="I82" t="str">
        <f t="shared" si="4"/>
        <v>March</v>
      </c>
      <c r="J82">
        <f t="shared" si="5"/>
        <v>2022</v>
      </c>
    </row>
    <row r="83" spans="1:10" x14ac:dyDescent="0.25">
      <c r="A83" s="3">
        <v>44289</v>
      </c>
      <c r="B83" t="s">
        <v>13</v>
      </c>
      <c r="C83" t="s">
        <v>46</v>
      </c>
      <c r="D83" t="s">
        <v>11</v>
      </c>
      <c r="E83" t="s">
        <v>434</v>
      </c>
      <c r="F83">
        <v>270.93640340000002</v>
      </c>
      <c r="G83">
        <v>306.37409609999997</v>
      </c>
      <c r="H83">
        <f t="shared" si="3"/>
        <v>35.437692699999957</v>
      </c>
      <c r="I83" t="str">
        <f t="shared" si="4"/>
        <v>April</v>
      </c>
      <c r="J83">
        <f t="shared" si="5"/>
        <v>2021</v>
      </c>
    </row>
    <row r="84" spans="1:10" x14ac:dyDescent="0.25">
      <c r="A84" s="3">
        <v>44319</v>
      </c>
      <c r="B84" t="s">
        <v>3</v>
      </c>
      <c r="C84" t="s">
        <v>46</v>
      </c>
      <c r="D84" t="s">
        <v>107</v>
      </c>
      <c r="E84" t="s">
        <v>433</v>
      </c>
      <c r="F84">
        <v>274.18145170000003</v>
      </c>
      <c r="G84">
        <v>479.50776430000002</v>
      </c>
      <c r="H84">
        <f t="shared" si="3"/>
        <v>205.32631259999999</v>
      </c>
      <c r="I84" t="str">
        <f t="shared" si="4"/>
        <v>May</v>
      </c>
      <c r="J84">
        <f t="shared" si="5"/>
        <v>2021</v>
      </c>
    </row>
    <row r="85" spans="1:10" x14ac:dyDescent="0.25">
      <c r="A85" s="3">
        <v>44350</v>
      </c>
      <c r="B85" t="s">
        <v>3</v>
      </c>
      <c r="C85" t="s">
        <v>46</v>
      </c>
      <c r="D85" t="s">
        <v>105</v>
      </c>
      <c r="E85" t="s">
        <v>432</v>
      </c>
      <c r="F85">
        <v>855.98353789999999</v>
      </c>
      <c r="G85">
        <v>1020.8395410000001</v>
      </c>
      <c r="H85">
        <f t="shared" si="3"/>
        <v>164.85600310000007</v>
      </c>
      <c r="I85" t="str">
        <f t="shared" si="4"/>
        <v>June</v>
      </c>
      <c r="J85">
        <f t="shared" si="5"/>
        <v>2021</v>
      </c>
    </row>
    <row r="86" spans="1:10" x14ac:dyDescent="0.25">
      <c r="A86" s="3">
        <v>44745</v>
      </c>
      <c r="B86" t="s">
        <v>3</v>
      </c>
      <c r="C86" t="s">
        <v>46</v>
      </c>
      <c r="D86" t="s">
        <v>1</v>
      </c>
      <c r="E86" t="s">
        <v>431</v>
      </c>
      <c r="F86">
        <v>592.03969289999998</v>
      </c>
      <c r="G86">
        <v>690.28967009999997</v>
      </c>
      <c r="H86">
        <f t="shared" si="3"/>
        <v>98.249977199999989</v>
      </c>
      <c r="I86" t="str">
        <f t="shared" si="4"/>
        <v>July</v>
      </c>
      <c r="J86">
        <f t="shared" si="5"/>
        <v>2022</v>
      </c>
    </row>
    <row r="87" spans="1:10" x14ac:dyDescent="0.25">
      <c r="A87" s="3">
        <v>44411</v>
      </c>
      <c r="B87" t="s">
        <v>3</v>
      </c>
      <c r="C87" t="s">
        <v>46</v>
      </c>
      <c r="D87" t="s">
        <v>22</v>
      </c>
      <c r="E87" t="s">
        <v>430</v>
      </c>
      <c r="F87">
        <v>852.60731910000004</v>
      </c>
      <c r="G87">
        <v>908.42936810000003</v>
      </c>
      <c r="H87">
        <f t="shared" si="3"/>
        <v>55.822048999999993</v>
      </c>
      <c r="I87" t="str">
        <f t="shared" si="4"/>
        <v>August</v>
      </c>
      <c r="J87">
        <f t="shared" si="5"/>
        <v>2021</v>
      </c>
    </row>
    <row r="88" spans="1:10" x14ac:dyDescent="0.25">
      <c r="A88" s="3">
        <v>44442</v>
      </c>
      <c r="B88" t="s">
        <v>3</v>
      </c>
      <c r="C88" t="s">
        <v>46</v>
      </c>
      <c r="D88" t="s">
        <v>19</v>
      </c>
      <c r="E88" t="s">
        <v>429</v>
      </c>
      <c r="F88">
        <v>108.72861640000001</v>
      </c>
      <c r="G88">
        <v>183.1991769</v>
      </c>
      <c r="H88">
        <f t="shared" si="3"/>
        <v>74.470560499999991</v>
      </c>
      <c r="I88" t="str">
        <f t="shared" si="4"/>
        <v>September</v>
      </c>
      <c r="J88">
        <f t="shared" si="5"/>
        <v>2021</v>
      </c>
    </row>
    <row r="89" spans="1:10" x14ac:dyDescent="0.25">
      <c r="A89" s="3">
        <v>44472</v>
      </c>
      <c r="B89" t="s">
        <v>3</v>
      </c>
      <c r="C89" t="s">
        <v>43</v>
      </c>
      <c r="D89" t="s">
        <v>61</v>
      </c>
      <c r="E89" t="s">
        <v>428</v>
      </c>
      <c r="F89">
        <v>30.666948990000002</v>
      </c>
      <c r="G89">
        <v>83.520214100000004</v>
      </c>
      <c r="H89">
        <f t="shared" si="3"/>
        <v>52.853265110000002</v>
      </c>
      <c r="I89" t="str">
        <f t="shared" si="4"/>
        <v>October</v>
      </c>
      <c r="J89">
        <f t="shared" si="5"/>
        <v>2021</v>
      </c>
    </row>
    <row r="90" spans="1:10" x14ac:dyDescent="0.25">
      <c r="A90" s="3">
        <v>44868</v>
      </c>
      <c r="B90" t="s">
        <v>3</v>
      </c>
      <c r="C90" t="s">
        <v>40</v>
      </c>
      <c r="D90" t="s">
        <v>59</v>
      </c>
      <c r="E90" t="s">
        <v>427</v>
      </c>
      <c r="F90">
        <v>64.770083709999994</v>
      </c>
      <c r="G90">
        <v>107.84722309999999</v>
      </c>
      <c r="H90">
        <f t="shared" si="3"/>
        <v>43.077139389999999</v>
      </c>
      <c r="I90" t="str">
        <f t="shared" si="4"/>
        <v>November</v>
      </c>
      <c r="J90">
        <f t="shared" si="5"/>
        <v>2022</v>
      </c>
    </row>
    <row r="91" spans="1:10" x14ac:dyDescent="0.25">
      <c r="A91" s="3">
        <v>44533</v>
      </c>
      <c r="B91" t="s">
        <v>31</v>
      </c>
      <c r="C91" t="s">
        <v>37</v>
      </c>
      <c r="D91" t="s">
        <v>6</v>
      </c>
      <c r="E91" t="s">
        <v>426</v>
      </c>
      <c r="F91">
        <v>343.92295410000003</v>
      </c>
      <c r="G91">
        <v>472.66038759999998</v>
      </c>
      <c r="H91">
        <f t="shared" si="3"/>
        <v>128.73743349999995</v>
      </c>
      <c r="I91" t="str">
        <f t="shared" si="4"/>
        <v>December</v>
      </c>
      <c r="J91">
        <f t="shared" si="5"/>
        <v>2021</v>
      </c>
    </row>
    <row r="92" spans="1:10" x14ac:dyDescent="0.25">
      <c r="A92" s="3" t="s">
        <v>425</v>
      </c>
      <c r="B92" t="s">
        <v>28</v>
      </c>
      <c r="C92" t="s">
        <v>34</v>
      </c>
      <c r="D92" t="s">
        <v>51</v>
      </c>
      <c r="E92" t="s">
        <v>424</v>
      </c>
      <c r="F92">
        <v>408.77421550000003</v>
      </c>
      <c r="G92">
        <v>475.9375938</v>
      </c>
      <c r="H92">
        <f t="shared" si="3"/>
        <v>67.163378299999977</v>
      </c>
      <c r="I92" t="str">
        <f t="shared" si="4"/>
        <v>March</v>
      </c>
      <c r="J92">
        <f t="shared" si="5"/>
        <v>2022</v>
      </c>
    </row>
    <row r="93" spans="1:10" x14ac:dyDescent="0.25">
      <c r="A93" s="3" t="s">
        <v>423</v>
      </c>
      <c r="B93" t="s">
        <v>13</v>
      </c>
      <c r="C93" t="s">
        <v>7</v>
      </c>
      <c r="D93" t="s">
        <v>321</v>
      </c>
      <c r="E93" t="s">
        <v>422</v>
      </c>
      <c r="F93">
        <v>313.95878010000001</v>
      </c>
      <c r="G93">
        <v>413.37052080000001</v>
      </c>
      <c r="H93">
        <f t="shared" si="3"/>
        <v>99.411740699999996</v>
      </c>
      <c r="I93" t="str">
        <f t="shared" si="4"/>
        <v>March</v>
      </c>
      <c r="J93">
        <f t="shared" si="5"/>
        <v>2021</v>
      </c>
    </row>
    <row r="94" spans="1:10" x14ac:dyDescent="0.25">
      <c r="A94" s="3" t="s">
        <v>421</v>
      </c>
      <c r="B94" t="s">
        <v>8</v>
      </c>
      <c r="C94" t="s">
        <v>2</v>
      </c>
      <c r="D94" t="s">
        <v>318</v>
      </c>
      <c r="E94" t="s">
        <v>420</v>
      </c>
      <c r="F94">
        <v>128.07036780000001</v>
      </c>
      <c r="G94">
        <v>289.06659489999998</v>
      </c>
      <c r="H94">
        <f t="shared" si="3"/>
        <v>160.99622709999997</v>
      </c>
      <c r="I94" t="str">
        <f t="shared" si="4"/>
        <v>March</v>
      </c>
      <c r="J94">
        <f t="shared" si="5"/>
        <v>2021</v>
      </c>
    </row>
    <row r="95" spans="1:10" x14ac:dyDescent="0.25">
      <c r="A95" s="3" t="s">
        <v>419</v>
      </c>
      <c r="B95" t="s">
        <v>3</v>
      </c>
      <c r="C95" t="s">
        <v>12</v>
      </c>
      <c r="D95" t="s">
        <v>315</v>
      </c>
      <c r="E95" t="s">
        <v>418</v>
      </c>
      <c r="F95">
        <v>870.06618300000002</v>
      </c>
      <c r="G95">
        <v>1104.140189</v>
      </c>
      <c r="H95">
        <f t="shared" si="3"/>
        <v>234.07400599999994</v>
      </c>
      <c r="I95" t="str">
        <f t="shared" si="4"/>
        <v>March</v>
      </c>
      <c r="J95">
        <f t="shared" si="5"/>
        <v>2021</v>
      </c>
    </row>
    <row r="96" spans="1:10" x14ac:dyDescent="0.25">
      <c r="A96" s="3" t="s">
        <v>417</v>
      </c>
      <c r="B96" t="s">
        <v>31</v>
      </c>
      <c r="C96" t="s">
        <v>46</v>
      </c>
      <c r="D96" t="s">
        <v>107</v>
      </c>
      <c r="E96" t="s">
        <v>416</v>
      </c>
      <c r="F96">
        <v>583.66556079999998</v>
      </c>
      <c r="G96">
        <v>756.84504809999999</v>
      </c>
      <c r="H96">
        <f t="shared" si="3"/>
        <v>173.17948730000001</v>
      </c>
      <c r="I96" t="str">
        <f t="shared" si="4"/>
        <v>March</v>
      </c>
      <c r="J96">
        <f t="shared" si="5"/>
        <v>2022</v>
      </c>
    </row>
    <row r="97" spans="1:10" x14ac:dyDescent="0.25">
      <c r="A97" s="3" t="s">
        <v>415</v>
      </c>
      <c r="B97" t="s">
        <v>28</v>
      </c>
      <c r="C97" t="s">
        <v>43</v>
      </c>
      <c r="D97" t="s">
        <v>105</v>
      </c>
      <c r="E97" t="s">
        <v>414</v>
      </c>
      <c r="F97">
        <v>58.679435890000001</v>
      </c>
      <c r="G97">
        <v>289.9502612</v>
      </c>
      <c r="H97">
        <f t="shared" si="3"/>
        <v>231.27082530999999</v>
      </c>
      <c r="I97" t="str">
        <f t="shared" si="4"/>
        <v>March</v>
      </c>
      <c r="J97">
        <f t="shared" si="5"/>
        <v>2021</v>
      </c>
    </row>
    <row r="98" spans="1:10" x14ac:dyDescent="0.25">
      <c r="A98" s="3" t="s">
        <v>413</v>
      </c>
      <c r="B98" t="s">
        <v>28</v>
      </c>
      <c r="C98" t="s">
        <v>40</v>
      </c>
      <c r="D98" t="s">
        <v>1</v>
      </c>
      <c r="E98" t="s">
        <v>412</v>
      </c>
      <c r="F98">
        <v>57.541288209999998</v>
      </c>
      <c r="G98">
        <v>236.01666940000001</v>
      </c>
      <c r="H98">
        <f t="shared" si="3"/>
        <v>178.47538119000001</v>
      </c>
      <c r="I98" t="str">
        <f t="shared" si="4"/>
        <v>March</v>
      </c>
      <c r="J98">
        <f t="shared" si="5"/>
        <v>2022</v>
      </c>
    </row>
    <row r="99" spans="1:10" x14ac:dyDescent="0.25">
      <c r="A99" s="3" t="s">
        <v>411</v>
      </c>
      <c r="B99" t="s">
        <v>28</v>
      </c>
      <c r="C99" t="s">
        <v>37</v>
      </c>
      <c r="D99" t="s">
        <v>105</v>
      </c>
      <c r="E99" t="s">
        <v>410</v>
      </c>
      <c r="F99">
        <v>554.71146469999996</v>
      </c>
      <c r="G99">
        <v>660.86937260000002</v>
      </c>
      <c r="H99">
        <f t="shared" si="3"/>
        <v>106.15790790000005</v>
      </c>
      <c r="I99" t="str">
        <f t="shared" si="4"/>
        <v>March</v>
      </c>
      <c r="J99">
        <f t="shared" si="5"/>
        <v>2021</v>
      </c>
    </row>
    <row r="100" spans="1:10" x14ac:dyDescent="0.25">
      <c r="A100" s="3" t="s">
        <v>409</v>
      </c>
      <c r="B100" t="s">
        <v>28</v>
      </c>
      <c r="C100" t="s">
        <v>34</v>
      </c>
      <c r="D100" t="s">
        <v>107</v>
      </c>
      <c r="E100" t="s">
        <v>408</v>
      </c>
      <c r="F100">
        <v>64.721482660000007</v>
      </c>
      <c r="G100">
        <v>214.19985980000001</v>
      </c>
      <c r="H100">
        <f t="shared" si="3"/>
        <v>149.47837714000002</v>
      </c>
      <c r="I100" t="str">
        <f t="shared" si="4"/>
        <v>March</v>
      </c>
      <c r="J100">
        <f t="shared" si="5"/>
        <v>2021</v>
      </c>
    </row>
    <row r="101" spans="1:10" x14ac:dyDescent="0.25">
      <c r="A101" s="3" t="s">
        <v>407</v>
      </c>
      <c r="B101" t="s">
        <v>28</v>
      </c>
      <c r="C101" t="s">
        <v>7</v>
      </c>
      <c r="D101" t="s">
        <v>11</v>
      </c>
      <c r="E101" t="s">
        <v>406</v>
      </c>
      <c r="F101">
        <v>590.67668419999995</v>
      </c>
      <c r="G101">
        <v>733.22752549999996</v>
      </c>
      <c r="H101">
        <f t="shared" si="3"/>
        <v>142.5508413</v>
      </c>
      <c r="I101" t="str">
        <f t="shared" si="4"/>
        <v>March</v>
      </c>
      <c r="J101">
        <f t="shared" si="5"/>
        <v>2022</v>
      </c>
    </row>
    <row r="102" spans="1:10" x14ac:dyDescent="0.25">
      <c r="A102" s="3" t="s">
        <v>405</v>
      </c>
      <c r="B102" t="s">
        <v>28</v>
      </c>
      <c r="C102" t="s">
        <v>2</v>
      </c>
      <c r="D102" t="s">
        <v>16</v>
      </c>
      <c r="E102" t="s">
        <v>404</v>
      </c>
      <c r="F102">
        <v>541.23549349999996</v>
      </c>
      <c r="G102">
        <v>789.83277450000003</v>
      </c>
      <c r="H102">
        <f t="shared" si="3"/>
        <v>248.59728100000007</v>
      </c>
      <c r="I102" t="str">
        <f t="shared" si="4"/>
        <v>March</v>
      </c>
      <c r="J102">
        <f t="shared" si="5"/>
        <v>2021</v>
      </c>
    </row>
    <row r="103" spans="1:10" x14ac:dyDescent="0.25">
      <c r="A103" s="3" t="s">
        <v>403</v>
      </c>
      <c r="B103" t="s">
        <v>28</v>
      </c>
      <c r="C103" t="s">
        <v>12</v>
      </c>
      <c r="D103" t="s">
        <v>49</v>
      </c>
      <c r="E103" t="s">
        <v>402</v>
      </c>
      <c r="F103">
        <v>116.0744517</v>
      </c>
      <c r="G103">
        <v>222.41848429999999</v>
      </c>
      <c r="H103">
        <f t="shared" si="3"/>
        <v>106.34403259999999</v>
      </c>
      <c r="I103" t="str">
        <f t="shared" si="4"/>
        <v>March</v>
      </c>
      <c r="J103">
        <f t="shared" si="5"/>
        <v>2021</v>
      </c>
    </row>
    <row r="104" spans="1:10" x14ac:dyDescent="0.25">
      <c r="A104" s="3" t="s">
        <v>401</v>
      </c>
      <c r="B104" t="s">
        <v>28</v>
      </c>
      <c r="C104" t="s">
        <v>12</v>
      </c>
      <c r="D104" t="s">
        <v>400</v>
      </c>
      <c r="E104" t="s">
        <v>399</v>
      </c>
      <c r="F104">
        <v>469.593389</v>
      </c>
      <c r="G104">
        <v>580.89002049999999</v>
      </c>
      <c r="H104">
        <f t="shared" si="3"/>
        <v>111.29663149999999</v>
      </c>
      <c r="I104" t="str">
        <f t="shared" si="4"/>
        <v>March</v>
      </c>
      <c r="J104">
        <f t="shared" si="5"/>
        <v>2021</v>
      </c>
    </row>
    <row r="105" spans="1:10" x14ac:dyDescent="0.25">
      <c r="A105" s="3" t="s">
        <v>398</v>
      </c>
      <c r="B105" t="s">
        <v>28</v>
      </c>
      <c r="C105" t="s">
        <v>12</v>
      </c>
      <c r="D105" t="s">
        <v>49</v>
      </c>
      <c r="E105" t="s">
        <v>397</v>
      </c>
      <c r="F105">
        <v>577.5802721</v>
      </c>
      <c r="G105">
        <v>834.24203320000004</v>
      </c>
      <c r="H105">
        <f t="shared" si="3"/>
        <v>256.66176110000004</v>
      </c>
      <c r="I105" t="str">
        <f t="shared" si="4"/>
        <v>March</v>
      </c>
      <c r="J105">
        <f t="shared" si="5"/>
        <v>2021</v>
      </c>
    </row>
    <row r="106" spans="1:10" x14ac:dyDescent="0.25">
      <c r="A106" s="3" t="s">
        <v>396</v>
      </c>
      <c r="B106" t="s">
        <v>28</v>
      </c>
      <c r="C106" t="s">
        <v>12</v>
      </c>
      <c r="D106" t="s">
        <v>16</v>
      </c>
      <c r="E106" t="s">
        <v>395</v>
      </c>
      <c r="F106">
        <v>232.38045249999999</v>
      </c>
      <c r="G106">
        <v>258.88257479999999</v>
      </c>
      <c r="H106">
        <f t="shared" si="3"/>
        <v>26.502122299999996</v>
      </c>
      <c r="I106" t="str">
        <f t="shared" si="4"/>
        <v>March</v>
      </c>
      <c r="J106">
        <f t="shared" si="5"/>
        <v>2021</v>
      </c>
    </row>
    <row r="107" spans="1:10" x14ac:dyDescent="0.25">
      <c r="A107" s="3" t="s">
        <v>394</v>
      </c>
      <c r="B107" t="s">
        <v>28</v>
      </c>
      <c r="C107" t="s">
        <v>12</v>
      </c>
      <c r="D107" t="s">
        <v>11</v>
      </c>
      <c r="E107" t="s">
        <v>393</v>
      </c>
      <c r="F107">
        <v>232.12712579999999</v>
      </c>
      <c r="G107">
        <v>232.1827936</v>
      </c>
      <c r="H107">
        <f t="shared" si="3"/>
        <v>5.5667800000009038E-2</v>
      </c>
      <c r="I107" t="str">
        <f t="shared" si="4"/>
        <v>March</v>
      </c>
      <c r="J107">
        <f t="shared" si="5"/>
        <v>2021</v>
      </c>
    </row>
    <row r="108" spans="1:10" x14ac:dyDescent="0.25">
      <c r="A108" s="3" t="s">
        <v>392</v>
      </c>
      <c r="B108" t="s">
        <v>13</v>
      </c>
      <c r="C108" t="s">
        <v>12</v>
      </c>
      <c r="D108" t="s">
        <v>107</v>
      </c>
      <c r="E108" t="s">
        <v>391</v>
      </c>
      <c r="F108">
        <v>856.89750890000005</v>
      </c>
      <c r="G108">
        <v>1060.1438740000001</v>
      </c>
      <c r="H108">
        <f t="shared" si="3"/>
        <v>203.24636510000005</v>
      </c>
      <c r="I108" t="str">
        <f t="shared" si="4"/>
        <v>March</v>
      </c>
      <c r="J108">
        <f t="shared" si="5"/>
        <v>2021</v>
      </c>
    </row>
    <row r="109" spans="1:10" x14ac:dyDescent="0.25">
      <c r="A109" s="3" t="s">
        <v>390</v>
      </c>
      <c r="B109" t="s">
        <v>8</v>
      </c>
      <c r="C109" t="s">
        <v>12</v>
      </c>
      <c r="D109" t="s">
        <v>105</v>
      </c>
      <c r="E109" t="s">
        <v>389</v>
      </c>
      <c r="F109">
        <v>410.27293780000002</v>
      </c>
      <c r="G109">
        <v>629.88195289999999</v>
      </c>
      <c r="H109">
        <f t="shared" si="3"/>
        <v>219.60901509999997</v>
      </c>
      <c r="I109" t="str">
        <f t="shared" si="4"/>
        <v>March</v>
      </c>
      <c r="J109">
        <f t="shared" si="5"/>
        <v>2021</v>
      </c>
    </row>
    <row r="110" spans="1:10" x14ac:dyDescent="0.25">
      <c r="A110" s="3" t="s">
        <v>388</v>
      </c>
      <c r="B110" t="s">
        <v>3</v>
      </c>
      <c r="C110" t="s">
        <v>12</v>
      </c>
      <c r="D110" t="s">
        <v>1</v>
      </c>
      <c r="E110" t="s">
        <v>387</v>
      </c>
      <c r="F110">
        <v>504.71349550000002</v>
      </c>
      <c r="G110">
        <v>602.6754823</v>
      </c>
      <c r="H110">
        <f t="shared" si="3"/>
        <v>97.961986799999977</v>
      </c>
      <c r="I110" t="str">
        <f t="shared" si="4"/>
        <v>March</v>
      </c>
      <c r="J110">
        <f t="shared" si="5"/>
        <v>2021</v>
      </c>
    </row>
    <row r="111" spans="1:10" x14ac:dyDescent="0.25">
      <c r="A111" s="3">
        <v>44200</v>
      </c>
      <c r="B111" t="s">
        <v>31</v>
      </c>
      <c r="C111" t="s">
        <v>12</v>
      </c>
      <c r="D111" t="s">
        <v>22</v>
      </c>
      <c r="E111" t="s">
        <v>386</v>
      </c>
      <c r="F111">
        <v>50.438601400000003</v>
      </c>
      <c r="G111">
        <v>165.26855330000001</v>
      </c>
      <c r="H111">
        <f t="shared" si="3"/>
        <v>114.8299519</v>
      </c>
      <c r="I111" t="str">
        <f t="shared" si="4"/>
        <v>January</v>
      </c>
      <c r="J111">
        <f t="shared" si="5"/>
        <v>2021</v>
      </c>
    </row>
    <row r="112" spans="1:10" x14ac:dyDescent="0.25">
      <c r="A112" s="3">
        <v>44231</v>
      </c>
      <c r="B112" t="s">
        <v>28</v>
      </c>
      <c r="C112" t="s">
        <v>12</v>
      </c>
      <c r="D112" t="s">
        <v>19</v>
      </c>
      <c r="E112" t="s">
        <v>385</v>
      </c>
      <c r="F112">
        <v>73.420067669999995</v>
      </c>
      <c r="G112">
        <v>239.40286800000001</v>
      </c>
      <c r="H112">
        <f t="shared" si="3"/>
        <v>165.98280033000003</v>
      </c>
      <c r="I112" t="str">
        <f t="shared" si="4"/>
        <v>February</v>
      </c>
      <c r="J112">
        <f t="shared" si="5"/>
        <v>2021</v>
      </c>
    </row>
    <row r="113" spans="1:10" x14ac:dyDescent="0.25">
      <c r="A113" s="3">
        <v>44259</v>
      </c>
      <c r="B113" t="s">
        <v>13</v>
      </c>
      <c r="C113" t="s">
        <v>12</v>
      </c>
      <c r="D113" t="s">
        <v>61</v>
      </c>
      <c r="E113" t="s">
        <v>384</v>
      </c>
      <c r="F113">
        <v>343.6836902</v>
      </c>
      <c r="G113">
        <v>492.02773180000003</v>
      </c>
      <c r="H113">
        <f t="shared" si="3"/>
        <v>148.34404160000003</v>
      </c>
      <c r="I113" t="str">
        <f t="shared" si="4"/>
        <v>March</v>
      </c>
      <c r="J113">
        <f t="shared" si="5"/>
        <v>2021</v>
      </c>
    </row>
    <row r="114" spans="1:10" x14ac:dyDescent="0.25">
      <c r="A114" s="3">
        <v>44655</v>
      </c>
      <c r="B114" t="s">
        <v>8</v>
      </c>
      <c r="C114" t="s">
        <v>40</v>
      </c>
      <c r="D114" t="s">
        <v>59</v>
      </c>
      <c r="E114" t="s">
        <v>383</v>
      </c>
      <c r="F114">
        <v>1038.20913</v>
      </c>
      <c r="G114">
        <v>1055.7121509999999</v>
      </c>
      <c r="H114">
        <f t="shared" si="3"/>
        <v>17.50302099999999</v>
      </c>
      <c r="I114" t="str">
        <f t="shared" si="4"/>
        <v>April</v>
      </c>
      <c r="J114">
        <f t="shared" si="5"/>
        <v>2022</v>
      </c>
    </row>
    <row r="115" spans="1:10" x14ac:dyDescent="0.25">
      <c r="A115" s="3">
        <v>44320</v>
      </c>
      <c r="B115" t="s">
        <v>8</v>
      </c>
      <c r="C115" t="s">
        <v>37</v>
      </c>
      <c r="D115" t="s">
        <v>6</v>
      </c>
      <c r="E115" t="s">
        <v>382</v>
      </c>
      <c r="F115">
        <v>430.44190049999997</v>
      </c>
      <c r="G115">
        <v>486.78801290000001</v>
      </c>
      <c r="H115">
        <f t="shared" si="3"/>
        <v>56.346112400000038</v>
      </c>
      <c r="I115" t="str">
        <f t="shared" si="4"/>
        <v>May</v>
      </c>
      <c r="J115">
        <f t="shared" si="5"/>
        <v>2021</v>
      </c>
    </row>
    <row r="116" spans="1:10" x14ac:dyDescent="0.25">
      <c r="A116" s="3">
        <v>44351</v>
      </c>
      <c r="B116" t="s">
        <v>8</v>
      </c>
      <c r="C116" t="s">
        <v>34</v>
      </c>
      <c r="D116" t="s">
        <v>51</v>
      </c>
      <c r="E116" t="s">
        <v>381</v>
      </c>
      <c r="F116">
        <v>1392.1366780000001</v>
      </c>
      <c r="G116">
        <v>1436.924608</v>
      </c>
      <c r="H116">
        <f t="shared" si="3"/>
        <v>44.78792999999996</v>
      </c>
      <c r="I116" t="str">
        <f t="shared" si="4"/>
        <v>June</v>
      </c>
      <c r="J116">
        <f t="shared" si="5"/>
        <v>2021</v>
      </c>
    </row>
    <row r="117" spans="1:10" x14ac:dyDescent="0.25">
      <c r="A117" s="3">
        <v>44746</v>
      </c>
      <c r="B117" t="s">
        <v>8</v>
      </c>
      <c r="C117" t="s">
        <v>7</v>
      </c>
      <c r="D117" t="s">
        <v>321</v>
      </c>
      <c r="E117" t="s">
        <v>380</v>
      </c>
      <c r="F117">
        <v>225.3724699</v>
      </c>
      <c r="G117">
        <v>240.07377170000001</v>
      </c>
      <c r="H117">
        <f t="shared" si="3"/>
        <v>14.70130180000001</v>
      </c>
      <c r="I117" t="str">
        <f t="shared" si="4"/>
        <v>July</v>
      </c>
      <c r="J117">
        <f t="shared" si="5"/>
        <v>2022</v>
      </c>
    </row>
    <row r="118" spans="1:10" x14ac:dyDescent="0.25">
      <c r="A118" s="3">
        <v>44412</v>
      </c>
      <c r="B118" t="s">
        <v>8</v>
      </c>
      <c r="C118" t="s">
        <v>2</v>
      </c>
      <c r="D118" t="s">
        <v>318</v>
      </c>
      <c r="E118" t="s">
        <v>379</v>
      </c>
      <c r="F118">
        <v>175.96763189999999</v>
      </c>
      <c r="G118">
        <v>364.81888859999998</v>
      </c>
      <c r="H118">
        <f t="shared" si="3"/>
        <v>188.85125669999999</v>
      </c>
      <c r="I118" t="str">
        <f t="shared" si="4"/>
        <v>August</v>
      </c>
      <c r="J118">
        <f t="shared" si="5"/>
        <v>2021</v>
      </c>
    </row>
    <row r="119" spans="1:10" x14ac:dyDescent="0.25">
      <c r="A119" s="3">
        <v>44443</v>
      </c>
      <c r="B119" t="s">
        <v>8</v>
      </c>
      <c r="C119" t="s">
        <v>12</v>
      </c>
      <c r="D119" t="s">
        <v>315</v>
      </c>
      <c r="E119" t="s">
        <v>378</v>
      </c>
      <c r="F119">
        <v>1.961764294</v>
      </c>
      <c r="G119">
        <v>114.50651929999999</v>
      </c>
      <c r="H119">
        <f t="shared" si="3"/>
        <v>112.54475500599999</v>
      </c>
      <c r="I119" t="str">
        <f t="shared" si="4"/>
        <v>September</v>
      </c>
      <c r="J119">
        <f t="shared" si="5"/>
        <v>2021</v>
      </c>
    </row>
    <row r="120" spans="1:10" x14ac:dyDescent="0.25">
      <c r="A120" s="3">
        <v>44838</v>
      </c>
      <c r="B120" t="s">
        <v>3</v>
      </c>
      <c r="C120" t="s">
        <v>46</v>
      </c>
      <c r="D120" t="s">
        <v>312</v>
      </c>
      <c r="E120" t="s">
        <v>377</v>
      </c>
      <c r="F120">
        <v>498.66376960000002</v>
      </c>
      <c r="G120">
        <v>661.66403600000001</v>
      </c>
      <c r="H120">
        <f t="shared" si="3"/>
        <v>163.00026639999999</v>
      </c>
      <c r="I120" t="str">
        <f t="shared" si="4"/>
        <v>October</v>
      </c>
      <c r="J120">
        <f t="shared" si="5"/>
        <v>2022</v>
      </c>
    </row>
    <row r="121" spans="1:10" x14ac:dyDescent="0.25">
      <c r="A121" s="3">
        <v>44504</v>
      </c>
      <c r="B121" t="s">
        <v>31</v>
      </c>
      <c r="C121" t="s">
        <v>43</v>
      </c>
      <c r="D121" t="s">
        <v>309</v>
      </c>
      <c r="E121" t="s">
        <v>376</v>
      </c>
      <c r="F121">
        <v>451.23616579999998</v>
      </c>
      <c r="G121">
        <v>628.92340030000003</v>
      </c>
      <c r="H121">
        <f t="shared" si="3"/>
        <v>177.68723450000005</v>
      </c>
      <c r="I121" t="str">
        <f t="shared" si="4"/>
        <v>November</v>
      </c>
      <c r="J121">
        <f t="shared" si="5"/>
        <v>2021</v>
      </c>
    </row>
    <row r="122" spans="1:10" x14ac:dyDescent="0.25">
      <c r="A122" s="3">
        <v>44534</v>
      </c>
      <c r="B122" t="s">
        <v>28</v>
      </c>
      <c r="C122" t="s">
        <v>40</v>
      </c>
      <c r="D122" t="s">
        <v>215</v>
      </c>
      <c r="E122" t="s">
        <v>375</v>
      </c>
      <c r="F122">
        <v>171.75128380000001</v>
      </c>
      <c r="G122">
        <v>197.31531709999999</v>
      </c>
      <c r="H122">
        <f t="shared" si="3"/>
        <v>25.564033299999977</v>
      </c>
      <c r="I122" t="str">
        <f t="shared" si="4"/>
        <v>December</v>
      </c>
      <c r="J122">
        <f t="shared" si="5"/>
        <v>2021</v>
      </c>
    </row>
    <row r="123" spans="1:10" x14ac:dyDescent="0.25">
      <c r="A123" s="3" t="s">
        <v>374</v>
      </c>
      <c r="B123" t="s">
        <v>13</v>
      </c>
      <c r="C123" t="s">
        <v>37</v>
      </c>
      <c r="D123" t="s">
        <v>213</v>
      </c>
      <c r="E123" t="s">
        <v>373</v>
      </c>
      <c r="F123">
        <v>307.83509299999997</v>
      </c>
      <c r="G123">
        <v>381.2821045</v>
      </c>
      <c r="H123">
        <f t="shared" si="3"/>
        <v>73.447011500000031</v>
      </c>
      <c r="I123" t="str">
        <f t="shared" si="4"/>
        <v>April</v>
      </c>
      <c r="J123">
        <f t="shared" si="5"/>
        <v>2021</v>
      </c>
    </row>
    <row r="124" spans="1:10" x14ac:dyDescent="0.25">
      <c r="A124" s="3" t="s">
        <v>372</v>
      </c>
      <c r="B124" t="s">
        <v>31</v>
      </c>
      <c r="C124" t="s">
        <v>7</v>
      </c>
      <c r="D124" t="s">
        <v>16</v>
      </c>
      <c r="E124" t="s">
        <v>30</v>
      </c>
      <c r="F124">
        <v>223.6414159</v>
      </c>
      <c r="G124">
        <v>371.52389240000002</v>
      </c>
      <c r="H124">
        <f t="shared" si="3"/>
        <v>147.88247650000002</v>
      </c>
      <c r="I124" t="str">
        <f t="shared" si="4"/>
        <v>April</v>
      </c>
      <c r="J124">
        <f t="shared" si="5"/>
        <v>2022</v>
      </c>
    </row>
    <row r="125" spans="1:10" x14ac:dyDescent="0.25">
      <c r="A125" s="3" t="s">
        <v>268</v>
      </c>
      <c r="B125" t="s">
        <v>28</v>
      </c>
      <c r="C125" t="s">
        <v>2</v>
      </c>
      <c r="D125" t="s">
        <v>11</v>
      </c>
      <c r="E125" t="s">
        <v>27</v>
      </c>
      <c r="F125">
        <v>103.42398470000001</v>
      </c>
      <c r="G125">
        <v>304.35911199999998</v>
      </c>
      <c r="H125">
        <f t="shared" si="3"/>
        <v>200.93512729999998</v>
      </c>
      <c r="I125" t="str">
        <f t="shared" si="4"/>
        <v>June</v>
      </c>
      <c r="J125">
        <f t="shared" si="5"/>
        <v>2021</v>
      </c>
    </row>
    <row r="126" spans="1:10" x14ac:dyDescent="0.25">
      <c r="A126" s="3" t="s">
        <v>371</v>
      </c>
      <c r="B126" t="s">
        <v>13</v>
      </c>
      <c r="C126" t="s">
        <v>12</v>
      </c>
      <c r="D126" t="s">
        <v>6</v>
      </c>
      <c r="E126" t="s">
        <v>0</v>
      </c>
      <c r="F126">
        <v>1022.3706570000001</v>
      </c>
      <c r="G126">
        <v>1040.7937529999999</v>
      </c>
      <c r="H126">
        <f t="shared" si="3"/>
        <v>18.423095999999873</v>
      </c>
      <c r="I126" t="str">
        <f t="shared" si="4"/>
        <v>September</v>
      </c>
      <c r="J126">
        <f t="shared" si="5"/>
        <v>2022</v>
      </c>
    </row>
    <row r="127" spans="1:10" x14ac:dyDescent="0.25">
      <c r="A127" s="3" t="s">
        <v>137</v>
      </c>
      <c r="B127" t="s">
        <v>8</v>
      </c>
      <c r="C127" t="s">
        <v>12</v>
      </c>
      <c r="D127" t="s">
        <v>1</v>
      </c>
      <c r="E127" t="s">
        <v>24</v>
      </c>
      <c r="F127">
        <v>860.12082499999997</v>
      </c>
      <c r="G127">
        <v>877.22207289999994</v>
      </c>
      <c r="H127">
        <f t="shared" si="3"/>
        <v>17.101247899999976</v>
      </c>
      <c r="I127" t="str">
        <f t="shared" si="4"/>
        <v>September</v>
      </c>
      <c r="J127">
        <f t="shared" si="5"/>
        <v>2021</v>
      </c>
    </row>
    <row r="128" spans="1:10" x14ac:dyDescent="0.25">
      <c r="A128" s="3" t="s">
        <v>370</v>
      </c>
      <c r="B128" t="s">
        <v>13</v>
      </c>
      <c r="C128" t="s">
        <v>12</v>
      </c>
      <c r="D128" t="s">
        <v>22</v>
      </c>
      <c r="E128" t="s">
        <v>21</v>
      </c>
      <c r="F128">
        <v>586.52920519999998</v>
      </c>
      <c r="G128">
        <v>850.81424500000003</v>
      </c>
      <c r="H128">
        <f t="shared" si="3"/>
        <v>264.28503980000005</v>
      </c>
      <c r="I128" t="str">
        <f t="shared" si="4"/>
        <v>January</v>
      </c>
      <c r="J128">
        <f t="shared" si="5"/>
        <v>2021</v>
      </c>
    </row>
    <row r="129" spans="1:10" x14ac:dyDescent="0.25">
      <c r="A129" s="3" t="s">
        <v>369</v>
      </c>
      <c r="B129" t="s">
        <v>13</v>
      </c>
      <c r="C129" t="s">
        <v>40</v>
      </c>
      <c r="D129" t="s">
        <v>16</v>
      </c>
      <c r="E129" t="s">
        <v>339</v>
      </c>
      <c r="F129">
        <v>457.47940929999999</v>
      </c>
      <c r="G129">
        <v>546.07393549999995</v>
      </c>
      <c r="H129">
        <f t="shared" si="3"/>
        <v>88.594526199999962</v>
      </c>
      <c r="I129" t="str">
        <f t="shared" si="4"/>
        <v>April</v>
      </c>
      <c r="J129">
        <f t="shared" si="5"/>
        <v>2022</v>
      </c>
    </row>
    <row r="130" spans="1:10" x14ac:dyDescent="0.25">
      <c r="A130" s="3" t="s">
        <v>368</v>
      </c>
      <c r="B130" t="s">
        <v>8</v>
      </c>
      <c r="C130" t="s">
        <v>37</v>
      </c>
      <c r="D130" t="s">
        <v>6</v>
      </c>
      <c r="E130" t="s">
        <v>337</v>
      </c>
      <c r="F130">
        <v>749.52806380000004</v>
      </c>
      <c r="G130">
        <v>811.16468339999994</v>
      </c>
      <c r="H130">
        <f t="shared" si="3"/>
        <v>61.636619599999904</v>
      </c>
      <c r="I130" t="str">
        <f t="shared" si="4"/>
        <v>April</v>
      </c>
      <c r="J130">
        <f t="shared" si="5"/>
        <v>2021</v>
      </c>
    </row>
    <row r="131" spans="1:10" x14ac:dyDescent="0.25">
      <c r="A131" s="3" t="s">
        <v>368</v>
      </c>
      <c r="B131" t="s">
        <v>3</v>
      </c>
      <c r="C131" t="s">
        <v>34</v>
      </c>
      <c r="D131" t="s">
        <v>51</v>
      </c>
      <c r="E131" t="s">
        <v>335</v>
      </c>
      <c r="F131">
        <v>150.52104979999999</v>
      </c>
      <c r="G131">
        <v>351.57887390000002</v>
      </c>
      <c r="H131">
        <f t="shared" ref="H131:H194" si="6">G131-F131</f>
        <v>201.05782410000003</v>
      </c>
      <c r="I131" t="str">
        <f t="shared" ref="I131:I194" si="7">TEXT(A131,"mmmm")</f>
        <v>April</v>
      </c>
      <c r="J131">
        <f t="shared" ref="J131:J194" si="8">YEAR(A131)</f>
        <v>2021</v>
      </c>
    </row>
    <row r="132" spans="1:10" x14ac:dyDescent="0.25">
      <c r="A132" s="3" t="s">
        <v>368</v>
      </c>
      <c r="B132" t="s">
        <v>8</v>
      </c>
      <c r="C132" t="s">
        <v>34</v>
      </c>
      <c r="D132" t="s">
        <v>211</v>
      </c>
      <c r="E132" t="s">
        <v>367</v>
      </c>
      <c r="F132">
        <v>285.1721316</v>
      </c>
      <c r="G132">
        <v>313.9815049</v>
      </c>
      <c r="H132">
        <f t="shared" si="6"/>
        <v>28.809373300000004</v>
      </c>
      <c r="I132" t="str">
        <f t="shared" si="7"/>
        <v>April</v>
      </c>
      <c r="J132">
        <f t="shared" si="8"/>
        <v>2021</v>
      </c>
    </row>
    <row r="133" spans="1:10" x14ac:dyDescent="0.25">
      <c r="A133" s="3" t="s">
        <v>366</v>
      </c>
      <c r="B133" t="s">
        <v>3</v>
      </c>
      <c r="C133" t="s">
        <v>46</v>
      </c>
      <c r="D133" t="s">
        <v>229</v>
      </c>
      <c r="E133" t="s">
        <v>365</v>
      </c>
      <c r="F133">
        <v>175.52645910000001</v>
      </c>
      <c r="G133">
        <v>244.58387189999999</v>
      </c>
      <c r="H133">
        <f t="shared" si="6"/>
        <v>69.05741279999998</v>
      </c>
      <c r="I133" t="str">
        <f t="shared" si="7"/>
        <v>April</v>
      </c>
      <c r="J133">
        <f t="shared" si="8"/>
        <v>2022</v>
      </c>
    </row>
    <row r="134" spans="1:10" x14ac:dyDescent="0.25">
      <c r="A134" s="3" t="s">
        <v>364</v>
      </c>
      <c r="B134" t="s">
        <v>31</v>
      </c>
      <c r="C134" t="s">
        <v>46</v>
      </c>
      <c r="D134" t="s">
        <v>59</v>
      </c>
      <c r="E134" t="s">
        <v>363</v>
      </c>
      <c r="F134">
        <v>629.42653670000004</v>
      </c>
      <c r="G134">
        <v>656.33699109999998</v>
      </c>
      <c r="H134">
        <f t="shared" si="6"/>
        <v>26.910454399999935</v>
      </c>
      <c r="I134" t="str">
        <f t="shared" si="7"/>
        <v>April</v>
      </c>
      <c r="J134">
        <f t="shared" si="8"/>
        <v>2021</v>
      </c>
    </row>
    <row r="135" spans="1:10" x14ac:dyDescent="0.25">
      <c r="A135" s="3" t="s">
        <v>362</v>
      </c>
      <c r="B135" t="s">
        <v>28</v>
      </c>
      <c r="C135" t="s">
        <v>46</v>
      </c>
      <c r="D135" t="s">
        <v>6</v>
      </c>
      <c r="E135" t="s">
        <v>361</v>
      </c>
      <c r="F135">
        <v>505.42952100000002</v>
      </c>
      <c r="G135">
        <v>535.02943760000005</v>
      </c>
      <c r="H135">
        <f t="shared" si="6"/>
        <v>29.599916600000029</v>
      </c>
      <c r="I135" t="str">
        <f t="shared" si="7"/>
        <v>April</v>
      </c>
      <c r="J135">
        <f t="shared" si="8"/>
        <v>2021</v>
      </c>
    </row>
    <row r="136" spans="1:10" x14ac:dyDescent="0.25">
      <c r="A136" s="3" t="s">
        <v>360</v>
      </c>
      <c r="B136" t="s">
        <v>13</v>
      </c>
      <c r="C136" t="s">
        <v>46</v>
      </c>
      <c r="D136" t="s">
        <v>51</v>
      </c>
      <c r="E136" t="s">
        <v>359</v>
      </c>
      <c r="F136">
        <v>245.6097024</v>
      </c>
      <c r="G136">
        <v>369.1223559</v>
      </c>
      <c r="H136">
        <f t="shared" si="6"/>
        <v>123.5126535</v>
      </c>
      <c r="I136" t="str">
        <f t="shared" si="7"/>
        <v>April</v>
      </c>
      <c r="J136">
        <f t="shared" si="8"/>
        <v>2022</v>
      </c>
    </row>
    <row r="137" spans="1:10" x14ac:dyDescent="0.25">
      <c r="A137" s="3" t="s">
        <v>358</v>
      </c>
      <c r="B137" t="s">
        <v>8</v>
      </c>
      <c r="C137" t="s">
        <v>43</v>
      </c>
      <c r="D137" t="s">
        <v>49</v>
      </c>
      <c r="E137" t="s">
        <v>357</v>
      </c>
      <c r="F137">
        <v>1284.4928620000001</v>
      </c>
      <c r="G137">
        <v>1317.2529910000001</v>
      </c>
      <c r="H137">
        <f t="shared" si="6"/>
        <v>32.760129000000006</v>
      </c>
      <c r="I137" t="str">
        <f t="shared" si="7"/>
        <v>April</v>
      </c>
      <c r="J137">
        <f t="shared" si="8"/>
        <v>2021</v>
      </c>
    </row>
    <row r="138" spans="1:10" x14ac:dyDescent="0.25">
      <c r="A138" s="3" t="s">
        <v>356</v>
      </c>
      <c r="B138" t="s">
        <v>28</v>
      </c>
      <c r="C138" t="s">
        <v>40</v>
      </c>
      <c r="D138" t="s">
        <v>16</v>
      </c>
      <c r="E138" t="s">
        <v>355</v>
      </c>
      <c r="F138">
        <v>167.72527819999999</v>
      </c>
      <c r="G138">
        <v>342.3794552</v>
      </c>
      <c r="H138">
        <f t="shared" si="6"/>
        <v>174.654177</v>
      </c>
      <c r="I138" t="str">
        <f t="shared" si="7"/>
        <v>April</v>
      </c>
      <c r="J138">
        <f t="shared" si="8"/>
        <v>2021</v>
      </c>
    </row>
    <row r="139" spans="1:10" x14ac:dyDescent="0.25">
      <c r="A139" s="3" t="s">
        <v>354</v>
      </c>
      <c r="B139" t="s">
        <v>28</v>
      </c>
      <c r="C139" t="s">
        <v>37</v>
      </c>
      <c r="D139" t="s">
        <v>6</v>
      </c>
      <c r="E139" t="s">
        <v>353</v>
      </c>
      <c r="F139">
        <v>333.88084809999998</v>
      </c>
      <c r="G139">
        <v>512.94036559999995</v>
      </c>
      <c r="H139">
        <f t="shared" si="6"/>
        <v>179.05951749999997</v>
      </c>
      <c r="I139" t="str">
        <f t="shared" si="7"/>
        <v>April</v>
      </c>
      <c r="J139">
        <f t="shared" si="8"/>
        <v>2022</v>
      </c>
    </row>
    <row r="140" spans="1:10" x14ac:dyDescent="0.25">
      <c r="A140" s="3" t="s">
        <v>352</v>
      </c>
      <c r="B140" t="s">
        <v>28</v>
      </c>
      <c r="C140" t="s">
        <v>34</v>
      </c>
      <c r="D140" t="s">
        <v>51</v>
      </c>
      <c r="E140" t="s">
        <v>351</v>
      </c>
      <c r="F140">
        <v>13.348838110000001</v>
      </c>
      <c r="G140">
        <v>190.05185090000001</v>
      </c>
      <c r="H140">
        <f t="shared" si="6"/>
        <v>176.70301279</v>
      </c>
      <c r="I140" t="str">
        <f t="shared" si="7"/>
        <v>April</v>
      </c>
      <c r="J140">
        <f t="shared" si="8"/>
        <v>2022</v>
      </c>
    </row>
    <row r="141" spans="1:10" x14ac:dyDescent="0.25">
      <c r="A141" s="3" t="s">
        <v>350</v>
      </c>
      <c r="B141" t="s">
        <v>28</v>
      </c>
      <c r="C141" t="s">
        <v>7</v>
      </c>
      <c r="D141" t="s">
        <v>49</v>
      </c>
      <c r="E141" t="s">
        <v>349</v>
      </c>
      <c r="F141">
        <v>134.94925929999999</v>
      </c>
      <c r="G141">
        <v>251.82501060000001</v>
      </c>
      <c r="H141">
        <f t="shared" si="6"/>
        <v>116.87575130000002</v>
      </c>
      <c r="I141" t="str">
        <f t="shared" si="7"/>
        <v>April</v>
      </c>
      <c r="J141">
        <f t="shared" si="8"/>
        <v>2021</v>
      </c>
    </row>
    <row r="142" spans="1:10" x14ac:dyDescent="0.25">
      <c r="A142" s="3" t="s">
        <v>348</v>
      </c>
      <c r="B142" t="s">
        <v>28</v>
      </c>
      <c r="C142" t="s">
        <v>2</v>
      </c>
      <c r="D142" t="s">
        <v>16</v>
      </c>
      <c r="E142" t="s">
        <v>347</v>
      </c>
      <c r="F142">
        <v>253.11548110000001</v>
      </c>
      <c r="G142">
        <v>274.38192220000002</v>
      </c>
      <c r="H142">
        <f t="shared" si="6"/>
        <v>21.266441100000009</v>
      </c>
      <c r="I142" t="str">
        <f t="shared" si="7"/>
        <v>April</v>
      </c>
      <c r="J142">
        <f t="shared" si="8"/>
        <v>2021</v>
      </c>
    </row>
    <row r="143" spans="1:10" x14ac:dyDescent="0.25">
      <c r="A143" s="3" t="s">
        <v>346</v>
      </c>
      <c r="B143" t="s">
        <v>28</v>
      </c>
      <c r="C143" t="s">
        <v>12</v>
      </c>
      <c r="D143" t="s">
        <v>6</v>
      </c>
      <c r="E143" t="s">
        <v>345</v>
      </c>
      <c r="F143">
        <v>261.35484020000001</v>
      </c>
      <c r="G143">
        <v>341.15462509999998</v>
      </c>
      <c r="H143">
        <f t="shared" si="6"/>
        <v>79.799784899999963</v>
      </c>
      <c r="I143" t="str">
        <f t="shared" si="7"/>
        <v>April</v>
      </c>
      <c r="J143">
        <f t="shared" si="8"/>
        <v>2022</v>
      </c>
    </row>
    <row r="144" spans="1:10" x14ac:dyDescent="0.25">
      <c r="A144" s="3" t="s">
        <v>344</v>
      </c>
      <c r="B144" t="s">
        <v>28</v>
      </c>
      <c r="C144" t="s">
        <v>46</v>
      </c>
      <c r="D144" t="s">
        <v>51</v>
      </c>
      <c r="E144" t="s">
        <v>343</v>
      </c>
      <c r="F144">
        <v>220.36464029999999</v>
      </c>
      <c r="G144">
        <v>514.19937470000002</v>
      </c>
      <c r="H144">
        <f t="shared" si="6"/>
        <v>293.8347344</v>
      </c>
      <c r="I144" t="str">
        <f t="shared" si="7"/>
        <v>April</v>
      </c>
      <c r="J144">
        <f t="shared" si="8"/>
        <v>2021</v>
      </c>
    </row>
    <row r="145" spans="1:10" x14ac:dyDescent="0.25">
      <c r="A145" s="3" t="s">
        <v>342</v>
      </c>
      <c r="B145" t="s">
        <v>28</v>
      </c>
      <c r="C145" t="s">
        <v>43</v>
      </c>
      <c r="D145" t="s">
        <v>49</v>
      </c>
      <c r="E145" t="s">
        <v>341</v>
      </c>
      <c r="F145">
        <v>252.2642271</v>
      </c>
      <c r="G145">
        <v>281.98802219999999</v>
      </c>
      <c r="H145">
        <f t="shared" si="6"/>
        <v>29.72379509999999</v>
      </c>
      <c r="I145" t="str">
        <f t="shared" si="7"/>
        <v>April</v>
      </c>
      <c r="J145">
        <f t="shared" si="8"/>
        <v>2022</v>
      </c>
    </row>
    <row r="146" spans="1:10" x14ac:dyDescent="0.25">
      <c r="A146" s="3" t="s">
        <v>340</v>
      </c>
      <c r="B146" t="s">
        <v>13</v>
      </c>
      <c r="C146" t="s">
        <v>40</v>
      </c>
      <c r="D146" t="s">
        <v>16</v>
      </c>
      <c r="E146" t="s">
        <v>339</v>
      </c>
      <c r="F146">
        <v>457.47940929999999</v>
      </c>
      <c r="G146">
        <v>546.07393549999995</v>
      </c>
      <c r="H146">
        <f t="shared" si="6"/>
        <v>88.594526199999962</v>
      </c>
      <c r="I146" t="str">
        <f t="shared" si="7"/>
        <v>April</v>
      </c>
      <c r="J146">
        <f t="shared" si="8"/>
        <v>2021</v>
      </c>
    </row>
    <row r="147" spans="1:10" x14ac:dyDescent="0.25">
      <c r="A147" s="3" t="s">
        <v>338</v>
      </c>
      <c r="B147" t="s">
        <v>8</v>
      </c>
      <c r="C147" t="s">
        <v>37</v>
      </c>
      <c r="D147" t="s">
        <v>6</v>
      </c>
      <c r="E147" t="s">
        <v>337</v>
      </c>
      <c r="F147">
        <v>749.52806380000004</v>
      </c>
      <c r="G147">
        <v>811.16468339999994</v>
      </c>
      <c r="H147">
        <f t="shared" si="6"/>
        <v>61.636619599999904</v>
      </c>
      <c r="I147" t="str">
        <f t="shared" si="7"/>
        <v>April</v>
      </c>
      <c r="J147">
        <f t="shared" si="8"/>
        <v>2022</v>
      </c>
    </row>
    <row r="148" spans="1:10" x14ac:dyDescent="0.25">
      <c r="A148" s="3" t="s">
        <v>336</v>
      </c>
      <c r="B148" t="s">
        <v>3</v>
      </c>
      <c r="C148" t="s">
        <v>34</v>
      </c>
      <c r="D148" t="s">
        <v>51</v>
      </c>
      <c r="E148" t="s">
        <v>335</v>
      </c>
      <c r="F148">
        <v>150.52104979999999</v>
      </c>
      <c r="G148">
        <v>351.57887390000002</v>
      </c>
      <c r="H148">
        <f t="shared" si="6"/>
        <v>201.05782410000003</v>
      </c>
      <c r="I148" t="str">
        <f t="shared" si="7"/>
        <v>April</v>
      </c>
      <c r="J148">
        <f t="shared" si="8"/>
        <v>2021</v>
      </c>
    </row>
    <row r="149" spans="1:10" x14ac:dyDescent="0.25">
      <c r="A149" s="3">
        <v>44566</v>
      </c>
      <c r="B149" t="s">
        <v>31</v>
      </c>
      <c r="C149" t="s">
        <v>7</v>
      </c>
      <c r="D149" t="s">
        <v>49</v>
      </c>
      <c r="E149" t="s">
        <v>334</v>
      </c>
      <c r="F149">
        <v>771.50124240000002</v>
      </c>
      <c r="G149">
        <v>922.53859780000005</v>
      </c>
      <c r="H149">
        <f t="shared" si="6"/>
        <v>151.03735540000002</v>
      </c>
      <c r="I149" t="str">
        <f t="shared" si="7"/>
        <v>January</v>
      </c>
      <c r="J149">
        <f t="shared" si="8"/>
        <v>2022</v>
      </c>
    </row>
    <row r="150" spans="1:10" x14ac:dyDescent="0.25">
      <c r="A150" s="3">
        <v>44597</v>
      </c>
      <c r="B150" t="s">
        <v>28</v>
      </c>
      <c r="C150" t="s">
        <v>2</v>
      </c>
      <c r="D150" t="s">
        <v>16</v>
      </c>
      <c r="E150" t="s">
        <v>333</v>
      </c>
      <c r="F150">
        <v>727.74293439999997</v>
      </c>
      <c r="G150">
        <v>749.45424930000001</v>
      </c>
      <c r="H150">
        <f t="shared" si="6"/>
        <v>21.711314900000048</v>
      </c>
      <c r="I150" t="str">
        <f t="shared" si="7"/>
        <v>February</v>
      </c>
      <c r="J150">
        <f t="shared" si="8"/>
        <v>2022</v>
      </c>
    </row>
    <row r="151" spans="1:10" x14ac:dyDescent="0.25">
      <c r="A151" s="3">
        <v>44260</v>
      </c>
      <c r="B151" t="s">
        <v>28</v>
      </c>
      <c r="C151" t="s">
        <v>2</v>
      </c>
      <c r="D151" t="s">
        <v>11</v>
      </c>
      <c r="E151" t="s">
        <v>332</v>
      </c>
      <c r="F151">
        <v>374.74900659999997</v>
      </c>
      <c r="G151">
        <v>418.49086519999997</v>
      </c>
      <c r="H151">
        <f t="shared" si="6"/>
        <v>43.7418586</v>
      </c>
      <c r="I151" t="str">
        <f t="shared" si="7"/>
        <v>March</v>
      </c>
      <c r="J151">
        <f t="shared" si="8"/>
        <v>2021</v>
      </c>
    </row>
    <row r="152" spans="1:10" x14ac:dyDescent="0.25">
      <c r="A152" s="3">
        <v>44291</v>
      </c>
      <c r="B152" t="s">
        <v>28</v>
      </c>
      <c r="C152" t="s">
        <v>2</v>
      </c>
      <c r="D152" t="s">
        <v>107</v>
      </c>
      <c r="E152" t="s">
        <v>331</v>
      </c>
      <c r="F152">
        <v>284.78874309999998</v>
      </c>
      <c r="G152">
        <v>424.15068059999999</v>
      </c>
      <c r="H152">
        <f t="shared" si="6"/>
        <v>139.36193750000001</v>
      </c>
      <c r="I152" t="str">
        <f t="shared" si="7"/>
        <v>April</v>
      </c>
      <c r="J152">
        <f t="shared" si="8"/>
        <v>2021</v>
      </c>
    </row>
    <row r="153" spans="1:10" x14ac:dyDescent="0.25">
      <c r="A153" s="3">
        <v>44686</v>
      </c>
      <c r="B153" t="s">
        <v>28</v>
      </c>
      <c r="C153" t="s">
        <v>2</v>
      </c>
      <c r="D153" t="s">
        <v>105</v>
      </c>
      <c r="E153" t="s">
        <v>330</v>
      </c>
      <c r="F153">
        <v>163.45761870000001</v>
      </c>
      <c r="G153">
        <v>343.32379639999999</v>
      </c>
      <c r="H153">
        <f t="shared" si="6"/>
        <v>179.86617769999998</v>
      </c>
      <c r="I153" t="str">
        <f t="shared" si="7"/>
        <v>May</v>
      </c>
      <c r="J153">
        <f t="shared" si="8"/>
        <v>2022</v>
      </c>
    </row>
    <row r="154" spans="1:10" x14ac:dyDescent="0.25">
      <c r="A154" s="3">
        <v>44352</v>
      </c>
      <c r="B154" t="s">
        <v>28</v>
      </c>
      <c r="C154" t="s">
        <v>2</v>
      </c>
      <c r="D154" t="s">
        <v>1</v>
      </c>
      <c r="E154" t="s">
        <v>329</v>
      </c>
      <c r="F154">
        <v>566.4284169</v>
      </c>
      <c r="G154">
        <v>628.11278809999999</v>
      </c>
      <c r="H154">
        <f t="shared" si="6"/>
        <v>61.684371199999987</v>
      </c>
      <c r="I154" t="str">
        <f t="shared" si="7"/>
        <v>June</v>
      </c>
      <c r="J154">
        <f t="shared" si="8"/>
        <v>2021</v>
      </c>
    </row>
    <row r="155" spans="1:10" x14ac:dyDescent="0.25">
      <c r="A155" s="3">
        <v>44382</v>
      </c>
      <c r="B155" t="s">
        <v>28</v>
      </c>
      <c r="C155" t="s">
        <v>2</v>
      </c>
      <c r="D155" t="s">
        <v>22</v>
      </c>
      <c r="E155" t="s">
        <v>328</v>
      </c>
      <c r="F155">
        <v>167.11370790000001</v>
      </c>
      <c r="G155">
        <v>360.89751089999999</v>
      </c>
      <c r="H155">
        <f t="shared" si="6"/>
        <v>193.78380299999998</v>
      </c>
      <c r="I155" t="str">
        <f t="shared" si="7"/>
        <v>July</v>
      </c>
      <c r="J155">
        <f t="shared" si="8"/>
        <v>2021</v>
      </c>
    </row>
    <row r="156" spans="1:10" x14ac:dyDescent="0.25">
      <c r="A156" s="3">
        <v>44778</v>
      </c>
      <c r="B156" t="s">
        <v>28</v>
      </c>
      <c r="C156" t="s">
        <v>2</v>
      </c>
      <c r="D156" t="s">
        <v>19</v>
      </c>
      <c r="E156" t="s">
        <v>327</v>
      </c>
      <c r="F156">
        <v>1070.599301</v>
      </c>
      <c r="G156">
        <v>1236.512438</v>
      </c>
      <c r="H156">
        <f t="shared" si="6"/>
        <v>165.91313700000001</v>
      </c>
      <c r="I156" t="str">
        <f t="shared" si="7"/>
        <v>August</v>
      </c>
      <c r="J156">
        <f t="shared" si="8"/>
        <v>2022</v>
      </c>
    </row>
    <row r="157" spans="1:10" x14ac:dyDescent="0.25">
      <c r="A157" s="3">
        <v>44444</v>
      </c>
      <c r="B157" t="s">
        <v>28</v>
      </c>
      <c r="C157" t="s">
        <v>2</v>
      </c>
      <c r="D157" t="s">
        <v>61</v>
      </c>
      <c r="E157" t="s">
        <v>326</v>
      </c>
      <c r="F157">
        <v>369.70888300000001</v>
      </c>
      <c r="G157">
        <v>444.4815352</v>
      </c>
      <c r="H157">
        <f t="shared" si="6"/>
        <v>74.772652199999982</v>
      </c>
      <c r="I157" t="str">
        <f t="shared" si="7"/>
        <v>September</v>
      </c>
      <c r="J157">
        <f t="shared" si="8"/>
        <v>2021</v>
      </c>
    </row>
    <row r="158" spans="1:10" x14ac:dyDescent="0.25">
      <c r="A158" s="3">
        <v>44839</v>
      </c>
      <c r="B158" t="s">
        <v>28</v>
      </c>
      <c r="C158" t="s">
        <v>2</v>
      </c>
      <c r="D158" t="s">
        <v>59</v>
      </c>
      <c r="E158" t="s">
        <v>325</v>
      </c>
      <c r="F158">
        <v>686.77192230000003</v>
      </c>
      <c r="G158">
        <v>811.31427350000001</v>
      </c>
      <c r="H158">
        <f t="shared" si="6"/>
        <v>124.54235119999998</v>
      </c>
      <c r="I158" t="str">
        <f t="shared" si="7"/>
        <v>October</v>
      </c>
      <c r="J158">
        <f t="shared" si="8"/>
        <v>2022</v>
      </c>
    </row>
    <row r="159" spans="1:10" x14ac:dyDescent="0.25">
      <c r="A159" s="3">
        <v>44505</v>
      </c>
      <c r="B159" t="s">
        <v>28</v>
      </c>
      <c r="C159" t="s">
        <v>12</v>
      </c>
      <c r="D159" t="s">
        <v>6</v>
      </c>
      <c r="E159" t="s">
        <v>324</v>
      </c>
      <c r="F159">
        <v>19.119235190000001</v>
      </c>
      <c r="G159">
        <v>183.77445499999999</v>
      </c>
      <c r="H159">
        <f t="shared" si="6"/>
        <v>164.65521980999998</v>
      </c>
      <c r="I159" t="str">
        <f t="shared" si="7"/>
        <v>November</v>
      </c>
      <c r="J159">
        <f t="shared" si="8"/>
        <v>2021</v>
      </c>
    </row>
    <row r="160" spans="1:10" x14ac:dyDescent="0.25">
      <c r="A160" s="3">
        <v>44535</v>
      </c>
      <c r="B160" t="s">
        <v>28</v>
      </c>
      <c r="C160" t="s">
        <v>46</v>
      </c>
      <c r="D160" t="s">
        <v>51</v>
      </c>
      <c r="E160" t="s">
        <v>323</v>
      </c>
      <c r="F160">
        <v>443.12860419999998</v>
      </c>
      <c r="G160">
        <v>547.03823520000003</v>
      </c>
      <c r="H160">
        <f t="shared" si="6"/>
        <v>103.90963100000005</v>
      </c>
      <c r="I160" t="str">
        <f t="shared" si="7"/>
        <v>December</v>
      </c>
      <c r="J160">
        <f t="shared" si="8"/>
        <v>2021</v>
      </c>
    </row>
    <row r="161" spans="1:10" x14ac:dyDescent="0.25">
      <c r="A161" s="3" t="s">
        <v>322</v>
      </c>
      <c r="B161" t="s">
        <v>13</v>
      </c>
      <c r="C161" t="s">
        <v>43</v>
      </c>
      <c r="D161" t="s">
        <v>321</v>
      </c>
      <c r="E161" t="s">
        <v>320</v>
      </c>
      <c r="F161">
        <v>855.06113270000003</v>
      </c>
      <c r="G161">
        <v>989.99796930000002</v>
      </c>
      <c r="H161">
        <f t="shared" si="6"/>
        <v>134.93683659999999</v>
      </c>
      <c r="I161" t="str">
        <f t="shared" si="7"/>
        <v>May</v>
      </c>
      <c r="J161">
        <f t="shared" si="8"/>
        <v>2022</v>
      </c>
    </row>
    <row r="162" spans="1:10" x14ac:dyDescent="0.25">
      <c r="A162" s="3" t="s">
        <v>319</v>
      </c>
      <c r="B162" t="s">
        <v>8</v>
      </c>
      <c r="C162" t="s">
        <v>40</v>
      </c>
      <c r="D162" t="s">
        <v>318</v>
      </c>
      <c r="E162" t="s">
        <v>317</v>
      </c>
      <c r="F162">
        <v>262.15715069999999</v>
      </c>
      <c r="G162">
        <v>301.4370682</v>
      </c>
      <c r="H162">
        <f t="shared" si="6"/>
        <v>39.27991750000001</v>
      </c>
      <c r="I162" t="str">
        <f t="shared" si="7"/>
        <v>May</v>
      </c>
      <c r="J162">
        <f t="shared" si="8"/>
        <v>2021</v>
      </c>
    </row>
    <row r="163" spans="1:10" x14ac:dyDescent="0.25">
      <c r="A163" s="3" t="s">
        <v>316</v>
      </c>
      <c r="B163" t="s">
        <v>3</v>
      </c>
      <c r="C163" t="s">
        <v>37</v>
      </c>
      <c r="D163" t="s">
        <v>315</v>
      </c>
      <c r="E163" t="s">
        <v>314</v>
      </c>
      <c r="F163">
        <v>767.2555175</v>
      </c>
      <c r="G163">
        <v>836.58310749999998</v>
      </c>
      <c r="H163">
        <f t="shared" si="6"/>
        <v>69.327589999999987</v>
      </c>
      <c r="I163" t="str">
        <f t="shared" si="7"/>
        <v>May</v>
      </c>
      <c r="J163">
        <f t="shared" si="8"/>
        <v>2021</v>
      </c>
    </row>
    <row r="164" spans="1:10" x14ac:dyDescent="0.25">
      <c r="A164" s="3" t="s">
        <v>313</v>
      </c>
      <c r="B164" t="s">
        <v>31</v>
      </c>
      <c r="C164" t="s">
        <v>37</v>
      </c>
      <c r="D164" t="s">
        <v>312</v>
      </c>
      <c r="E164" t="s">
        <v>311</v>
      </c>
      <c r="F164">
        <v>450.60419460000003</v>
      </c>
      <c r="G164">
        <v>483.4036266</v>
      </c>
      <c r="H164">
        <f t="shared" si="6"/>
        <v>32.799431999999968</v>
      </c>
      <c r="I164" t="str">
        <f t="shared" si="7"/>
        <v>May</v>
      </c>
      <c r="J164">
        <f t="shared" si="8"/>
        <v>2022</v>
      </c>
    </row>
    <row r="165" spans="1:10" x14ac:dyDescent="0.25">
      <c r="A165" s="3" t="s">
        <v>310</v>
      </c>
      <c r="B165" t="s">
        <v>28</v>
      </c>
      <c r="C165" t="s">
        <v>37</v>
      </c>
      <c r="D165" t="s">
        <v>309</v>
      </c>
      <c r="E165" t="s">
        <v>308</v>
      </c>
      <c r="F165">
        <v>1287.7040460000001</v>
      </c>
      <c r="G165">
        <v>1347.966557</v>
      </c>
      <c r="H165">
        <f t="shared" si="6"/>
        <v>60.262510999999904</v>
      </c>
      <c r="I165" t="str">
        <f t="shared" si="7"/>
        <v>May</v>
      </c>
      <c r="J165">
        <f t="shared" si="8"/>
        <v>2022</v>
      </c>
    </row>
    <row r="166" spans="1:10" x14ac:dyDescent="0.25">
      <c r="A166" s="3" t="s">
        <v>307</v>
      </c>
      <c r="B166" t="s">
        <v>13</v>
      </c>
      <c r="C166" t="s">
        <v>2</v>
      </c>
      <c r="D166" t="s">
        <v>215</v>
      </c>
      <c r="E166" t="s">
        <v>306</v>
      </c>
      <c r="F166">
        <v>324.08204369999999</v>
      </c>
      <c r="G166">
        <v>448.04410619999999</v>
      </c>
      <c r="H166">
        <f t="shared" si="6"/>
        <v>123.9620625</v>
      </c>
      <c r="I166" t="str">
        <f t="shared" si="7"/>
        <v>May</v>
      </c>
      <c r="J166">
        <f t="shared" si="8"/>
        <v>2022</v>
      </c>
    </row>
    <row r="167" spans="1:10" x14ac:dyDescent="0.25">
      <c r="A167" s="3" t="s">
        <v>305</v>
      </c>
      <c r="B167" t="s">
        <v>8</v>
      </c>
      <c r="C167" t="s">
        <v>12</v>
      </c>
      <c r="D167" t="s">
        <v>213</v>
      </c>
      <c r="E167" t="s">
        <v>304</v>
      </c>
      <c r="F167">
        <v>297.68302</v>
      </c>
      <c r="G167">
        <v>417.67385159999998</v>
      </c>
      <c r="H167">
        <f t="shared" si="6"/>
        <v>119.99083159999998</v>
      </c>
      <c r="I167" t="str">
        <f t="shared" si="7"/>
        <v>May</v>
      </c>
      <c r="J167">
        <f t="shared" si="8"/>
        <v>2022</v>
      </c>
    </row>
    <row r="168" spans="1:10" x14ac:dyDescent="0.25">
      <c r="A168" s="3" t="s">
        <v>303</v>
      </c>
      <c r="B168" t="s">
        <v>3</v>
      </c>
      <c r="C168" t="s">
        <v>46</v>
      </c>
      <c r="D168" t="s">
        <v>211</v>
      </c>
      <c r="E168" t="s">
        <v>302</v>
      </c>
      <c r="F168">
        <v>523.1998284</v>
      </c>
      <c r="G168">
        <v>659.08454259999996</v>
      </c>
      <c r="H168">
        <f t="shared" si="6"/>
        <v>135.88471419999996</v>
      </c>
      <c r="I168" t="str">
        <f t="shared" si="7"/>
        <v>May</v>
      </c>
      <c r="J168">
        <f t="shared" si="8"/>
        <v>2021</v>
      </c>
    </row>
    <row r="169" spans="1:10" x14ac:dyDescent="0.25">
      <c r="A169" s="3" t="s">
        <v>301</v>
      </c>
      <c r="B169" t="s">
        <v>13</v>
      </c>
      <c r="C169" t="s">
        <v>43</v>
      </c>
      <c r="D169" t="s">
        <v>229</v>
      </c>
      <c r="E169" t="s">
        <v>300</v>
      </c>
      <c r="F169">
        <v>44.942521450000001</v>
      </c>
      <c r="G169">
        <v>51.266290130000002</v>
      </c>
      <c r="H169">
        <f t="shared" si="6"/>
        <v>6.3237686800000006</v>
      </c>
      <c r="I169" t="str">
        <f t="shared" si="7"/>
        <v>May</v>
      </c>
      <c r="J169">
        <f t="shared" si="8"/>
        <v>2021</v>
      </c>
    </row>
    <row r="170" spans="1:10" x14ac:dyDescent="0.25">
      <c r="A170" s="3" t="s">
        <v>299</v>
      </c>
      <c r="B170" t="s">
        <v>13</v>
      </c>
      <c r="C170" t="s">
        <v>40</v>
      </c>
      <c r="D170" t="s">
        <v>59</v>
      </c>
      <c r="E170" t="s">
        <v>298</v>
      </c>
      <c r="F170">
        <v>433.02089699999999</v>
      </c>
      <c r="G170">
        <v>544.66079939999997</v>
      </c>
      <c r="H170">
        <f t="shared" si="6"/>
        <v>111.63990239999998</v>
      </c>
      <c r="I170" t="str">
        <f t="shared" si="7"/>
        <v>May</v>
      </c>
      <c r="J170">
        <f t="shared" si="8"/>
        <v>2021</v>
      </c>
    </row>
    <row r="171" spans="1:10" x14ac:dyDescent="0.25">
      <c r="A171" s="3" t="s">
        <v>297</v>
      </c>
      <c r="B171" t="s">
        <v>13</v>
      </c>
      <c r="C171" t="s">
        <v>37</v>
      </c>
      <c r="D171" t="s">
        <v>6</v>
      </c>
      <c r="E171" t="s">
        <v>296</v>
      </c>
      <c r="F171">
        <v>58.957729540000003</v>
      </c>
      <c r="G171">
        <v>201.69759780000001</v>
      </c>
      <c r="H171">
        <f t="shared" si="6"/>
        <v>142.73986826000001</v>
      </c>
      <c r="I171" t="str">
        <f t="shared" si="7"/>
        <v>May</v>
      </c>
      <c r="J171">
        <f t="shared" si="8"/>
        <v>2022</v>
      </c>
    </row>
    <row r="172" spans="1:10" x14ac:dyDescent="0.25">
      <c r="A172" s="3" t="s">
        <v>295</v>
      </c>
      <c r="B172" t="s">
        <v>13</v>
      </c>
      <c r="C172" t="s">
        <v>34</v>
      </c>
      <c r="D172" t="s">
        <v>51</v>
      </c>
      <c r="E172" t="s">
        <v>294</v>
      </c>
      <c r="F172">
        <v>948.37509009999997</v>
      </c>
      <c r="G172">
        <v>1164.9796960000001</v>
      </c>
      <c r="H172">
        <f t="shared" si="6"/>
        <v>216.60460590000014</v>
      </c>
      <c r="I172" t="str">
        <f t="shared" si="7"/>
        <v>May</v>
      </c>
      <c r="J172">
        <f t="shared" si="8"/>
        <v>2022</v>
      </c>
    </row>
    <row r="173" spans="1:10" x14ac:dyDescent="0.25">
      <c r="A173" s="3" t="s">
        <v>293</v>
      </c>
      <c r="B173" t="s">
        <v>13</v>
      </c>
      <c r="C173" t="s">
        <v>7</v>
      </c>
      <c r="D173" t="s">
        <v>49</v>
      </c>
      <c r="E173" t="s">
        <v>292</v>
      </c>
      <c r="F173">
        <v>182.1570102</v>
      </c>
      <c r="G173">
        <v>205.5713719</v>
      </c>
      <c r="H173">
        <f t="shared" si="6"/>
        <v>23.414361700000001</v>
      </c>
      <c r="I173" t="str">
        <f t="shared" si="7"/>
        <v>May</v>
      </c>
      <c r="J173">
        <f t="shared" si="8"/>
        <v>2021</v>
      </c>
    </row>
    <row r="174" spans="1:10" x14ac:dyDescent="0.25">
      <c r="A174" s="3" t="s">
        <v>291</v>
      </c>
      <c r="B174" t="s">
        <v>13</v>
      </c>
      <c r="C174" t="s">
        <v>2</v>
      </c>
      <c r="D174" t="s">
        <v>16</v>
      </c>
      <c r="E174" t="s">
        <v>290</v>
      </c>
      <c r="F174">
        <v>378.02923679999998</v>
      </c>
      <c r="G174">
        <v>627.80308769999999</v>
      </c>
      <c r="H174">
        <f t="shared" si="6"/>
        <v>249.77385090000001</v>
      </c>
      <c r="I174" t="str">
        <f t="shared" si="7"/>
        <v>May</v>
      </c>
      <c r="J174">
        <f t="shared" si="8"/>
        <v>2021</v>
      </c>
    </row>
    <row r="175" spans="1:10" x14ac:dyDescent="0.25">
      <c r="A175" s="3" t="s">
        <v>289</v>
      </c>
      <c r="B175" t="s">
        <v>13</v>
      </c>
      <c r="C175" t="s">
        <v>12</v>
      </c>
      <c r="D175" t="s">
        <v>11</v>
      </c>
      <c r="E175" t="s">
        <v>288</v>
      </c>
      <c r="F175">
        <v>374.28080510000001</v>
      </c>
      <c r="G175">
        <v>539.17517410000005</v>
      </c>
      <c r="H175">
        <f t="shared" si="6"/>
        <v>164.89436900000004</v>
      </c>
      <c r="I175" t="str">
        <f t="shared" si="7"/>
        <v>May</v>
      </c>
      <c r="J175">
        <f t="shared" si="8"/>
        <v>2021</v>
      </c>
    </row>
    <row r="176" spans="1:10" x14ac:dyDescent="0.25">
      <c r="A176" s="3" t="s">
        <v>287</v>
      </c>
      <c r="B176" t="s">
        <v>13</v>
      </c>
      <c r="C176" t="s">
        <v>12</v>
      </c>
      <c r="D176" t="s">
        <v>215</v>
      </c>
      <c r="E176" t="s">
        <v>286</v>
      </c>
      <c r="F176">
        <v>721.66563650000001</v>
      </c>
      <c r="G176">
        <v>996.18478479999999</v>
      </c>
      <c r="H176">
        <f t="shared" si="6"/>
        <v>274.51914829999998</v>
      </c>
      <c r="I176" t="str">
        <f t="shared" si="7"/>
        <v>May</v>
      </c>
      <c r="J176">
        <f t="shared" si="8"/>
        <v>2022</v>
      </c>
    </row>
    <row r="177" spans="1:10" x14ac:dyDescent="0.25">
      <c r="A177" s="3" t="s">
        <v>285</v>
      </c>
      <c r="B177" t="s">
        <v>8</v>
      </c>
      <c r="C177" t="s">
        <v>12</v>
      </c>
      <c r="D177" t="s">
        <v>213</v>
      </c>
      <c r="E177" t="s">
        <v>284</v>
      </c>
      <c r="F177">
        <v>627.31546760000003</v>
      </c>
      <c r="G177">
        <v>778.50068090000002</v>
      </c>
      <c r="H177">
        <f t="shared" si="6"/>
        <v>151.18521329999999</v>
      </c>
      <c r="I177" t="str">
        <f t="shared" si="7"/>
        <v>May</v>
      </c>
      <c r="J177">
        <f t="shared" si="8"/>
        <v>2021</v>
      </c>
    </row>
    <row r="178" spans="1:10" x14ac:dyDescent="0.25">
      <c r="A178" s="3" t="s">
        <v>283</v>
      </c>
      <c r="B178" t="s">
        <v>3</v>
      </c>
      <c r="C178" t="s">
        <v>12</v>
      </c>
      <c r="D178" t="s">
        <v>211</v>
      </c>
      <c r="E178" t="s">
        <v>282</v>
      </c>
      <c r="F178">
        <v>28.531153620000001</v>
      </c>
      <c r="G178">
        <v>150.95294290000001</v>
      </c>
      <c r="H178">
        <f t="shared" si="6"/>
        <v>122.42178928000001</v>
      </c>
      <c r="I178" t="str">
        <f t="shared" si="7"/>
        <v>May</v>
      </c>
      <c r="J178">
        <f t="shared" si="8"/>
        <v>2021</v>
      </c>
    </row>
    <row r="179" spans="1:10" x14ac:dyDescent="0.25">
      <c r="A179" s="3" t="s">
        <v>281</v>
      </c>
      <c r="B179" t="s">
        <v>31</v>
      </c>
      <c r="C179" t="s">
        <v>12</v>
      </c>
      <c r="D179" t="s">
        <v>229</v>
      </c>
      <c r="E179" t="s">
        <v>280</v>
      </c>
      <c r="F179">
        <v>563.80598859999998</v>
      </c>
      <c r="G179">
        <v>628.40791079999997</v>
      </c>
      <c r="H179">
        <f t="shared" si="6"/>
        <v>64.60192219999999</v>
      </c>
      <c r="I179" t="str">
        <f t="shared" si="7"/>
        <v>May</v>
      </c>
      <c r="J179">
        <f t="shared" si="8"/>
        <v>2022</v>
      </c>
    </row>
    <row r="180" spans="1:10" x14ac:dyDescent="0.25">
      <c r="A180" s="3">
        <v>44202</v>
      </c>
      <c r="B180" t="s">
        <v>28</v>
      </c>
      <c r="C180" t="s">
        <v>34</v>
      </c>
      <c r="D180" t="s">
        <v>59</v>
      </c>
      <c r="E180" t="s">
        <v>92</v>
      </c>
      <c r="F180">
        <v>782.02819060000002</v>
      </c>
      <c r="G180">
        <v>925.74470980000001</v>
      </c>
      <c r="H180">
        <f t="shared" si="6"/>
        <v>143.71651919999999</v>
      </c>
      <c r="I180" t="str">
        <f t="shared" si="7"/>
        <v>January</v>
      </c>
      <c r="J180">
        <f t="shared" si="8"/>
        <v>2021</v>
      </c>
    </row>
    <row r="181" spans="1:10" x14ac:dyDescent="0.25">
      <c r="A181" s="3">
        <v>44233</v>
      </c>
      <c r="B181" t="s">
        <v>13</v>
      </c>
      <c r="C181" t="s">
        <v>7</v>
      </c>
      <c r="D181" t="s">
        <v>6</v>
      </c>
      <c r="E181" t="s">
        <v>90</v>
      </c>
      <c r="F181">
        <v>115.9028701</v>
      </c>
      <c r="G181">
        <v>203.929777</v>
      </c>
      <c r="H181">
        <f t="shared" si="6"/>
        <v>88.0269069</v>
      </c>
      <c r="I181" t="str">
        <f t="shared" si="7"/>
        <v>February</v>
      </c>
      <c r="J181">
        <f t="shared" si="8"/>
        <v>2021</v>
      </c>
    </row>
    <row r="182" spans="1:10" x14ac:dyDescent="0.25">
      <c r="A182" s="3">
        <v>44626</v>
      </c>
      <c r="B182" t="s">
        <v>8</v>
      </c>
      <c r="C182" t="s">
        <v>2</v>
      </c>
      <c r="D182" t="s">
        <v>51</v>
      </c>
      <c r="E182" t="s">
        <v>88</v>
      </c>
      <c r="F182">
        <v>247.3626544</v>
      </c>
      <c r="G182">
        <v>360.27268509999999</v>
      </c>
      <c r="H182">
        <f t="shared" si="6"/>
        <v>112.91003069999999</v>
      </c>
      <c r="I182" t="str">
        <f t="shared" si="7"/>
        <v>March</v>
      </c>
      <c r="J182">
        <f t="shared" si="8"/>
        <v>2022</v>
      </c>
    </row>
    <row r="183" spans="1:10" x14ac:dyDescent="0.25">
      <c r="A183" s="3">
        <v>44292</v>
      </c>
      <c r="B183" t="s">
        <v>8</v>
      </c>
      <c r="C183" t="s">
        <v>12</v>
      </c>
      <c r="D183" t="s">
        <v>49</v>
      </c>
      <c r="E183" t="s">
        <v>86</v>
      </c>
      <c r="F183">
        <v>515.12466819999997</v>
      </c>
      <c r="G183">
        <v>654.40123370000003</v>
      </c>
      <c r="H183">
        <f t="shared" si="6"/>
        <v>139.27656550000006</v>
      </c>
      <c r="I183" t="str">
        <f t="shared" si="7"/>
        <v>April</v>
      </c>
      <c r="J183">
        <f t="shared" si="8"/>
        <v>2021</v>
      </c>
    </row>
    <row r="184" spans="1:10" x14ac:dyDescent="0.25">
      <c r="A184" s="3">
        <v>44322</v>
      </c>
      <c r="B184" t="s">
        <v>8</v>
      </c>
      <c r="C184" t="s">
        <v>46</v>
      </c>
      <c r="D184" t="s">
        <v>16</v>
      </c>
      <c r="E184" t="s">
        <v>84</v>
      </c>
      <c r="F184">
        <v>306.44812489999998</v>
      </c>
      <c r="G184">
        <v>498.04773290000003</v>
      </c>
      <c r="H184">
        <f t="shared" si="6"/>
        <v>191.59960800000005</v>
      </c>
      <c r="I184" t="str">
        <f t="shared" si="7"/>
        <v>May</v>
      </c>
      <c r="J184">
        <f t="shared" si="8"/>
        <v>2021</v>
      </c>
    </row>
    <row r="185" spans="1:10" x14ac:dyDescent="0.25">
      <c r="A185" s="3">
        <v>44718</v>
      </c>
      <c r="B185" t="s">
        <v>8</v>
      </c>
      <c r="C185" t="s">
        <v>43</v>
      </c>
      <c r="D185" t="s">
        <v>11</v>
      </c>
      <c r="E185" t="s">
        <v>82</v>
      </c>
      <c r="F185">
        <v>314.58571619999998</v>
      </c>
      <c r="G185">
        <v>526.01629309999998</v>
      </c>
      <c r="H185">
        <f t="shared" si="6"/>
        <v>211.43057690000001</v>
      </c>
      <c r="I185" t="str">
        <f t="shared" si="7"/>
        <v>June</v>
      </c>
      <c r="J185">
        <f t="shared" si="8"/>
        <v>2022</v>
      </c>
    </row>
    <row r="186" spans="1:10" x14ac:dyDescent="0.25">
      <c r="A186" s="3">
        <v>44383</v>
      </c>
      <c r="B186" t="s">
        <v>8</v>
      </c>
      <c r="C186" t="s">
        <v>40</v>
      </c>
      <c r="D186" t="s">
        <v>215</v>
      </c>
      <c r="E186" t="s">
        <v>80</v>
      </c>
      <c r="F186">
        <v>497.21218779999998</v>
      </c>
      <c r="G186">
        <v>561.73150989999999</v>
      </c>
      <c r="H186">
        <f t="shared" si="6"/>
        <v>64.519322100000011</v>
      </c>
      <c r="I186" t="str">
        <f t="shared" si="7"/>
        <v>July</v>
      </c>
      <c r="J186">
        <f t="shared" si="8"/>
        <v>2021</v>
      </c>
    </row>
    <row r="187" spans="1:10" x14ac:dyDescent="0.25">
      <c r="A187" s="3">
        <v>44779</v>
      </c>
      <c r="B187" t="s">
        <v>8</v>
      </c>
      <c r="C187" t="s">
        <v>37</v>
      </c>
      <c r="D187" t="s">
        <v>213</v>
      </c>
      <c r="E187" t="s">
        <v>78</v>
      </c>
      <c r="F187">
        <v>81.703854559999996</v>
      </c>
      <c r="G187">
        <v>251.5586552</v>
      </c>
      <c r="H187">
        <f t="shared" si="6"/>
        <v>169.85480064000001</v>
      </c>
      <c r="I187" t="str">
        <f t="shared" si="7"/>
        <v>August</v>
      </c>
      <c r="J187">
        <f t="shared" si="8"/>
        <v>2022</v>
      </c>
    </row>
    <row r="188" spans="1:10" x14ac:dyDescent="0.25">
      <c r="A188" s="3">
        <v>44445</v>
      </c>
      <c r="B188" t="s">
        <v>3</v>
      </c>
      <c r="C188" t="s">
        <v>34</v>
      </c>
      <c r="D188" t="s">
        <v>211</v>
      </c>
      <c r="E188" t="s">
        <v>76</v>
      </c>
      <c r="F188">
        <v>77.719540179999996</v>
      </c>
      <c r="G188">
        <v>112.4889405</v>
      </c>
      <c r="H188">
        <f t="shared" si="6"/>
        <v>34.769400320000003</v>
      </c>
      <c r="I188" t="str">
        <f t="shared" si="7"/>
        <v>September</v>
      </c>
      <c r="J188">
        <f t="shared" si="8"/>
        <v>2021</v>
      </c>
    </row>
    <row r="189" spans="1:10" x14ac:dyDescent="0.25">
      <c r="A189" s="3">
        <v>44475</v>
      </c>
      <c r="B189" t="s">
        <v>31</v>
      </c>
      <c r="C189" t="s">
        <v>7</v>
      </c>
      <c r="D189" t="s">
        <v>229</v>
      </c>
      <c r="E189" t="s">
        <v>74</v>
      </c>
      <c r="F189">
        <v>64.842296619999999</v>
      </c>
      <c r="G189">
        <v>220.753782</v>
      </c>
      <c r="H189">
        <f t="shared" si="6"/>
        <v>155.91148537999999</v>
      </c>
      <c r="I189" t="str">
        <f t="shared" si="7"/>
        <v>October</v>
      </c>
      <c r="J189">
        <f t="shared" si="8"/>
        <v>2021</v>
      </c>
    </row>
    <row r="190" spans="1:10" x14ac:dyDescent="0.25">
      <c r="A190" s="3">
        <v>44871</v>
      </c>
      <c r="B190" t="s">
        <v>28</v>
      </c>
      <c r="C190" t="s">
        <v>2</v>
      </c>
      <c r="D190" t="s">
        <v>59</v>
      </c>
      <c r="E190" t="s">
        <v>72</v>
      </c>
      <c r="F190">
        <v>177.07495800000001</v>
      </c>
      <c r="G190">
        <v>298.40588009999999</v>
      </c>
      <c r="H190">
        <f t="shared" si="6"/>
        <v>121.33092209999998</v>
      </c>
      <c r="I190" t="str">
        <f t="shared" si="7"/>
        <v>November</v>
      </c>
      <c r="J190">
        <f t="shared" si="8"/>
        <v>2022</v>
      </c>
    </row>
    <row r="191" spans="1:10" x14ac:dyDescent="0.25">
      <c r="A191" s="3">
        <v>44536</v>
      </c>
      <c r="B191" t="s">
        <v>13</v>
      </c>
      <c r="C191" t="s">
        <v>12</v>
      </c>
      <c r="D191" t="s">
        <v>6</v>
      </c>
      <c r="E191" t="s">
        <v>70</v>
      </c>
      <c r="F191">
        <v>605.02734869999995</v>
      </c>
      <c r="G191">
        <v>750.7924941</v>
      </c>
      <c r="H191">
        <f t="shared" si="6"/>
        <v>145.76514540000005</v>
      </c>
      <c r="I191" t="str">
        <f t="shared" si="7"/>
        <v>December</v>
      </c>
      <c r="J191">
        <f t="shared" si="8"/>
        <v>2021</v>
      </c>
    </row>
    <row r="192" spans="1:10" x14ac:dyDescent="0.25">
      <c r="A192" s="3" t="s">
        <v>279</v>
      </c>
      <c r="B192" t="s">
        <v>8</v>
      </c>
      <c r="C192" t="s">
        <v>46</v>
      </c>
      <c r="D192" t="s">
        <v>51</v>
      </c>
      <c r="E192" t="s">
        <v>68</v>
      </c>
      <c r="F192">
        <v>15.297938419999999</v>
      </c>
      <c r="G192">
        <v>137.80443170000001</v>
      </c>
      <c r="H192">
        <f t="shared" si="6"/>
        <v>122.50649328000002</v>
      </c>
      <c r="I192" t="str">
        <f t="shared" si="7"/>
        <v>June</v>
      </c>
      <c r="J192">
        <f t="shared" si="8"/>
        <v>2022</v>
      </c>
    </row>
    <row r="193" spans="1:10" x14ac:dyDescent="0.25">
      <c r="A193" s="3" t="s">
        <v>278</v>
      </c>
      <c r="B193" t="s">
        <v>8</v>
      </c>
      <c r="C193" t="s">
        <v>34</v>
      </c>
      <c r="D193" t="s">
        <v>49</v>
      </c>
      <c r="E193" t="s">
        <v>277</v>
      </c>
      <c r="F193">
        <v>910.20571429999995</v>
      </c>
      <c r="G193">
        <v>1126.797777</v>
      </c>
      <c r="H193">
        <f t="shared" si="6"/>
        <v>216.59206270000004</v>
      </c>
      <c r="I193" t="str">
        <f t="shared" si="7"/>
        <v>June</v>
      </c>
      <c r="J193">
        <f t="shared" si="8"/>
        <v>2021</v>
      </c>
    </row>
    <row r="194" spans="1:10" x14ac:dyDescent="0.25">
      <c r="A194" s="3" t="s">
        <v>276</v>
      </c>
      <c r="B194" t="s">
        <v>8</v>
      </c>
      <c r="C194" t="s">
        <v>34</v>
      </c>
      <c r="D194" t="s">
        <v>16</v>
      </c>
      <c r="E194" t="s">
        <v>275</v>
      </c>
      <c r="F194">
        <v>498.38484629999999</v>
      </c>
      <c r="G194">
        <v>569.16178309999998</v>
      </c>
      <c r="H194">
        <f t="shared" si="6"/>
        <v>70.776936799999987</v>
      </c>
      <c r="I194" t="str">
        <f t="shared" si="7"/>
        <v>June</v>
      </c>
      <c r="J194">
        <f t="shared" si="8"/>
        <v>2021</v>
      </c>
    </row>
    <row r="195" spans="1:10" x14ac:dyDescent="0.25">
      <c r="A195" s="3" t="s">
        <v>274</v>
      </c>
      <c r="B195" t="s">
        <v>8</v>
      </c>
      <c r="C195" t="s">
        <v>34</v>
      </c>
      <c r="D195" t="s">
        <v>11</v>
      </c>
      <c r="E195" t="s">
        <v>273</v>
      </c>
      <c r="F195">
        <v>378.42176510000002</v>
      </c>
      <c r="G195">
        <v>392.560496</v>
      </c>
      <c r="H195">
        <f t="shared" ref="H195:H258" si="9">G195-F195</f>
        <v>14.138730899999985</v>
      </c>
      <c r="I195" t="str">
        <f t="shared" ref="I195:I258" si="10">TEXT(A195,"mmmm")</f>
        <v>June</v>
      </c>
      <c r="J195">
        <f t="shared" ref="J195:J258" si="11">YEAR(A195)</f>
        <v>2022</v>
      </c>
    </row>
    <row r="196" spans="1:10" x14ac:dyDescent="0.25">
      <c r="A196" s="3" t="s">
        <v>272</v>
      </c>
      <c r="B196" t="s">
        <v>8</v>
      </c>
      <c r="C196" t="s">
        <v>34</v>
      </c>
      <c r="D196" t="s">
        <v>215</v>
      </c>
      <c r="E196" t="s">
        <v>271</v>
      </c>
      <c r="F196">
        <v>296.4313022</v>
      </c>
      <c r="G196">
        <v>352.52554509999999</v>
      </c>
      <c r="H196">
        <f t="shared" si="9"/>
        <v>56.094242899999983</v>
      </c>
      <c r="I196" t="str">
        <f t="shared" si="10"/>
        <v>June</v>
      </c>
      <c r="J196">
        <f t="shared" si="11"/>
        <v>2021</v>
      </c>
    </row>
    <row r="197" spans="1:10" x14ac:dyDescent="0.25">
      <c r="A197" s="3" t="s">
        <v>270</v>
      </c>
      <c r="B197" t="s">
        <v>8</v>
      </c>
      <c r="C197" t="s">
        <v>7</v>
      </c>
      <c r="D197" t="s">
        <v>213</v>
      </c>
      <c r="E197" t="s">
        <v>269</v>
      </c>
      <c r="F197">
        <v>729.91891820000001</v>
      </c>
      <c r="G197">
        <v>853.80241039999999</v>
      </c>
      <c r="H197">
        <f t="shared" si="9"/>
        <v>123.88349219999998</v>
      </c>
      <c r="I197" t="str">
        <f t="shared" si="10"/>
        <v>June</v>
      </c>
      <c r="J197">
        <f t="shared" si="11"/>
        <v>2022</v>
      </c>
    </row>
    <row r="198" spans="1:10" x14ac:dyDescent="0.25">
      <c r="A198" s="3" t="s">
        <v>221</v>
      </c>
      <c r="B198" t="s">
        <v>13</v>
      </c>
      <c r="C198" t="s">
        <v>37</v>
      </c>
      <c r="D198" t="s">
        <v>49</v>
      </c>
      <c r="E198" t="s">
        <v>112</v>
      </c>
      <c r="F198">
        <v>25.279889870000002</v>
      </c>
      <c r="G198">
        <v>193.50283010000001</v>
      </c>
      <c r="H198">
        <f t="shared" si="9"/>
        <v>168.22294023000001</v>
      </c>
      <c r="I198" t="str">
        <f t="shared" si="10"/>
        <v>July</v>
      </c>
      <c r="J198">
        <f t="shared" si="11"/>
        <v>2022</v>
      </c>
    </row>
    <row r="199" spans="1:10" x14ac:dyDescent="0.25">
      <c r="A199" s="3" t="s">
        <v>176</v>
      </c>
      <c r="B199" t="s">
        <v>13</v>
      </c>
      <c r="C199" t="s">
        <v>34</v>
      </c>
      <c r="D199" t="s">
        <v>16</v>
      </c>
      <c r="E199" t="s">
        <v>111</v>
      </c>
      <c r="F199">
        <v>308.32009679999999</v>
      </c>
      <c r="G199">
        <v>318.97031779999998</v>
      </c>
      <c r="H199">
        <f t="shared" si="9"/>
        <v>10.650220999999988</v>
      </c>
      <c r="I199" t="str">
        <f t="shared" si="10"/>
        <v>August</v>
      </c>
      <c r="J199">
        <f t="shared" si="11"/>
        <v>2021</v>
      </c>
    </row>
    <row r="200" spans="1:10" x14ac:dyDescent="0.25">
      <c r="A200" s="3">
        <v>44357</v>
      </c>
      <c r="B200" t="s">
        <v>13</v>
      </c>
      <c r="C200" t="s">
        <v>7</v>
      </c>
      <c r="D200" t="s">
        <v>11</v>
      </c>
      <c r="E200" t="s">
        <v>110</v>
      </c>
      <c r="F200">
        <v>250.4818411</v>
      </c>
      <c r="G200">
        <v>367.05630719999999</v>
      </c>
      <c r="H200">
        <f t="shared" si="9"/>
        <v>116.5744661</v>
      </c>
      <c r="I200" t="str">
        <f t="shared" si="10"/>
        <v>June</v>
      </c>
      <c r="J200">
        <f t="shared" si="11"/>
        <v>2021</v>
      </c>
    </row>
    <row r="201" spans="1:10" x14ac:dyDescent="0.25">
      <c r="A201" s="3" t="s">
        <v>171</v>
      </c>
      <c r="B201" t="s">
        <v>13</v>
      </c>
      <c r="C201" t="s">
        <v>2</v>
      </c>
      <c r="D201" t="s">
        <v>215</v>
      </c>
      <c r="E201" t="s">
        <v>109</v>
      </c>
      <c r="F201">
        <v>667.73600629999999</v>
      </c>
      <c r="G201">
        <v>854.92637939999997</v>
      </c>
      <c r="H201">
        <f t="shared" si="9"/>
        <v>187.19037309999999</v>
      </c>
      <c r="I201" t="str">
        <f t="shared" si="10"/>
        <v>August</v>
      </c>
      <c r="J201">
        <f t="shared" si="11"/>
        <v>2022</v>
      </c>
    </row>
    <row r="202" spans="1:10" x14ac:dyDescent="0.25">
      <c r="A202" s="3" t="s">
        <v>268</v>
      </c>
      <c r="B202" t="s">
        <v>8</v>
      </c>
      <c r="C202" t="s">
        <v>2</v>
      </c>
      <c r="D202" t="s">
        <v>213</v>
      </c>
      <c r="E202" t="s">
        <v>108</v>
      </c>
      <c r="F202">
        <v>559.34497050000004</v>
      </c>
      <c r="G202">
        <v>704.99179340000001</v>
      </c>
      <c r="H202">
        <f t="shared" si="9"/>
        <v>145.64682289999996</v>
      </c>
      <c r="I202" t="str">
        <f t="shared" si="10"/>
        <v>June</v>
      </c>
      <c r="J202">
        <f t="shared" si="11"/>
        <v>2021</v>
      </c>
    </row>
    <row r="203" spans="1:10" x14ac:dyDescent="0.25">
      <c r="A203" s="3" t="s">
        <v>267</v>
      </c>
      <c r="B203" t="s">
        <v>3</v>
      </c>
      <c r="C203" t="s">
        <v>2</v>
      </c>
      <c r="D203" t="s">
        <v>211</v>
      </c>
      <c r="E203" t="s">
        <v>106</v>
      </c>
      <c r="F203">
        <v>753.18012969999995</v>
      </c>
      <c r="G203">
        <v>850.02614779999999</v>
      </c>
      <c r="H203">
        <f t="shared" si="9"/>
        <v>96.846018100000038</v>
      </c>
      <c r="I203" t="str">
        <f t="shared" si="10"/>
        <v>June</v>
      </c>
      <c r="J203">
        <f t="shared" si="11"/>
        <v>2022</v>
      </c>
    </row>
    <row r="204" spans="1:10" x14ac:dyDescent="0.25">
      <c r="A204" s="3" t="s">
        <v>210</v>
      </c>
      <c r="B204" t="s">
        <v>31</v>
      </c>
      <c r="C204" t="s">
        <v>2</v>
      </c>
      <c r="D204" t="s">
        <v>229</v>
      </c>
      <c r="E204" t="s">
        <v>104</v>
      </c>
      <c r="F204">
        <v>680.31352419999996</v>
      </c>
      <c r="G204">
        <v>778.00682629999994</v>
      </c>
      <c r="H204">
        <f t="shared" si="9"/>
        <v>97.693302099999983</v>
      </c>
      <c r="I204" t="str">
        <f t="shared" si="10"/>
        <v>July</v>
      </c>
      <c r="J204">
        <f t="shared" si="11"/>
        <v>2021</v>
      </c>
    </row>
    <row r="205" spans="1:10" x14ac:dyDescent="0.25">
      <c r="A205" s="3">
        <v>44569</v>
      </c>
      <c r="B205" t="s">
        <v>8</v>
      </c>
      <c r="C205" t="s">
        <v>2</v>
      </c>
      <c r="D205" t="s">
        <v>59</v>
      </c>
      <c r="E205" t="s">
        <v>103</v>
      </c>
      <c r="F205">
        <v>439.34282309999998</v>
      </c>
      <c r="G205">
        <v>492.72786600000001</v>
      </c>
      <c r="H205">
        <f t="shared" si="9"/>
        <v>53.38504290000003</v>
      </c>
      <c r="I205" t="str">
        <f t="shared" si="10"/>
        <v>January</v>
      </c>
      <c r="J205">
        <f t="shared" si="11"/>
        <v>2022</v>
      </c>
    </row>
    <row r="206" spans="1:10" x14ac:dyDescent="0.25">
      <c r="A206" s="3" t="s">
        <v>266</v>
      </c>
      <c r="B206" t="s">
        <v>3</v>
      </c>
      <c r="C206" t="s">
        <v>2</v>
      </c>
      <c r="D206" t="s">
        <v>211</v>
      </c>
      <c r="E206" t="s">
        <v>265</v>
      </c>
      <c r="F206">
        <v>646.80339470000001</v>
      </c>
      <c r="G206">
        <v>877.33820619999995</v>
      </c>
      <c r="H206">
        <f t="shared" si="9"/>
        <v>230.53481149999993</v>
      </c>
      <c r="I206" t="str">
        <f t="shared" si="10"/>
        <v>June</v>
      </c>
      <c r="J206">
        <f t="shared" si="11"/>
        <v>2021</v>
      </c>
    </row>
    <row r="207" spans="1:10" x14ac:dyDescent="0.25">
      <c r="A207" s="3" t="s">
        <v>264</v>
      </c>
      <c r="B207" t="s">
        <v>31</v>
      </c>
      <c r="C207" t="s">
        <v>12</v>
      </c>
      <c r="D207" t="s">
        <v>229</v>
      </c>
      <c r="E207" t="s">
        <v>263</v>
      </c>
      <c r="F207">
        <v>491.41789360000001</v>
      </c>
      <c r="G207">
        <v>691.2752855</v>
      </c>
      <c r="H207">
        <f t="shared" si="9"/>
        <v>199.85739189999998</v>
      </c>
      <c r="I207" t="str">
        <f t="shared" si="10"/>
        <v>June</v>
      </c>
      <c r="J207">
        <f t="shared" si="11"/>
        <v>2021</v>
      </c>
    </row>
    <row r="208" spans="1:10" x14ac:dyDescent="0.25">
      <c r="A208" s="3" t="s">
        <v>262</v>
      </c>
      <c r="B208" t="s">
        <v>28</v>
      </c>
      <c r="C208" t="s">
        <v>46</v>
      </c>
      <c r="D208" t="s">
        <v>59</v>
      </c>
      <c r="E208" t="s">
        <v>261</v>
      </c>
      <c r="F208">
        <v>549.55845299999999</v>
      </c>
      <c r="G208">
        <v>700.04012890000001</v>
      </c>
      <c r="H208">
        <f t="shared" si="9"/>
        <v>150.48167590000003</v>
      </c>
      <c r="I208" t="str">
        <f t="shared" si="10"/>
        <v>June</v>
      </c>
      <c r="J208">
        <f t="shared" si="11"/>
        <v>2021</v>
      </c>
    </row>
    <row r="209" spans="1:10" x14ac:dyDescent="0.25">
      <c r="A209" s="3" t="s">
        <v>260</v>
      </c>
      <c r="B209" t="s">
        <v>13</v>
      </c>
      <c r="C209" t="s">
        <v>43</v>
      </c>
      <c r="D209" t="s">
        <v>6</v>
      </c>
      <c r="E209" t="s">
        <v>259</v>
      </c>
      <c r="F209">
        <v>1231.178267</v>
      </c>
      <c r="G209">
        <v>1314.971532</v>
      </c>
      <c r="H209">
        <f t="shared" si="9"/>
        <v>83.793265000000019</v>
      </c>
      <c r="I209" t="str">
        <f t="shared" si="10"/>
        <v>June</v>
      </c>
      <c r="J209">
        <f t="shared" si="11"/>
        <v>2022</v>
      </c>
    </row>
    <row r="210" spans="1:10" x14ac:dyDescent="0.25">
      <c r="A210" s="3" t="s">
        <v>258</v>
      </c>
      <c r="B210" t="s">
        <v>13</v>
      </c>
      <c r="C210" t="s">
        <v>40</v>
      </c>
      <c r="D210" t="s">
        <v>51</v>
      </c>
      <c r="E210" t="s">
        <v>257</v>
      </c>
      <c r="F210">
        <v>118.247795</v>
      </c>
      <c r="G210">
        <v>128.7628201</v>
      </c>
      <c r="H210">
        <f t="shared" si="9"/>
        <v>10.515025100000003</v>
      </c>
      <c r="I210" t="str">
        <f t="shared" si="10"/>
        <v>June</v>
      </c>
      <c r="J210">
        <f t="shared" si="11"/>
        <v>2021</v>
      </c>
    </row>
    <row r="211" spans="1:10" x14ac:dyDescent="0.25">
      <c r="A211" s="3" t="s">
        <v>256</v>
      </c>
      <c r="B211" t="s">
        <v>13</v>
      </c>
      <c r="C211" t="s">
        <v>37</v>
      </c>
      <c r="D211" t="s">
        <v>49</v>
      </c>
      <c r="E211" t="s">
        <v>112</v>
      </c>
      <c r="F211">
        <v>25.279889870000002</v>
      </c>
      <c r="G211">
        <v>193.50283010000001</v>
      </c>
      <c r="H211">
        <f t="shared" si="9"/>
        <v>168.22294023000001</v>
      </c>
      <c r="I211" t="str">
        <f t="shared" si="10"/>
        <v>June</v>
      </c>
      <c r="J211">
        <f t="shared" si="11"/>
        <v>2021</v>
      </c>
    </row>
    <row r="212" spans="1:10" x14ac:dyDescent="0.25">
      <c r="A212" s="3" t="s">
        <v>255</v>
      </c>
      <c r="B212" t="s">
        <v>13</v>
      </c>
      <c r="C212" t="s">
        <v>34</v>
      </c>
      <c r="D212" t="s">
        <v>16</v>
      </c>
      <c r="E212" t="s">
        <v>111</v>
      </c>
      <c r="F212">
        <v>308.32009679999999</v>
      </c>
      <c r="G212">
        <v>318.97031779999998</v>
      </c>
      <c r="H212">
        <f t="shared" si="9"/>
        <v>10.650220999999988</v>
      </c>
      <c r="I212" t="str">
        <f t="shared" si="10"/>
        <v>June</v>
      </c>
      <c r="J212">
        <f t="shared" si="11"/>
        <v>2021</v>
      </c>
    </row>
    <row r="213" spans="1:10" x14ac:dyDescent="0.25">
      <c r="A213" s="3" t="s">
        <v>254</v>
      </c>
      <c r="B213" t="s">
        <v>13</v>
      </c>
      <c r="C213" t="s">
        <v>7</v>
      </c>
      <c r="D213" t="s">
        <v>11</v>
      </c>
      <c r="E213" t="s">
        <v>110</v>
      </c>
      <c r="F213">
        <v>250.4818411</v>
      </c>
      <c r="G213">
        <v>367.05630719999999</v>
      </c>
      <c r="H213">
        <f t="shared" si="9"/>
        <v>116.5744661</v>
      </c>
      <c r="I213" t="str">
        <f t="shared" si="10"/>
        <v>June</v>
      </c>
      <c r="J213">
        <f t="shared" si="11"/>
        <v>2022</v>
      </c>
    </row>
    <row r="214" spans="1:10" x14ac:dyDescent="0.25">
      <c r="A214" s="3" t="s">
        <v>253</v>
      </c>
      <c r="B214" t="s">
        <v>13</v>
      </c>
      <c r="C214" t="s">
        <v>2</v>
      </c>
      <c r="D214" t="s">
        <v>215</v>
      </c>
      <c r="E214" t="s">
        <v>109</v>
      </c>
      <c r="F214">
        <v>667.73600629999999</v>
      </c>
      <c r="G214">
        <v>854.92637939999997</v>
      </c>
      <c r="H214">
        <f t="shared" si="9"/>
        <v>187.19037309999999</v>
      </c>
      <c r="I214" t="str">
        <f t="shared" si="10"/>
        <v>June</v>
      </c>
      <c r="J214">
        <f t="shared" si="11"/>
        <v>2021</v>
      </c>
    </row>
    <row r="215" spans="1:10" x14ac:dyDescent="0.25">
      <c r="A215" s="3" t="s">
        <v>252</v>
      </c>
      <c r="B215" t="s">
        <v>8</v>
      </c>
      <c r="C215" t="s">
        <v>2</v>
      </c>
      <c r="D215" t="s">
        <v>213</v>
      </c>
      <c r="E215" t="s">
        <v>108</v>
      </c>
      <c r="F215">
        <v>559.34497050000004</v>
      </c>
      <c r="G215">
        <v>704.99179340000001</v>
      </c>
      <c r="H215">
        <f t="shared" si="9"/>
        <v>145.64682289999996</v>
      </c>
      <c r="I215" t="str">
        <f t="shared" si="10"/>
        <v>June</v>
      </c>
      <c r="J215">
        <f t="shared" si="11"/>
        <v>2021</v>
      </c>
    </row>
    <row r="216" spans="1:10" x14ac:dyDescent="0.25">
      <c r="A216" s="3" t="s">
        <v>251</v>
      </c>
      <c r="B216" t="s">
        <v>3</v>
      </c>
      <c r="C216" t="s">
        <v>2</v>
      </c>
      <c r="D216" t="s">
        <v>211</v>
      </c>
      <c r="E216" t="s">
        <v>106</v>
      </c>
      <c r="F216">
        <v>753.18012969999995</v>
      </c>
      <c r="G216">
        <v>850.02614779999999</v>
      </c>
      <c r="H216">
        <f t="shared" si="9"/>
        <v>96.846018100000038</v>
      </c>
      <c r="I216" t="str">
        <f t="shared" si="10"/>
        <v>June</v>
      </c>
      <c r="J216">
        <f t="shared" si="11"/>
        <v>2021</v>
      </c>
    </row>
    <row r="217" spans="1:10" x14ac:dyDescent="0.25">
      <c r="A217" s="3" t="s">
        <v>250</v>
      </c>
      <c r="B217" t="s">
        <v>31</v>
      </c>
      <c r="C217" t="s">
        <v>2</v>
      </c>
      <c r="D217" t="s">
        <v>229</v>
      </c>
      <c r="E217" t="s">
        <v>104</v>
      </c>
      <c r="F217">
        <v>680.31352419999996</v>
      </c>
      <c r="G217">
        <v>778.00682629999994</v>
      </c>
      <c r="H217">
        <f t="shared" si="9"/>
        <v>97.693302099999983</v>
      </c>
      <c r="I217" t="str">
        <f t="shared" si="10"/>
        <v>June</v>
      </c>
      <c r="J217">
        <f t="shared" si="11"/>
        <v>2021</v>
      </c>
    </row>
    <row r="218" spans="1:10" x14ac:dyDescent="0.25">
      <c r="A218" s="3">
        <v>44568</v>
      </c>
      <c r="B218" t="s">
        <v>8</v>
      </c>
      <c r="C218" t="s">
        <v>2</v>
      </c>
      <c r="D218" t="s">
        <v>59</v>
      </c>
      <c r="E218" t="s">
        <v>103</v>
      </c>
      <c r="F218">
        <v>439.34282309999998</v>
      </c>
      <c r="G218">
        <v>492.72786600000001</v>
      </c>
      <c r="H218">
        <f t="shared" si="9"/>
        <v>53.38504290000003</v>
      </c>
      <c r="I218" t="str">
        <f t="shared" si="10"/>
        <v>January</v>
      </c>
      <c r="J218">
        <f t="shared" si="11"/>
        <v>2022</v>
      </c>
    </row>
    <row r="219" spans="1:10" x14ac:dyDescent="0.25">
      <c r="A219" s="3">
        <v>44234</v>
      </c>
      <c r="B219" t="s">
        <v>8</v>
      </c>
      <c r="C219" t="s">
        <v>2</v>
      </c>
      <c r="D219" t="s">
        <v>6</v>
      </c>
      <c r="E219" t="s">
        <v>102</v>
      </c>
      <c r="F219">
        <v>1107.170854</v>
      </c>
      <c r="G219">
        <v>1136.296409</v>
      </c>
      <c r="H219">
        <f t="shared" si="9"/>
        <v>29.125555000000077</v>
      </c>
      <c r="I219" t="str">
        <f t="shared" si="10"/>
        <v>February</v>
      </c>
      <c r="J219">
        <f t="shared" si="11"/>
        <v>2021</v>
      </c>
    </row>
    <row r="220" spans="1:10" x14ac:dyDescent="0.25">
      <c r="A220" s="3">
        <v>44262</v>
      </c>
      <c r="B220" t="s">
        <v>8</v>
      </c>
      <c r="C220" t="s">
        <v>2</v>
      </c>
      <c r="D220" t="s">
        <v>51</v>
      </c>
      <c r="E220" t="s">
        <v>101</v>
      </c>
      <c r="F220">
        <v>752.07125670000005</v>
      </c>
      <c r="G220">
        <v>812.27321949999998</v>
      </c>
      <c r="H220">
        <f t="shared" si="9"/>
        <v>60.201962799999933</v>
      </c>
      <c r="I220" t="str">
        <f t="shared" si="10"/>
        <v>March</v>
      </c>
      <c r="J220">
        <f t="shared" si="11"/>
        <v>2021</v>
      </c>
    </row>
    <row r="221" spans="1:10" x14ac:dyDescent="0.25">
      <c r="A221" s="3">
        <v>44658</v>
      </c>
      <c r="B221" t="s">
        <v>3</v>
      </c>
      <c r="C221" t="s">
        <v>2</v>
      </c>
      <c r="D221" t="s">
        <v>49</v>
      </c>
      <c r="E221" t="s">
        <v>100</v>
      </c>
      <c r="F221">
        <v>177.22401020000001</v>
      </c>
      <c r="G221">
        <v>425.04123879999997</v>
      </c>
      <c r="H221">
        <f t="shared" si="9"/>
        <v>247.81722859999996</v>
      </c>
      <c r="I221" t="str">
        <f t="shared" si="10"/>
        <v>April</v>
      </c>
      <c r="J221">
        <f t="shared" si="11"/>
        <v>2022</v>
      </c>
    </row>
    <row r="222" spans="1:10" x14ac:dyDescent="0.25">
      <c r="A222" s="3">
        <v>44323</v>
      </c>
      <c r="B222" t="s">
        <v>31</v>
      </c>
      <c r="C222" t="s">
        <v>2</v>
      </c>
      <c r="D222" t="s">
        <v>16</v>
      </c>
      <c r="E222" t="s">
        <v>98</v>
      </c>
      <c r="F222">
        <v>485.11606130000001</v>
      </c>
      <c r="G222">
        <v>592.3612895</v>
      </c>
      <c r="H222">
        <f t="shared" si="9"/>
        <v>107.24522819999999</v>
      </c>
      <c r="I222" t="str">
        <f t="shared" si="10"/>
        <v>May</v>
      </c>
      <c r="J222">
        <f t="shared" si="11"/>
        <v>2021</v>
      </c>
    </row>
    <row r="223" spans="1:10" x14ac:dyDescent="0.25">
      <c r="A223" s="3">
        <v>44354</v>
      </c>
      <c r="B223" t="s">
        <v>28</v>
      </c>
      <c r="C223" t="s">
        <v>12</v>
      </c>
      <c r="D223" t="s">
        <v>11</v>
      </c>
      <c r="E223" t="s">
        <v>96</v>
      </c>
      <c r="F223">
        <v>282.15928159999999</v>
      </c>
      <c r="G223">
        <v>309.65634929999999</v>
      </c>
      <c r="H223">
        <f t="shared" si="9"/>
        <v>27.497067700000002</v>
      </c>
      <c r="I223" t="str">
        <f t="shared" si="10"/>
        <v>June</v>
      </c>
      <c r="J223">
        <f t="shared" si="11"/>
        <v>2021</v>
      </c>
    </row>
    <row r="224" spans="1:10" x14ac:dyDescent="0.25">
      <c r="A224" s="3">
        <v>44384</v>
      </c>
      <c r="B224" t="s">
        <v>13</v>
      </c>
      <c r="C224" t="s">
        <v>46</v>
      </c>
      <c r="D224" t="s">
        <v>215</v>
      </c>
      <c r="E224" t="s">
        <v>94</v>
      </c>
      <c r="F224">
        <v>695.23662360000003</v>
      </c>
      <c r="G224">
        <v>836.0926528</v>
      </c>
      <c r="H224">
        <f t="shared" si="9"/>
        <v>140.85602919999997</v>
      </c>
      <c r="I224" t="str">
        <f t="shared" si="10"/>
        <v>July</v>
      </c>
      <c r="J224">
        <f t="shared" si="11"/>
        <v>2021</v>
      </c>
    </row>
    <row r="225" spans="1:10" x14ac:dyDescent="0.25">
      <c r="A225" s="3">
        <v>44415</v>
      </c>
      <c r="B225" t="s">
        <v>31</v>
      </c>
      <c r="C225" t="s">
        <v>43</v>
      </c>
      <c r="D225" t="s">
        <v>213</v>
      </c>
      <c r="E225" t="s">
        <v>249</v>
      </c>
      <c r="F225">
        <v>602.95602229999997</v>
      </c>
      <c r="G225">
        <v>687.1215704</v>
      </c>
      <c r="H225">
        <f t="shared" si="9"/>
        <v>84.165548100000024</v>
      </c>
      <c r="I225" t="str">
        <f t="shared" si="10"/>
        <v>August</v>
      </c>
      <c r="J225">
        <f t="shared" si="11"/>
        <v>2021</v>
      </c>
    </row>
    <row r="226" spans="1:10" x14ac:dyDescent="0.25">
      <c r="A226" s="3">
        <v>44446</v>
      </c>
      <c r="B226" t="s">
        <v>31</v>
      </c>
      <c r="C226" t="s">
        <v>40</v>
      </c>
      <c r="D226" t="s">
        <v>211</v>
      </c>
      <c r="E226" t="s">
        <v>248</v>
      </c>
      <c r="F226">
        <v>724.08417580000003</v>
      </c>
      <c r="G226">
        <v>839.92824819999998</v>
      </c>
      <c r="H226">
        <f t="shared" si="9"/>
        <v>115.84407239999996</v>
      </c>
      <c r="I226" t="str">
        <f t="shared" si="10"/>
        <v>September</v>
      </c>
      <c r="J226">
        <f t="shared" si="11"/>
        <v>2021</v>
      </c>
    </row>
    <row r="227" spans="1:10" x14ac:dyDescent="0.25">
      <c r="A227" s="3">
        <v>44841</v>
      </c>
      <c r="B227" t="s">
        <v>31</v>
      </c>
      <c r="C227" t="s">
        <v>37</v>
      </c>
      <c r="D227" t="s">
        <v>229</v>
      </c>
      <c r="E227" t="s">
        <v>247</v>
      </c>
      <c r="F227">
        <v>642.72484589999999</v>
      </c>
      <c r="G227">
        <v>730.92696699999999</v>
      </c>
      <c r="H227">
        <f t="shared" si="9"/>
        <v>88.202121099999999</v>
      </c>
      <c r="I227" t="str">
        <f t="shared" si="10"/>
        <v>October</v>
      </c>
      <c r="J227">
        <f t="shared" si="11"/>
        <v>2022</v>
      </c>
    </row>
    <row r="228" spans="1:10" x14ac:dyDescent="0.25">
      <c r="A228" s="3">
        <v>44507</v>
      </c>
      <c r="B228" t="s">
        <v>28</v>
      </c>
      <c r="C228" t="s">
        <v>34</v>
      </c>
      <c r="D228" t="s">
        <v>59</v>
      </c>
      <c r="E228" t="s">
        <v>246</v>
      </c>
      <c r="F228">
        <v>123.2864842</v>
      </c>
      <c r="G228">
        <v>384.31464970000002</v>
      </c>
      <c r="H228">
        <f t="shared" si="9"/>
        <v>261.0281655</v>
      </c>
      <c r="I228" t="str">
        <f t="shared" si="10"/>
        <v>November</v>
      </c>
      <c r="J228">
        <f t="shared" si="11"/>
        <v>2021</v>
      </c>
    </row>
    <row r="229" spans="1:10" x14ac:dyDescent="0.25">
      <c r="A229" s="3">
        <v>44537</v>
      </c>
      <c r="B229" t="s">
        <v>13</v>
      </c>
      <c r="C229" t="s">
        <v>7</v>
      </c>
      <c r="D229" t="s">
        <v>6</v>
      </c>
      <c r="E229" t="s">
        <v>245</v>
      </c>
      <c r="F229">
        <v>235.1349543</v>
      </c>
      <c r="G229">
        <v>366.32459349999999</v>
      </c>
      <c r="H229">
        <f t="shared" si="9"/>
        <v>131.18963919999999</v>
      </c>
      <c r="I229" t="str">
        <f t="shared" si="10"/>
        <v>December</v>
      </c>
      <c r="J229">
        <f t="shared" si="11"/>
        <v>2021</v>
      </c>
    </row>
    <row r="230" spans="1:10" x14ac:dyDescent="0.25">
      <c r="A230" s="3" t="s">
        <v>244</v>
      </c>
      <c r="B230" t="s">
        <v>8</v>
      </c>
      <c r="C230" t="s">
        <v>7</v>
      </c>
      <c r="D230" t="s">
        <v>51</v>
      </c>
      <c r="E230" t="s">
        <v>243</v>
      </c>
      <c r="F230">
        <v>430.92092409999998</v>
      </c>
      <c r="G230">
        <v>588.93750320000004</v>
      </c>
      <c r="H230">
        <f t="shared" si="9"/>
        <v>158.01657910000006</v>
      </c>
      <c r="I230" t="str">
        <f t="shared" si="10"/>
        <v>July</v>
      </c>
      <c r="J230">
        <f t="shared" si="11"/>
        <v>2021</v>
      </c>
    </row>
    <row r="231" spans="1:10" x14ac:dyDescent="0.25">
      <c r="A231" s="3" t="s">
        <v>242</v>
      </c>
      <c r="B231" t="s">
        <v>13</v>
      </c>
      <c r="C231" t="s">
        <v>7</v>
      </c>
      <c r="D231" t="s">
        <v>49</v>
      </c>
      <c r="E231" t="s">
        <v>241</v>
      </c>
      <c r="F231">
        <v>371.97193570000002</v>
      </c>
      <c r="G231">
        <v>582.79547509999998</v>
      </c>
      <c r="H231">
        <f t="shared" si="9"/>
        <v>210.82353939999996</v>
      </c>
      <c r="I231" t="str">
        <f t="shared" si="10"/>
        <v>July</v>
      </c>
      <c r="J231">
        <f t="shared" si="11"/>
        <v>2022</v>
      </c>
    </row>
    <row r="232" spans="1:10" x14ac:dyDescent="0.25">
      <c r="A232" s="3" t="s">
        <v>240</v>
      </c>
      <c r="B232" t="s">
        <v>13</v>
      </c>
      <c r="C232" t="s">
        <v>7</v>
      </c>
      <c r="D232" t="s">
        <v>16</v>
      </c>
      <c r="E232" t="s">
        <v>239</v>
      </c>
      <c r="F232">
        <v>768.83738579999999</v>
      </c>
      <c r="G232">
        <v>844.82238689999997</v>
      </c>
      <c r="H232">
        <f t="shared" si="9"/>
        <v>75.985001099999977</v>
      </c>
      <c r="I232" t="str">
        <f t="shared" si="10"/>
        <v>July</v>
      </c>
      <c r="J232">
        <f t="shared" si="11"/>
        <v>2021</v>
      </c>
    </row>
    <row r="233" spans="1:10" x14ac:dyDescent="0.25">
      <c r="A233" s="3" t="s">
        <v>238</v>
      </c>
      <c r="B233" t="s">
        <v>13</v>
      </c>
      <c r="C233" t="s">
        <v>43</v>
      </c>
      <c r="D233" t="s">
        <v>11</v>
      </c>
      <c r="E233" t="s">
        <v>237</v>
      </c>
      <c r="F233">
        <v>585.2883693</v>
      </c>
      <c r="G233">
        <v>632.97757899999999</v>
      </c>
      <c r="H233">
        <f t="shared" si="9"/>
        <v>47.689209699999992</v>
      </c>
      <c r="I233" t="str">
        <f t="shared" si="10"/>
        <v>July</v>
      </c>
      <c r="J233">
        <f t="shared" si="11"/>
        <v>2022</v>
      </c>
    </row>
    <row r="234" spans="1:10" x14ac:dyDescent="0.25">
      <c r="A234" s="3" t="s">
        <v>236</v>
      </c>
      <c r="B234" t="s">
        <v>13</v>
      </c>
      <c r="C234" t="s">
        <v>40</v>
      </c>
      <c r="D234" t="s">
        <v>215</v>
      </c>
      <c r="E234" t="s">
        <v>235</v>
      </c>
      <c r="F234">
        <v>437.97507769999999</v>
      </c>
      <c r="G234">
        <v>555.47006639999995</v>
      </c>
      <c r="H234">
        <f t="shared" si="9"/>
        <v>117.49498869999996</v>
      </c>
      <c r="I234" t="str">
        <f t="shared" si="10"/>
        <v>July</v>
      </c>
      <c r="J234">
        <f t="shared" si="11"/>
        <v>2021</v>
      </c>
    </row>
    <row r="235" spans="1:10" x14ac:dyDescent="0.25">
      <c r="A235" s="3" t="s">
        <v>234</v>
      </c>
      <c r="B235" t="s">
        <v>8</v>
      </c>
      <c r="C235" t="s">
        <v>37</v>
      </c>
      <c r="D235" t="s">
        <v>213</v>
      </c>
      <c r="E235" t="s">
        <v>233</v>
      </c>
      <c r="F235">
        <v>62.549958179999997</v>
      </c>
      <c r="G235">
        <v>82.464114719999998</v>
      </c>
      <c r="H235">
        <f t="shared" si="9"/>
        <v>19.91415654</v>
      </c>
      <c r="I235" t="str">
        <f t="shared" si="10"/>
        <v>July</v>
      </c>
      <c r="J235">
        <f t="shared" si="11"/>
        <v>2021</v>
      </c>
    </row>
    <row r="236" spans="1:10" x14ac:dyDescent="0.25">
      <c r="A236" s="3" t="s">
        <v>232</v>
      </c>
      <c r="B236" t="s">
        <v>3</v>
      </c>
      <c r="C236" t="s">
        <v>34</v>
      </c>
      <c r="D236" t="s">
        <v>211</v>
      </c>
      <c r="E236" t="s">
        <v>231</v>
      </c>
      <c r="F236">
        <v>334.15517740000001</v>
      </c>
      <c r="G236">
        <v>418.94261719999997</v>
      </c>
      <c r="H236">
        <f t="shared" si="9"/>
        <v>84.787439799999959</v>
      </c>
      <c r="I236" t="str">
        <f t="shared" si="10"/>
        <v>July</v>
      </c>
      <c r="J236">
        <f t="shared" si="11"/>
        <v>2022</v>
      </c>
    </row>
    <row r="237" spans="1:10" x14ac:dyDescent="0.25">
      <c r="A237" s="3" t="s">
        <v>230</v>
      </c>
      <c r="B237" t="s">
        <v>31</v>
      </c>
      <c r="C237" t="s">
        <v>7</v>
      </c>
      <c r="D237" t="s">
        <v>229</v>
      </c>
      <c r="E237" t="s">
        <v>228</v>
      </c>
      <c r="F237">
        <v>220.2146319</v>
      </c>
      <c r="G237">
        <v>314.35915089999997</v>
      </c>
      <c r="H237">
        <f t="shared" si="9"/>
        <v>94.144518999999974</v>
      </c>
      <c r="I237" t="str">
        <f t="shared" si="10"/>
        <v>July</v>
      </c>
      <c r="J237">
        <f t="shared" si="11"/>
        <v>2021</v>
      </c>
    </row>
    <row r="238" spans="1:10" x14ac:dyDescent="0.25">
      <c r="A238" s="3" t="s">
        <v>227</v>
      </c>
      <c r="B238" t="s">
        <v>31</v>
      </c>
      <c r="C238" t="s">
        <v>2</v>
      </c>
      <c r="D238" t="s">
        <v>59</v>
      </c>
      <c r="E238" t="s">
        <v>226</v>
      </c>
      <c r="F238">
        <v>400.8185924</v>
      </c>
      <c r="G238">
        <v>507.87437949999997</v>
      </c>
      <c r="H238">
        <f t="shared" si="9"/>
        <v>107.05578709999997</v>
      </c>
      <c r="I238" t="str">
        <f t="shared" si="10"/>
        <v>July</v>
      </c>
      <c r="J238">
        <f t="shared" si="11"/>
        <v>2022</v>
      </c>
    </row>
    <row r="239" spans="1:10" x14ac:dyDescent="0.25">
      <c r="A239" s="3" t="s">
        <v>225</v>
      </c>
      <c r="B239" t="s">
        <v>31</v>
      </c>
      <c r="C239" t="s">
        <v>12</v>
      </c>
      <c r="D239" t="s">
        <v>6</v>
      </c>
      <c r="E239" t="s">
        <v>224</v>
      </c>
      <c r="F239">
        <v>11.61337891</v>
      </c>
      <c r="G239">
        <v>83.248624449999994</v>
      </c>
      <c r="H239">
        <f t="shared" si="9"/>
        <v>71.63524554</v>
      </c>
      <c r="I239" t="str">
        <f t="shared" si="10"/>
        <v>July</v>
      </c>
      <c r="J239">
        <f t="shared" si="11"/>
        <v>2021</v>
      </c>
    </row>
    <row r="240" spans="1:10" x14ac:dyDescent="0.25">
      <c r="A240" s="3" t="s">
        <v>223</v>
      </c>
      <c r="B240" t="s">
        <v>31</v>
      </c>
      <c r="C240" t="s">
        <v>12</v>
      </c>
      <c r="D240" t="s">
        <v>51</v>
      </c>
      <c r="E240" t="s">
        <v>222</v>
      </c>
      <c r="F240">
        <v>561.56954919999998</v>
      </c>
      <c r="G240">
        <v>642.27648710000005</v>
      </c>
      <c r="H240">
        <f t="shared" si="9"/>
        <v>80.706937900000071</v>
      </c>
      <c r="I240" t="str">
        <f t="shared" si="10"/>
        <v>July</v>
      </c>
      <c r="J240">
        <f t="shared" si="11"/>
        <v>2021</v>
      </c>
    </row>
    <row r="241" spans="1:10" x14ac:dyDescent="0.25">
      <c r="A241" s="3" t="s">
        <v>221</v>
      </c>
      <c r="B241" t="s">
        <v>31</v>
      </c>
      <c r="C241" t="s">
        <v>12</v>
      </c>
      <c r="D241" t="s">
        <v>49</v>
      </c>
      <c r="E241" t="s">
        <v>220</v>
      </c>
      <c r="F241">
        <v>177.2439287</v>
      </c>
      <c r="G241">
        <v>330.4628553</v>
      </c>
      <c r="H241">
        <f t="shared" si="9"/>
        <v>153.2189266</v>
      </c>
      <c r="I241" t="str">
        <f t="shared" si="10"/>
        <v>July</v>
      </c>
      <c r="J241">
        <f t="shared" si="11"/>
        <v>2022</v>
      </c>
    </row>
    <row r="242" spans="1:10" x14ac:dyDescent="0.25">
      <c r="A242" s="3" t="s">
        <v>219</v>
      </c>
      <c r="B242" t="s">
        <v>31</v>
      </c>
      <c r="C242" t="s">
        <v>12</v>
      </c>
      <c r="D242" t="s">
        <v>16</v>
      </c>
      <c r="E242" t="s">
        <v>218</v>
      </c>
      <c r="F242">
        <v>634.59922340000003</v>
      </c>
      <c r="G242">
        <v>710.42529809999996</v>
      </c>
      <c r="H242">
        <f t="shared" si="9"/>
        <v>75.826074699999936</v>
      </c>
      <c r="I242" t="str">
        <f t="shared" si="10"/>
        <v>July</v>
      </c>
      <c r="J242">
        <f t="shared" si="11"/>
        <v>2021</v>
      </c>
    </row>
    <row r="243" spans="1:10" x14ac:dyDescent="0.25">
      <c r="A243" s="3" t="s">
        <v>217</v>
      </c>
      <c r="B243" t="s">
        <v>28</v>
      </c>
      <c r="C243" t="s">
        <v>12</v>
      </c>
      <c r="D243" t="s">
        <v>11</v>
      </c>
      <c r="E243" t="s">
        <v>130</v>
      </c>
      <c r="F243">
        <v>196.04867580000001</v>
      </c>
      <c r="G243">
        <v>319.72538650000001</v>
      </c>
      <c r="H243">
        <f t="shared" si="9"/>
        <v>123.6767107</v>
      </c>
      <c r="I243" t="str">
        <f t="shared" si="10"/>
        <v>July</v>
      </c>
      <c r="J243">
        <f t="shared" si="11"/>
        <v>2022</v>
      </c>
    </row>
    <row r="244" spans="1:10" x14ac:dyDescent="0.25">
      <c r="A244" s="3" t="s">
        <v>216</v>
      </c>
      <c r="B244" t="s">
        <v>13</v>
      </c>
      <c r="C244" t="s">
        <v>34</v>
      </c>
      <c r="D244" t="s">
        <v>215</v>
      </c>
      <c r="E244" t="s">
        <v>128</v>
      </c>
      <c r="F244">
        <v>46.741174309999998</v>
      </c>
      <c r="G244">
        <v>239.69543920000001</v>
      </c>
      <c r="H244">
        <f t="shared" si="9"/>
        <v>192.95426489000002</v>
      </c>
      <c r="I244" t="str">
        <f t="shared" si="10"/>
        <v>July</v>
      </c>
      <c r="J244">
        <f t="shared" si="11"/>
        <v>2021</v>
      </c>
    </row>
    <row r="245" spans="1:10" x14ac:dyDescent="0.25">
      <c r="A245" s="3" t="s">
        <v>214</v>
      </c>
      <c r="B245" t="s">
        <v>8</v>
      </c>
      <c r="C245" t="s">
        <v>7</v>
      </c>
      <c r="D245" t="s">
        <v>213</v>
      </c>
      <c r="E245" t="s">
        <v>126</v>
      </c>
      <c r="F245">
        <v>86.724196539999994</v>
      </c>
      <c r="G245">
        <v>140.59002359999999</v>
      </c>
      <c r="H245">
        <f t="shared" si="9"/>
        <v>53.865827060000001</v>
      </c>
      <c r="I245" t="str">
        <f t="shared" si="10"/>
        <v>July</v>
      </c>
      <c r="J245">
        <f t="shared" si="11"/>
        <v>2021</v>
      </c>
    </row>
    <row r="246" spans="1:10" x14ac:dyDescent="0.25">
      <c r="A246" s="3" t="s">
        <v>212</v>
      </c>
      <c r="B246" t="s">
        <v>13</v>
      </c>
      <c r="C246" t="s">
        <v>2</v>
      </c>
      <c r="D246" t="s">
        <v>211</v>
      </c>
      <c r="E246" t="s">
        <v>124</v>
      </c>
      <c r="F246">
        <v>299.65513989999999</v>
      </c>
      <c r="G246">
        <v>331.65360440000001</v>
      </c>
      <c r="H246">
        <f t="shared" si="9"/>
        <v>31.998464500000011</v>
      </c>
      <c r="I246" t="str">
        <f t="shared" si="10"/>
        <v>July</v>
      </c>
      <c r="J246">
        <f t="shared" si="11"/>
        <v>2022</v>
      </c>
    </row>
    <row r="247" spans="1:10" x14ac:dyDescent="0.25">
      <c r="A247" s="3" t="s">
        <v>210</v>
      </c>
      <c r="B247" t="s">
        <v>13</v>
      </c>
      <c r="C247" t="s">
        <v>12</v>
      </c>
      <c r="D247" t="s">
        <v>22</v>
      </c>
      <c r="E247" t="s">
        <v>122</v>
      </c>
      <c r="F247">
        <v>535.30395710000005</v>
      </c>
      <c r="G247">
        <v>616.40721289999999</v>
      </c>
      <c r="H247">
        <f t="shared" si="9"/>
        <v>81.103255799999943</v>
      </c>
      <c r="I247" t="str">
        <f t="shared" si="10"/>
        <v>July</v>
      </c>
      <c r="J247">
        <f t="shared" si="11"/>
        <v>2021</v>
      </c>
    </row>
    <row r="248" spans="1:10" x14ac:dyDescent="0.25">
      <c r="A248" s="3" t="s">
        <v>209</v>
      </c>
      <c r="B248" t="s">
        <v>13</v>
      </c>
      <c r="C248" t="s">
        <v>46</v>
      </c>
      <c r="D248" t="s">
        <v>19</v>
      </c>
      <c r="E248" t="s">
        <v>120</v>
      </c>
      <c r="F248">
        <v>332.3238048</v>
      </c>
      <c r="G248">
        <v>383.56081669999998</v>
      </c>
      <c r="H248">
        <f t="shared" si="9"/>
        <v>51.23701189999997</v>
      </c>
      <c r="I248" t="str">
        <f t="shared" si="10"/>
        <v>July</v>
      </c>
      <c r="J248">
        <f t="shared" si="11"/>
        <v>2022</v>
      </c>
    </row>
    <row r="249" spans="1:10" x14ac:dyDescent="0.25">
      <c r="A249" s="3">
        <v>44204</v>
      </c>
      <c r="B249" t="s">
        <v>13</v>
      </c>
      <c r="C249" t="s">
        <v>43</v>
      </c>
      <c r="D249" t="s">
        <v>61</v>
      </c>
      <c r="E249" t="s">
        <v>118</v>
      </c>
      <c r="F249">
        <v>16.142200729999999</v>
      </c>
      <c r="G249">
        <v>94.142884760000001</v>
      </c>
      <c r="H249">
        <f t="shared" si="9"/>
        <v>78.000684030000002</v>
      </c>
      <c r="I249" t="str">
        <f t="shared" si="10"/>
        <v>January</v>
      </c>
      <c r="J249">
        <f t="shared" si="11"/>
        <v>2021</v>
      </c>
    </row>
    <row r="250" spans="1:10" x14ac:dyDescent="0.25">
      <c r="A250" s="3">
        <v>44235</v>
      </c>
      <c r="B250" t="s">
        <v>8</v>
      </c>
      <c r="C250" t="s">
        <v>34</v>
      </c>
      <c r="D250" t="s">
        <v>59</v>
      </c>
      <c r="E250" t="s">
        <v>116</v>
      </c>
      <c r="F250">
        <v>293.36712110000002</v>
      </c>
      <c r="G250">
        <v>531.2732522</v>
      </c>
      <c r="H250">
        <f t="shared" si="9"/>
        <v>237.90613109999998</v>
      </c>
      <c r="I250" t="str">
        <f t="shared" si="10"/>
        <v>February</v>
      </c>
      <c r="J250">
        <f t="shared" si="11"/>
        <v>2021</v>
      </c>
    </row>
    <row r="251" spans="1:10" x14ac:dyDescent="0.25">
      <c r="A251" s="3">
        <v>44628</v>
      </c>
      <c r="B251" t="s">
        <v>3</v>
      </c>
      <c r="C251" t="s">
        <v>34</v>
      </c>
      <c r="D251" t="s">
        <v>6</v>
      </c>
      <c r="E251" t="s">
        <v>114</v>
      </c>
      <c r="F251">
        <v>56.268402279999997</v>
      </c>
      <c r="G251">
        <v>253.34892070000001</v>
      </c>
      <c r="H251">
        <f t="shared" si="9"/>
        <v>197.08051842</v>
      </c>
      <c r="I251" t="str">
        <f t="shared" si="10"/>
        <v>March</v>
      </c>
      <c r="J251">
        <f t="shared" si="11"/>
        <v>2022</v>
      </c>
    </row>
    <row r="252" spans="1:10" x14ac:dyDescent="0.25">
      <c r="A252" s="3">
        <v>44294</v>
      </c>
      <c r="B252" t="s">
        <v>31</v>
      </c>
      <c r="C252" t="s">
        <v>34</v>
      </c>
      <c r="D252" t="s">
        <v>51</v>
      </c>
      <c r="E252" t="s">
        <v>113</v>
      </c>
      <c r="F252">
        <v>242.5460818</v>
      </c>
      <c r="G252">
        <v>251.12801859999999</v>
      </c>
      <c r="H252">
        <f t="shared" si="9"/>
        <v>8.581936799999994</v>
      </c>
      <c r="I252" t="str">
        <f t="shared" si="10"/>
        <v>April</v>
      </c>
      <c r="J252">
        <f t="shared" si="11"/>
        <v>2021</v>
      </c>
    </row>
    <row r="253" spans="1:10" x14ac:dyDescent="0.25">
      <c r="A253" s="3">
        <v>44324</v>
      </c>
      <c r="B253" t="s">
        <v>31</v>
      </c>
      <c r="C253" t="s">
        <v>7</v>
      </c>
      <c r="D253" t="s">
        <v>49</v>
      </c>
      <c r="E253" t="s">
        <v>208</v>
      </c>
      <c r="F253">
        <v>818.9312271</v>
      </c>
      <c r="G253">
        <v>971.74291010000002</v>
      </c>
      <c r="H253">
        <f t="shared" si="9"/>
        <v>152.81168300000002</v>
      </c>
      <c r="I253" t="str">
        <f t="shared" si="10"/>
        <v>May</v>
      </c>
      <c r="J253">
        <f t="shared" si="11"/>
        <v>2021</v>
      </c>
    </row>
    <row r="254" spans="1:10" x14ac:dyDescent="0.25">
      <c r="A254" s="3">
        <v>44720</v>
      </c>
      <c r="B254" t="s">
        <v>31</v>
      </c>
      <c r="C254" t="s">
        <v>2</v>
      </c>
      <c r="D254" t="s">
        <v>16</v>
      </c>
      <c r="E254" t="s">
        <v>207</v>
      </c>
      <c r="F254">
        <v>828.80320029999996</v>
      </c>
      <c r="G254">
        <v>1091.918122</v>
      </c>
      <c r="H254">
        <f t="shared" si="9"/>
        <v>263.11492170000008</v>
      </c>
      <c r="I254" t="str">
        <f t="shared" si="10"/>
        <v>June</v>
      </c>
      <c r="J254">
        <f t="shared" si="11"/>
        <v>2022</v>
      </c>
    </row>
    <row r="255" spans="1:10" x14ac:dyDescent="0.25">
      <c r="A255" s="3">
        <v>44385</v>
      </c>
      <c r="B255" t="s">
        <v>31</v>
      </c>
      <c r="C255" t="s">
        <v>12</v>
      </c>
      <c r="D255" t="s">
        <v>59</v>
      </c>
      <c r="E255" t="s">
        <v>206</v>
      </c>
      <c r="F255">
        <v>490.47730480000001</v>
      </c>
      <c r="G255">
        <v>652.23796379999999</v>
      </c>
      <c r="H255">
        <f t="shared" si="9"/>
        <v>161.76065899999998</v>
      </c>
      <c r="I255" t="str">
        <f t="shared" si="10"/>
        <v>July</v>
      </c>
      <c r="J255">
        <f t="shared" si="11"/>
        <v>2021</v>
      </c>
    </row>
    <row r="256" spans="1:10" x14ac:dyDescent="0.25">
      <c r="A256" s="3">
        <v>44416</v>
      </c>
      <c r="B256" t="s">
        <v>31</v>
      </c>
      <c r="C256" t="s">
        <v>46</v>
      </c>
      <c r="D256" t="s">
        <v>6</v>
      </c>
      <c r="E256" t="s">
        <v>205</v>
      </c>
      <c r="F256">
        <v>34.604059599999999</v>
      </c>
      <c r="G256">
        <v>61.469281430000002</v>
      </c>
      <c r="H256">
        <f t="shared" si="9"/>
        <v>26.865221830000003</v>
      </c>
      <c r="I256" t="str">
        <f t="shared" si="10"/>
        <v>August</v>
      </c>
      <c r="J256">
        <f t="shared" si="11"/>
        <v>2021</v>
      </c>
    </row>
    <row r="257" spans="1:10" x14ac:dyDescent="0.25">
      <c r="A257" s="3">
        <v>44447</v>
      </c>
      <c r="B257" t="s">
        <v>31</v>
      </c>
      <c r="C257" t="s">
        <v>43</v>
      </c>
      <c r="D257" t="s">
        <v>51</v>
      </c>
      <c r="E257" t="s">
        <v>204</v>
      </c>
      <c r="F257">
        <v>550.39137419999997</v>
      </c>
      <c r="G257">
        <v>658.24978529999998</v>
      </c>
      <c r="H257">
        <f t="shared" si="9"/>
        <v>107.85841110000001</v>
      </c>
      <c r="I257" t="str">
        <f t="shared" si="10"/>
        <v>September</v>
      </c>
      <c r="J257">
        <f t="shared" si="11"/>
        <v>2021</v>
      </c>
    </row>
    <row r="258" spans="1:10" x14ac:dyDescent="0.25">
      <c r="A258" s="3">
        <v>44842</v>
      </c>
      <c r="B258" t="s">
        <v>28</v>
      </c>
      <c r="C258" t="s">
        <v>40</v>
      </c>
      <c r="D258" t="s">
        <v>49</v>
      </c>
      <c r="E258" t="s">
        <v>203</v>
      </c>
      <c r="F258">
        <v>166.93011519999999</v>
      </c>
      <c r="G258">
        <v>345.8596723</v>
      </c>
      <c r="H258">
        <f t="shared" si="9"/>
        <v>178.92955710000001</v>
      </c>
      <c r="I258" t="str">
        <f t="shared" si="10"/>
        <v>October</v>
      </c>
      <c r="J258">
        <f t="shared" si="11"/>
        <v>2022</v>
      </c>
    </row>
    <row r="259" spans="1:10" x14ac:dyDescent="0.25">
      <c r="A259" s="3">
        <v>44508</v>
      </c>
      <c r="B259" t="s">
        <v>13</v>
      </c>
      <c r="C259" t="s">
        <v>37</v>
      </c>
      <c r="D259" t="s">
        <v>16</v>
      </c>
      <c r="E259" t="s">
        <v>202</v>
      </c>
      <c r="F259">
        <v>699.881483</v>
      </c>
      <c r="G259">
        <v>824.4556844</v>
      </c>
      <c r="H259">
        <f t="shared" ref="H259:H322" si="12">G259-F259</f>
        <v>124.57420139999999</v>
      </c>
      <c r="I259" t="str">
        <f t="shared" ref="I259:I322" si="13">TEXT(A259,"mmmm")</f>
        <v>November</v>
      </c>
      <c r="J259">
        <f t="shared" ref="J259:J322" si="14">YEAR(A259)</f>
        <v>2021</v>
      </c>
    </row>
    <row r="260" spans="1:10" x14ac:dyDescent="0.25">
      <c r="A260" s="3">
        <v>44903</v>
      </c>
      <c r="B260" t="s">
        <v>8</v>
      </c>
      <c r="C260" t="s">
        <v>34</v>
      </c>
      <c r="D260" t="s">
        <v>59</v>
      </c>
      <c r="E260" t="s">
        <v>201</v>
      </c>
      <c r="F260">
        <v>663.46431040000004</v>
      </c>
      <c r="G260">
        <v>802.38798369999995</v>
      </c>
      <c r="H260">
        <f t="shared" si="12"/>
        <v>138.9236732999999</v>
      </c>
      <c r="I260" t="str">
        <f t="shared" si="13"/>
        <v>December</v>
      </c>
      <c r="J260">
        <f t="shared" si="14"/>
        <v>2022</v>
      </c>
    </row>
    <row r="261" spans="1:10" x14ac:dyDescent="0.25">
      <c r="A261" s="3" t="s">
        <v>200</v>
      </c>
      <c r="B261" t="s">
        <v>3</v>
      </c>
      <c r="C261" t="s">
        <v>7</v>
      </c>
      <c r="D261" t="s">
        <v>6</v>
      </c>
      <c r="E261" t="s">
        <v>199</v>
      </c>
      <c r="F261">
        <v>990.72338179999997</v>
      </c>
      <c r="G261">
        <v>1039.6193699999999</v>
      </c>
      <c r="H261">
        <f t="shared" si="12"/>
        <v>48.89598819999992</v>
      </c>
      <c r="I261" t="str">
        <f t="shared" si="13"/>
        <v>August</v>
      </c>
      <c r="J261">
        <f t="shared" si="14"/>
        <v>2021</v>
      </c>
    </row>
    <row r="262" spans="1:10" x14ac:dyDescent="0.25">
      <c r="A262" s="3" t="s">
        <v>198</v>
      </c>
      <c r="B262" t="s">
        <v>13</v>
      </c>
      <c r="C262" t="s">
        <v>7</v>
      </c>
      <c r="D262" t="s">
        <v>51</v>
      </c>
      <c r="E262" t="s">
        <v>197</v>
      </c>
      <c r="F262">
        <v>459.8856285</v>
      </c>
      <c r="G262">
        <v>570.51602339999999</v>
      </c>
      <c r="H262">
        <f t="shared" si="12"/>
        <v>110.6303949</v>
      </c>
      <c r="I262" t="str">
        <f t="shared" si="13"/>
        <v>August</v>
      </c>
      <c r="J262">
        <f t="shared" si="14"/>
        <v>2022</v>
      </c>
    </row>
    <row r="263" spans="1:10" x14ac:dyDescent="0.25">
      <c r="A263" s="3" t="s">
        <v>196</v>
      </c>
      <c r="B263" t="s">
        <v>13</v>
      </c>
      <c r="C263" t="s">
        <v>7</v>
      </c>
      <c r="D263" t="s">
        <v>49</v>
      </c>
      <c r="E263" t="s">
        <v>195</v>
      </c>
      <c r="F263">
        <v>259.23491039999999</v>
      </c>
      <c r="G263">
        <v>333.33703170000001</v>
      </c>
      <c r="H263">
        <f t="shared" si="12"/>
        <v>74.102121300000022</v>
      </c>
      <c r="I263" t="str">
        <f t="shared" si="13"/>
        <v>August</v>
      </c>
      <c r="J263">
        <f t="shared" si="14"/>
        <v>2021</v>
      </c>
    </row>
    <row r="264" spans="1:10" x14ac:dyDescent="0.25">
      <c r="A264" s="3" t="s">
        <v>194</v>
      </c>
      <c r="B264" t="s">
        <v>13</v>
      </c>
      <c r="C264" t="s">
        <v>7</v>
      </c>
      <c r="D264" t="s">
        <v>16</v>
      </c>
      <c r="E264" t="s">
        <v>193</v>
      </c>
      <c r="F264">
        <v>203.92469320000001</v>
      </c>
      <c r="G264">
        <v>387.56313319999998</v>
      </c>
      <c r="H264">
        <f t="shared" si="12"/>
        <v>183.63843999999997</v>
      </c>
      <c r="I264" t="str">
        <f t="shared" si="13"/>
        <v>August</v>
      </c>
      <c r="J264">
        <f t="shared" si="14"/>
        <v>2022</v>
      </c>
    </row>
    <row r="265" spans="1:10" x14ac:dyDescent="0.25">
      <c r="A265" s="3" t="s">
        <v>192</v>
      </c>
      <c r="B265" t="s">
        <v>8</v>
      </c>
      <c r="C265" t="s">
        <v>7</v>
      </c>
      <c r="D265" t="s">
        <v>59</v>
      </c>
      <c r="E265" t="s">
        <v>191</v>
      </c>
      <c r="F265">
        <v>812.30283250000002</v>
      </c>
      <c r="G265">
        <v>1003.015774</v>
      </c>
      <c r="H265">
        <f t="shared" si="12"/>
        <v>190.71294149999994</v>
      </c>
      <c r="I265" t="str">
        <f t="shared" si="13"/>
        <v>August</v>
      </c>
      <c r="J265">
        <f t="shared" si="14"/>
        <v>2021</v>
      </c>
    </row>
    <row r="266" spans="1:10" x14ac:dyDescent="0.25">
      <c r="A266" s="3" t="s">
        <v>190</v>
      </c>
      <c r="B266" t="s">
        <v>3</v>
      </c>
      <c r="C266" t="s">
        <v>40</v>
      </c>
      <c r="D266" t="s">
        <v>6</v>
      </c>
      <c r="E266" t="s">
        <v>189</v>
      </c>
      <c r="F266">
        <v>345.29691179999998</v>
      </c>
      <c r="G266">
        <v>486.00042730000001</v>
      </c>
      <c r="H266">
        <f t="shared" si="12"/>
        <v>140.70351550000004</v>
      </c>
      <c r="I266" t="str">
        <f t="shared" si="13"/>
        <v>August</v>
      </c>
      <c r="J266">
        <f t="shared" si="14"/>
        <v>2021</v>
      </c>
    </row>
    <row r="267" spans="1:10" x14ac:dyDescent="0.25">
      <c r="A267" s="3" t="s">
        <v>188</v>
      </c>
      <c r="B267" t="s">
        <v>31</v>
      </c>
      <c r="C267" t="s">
        <v>37</v>
      </c>
      <c r="D267" t="s">
        <v>51</v>
      </c>
      <c r="E267" t="s">
        <v>187</v>
      </c>
      <c r="F267">
        <v>580.59133359999998</v>
      </c>
      <c r="G267">
        <v>593.1862496</v>
      </c>
      <c r="H267">
        <f t="shared" si="12"/>
        <v>12.594916000000012</v>
      </c>
      <c r="I267" t="str">
        <f t="shared" si="13"/>
        <v>August</v>
      </c>
      <c r="J267">
        <f t="shared" si="14"/>
        <v>2022</v>
      </c>
    </row>
    <row r="268" spans="1:10" x14ac:dyDescent="0.25">
      <c r="A268" s="3" t="s">
        <v>186</v>
      </c>
      <c r="B268" t="s">
        <v>3</v>
      </c>
      <c r="C268" t="s">
        <v>34</v>
      </c>
      <c r="D268" t="s">
        <v>49</v>
      </c>
      <c r="E268" t="s">
        <v>185</v>
      </c>
      <c r="F268">
        <v>69.830542660000006</v>
      </c>
      <c r="G268">
        <v>150.69867070000001</v>
      </c>
      <c r="H268">
        <f t="shared" si="12"/>
        <v>80.868128040000002</v>
      </c>
      <c r="I268" t="str">
        <f t="shared" si="13"/>
        <v>August</v>
      </c>
      <c r="J268">
        <f t="shared" si="14"/>
        <v>2021</v>
      </c>
    </row>
    <row r="269" spans="1:10" x14ac:dyDescent="0.25">
      <c r="A269" s="3" t="s">
        <v>184</v>
      </c>
      <c r="B269" t="s">
        <v>3</v>
      </c>
      <c r="C269" t="s">
        <v>7</v>
      </c>
      <c r="D269" t="s">
        <v>16</v>
      </c>
      <c r="E269" t="s">
        <v>183</v>
      </c>
      <c r="F269">
        <v>611.91090120000001</v>
      </c>
      <c r="G269">
        <v>810.25071539999999</v>
      </c>
      <c r="H269">
        <f t="shared" si="12"/>
        <v>198.33981419999998</v>
      </c>
      <c r="I269" t="str">
        <f t="shared" si="13"/>
        <v>August</v>
      </c>
      <c r="J269">
        <f t="shared" si="14"/>
        <v>2021</v>
      </c>
    </row>
    <row r="270" spans="1:10" x14ac:dyDescent="0.25">
      <c r="A270" s="3" t="s">
        <v>182</v>
      </c>
      <c r="B270" t="s">
        <v>3</v>
      </c>
      <c r="C270" t="s">
        <v>2</v>
      </c>
      <c r="D270" t="s">
        <v>59</v>
      </c>
      <c r="E270" t="s">
        <v>181</v>
      </c>
      <c r="F270">
        <v>528.22344620000001</v>
      </c>
      <c r="G270">
        <v>667.60029780000002</v>
      </c>
      <c r="H270">
        <f t="shared" si="12"/>
        <v>139.37685160000001</v>
      </c>
      <c r="I270" t="str">
        <f t="shared" si="13"/>
        <v>August</v>
      </c>
      <c r="J270">
        <f t="shared" si="14"/>
        <v>2022</v>
      </c>
    </row>
    <row r="271" spans="1:10" x14ac:dyDescent="0.25">
      <c r="A271" s="3" t="s">
        <v>180</v>
      </c>
      <c r="B271" t="s">
        <v>3</v>
      </c>
      <c r="C271" t="s">
        <v>12</v>
      </c>
      <c r="D271" t="s">
        <v>6</v>
      </c>
      <c r="E271" t="s">
        <v>179</v>
      </c>
      <c r="F271">
        <v>857.55910070000004</v>
      </c>
      <c r="G271">
        <v>1131.9119129999999</v>
      </c>
      <c r="H271">
        <f t="shared" si="12"/>
        <v>274.35281229999987</v>
      </c>
      <c r="I271" t="str">
        <f t="shared" si="13"/>
        <v>August</v>
      </c>
      <c r="J271">
        <f t="shared" si="14"/>
        <v>2021</v>
      </c>
    </row>
    <row r="272" spans="1:10" x14ac:dyDescent="0.25">
      <c r="A272" s="3" t="s">
        <v>178</v>
      </c>
      <c r="B272" t="s">
        <v>31</v>
      </c>
      <c r="C272" t="s">
        <v>46</v>
      </c>
      <c r="D272" t="s">
        <v>51</v>
      </c>
      <c r="E272" t="s">
        <v>177</v>
      </c>
      <c r="F272">
        <v>452.53010999999998</v>
      </c>
      <c r="G272">
        <v>644.29490450000003</v>
      </c>
      <c r="H272">
        <f t="shared" si="12"/>
        <v>191.76479450000005</v>
      </c>
      <c r="I272" t="str">
        <f t="shared" si="13"/>
        <v>August</v>
      </c>
      <c r="J272">
        <f t="shared" si="14"/>
        <v>2022</v>
      </c>
    </row>
    <row r="273" spans="1:10" x14ac:dyDescent="0.25">
      <c r="A273" s="3" t="s">
        <v>176</v>
      </c>
      <c r="B273" t="s">
        <v>28</v>
      </c>
      <c r="C273" t="s">
        <v>37</v>
      </c>
      <c r="D273" t="s">
        <v>49</v>
      </c>
      <c r="E273" t="s">
        <v>175</v>
      </c>
      <c r="F273">
        <v>51.228596140000001</v>
      </c>
      <c r="G273">
        <v>56.045310370000003</v>
      </c>
      <c r="H273">
        <f t="shared" si="12"/>
        <v>4.8167142300000023</v>
      </c>
      <c r="I273" t="str">
        <f t="shared" si="13"/>
        <v>August</v>
      </c>
      <c r="J273">
        <f t="shared" si="14"/>
        <v>2021</v>
      </c>
    </row>
    <row r="274" spans="1:10" x14ac:dyDescent="0.25">
      <c r="A274" s="3" t="s">
        <v>174</v>
      </c>
      <c r="B274" t="s">
        <v>13</v>
      </c>
      <c r="C274" t="s">
        <v>37</v>
      </c>
      <c r="D274" t="s">
        <v>16</v>
      </c>
      <c r="E274" t="s">
        <v>173</v>
      </c>
      <c r="F274">
        <v>336.69419720000002</v>
      </c>
      <c r="G274">
        <v>397.85935480000001</v>
      </c>
      <c r="H274">
        <f t="shared" si="12"/>
        <v>61.165157599999986</v>
      </c>
      <c r="I274" t="str">
        <f t="shared" si="13"/>
        <v>August</v>
      </c>
      <c r="J274">
        <f t="shared" si="14"/>
        <v>2022</v>
      </c>
    </row>
    <row r="275" spans="1:10" x14ac:dyDescent="0.25">
      <c r="A275" s="3" t="s">
        <v>170</v>
      </c>
      <c r="B275" t="s">
        <v>8</v>
      </c>
      <c r="C275" t="s">
        <v>37</v>
      </c>
      <c r="D275" t="s">
        <v>59</v>
      </c>
      <c r="E275" t="s">
        <v>172</v>
      </c>
      <c r="F275">
        <v>131.10082840000001</v>
      </c>
      <c r="G275">
        <v>359.35834770000002</v>
      </c>
      <c r="H275">
        <f t="shared" si="12"/>
        <v>228.25751930000001</v>
      </c>
      <c r="I275" t="str">
        <f t="shared" si="13"/>
        <v>August</v>
      </c>
      <c r="J275">
        <f t="shared" si="14"/>
        <v>2021</v>
      </c>
    </row>
    <row r="276" spans="1:10" x14ac:dyDescent="0.25">
      <c r="A276" s="3" t="s">
        <v>170</v>
      </c>
      <c r="B276" t="s">
        <v>8</v>
      </c>
      <c r="C276" t="s">
        <v>43</v>
      </c>
      <c r="D276" t="s">
        <v>49</v>
      </c>
      <c r="E276" t="s">
        <v>152</v>
      </c>
      <c r="F276">
        <v>792.00290649999999</v>
      </c>
      <c r="G276">
        <v>857.02340319999996</v>
      </c>
      <c r="H276">
        <f t="shared" si="12"/>
        <v>65.020496699999967</v>
      </c>
      <c r="I276" t="str">
        <f t="shared" si="13"/>
        <v>August</v>
      </c>
      <c r="J276">
        <f t="shared" si="14"/>
        <v>2021</v>
      </c>
    </row>
    <row r="277" spans="1:10" x14ac:dyDescent="0.25">
      <c r="A277" s="3" t="s">
        <v>171</v>
      </c>
      <c r="B277" t="s">
        <v>8</v>
      </c>
      <c r="C277" t="s">
        <v>40</v>
      </c>
      <c r="D277" t="s">
        <v>16</v>
      </c>
      <c r="E277" t="s">
        <v>151</v>
      </c>
      <c r="F277">
        <v>1176.470826</v>
      </c>
      <c r="G277">
        <v>1276.1686199999999</v>
      </c>
      <c r="H277">
        <f t="shared" si="12"/>
        <v>99.697793999999931</v>
      </c>
      <c r="I277" t="str">
        <f t="shared" si="13"/>
        <v>August</v>
      </c>
      <c r="J277">
        <f t="shared" si="14"/>
        <v>2022</v>
      </c>
    </row>
    <row r="278" spans="1:10" x14ac:dyDescent="0.25">
      <c r="A278" s="3" t="s">
        <v>170</v>
      </c>
      <c r="B278" t="s">
        <v>3</v>
      </c>
      <c r="C278" t="s">
        <v>37</v>
      </c>
      <c r="D278" t="s">
        <v>11</v>
      </c>
      <c r="E278" t="s">
        <v>150</v>
      </c>
      <c r="F278">
        <v>977.56395050000003</v>
      </c>
      <c r="G278">
        <v>1175.9361650000001</v>
      </c>
      <c r="H278">
        <f t="shared" si="12"/>
        <v>198.37221450000004</v>
      </c>
      <c r="I278" t="str">
        <f t="shared" si="13"/>
        <v>August</v>
      </c>
      <c r="J278">
        <f t="shared" si="14"/>
        <v>2021</v>
      </c>
    </row>
    <row r="279" spans="1:10" x14ac:dyDescent="0.25">
      <c r="A279" s="3" t="s">
        <v>171</v>
      </c>
      <c r="B279" t="s">
        <v>31</v>
      </c>
      <c r="C279" t="s">
        <v>34</v>
      </c>
      <c r="D279" t="s">
        <v>107</v>
      </c>
      <c r="E279" t="s">
        <v>148</v>
      </c>
      <c r="F279">
        <v>263.63200669999998</v>
      </c>
      <c r="G279">
        <v>442.20854989999998</v>
      </c>
      <c r="H279">
        <f t="shared" si="12"/>
        <v>178.5765432</v>
      </c>
      <c r="I279" t="str">
        <f t="shared" si="13"/>
        <v>August</v>
      </c>
      <c r="J279">
        <f t="shared" si="14"/>
        <v>2022</v>
      </c>
    </row>
    <row r="280" spans="1:10" x14ac:dyDescent="0.25">
      <c r="A280" s="3" t="s">
        <v>170</v>
      </c>
      <c r="B280" t="s">
        <v>28</v>
      </c>
      <c r="C280" t="s">
        <v>7</v>
      </c>
      <c r="D280" t="s">
        <v>105</v>
      </c>
      <c r="E280" t="s">
        <v>146</v>
      </c>
      <c r="F280">
        <v>995.81775059999995</v>
      </c>
      <c r="G280">
        <v>1143.563292</v>
      </c>
      <c r="H280">
        <f t="shared" si="12"/>
        <v>147.74554140000009</v>
      </c>
      <c r="I280" t="str">
        <f t="shared" si="13"/>
        <v>August</v>
      </c>
      <c r="J280">
        <f t="shared" si="14"/>
        <v>2021</v>
      </c>
    </row>
    <row r="281" spans="1:10" x14ac:dyDescent="0.25">
      <c r="A281" s="3" t="s">
        <v>169</v>
      </c>
      <c r="B281" t="s">
        <v>8</v>
      </c>
      <c r="C281" t="s">
        <v>34</v>
      </c>
      <c r="D281" t="s">
        <v>6</v>
      </c>
      <c r="E281" t="s">
        <v>168</v>
      </c>
      <c r="F281">
        <v>772.38991799999997</v>
      </c>
      <c r="G281">
        <v>817.71996239999999</v>
      </c>
      <c r="H281">
        <f t="shared" si="12"/>
        <v>45.33004440000002</v>
      </c>
      <c r="I281" t="str">
        <f t="shared" si="13"/>
        <v>August</v>
      </c>
      <c r="J281">
        <f t="shared" si="14"/>
        <v>2021</v>
      </c>
    </row>
    <row r="282" spans="1:10" x14ac:dyDescent="0.25">
      <c r="A282" s="3" t="s">
        <v>167</v>
      </c>
      <c r="B282" t="s">
        <v>8</v>
      </c>
      <c r="C282" t="s">
        <v>7</v>
      </c>
      <c r="D282" t="s">
        <v>51</v>
      </c>
      <c r="E282" t="s">
        <v>166</v>
      </c>
      <c r="F282">
        <v>189.5726774</v>
      </c>
      <c r="G282">
        <v>319.03179260000002</v>
      </c>
      <c r="H282">
        <f t="shared" si="12"/>
        <v>129.45911520000001</v>
      </c>
      <c r="I282" t="str">
        <f t="shared" si="13"/>
        <v>August</v>
      </c>
      <c r="J282">
        <f t="shared" si="14"/>
        <v>2022</v>
      </c>
    </row>
    <row r="283" spans="1:10" x14ac:dyDescent="0.25">
      <c r="A283" s="3" t="s">
        <v>165</v>
      </c>
      <c r="B283" t="s">
        <v>8</v>
      </c>
      <c r="C283" t="s">
        <v>2</v>
      </c>
      <c r="D283" t="s">
        <v>49</v>
      </c>
      <c r="E283" t="s">
        <v>164</v>
      </c>
      <c r="F283">
        <v>127.7514267</v>
      </c>
      <c r="G283">
        <v>300.48279029999998</v>
      </c>
      <c r="H283">
        <f t="shared" si="12"/>
        <v>172.73136359999998</v>
      </c>
      <c r="I283" t="str">
        <f t="shared" si="13"/>
        <v>August</v>
      </c>
      <c r="J283">
        <f t="shared" si="14"/>
        <v>2021</v>
      </c>
    </row>
    <row r="284" spans="1:10" x14ac:dyDescent="0.25">
      <c r="A284" s="3" t="s">
        <v>163</v>
      </c>
      <c r="B284" t="s">
        <v>8</v>
      </c>
      <c r="C284" t="s">
        <v>12</v>
      </c>
      <c r="D284" t="s">
        <v>16</v>
      </c>
      <c r="E284" t="s">
        <v>162</v>
      </c>
      <c r="F284">
        <v>495.77021880000001</v>
      </c>
      <c r="G284">
        <v>696.38150929999995</v>
      </c>
      <c r="H284">
        <f t="shared" si="12"/>
        <v>200.61129049999994</v>
      </c>
      <c r="I284" t="str">
        <f t="shared" si="13"/>
        <v>August</v>
      </c>
      <c r="J284">
        <f t="shared" si="14"/>
        <v>2021</v>
      </c>
    </row>
    <row r="285" spans="1:10" x14ac:dyDescent="0.25">
      <c r="A285" s="3">
        <v>44205</v>
      </c>
      <c r="B285" t="s">
        <v>8</v>
      </c>
      <c r="C285" t="s">
        <v>46</v>
      </c>
      <c r="D285" t="s">
        <v>59</v>
      </c>
      <c r="E285" t="s">
        <v>161</v>
      </c>
      <c r="F285">
        <v>710.00912410000001</v>
      </c>
      <c r="G285">
        <v>744.84375999999997</v>
      </c>
      <c r="H285">
        <f t="shared" si="12"/>
        <v>34.834635899999967</v>
      </c>
      <c r="I285" t="str">
        <f t="shared" si="13"/>
        <v>January</v>
      </c>
      <c r="J285">
        <f t="shared" si="14"/>
        <v>2021</v>
      </c>
    </row>
    <row r="286" spans="1:10" x14ac:dyDescent="0.25">
      <c r="A286" s="3">
        <v>44601</v>
      </c>
      <c r="B286" t="s">
        <v>3</v>
      </c>
      <c r="C286" t="s">
        <v>46</v>
      </c>
      <c r="D286" t="s">
        <v>6</v>
      </c>
      <c r="E286" t="s">
        <v>160</v>
      </c>
      <c r="F286">
        <v>653.95484899999997</v>
      </c>
      <c r="G286">
        <v>828.67628149999996</v>
      </c>
      <c r="H286">
        <f t="shared" si="12"/>
        <v>174.72143249999999</v>
      </c>
      <c r="I286" t="str">
        <f t="shared" si="13"/>
        <v>February</v>
      </c>
      <c r="J286">
        <f t="shared" si="14"/>
        <v>2022</v>
      </c>
    </row>
    <row r="287" spans="1:10" x14ac:dyDescent="0.25">
      <c r="A287" s="3">
        <v>44264</v>
      </c>
      <c r="B287" t="s">
        <v>31</v>
      </c>
      <c r="C287" t="s">
        <v>46</v>
      </c>
      <c r="D287" t="s">
        <v>1</v>
      </c>
      <c r="E287" t="s">
        <v>159</v>
      </c>
      <c r="F287">
        <v>980.04830479999998</v>
      </c>
      <c r="G287">
        <v>1005.73491</v>
      </c>
      <c r="H287">
        <f t="shared" si="12"/>
        <v>25.686605200000031</v>
      </c>
      <c r="I287" t="str">
        <f t="shared" si="13"/>
        <v>March</v>
      </c>
      <c r="J287">
        <f t="shared" si="14"/>
        <v>2021</v>
      </c>
    </row>
    <row r="288" spans="1:10" x14ac:dyDescent="0.25">
      <c r="A288" s="3">
        <v>44660</v>
      </c>
      <c r="B288" t="s">
        <v>28</v>
      </c>
      <c r="C288" t="s">
        <v>37</v>
      </c>
      <c r="D288" t="s">
        <v>22</v>
      </c>
      <c r="E288" t="s">
        <v>158</v>
      </c>
      <c r="F288">
        <v>383.97821260000001</v>
      </c>
      <c r="G288">
        <v>592.46886510000002</v>
      </c>
      <c r="H288">
        <f t="shared" si="12"/>
        <v>208.49065250000001</v>
      </c>
      <c r="I288" t="str">
        <f t="shared" si="13"/>
        <v>April</v>
      </c>
      <c r="J288">
        <f t="shared" si="14"/>
        <v>2022</v>
      </c>
    </row>
    <row r="289" spans="1:10" x14ac:dyDescent="0.25">
      <c r="A289" s="3">
        <v>44325</v>
      </c>
      <c r="B289" t="s">
        <v>13</v>
      </c>
      <c r="C289" t="s">
        <v>34</v>
      </c>
      <c r="D289" t="s">
        <v>19</v>
      </c>
      <c r="E289" t="s">
        <v>157</v>
      </c>
      <c r="F289">
        <v>446.7594709</v>
      </c>
      <c r="G289">
        <v>465.2127941</v>
      </c>
      <c r="H289">
        <f t="shared" si="12"/>
        <v>18.4533232</v>
      </c>
      <c r="I289" t="str">
        <f t="shared" si="13"/>
        <v>May</v>
      </c>
      <c r="J289">
        <f t="shared" si="14"/>
        <v>2021</v>
      </c>
    </row>
    <row r="290" spans="1:10" x14ac:dyDescent="0.25">
      <c r="A290" s="3">
        <v>44356</v>
      </c>
      <c r="B290" t="s">
        <v>8</v>
      </c>
      <c r="C290" t="s">
        <v>7</v>
      </c>
      <c r="D290" t="s">
        <v>61</v>
      </c>
      <c r="E290" t="s">
        <v>156</v>
      </c>
      <c r="F290">
        <v>409.52328219999998</v>
      </c>
      <c r="G290">
        <v>459.83654810000002</v>
      </c>
      <c r="H290">
        <f t="shared" si="12"/>
        <v>50.313265900000033</v>
      </c>
      <c r="I290" t="str">
        <f t="shared" si="13"/>
        <v>June</v>
      </c>
      <c r="J290">
        <f t="shared" si="14"/>
        <v>2021</v>
      </c>
    </row>
    <row r="291" spans="1:10" x14ac:dyDescent="0.25">
      <c r="A291" s="3">
        <v>44751</v>
      </c>
      <c r="B291" t="s">
        <v>8</v>
      </c>
      <c r="C291" t="s">
        <v>2</v>
      </c>
      <c r="D291" t="s">
        <v>59</v>
      </c>
      <c r="E291" t="s">
        <v>155</v>
      </c>
      <c r="F291">
        <v>1.9857889710000001</v>
      </c>
      <c r="G291">
        <v>165.0466878</v>
      </c>
      <c r="H291">
        <f t="shared" si="12"/>
        <v>163.060898829</v>
      </c>
      <c r="I291" t="str">
        <f t="shared" si="13"/>
        <v>July</v>
      </c>
      <c r="J291">
        <f t="shared" si="14"/>
        <v>2022</v>
      </c>
    </row>
    <row r="292" spans="1:10" x14ac:dyDescent="0.25">
      <c r="A292" s="3">
        <v>44782</v>
      </c>
      <c r="B292" t="s">
        <v>8</v>
      </c>
      <c r="C292" t="s">
        <v>12</v>
      </c>
      <c r="D292" t="s">
        <v>6</v>
      </c>
      <c r="E292" t="s">
        <v>154</v>
      </c>
      <c r="F292">
        <v>106.33855610000001</v>
      </c>
      <c r="G292">
        <v>281.43403560000002</v>
      </c>
      <c r="H292">
        <f t="shared" si="12"/>
        <v>175.09547950000001</v>
      </c>
      <c r="I292" t="str">
        <f t="shared" si="13"/>
        <v>August</v>
      </c>
      <c r="J292">
        <f t="shared" si="14"/>
        <v>2022</v>
      </c>
    </row>
    <row r="293" spans="1:10" x14ac:dyDescent="0.25">
      <c r="A293" s="3">
        <v>44448</v>
      </c>
      <c r="B293" t="s">
        <v>8</v>
      </c>
      <c r="C293" t="s">
        <v>46</v>
      </c>
      <c r="D293" t="s">
        <v>51</v>
      </c>
      <c r="E293" t="s">
        <v>153</v>
      </c>
      <c r="F293">
        <v>41.412574730000003</v>
      </c>
      <c r="G293">
        <v>182.50239479999999</v>
      </c>
      <c r="H293">
        <f t="shared" si="12"/>
        <v>141.08982006999997</v>
      </c>
      <c r="I293" t="str">
        <f t="shared" si="13"/>
        <v>September</v>
      </c>
      <c r="J293">
        <f t="shared" si="14"/>
        <v>2021</v>
      </c>
    </row>
    <row r="294" spans="1:10" x14ac:dyDescent="0.25">
      <c r="A294" s="3">
        <v>44843</v>
      </c>
      <c r="B294" t="s">
        <v>8</v>
      </c>
      <c r="C294" t="s">
        <v>43</v>
      </c>
      <c r="D294" t="s">
        <v>49</v>
      </c>
      <c r="E294" t="s">
        <v>152</v>
      </c>
      <c r="F294">
        <v>792.00290649999999</v>
      </c>
      <c r="G294">
        <v>857.02340319999996</v>
      </c>
      <c r="H294">
        <f t="shared" si="12"/>
        <v>65.020496699999967</v>
      </c>
      <c r="I294" t="str">
        <f t="shared" si="13"/>
        <v>October</v>
      </c>
      <c r="J294">
        <f t="shared" si="14"/>
        <v>2022</v>
      </c>
    </row>
    <row r="295" spans="1:10" x14ac:dyDescent="0.25">
      <c r="A295" s="3">
        <v>44509</v>
      </c>
      <c r="B295" t="s">
        <v>8</v>
      </c>
      <c r="C295" t="s">
        <v>40</v>
      </c>
      <c r="D295" t="s">
        <v>16</v>
      </c>
      <c r="E295" t="s">
        <v>151</v>
      </c>
      <c r="F295">
        <v>1176.470826</v>
      </c>
      <c r="G295">
        <v>1276.1686199999999</v>
      </c>
      <c r="H295">
        <f t="shared" si="12"/>
        <v>99.697793999999931</v>
      </c>
      <c r="I295" t="str">
        <f t="shared" si="13"/>
        <v>November</v>
      </c>
      <c r="J295">
        <f t="shared" si="14"/>
        <v>2021</v>
      </c>
    </row>
    <row r="296" spans="1:10" x14ac:dyDescent="0.25">
      <c r="A296" s="3">
        <v>44539</v>
      </c>
      <c r="B296" t="s">
        <v>3</v>
      </c>
      <c r="C296" t="s">
        <v>37</v>
      </c>
      <c r="D296" t="s">
        <v>11</v>
      </c>
      <c r="E296" t="s">
        <v>150</v>
      </c>
      <c r="F296">
        <v>977.56395050000003</v>
      </c>
      <c r="G296">
        <v>1175.9361650000001</v>
      </c>
      <c r="H296">
        <f t="shared" si="12"/>
        <v>198.37221450000004</v>
      </c>
      <c r="I296" t="str">
        <f t="shared" si="13"/>
        <v>December</v>
      </c>
      <c r="J296">
        <f t="shared" si="14"/>
        <v>2021</v>
      </c>
    </row>
    <row r="297" spans="1:10" x14ac:dyDescent="0.25">
      <c r="A297" s="3" t="s">
        <v>149</v>
      </c>
      <c r="B297" t="s">
        <v>31</v>
      </c>
      <c r="C297" t="s">
        <v>34</v>
      </c>
      <c r="D297" t="s">
        <v>107</v>
      </c>
      <c r="E297" t="s">
        <v>148</v>
      </c>
      <c r="F297">
        <v>263.63200669999998</v>
      </c>
      <c r="G297">
        <v>442.20854989999998</v>
      </c>
      <c r="H297">
        <f t="shared" si="12"/>
        <v>178.5765432</v>
      </c>
      <c r="I297" t="str">
        <f t="shared" si="13"/>
        <v>September</v>
      </c>
      <c r="J297">
        <f t="shared" si="14"/>
        <v>2021</v>
      </c>
    </row>
    <row r="298" spans="1:10" x14ac:dyDescent="0.25">
      <c r="A298" s="3" t="s">
        <v>147</v>
      </c>
      <c r="B298" t="s">
        <v>28</v>
      </c>
      <c r="C298" t="s">
        <v>7</v>
      </c>
      <c r="D298" t="s">
        <v>105</v>
      </c>
      <c r="E298" t="s">
        <v>146</v>
      </c>
      <c r="F298">
        <v>995.81775059999995</v>
      </c>
      <c r="G298">
        <v>1143.563292</v>
      </c>
      <c r="H298">
        <f t="shared" si="12"/>
        <v>147.74554140000009</v>
      </c>
      <c r="I298" t="str">
        <f t="shared" si="13"/>
        <v>September</v>
      </c>
      <c r="J298">
        <f t="shared" si="14"/>
        <v>2022</v>
      </c>
    </row>
    <row r="299" spans="1:10" x14ac:dyDescent="0.25">
      <c r="A299" s="3" t="s">
        <v>145</v>
      </c>
      <c r="B299" t="s">
        <v>13</v>
      </c>
      <c r="C299" t="s">
        <v>2</v>
      </c>
      <c r="D299" t="s">
        <v>1</v>
      </c>
      <c r="E299" t="s">
        <v>144</v>
      </c>
      <c r="F299">
        <v>1071.923624</v>
      </c>
      <c r="G299">
        <v>1305.708044</v>
      </c>
      <c r="H299">
        <f t="shared" si="12"/>
        <v>233.78441999999995</v>
      </c>
      <c r="I299" t="str">
        <f t="shared" si="13"/>
        <v>September</v>
      </c>
      <c r="J299">
        <f t="shared" si="14"/>
        <v>2021</v>
      </c>
    </row>
    <row r="300" spans="1:10" x14ac:dyDescent="0.25">
      <c r="A300" s="3" t="s">
        <v>143</v>
      </c>
      <c r="B300" t="s">
        <v>8</v>
      </c>
      <c r="C300" t="s">
        <v>12</v>
      </c>
      <c r="D300" t="s">
        <v>22</v>
      </c>
      <c r="E300" t="s">
        <v>142</v>
      </c>
      <c r="F300">
        <v>560.17298789999995</v>
      </c>
      <c r="G300">
        <v>648.02952730000004</v>
      </c>
      <c r="H300">
        <f t="shared" si="12"/>
        <v>87.856539400000088</v>
      </c>
      <c r="I300" t="str">
        <f t="shared" si="13"/>
        <v>September</v>
      </c>
      <c r="J300">
        <f t="shared" si="14"/>
        <v>2021</v>
      </c>
    </row>
    <row r="301" spans="1:10" x14ac:dyDescent="0.25">
      <c r="A301" s="3" t="s">
        <v>141</v>
      </c>
      <c r="B301" t="s">
        <v>3</v>
      </c>
      <c r="C301" t="s">
        <v>46</v>
      </c>
      <c r="D301" t="s">
        <v>19</v>
      </c>
      <c r="E301" t="s">
        <v>140</v>
      </c>
      <c r="F301">
        <v>846.68593639999995</v>
      </c>
      <c r="G301">
        <v>908.22897769999997</v>
      </c>
      <c r="H301">
        <f t="shared" si="12"/>
        <v>61.543041300000027</v>
      </c>
      <c r="I301" t="str">
        <f t="shared" si="13"/>
        <v>September</v>
      </c>
      <c r="J301">
        <f t="shared" si="14"/>
        <v>2021</v>
      </c>
    </row>
    <row r="302" spans="1:10" x14ac:dyDescent="0.25">
      <c r="A302" s="3" t="s">
        <v>139</v>
      </c>
      <c r="B302" t="s">
        <v>3</v>
      </c>
      <c r="C302" t="s">
        <v>37</v>
      </c>
      <c r="D302" t="s">
        <v>61</v>
      </c>
      <c r="E302" t="s">
        <v>138</v>
      </c>
      <c r="F302">
        <v>41.10179428</v>
      </c>
      <c r="G302">
        <v>217.7158403</v>
      </c>
      <c r="H302">
        <f t="shared" si="12"/>
        <v>176.61404601999999</v>
      </c>
      <c r="I302" t="str">
        <f t="shared" si="13"/>
        <v>September</v>
      </c>
      <c r="J302">
        <f t="shared" si="14"/>
        <v>2022</v>
      </c>
    </row>
    <row r="303" spans="1:10" x14ac:dyDescent="0.25">
      <c r="A303" s="3" t="s">
        <v>137</v>
      </c>
      <c r="B303" t="s">
        <v>3</v>
      </c>
      <c r="C303" t="s">
        <v>37</v>
      </c>
      <c r="D303" t="s">
        <v>59</v>
      </c>
      <c r="E303" t="s">
        <v>136</v>
      </c>
      <c r="F303">
        <v>22.01765997</v>
      </c>
      <c r="G303">
        <v>125.9276667</v>
      </c>
      <c r="H303">
        <f t="shared" si="12"/>
        <v>103.91000673000001</v>
      </c>
      <c r="I303" t="str">
        <f t="shared" si="13"/>
        <v>September</v>
      </c>
      <c r="J303">
        <f t="shared" si="14"/>
        <v>2021</v>
      </c>
    </row>
    <row r="304" spans="1:10" x14ac:dyDescent="0.25">
      <c r="A304" s="3" t="s">
        <v>135</v>
      </c>
      <c r="B304" t="s">
        <v>3</v>
      </c>
      <c r="C304" t="s">
        <v>37</v>
      </c>
      <c r="D304" t="s">
        <v>6</v>
      </c>
      <c r="E304" t="s">
        <v>134</v>
      </c>
      <c r="F304">
        <v>498.97534030000003</v>
      </c>
      <c r="G304">
        <v>757.38443649999999</v>
      </c>
      <c r="H304">
        <f t="shared" si="12"/>
        <v>258.40909619999996</v>
      </c>
      <c r="I304" t="str">
        <f t="shared" si="13"/>
        <v>September</v>
      </c>
      <c r="J304">
        <f t="shared" si="14"/>
        <v>2021</v>
      </c>
    </row>
    <row r="305" spans="1:10" x14ac:dyDescent="0.25">
      <c r="A305" s="3" t="s">
        <v>133</v>
      </c>
      <c r="B305" t="s">
        <v>3</v>
      </c>
      <c r="C305" t="s">
        <v>34</v>
      </c>
      <c r="D305" t="s">
        <v>51</v>
      </c>
      <c r="E305" t="s">
        <v>132</v>
      </c>
      <c r="F305">
        <v>131.18075490000001</v>
      </c>
      <c r="G305">
        <v>367.69529540000002</v>
      </c>
      <c r="H305">
        <f t="shared" si="12"/>
        <v>236.51454050000001</v>
      </c>
      <c r="I305" t="str">
        <f t="shared" si="13"/>
        <v>September</v>
      </c>
      <c r="J305">
        <f t="shared" si="14"/>
        <v>2021</v>
      </c>
    </row>
    <row r="306" spans="1:10" x14ac:dyDescent="0.25">
      <c r="A306" s="3" t="s">
        <v>131</v>
      </c>
      <c r="B306" t="s">
        <v>3</v>
      </c>
      <c r="C306" t="s">
        <v>7</v>
      </c>
      <c r="D306" t="s">
        <v>49</v>
      </c>
      <c r="E306" t="s">
        <v>130</v>
      </c>
      <c r="F306">
        <v>239.65510979999999</v>
      </c>
      <c r="G306">
        <v>443.48192119999999</v>
      </c>
      <c r="H306">
        <f t="shared" si="12"/>
        <v>203.8268114</v>
      </c>
      <c r="I306" t="str">
        <f t="shared" si="13"/>
        <v>September</v>
      </c>
      <c r="J306">
        <f t="shared" si="14"/>
        <v>2022</v>
      </c>
    </row>
    <row r="307" spans="1:10" x14ac:dyDescent="0.25">
      <c r="A307" s="3" t="s">
        <v>129</v>
      </c>
      <c r="B307" t="s">
        <v>31</v>
      </c>
      <c r="C307" t="s">
        <v>2</v>
      </c>
      <c r="D307" t="s">
        <v>16</v>
      </c>
      <c r="E307" t="s">
        <v>128</v>
      </c>
      <c r="F307">
        <v>107.0436093</v>
      </c>
      <c r="G307">
        <v>221.11719059999999</v>
      </c>
      <c r="H307">
        <f t="shared" si="12"/>
        <v>114.07358129999999</v>
      </c>
      <c r="I307" t="str">
        <f t="shared" si="13"/>
        <v>September</v>
      </c>
      <c r="J307">
        <f t="shared" si="14"/>
        <v>2021</v>
      </c>
    </row>
    <row r="308" spans="1:10" x14ac:dyDescent="0.25">
      <c r="A308" s="3" t="s">
        <v>127</v>
      </c>
      <c r="B308" t="s">
        <v>28</v>
      </c>
      <c r="C308" t="s">
        <v>12</v>
      </c>
      <c r="D308" t="s">
        <v>11</v>
      </c>
      <c r="E308" t="s">
        <v>126</v>
      </c>
      <c r="F308">
        <v>445.82425599999999</v>
      </c>
      <c r="G308">
        <v>637.67526320000002</v>
      </c>
      <c r="H308">
        <f t="shared" si="12"/>
        <v>191.85100720000003</v>
      </c>
      <c r="I308" t="str">
        <f t="shared" si="13"/>
        <v>September</v>
      </c>
      <c r="J308">
        <f t="shared" si="14"/>
        <v>2021</v>
      </c>
    </row>
    <row r="309" spans="1:10" x14ac:dyDescent="0.25">
      <c r="A309" s="3" t="s">
        <v>125</v>
      </c>
      <c r="B309" t="s">
        <v>13</v>
      </c>
      <c r="C309" t="s">
        <v>46</v>
      </c>
      <c r="D309" t="s">
        <v>107</v>
      </c>
      <c r="E309" t="s">
        <v>124</v>
      </c>
      <c r="F309">
        <v>35.13022436</v>
      </c>
      <c r="G309">
        <v>111.89074069999999</v>
      </c>
      <c r="H309">
        <f t="shared" si="12"/>
        <v>76.760516339999995</v>
      </c>
      <c r="I309" t="str">
        <f t="shared" si="13"/>
        <v>September</v>
      </c>
      <c r="J309">
        <f t="shared" si="14"/>
        <v>2022</v>
      </c>
    </row>
    <row r="310" spans="1:10" x14ac:dyDescent="0.25">
      <c r="A310" s="3" t="s">
        <v>123</v>
      </c>
      <c r="B310" t="s">
        <v>28</v>
      </c>
      <c r="C310" t="s">
        <v>46</v>
      </c>
      <c r="D310" t="s">
        <v>59</v>
      </c>
      <c r="E310" t="s">
        <v>122</v>
      </c>
      <c r="F310">
        <v>69.474172640000006</v>
      </c>
      <c r="G310">
        <v>171.93373439999999</v>
      </c>
      <c r="H310">
        <f t="shared" si="12"/>
        <v>102.45956175999999</v>
      </c>
      <c r="I310" t="str">
        <f t="shared" si="13"/>
        <v>September</v>
      </c>
      <c r="J310">
        <f t="shared" si="14"/>
        <v>2021</v>
      </c>
    </row>
    <row r="311" spans="1:10" x14ac:dyDescent="0.25">
      <c r="A311" s="3" t="s">
        <v>121</v>
      </c>
      <c r="B311" t="s">
        <v>28</v>
      </c>
      <c r="C311" t="s">
        <v>46</v>
      </c>
      <c r="D311" t="s">
        <v>6</v>
      </c>
      <c r="E311" t="s">
        <v>120</v>
      </c>
      <c r="F311">
        <v>735.92358460000003</v>
      </c>
      <c r="G311">
        <v>737.02928840000004</v>
      </c>
      <c r="H311">
        <f t="shared" si="12"/>
        <v>1.1057038000000148</v>
      </c>
      <c r="I311" t="str">
        <f t="shared" si="13"/>
        <v>September</v>
      </c>
      <c r="J311">
        <f t="shared" si="14"/>
        <v>2021</v>
      </c>
    </row>
    <row r="312" spans="1:10" x14ac:dyDescent="0.25">
      <c r="A312" s="3" t="s">
        <v>119</v>
      </c>
      <c r="B312" t="s">
        <v>28</v>
      </c>
      <c r="C312" t="s">
        <v>37</v>
      </c>
      <c r="D312" t="s">
        <v>51</v>
      </c>
      <c r="E312" t="s">
        <v>118</v>
      </c>
      <c r="F312">
        <v>630.80350069999997</v>
      </c>
      <c r="G312">
        <v>777.47735150000005</v>
      </c>
      <c r="H312">
        <f t="shared" si="12"/>
        <v>146.67385080000008</v>
      </c>
      <c r="I312" t="str">
        <f t="shared" si="13"/>
        <v>September</v>
      </c>
      <c r="J312">
        <f t="shared" si="14"/>
        <v>2021</v>
      </c>
    </row>
    <row r="313" spans="1:10" x14ac:dyDescent="0.25">
      <c r="A313" s="3" t="s">
        <v>117</v>
      </c>
      <c r="B313" t="s">
        <v>28</v>
      </c>
      <c r="C313" t="s">
        <v>34</v>
      </c>
      <c r="D313" t="s">
        <v>49</v>
      </c>
      <c r="E313" t="s">
        <v>116</v>
      </c>
      <c r="F313">
        <v>230.52605790000001</v>
      </c>
      <c r="G313">
        <v>325.12054410000002</v>
      </c>
      <c r="H313">
        <f t="shared" si="12"/>
        <v>94.594486200000006</v>
      </c>
      <c r="I313" t="str">
        <f t="shared" si="13"/>
        <v>September</v>
      </c>
      <c r="J313">
        <f t="shared" si="14"/>
        <v>2022</v>
      </c>
    </row>
    <row r="314" spans="1:10" x14ac:dyDescent="0.25">
      <c r="A314" s="3" t="s">
        <v>115</v>
      </c>
      <c r="B314" t="s">
        <v>13</v>
      </c>
      <c r="C314" t="s">
        <v>7</v>
      </c>
      <c r="D314" t="s">
        <v>16</v>
      </c>
      <c r="E314" t="s">
        <v>114</v>
      </c>
      <c r="F314">
        <v>489.2591448</v>
      </c>
      <c r="G314">
        <v>598.95331250000004</v>
      </c>
      <c r="H314">
        <f t="shared" si="12"/>
        <v>109.69416770000004</v>
      </c>
      <c r="I314" t="str">
        <f t="shared" si="13"/>
        <v>September</v>
      </c>
      <c r="J314">
        <f t="shared" si="14"/>
        <v>2021</v>
      </c>
    </row>
    <row r="315" spans="1:10" x14ac:dyDescent="0.25">
      <c r="A315" s="3">
        <v>44206</v>
      </c>
      <c r="B315" t="s">
        <v>8</v>
      </c>
      <c r="C315" t="s">
        <v>2</v>
      </c>
      <c r="D315" t="s">
        <v>11</v>
      </c>
      <c r="E315" t="s">
        <v>113</v>
      </c>
      <c r="F315">
        <v>972.55325449999998</v>
      </c>
      <c r="G315">
        <v>1231.3983949999999</v>
      </c>
      <c r="H315">
        <f t="shared" si="12"/>
        <v>258.84514049999996</v>
      </c>
      <c r="I315" t="str">
        <f t="shared" si="13"/>
        <v>January</v>
      </c>
      <c r="J315">
        <f t="shared" si="14"/>
        <v>2021</v>
      </c>
    </row>
    <row r="316" spans="1:10" x14ac:dyDescent="0.25">
      <c r="A316" s="3">
        <v>44602</v>
      </c>
      <c r="B316" t="s">
        <v>8</v>
      </c>
      <c r="C316" t="s">
        <v>12</v>
      </c>
      <c r="D316" t="s">
        <v>6</v>
      </c>
      <c r="E316" t="s">
        <v>112</v>
      </c>
      <c r="F316">
        <v>468.020914</v>
      </c>
      <c r="G316">
        <v>571.39638230000003</v>
      </c>
      <c r="H316">
        <f t="shared" si="12"/>
        <v>103.37546830000002</v>
      </c>
      <c r="I316" t="str">
        <f t="shared" si="13"/>
        <v>February</v>
      </c>
      <c r="J316">
        <f t="shared" si="14"/>
        <v>2022</v>
      </c>
    </row>
    <row r="317" spans="1:10" x14ac:dyDescent="0.25">
      <c r="A317" s="3">
        <v>44265</v>
      </c>
      <c r="B317" t="s">
        <v>8</v>
      </c>
      <c r="C317" t="s">
        <v>46</v>
      </c>
      <c r="D317" t="s">
        <v>51</v>
      </c>
      <c r="E317" t="s">
        <v>111</v>
      </c>
      <c r="F317">
        <v>1162.489957</v>
      </c>
      <c r="G317">
        <v>1305.001197</v>
      </c>
      <c r="H317">
        <f t="shared" si="12"/>
        <v>142.51124000000004</v>
      </c>
      <c r="I317" t="str">
        <f t="shared" si="13"/>
        <v>March</v>
      </c>
      <c r="J317">
        <f t="shared" si="14"/>
        <v>2021</v>
      </c>
    </row>
    <row r="318" spans="1:10" x14ac:dyDescent="0.25">
      <c r="A318" s="3">
        <v>44296</v>
      </c>
      <c r="B318" t="s">
        <v>8</v>
      </c>
      <c r="C318" t="s">
        <v>43</v>
      </c>
      <c r="D318" t="s">
        <v>49</v>
      </c>
      <c r="E318" t="s">
        <v>110</v>
      </c>
      <c r="F318">
        <v>84.854510390000002</v>
      </c>
      <c r="G318">
        <v>247.06193110000001</v>
      </c>
      <c r="H318">
        <f t="shared" si="12"/>
        <v>162.20742071000001</v>
      </c>
      <c r="I318" t="str">
        <f t="shared" si="13"/>
        <v>April</v>
      </c>
      <c r="J318">
        <f t="shared" si="14"/>
        <v>2021</v>
      </c>
    </row>
    <row r="319" spans="1:10" x14ac:dyDescent="0.25">
      <c r="A319" s="3">
        <v>44326</v>
      </c>
      <c r="B319" t="s">
        <v>8</v>
      </c>
      <c r="C319" t="s">
        <v>43</v>
      </c>
      <c r="D319" t="s">
        <v>16</v>
      </c>
      <c r="E319" t="s">
        <v>109</v>
      </c>
      <c r="F319">
        <v>686.89730310000004</v>
      </c>
      <c r="G319">
        <v>806.33384090000004</v>
      </c>
      <c r="H319">
        <f t="shared" si="12"/>
        <v>119.4365378</v>
      </c>
      <c r="I319" t="str">
        <f t="shared" si="13"/>
        <v>May</v>
      </c>
      <c r="J319">
        <f t="shared" si="14"/>
        <v>2021</v>
      </c>
    </row>
    <row r="320" spans="1:10" x14ac:dyDescent="0.25">
      <c r="A320" s="3">
        <v>44722</v>
      </c>
      <c r="B320" t="s">
        <v>8</v>
      </c>
      <c r="C320" t="s">
        <v>43</v>
      </c>
      <c r="D320" t="s">
        <v>11</v>
      </c>
      <c r="E320" t="s">
        <v>108</v>
      </c>
      <c r="F320">
        <v>410.38915930000002</v>
      </c>
      <c r="G320">
        <v>510.48513639999999</v>
      </c>
      <c r="H320">
        <f t="shared" si="12"/>
        <v>100.09597709999997</v>
      </c>
      <c r="I320" t="str">
        <f t="shared" si="13"/>
        <v>June</v>
      </c>
      <c r="J320">
        <f t="shared" si="14"/>
        <v>2022</v>
      </c>
    </row>
    <row r="321" spans="1:10" x14ac:dyDescent="0.25">
      <c r="A321" s="3">
        <v>44752</v>
      </c>
      <c r="B321" t="s">
        <v>3</v>
      </c>
      <c r="C321" t="s">
        <v>43</v>
      </c>
      <c r="D321" t="s">
        <v>107</v>
      </c>
      <c r="E321" t="s">
        <v>106</v>
      </c>
      <c r="F321">
        <v>790.83096720000003</v>
      </c>
      <c r="G321">
        <v>1048.972133</v>
      </c>
      <c r="H321">
        <f t="shared" si="12"/>
        <v>258.14116579999995</v>
      </c>
      <c r="I321" t="str">
        <f t="shared" si="13"/>
        <v>July</v>
      </c>
      <c r="J321">
        <f t="shared" si="14"/>
        <v>2022</v>
      </c>
    </row>
    <row r="322" spans="1:10" x14ac:dyDescent="0.25">
      <c r="A322" s="3">
        <v>44418</v>
      </c>
      <c r="B322" t="s">
        <v>31</v>
      </c>
      <c r="C322" t="s">
        <v>43</v>
      </c>
      <c r="D322" t="s">
        <v>105</v>
      </c>
      <c r="E322" t="s">
        <v>104</v>
      </c>
      <c r="F322">
        <v>333.57740039999999</v>
      </c>
      <c r="G322">
        <v>504.8887732</v>
      </c>
      <c r="H322">
        <f t="shared" si="12"/>
        <v>171.31137280000002</v>
      </c>
      <c r="I322" t="str">
        <f t="shared" si="13"/>
        <v>August</v>
      </c>
      <c r="J322">
        <f t="shared" si="14"/>
        <v>2021</v>
      </c>
    </row>
    <row r="323" spans="1:10" x14ac:dyDescent="0.25">
      <c r="A323" s="3">
        <v>44449</v>
      </c>
      <c r="B323" t="s">
        <v>28</v>
      </c>
      <c r="C323" t="s">
        <v>43</v>
      </c>
      <c r="D323" t="s">
        <v>1</v>
      </c>
      <c r="E323" t="s">
        <v>103</v>
      </c>
      <c r="F323">
        <v>509.65226710000002</v>
      </c>
      <c r="G323">
        <v>542.19562059999998</v>
      </c>
      <c r="H323">
        <f t="shared" ref="H323:H371" si="15">G323-F323</f>
        <v>32.543353499999967</v>
      </c>
      <c r="I323" t="str">
        <f t="shared" ref="I323:I371" si="16">TEXT(A323,"mmmm")</f>
        <v>September</v>
      </c>
      <c r="J323">
        <f t="shared" ref="J323:J371" si="17">YEAR(A323)</f>
        <v>2021</v>
      </c>
    </row>
    <row r="324" spans="1:10" x14ac:dyDescent="0.25">
      <c r="A324" s="3">
        <v>44479</v>
      </c>
      <c r="B324" t="s">
        <v>31</v>
      </c>
      <c r="C324" t="s">
        <v>12</v>
      </c>
      <c r="D324" t="s">
        <v>22</v>
      </c>
      <c r="E324" t="s">
        <v>102</v>
      </c>
      <c r="F324">
        <v>642.57109260000004</v>
      </c>
      <c r="G324">
        <v>733.66885950000005</v>
      </c>
      <c r="H324">
        <f t="shared" si="15"/>
        <v>91.097766900000011</v>
      </c>
      <c r="I324" t="str">
        <f t="shared" si="16"/>
        <v>October</v>
      </c>
      <c r="J324">
        <f t="shared" si="17"/>
        <v>2021</v>
      </c>
    </row>
    <row r="325" spans="1:10" x14ac:dyDescent="0.25">
      <c r="A325" s="3">
        <v>44510</v>
      </c>
      <c r="B325" t="s">
        <v>31</v>
      </c>
      <c r="C325" t="s">
        <v>46</v>
      </c>
      <c r="D325" t="s">
        <v>19</v>
      </c>
      <c r="E325" t="s">
        <v>101</v>
      </c>
      <c r="F325">
        <v>222.2348547</v>
      </c>
      <c r="G325">
        <v>383.80802260000002</v>
      </c>
      <c r="H325">
        <f t="shared" si="15"/>
        <v>161.57316790000002</v>
      </c>
      <c r="I325" t="str">
        <f t="shared" si="16"/>
        <v>November</v>
      </c>
      <c r="J325">
        <f t="shared" si="17"/>
        <v>2021</v>
      </c>
    </row>
    <row r="326" spans="1:10" x14ac:dyDescent="0.25">
      <c r="A326" s="3">
        <v>44905</v>
      </c>
      <c r="B326" t="s">
        <v>31</v>
      </c>
      <c r="C326" t="s">
        <v>43</v>
      </c>
      <c r="D326" t="s">
        <v>61</v>
      </c>
      <c r="E326" t="s">
        <v>100</v>
      </c>
      <c r="F326">
        <v>345.54393499999998</v>
      </c>
      <c r="G326">
        <v>426.05589429999998</v>
      </c>
      <c r="H326">
        <f t="shared" si="15"/>
        <v>80.511959300000001</v>
      </c>
      <c r="I326" t="str">
        <f t="shared" si="16"/>
        <v>December</v>
      </c>
      <c r="J326">
        <f t="shared" si="17"/>
        <v>2022</v>
      </c>
    </row>
    <row r="327" spans="1:10" x14ac:dyDescent="0.25">
      <c r="A327" s="3" t="s">
        <v>99</v>
      </c>
      <c r="B327" t="s">
        <v>31</v>
      </c>
      <c r="C327" t="s">
        <v>40</v>
      </c>
      <c r="D327" t="s">
        <v>59</v>
      </c>
      <c r="E327" t="s">
        <v>98</v>
      </c>
      <c r="F327">
        <v>205.55300410000001</v>
      </c>
      <c r="G327">
        <v>448.88434919999997</v>
      </c>
      <c r="H327">
        <f t="shared" si="15"/>
        <v>243.33134509999996</v>
      </c>
      <c r="I327" t="str">
        <f t="shared" si="16"/>
        <v>October</v>
      </c>
      <c r="J327">
        <f t="shared" si="17"/>
        <v>2021</v>
      </c>
    </row>
    <row r="328" spans="1:10" x14ac:dyDescent="0.25">
      <c r="A328" s="3" t="s">
        <v>97</v>
      </c>
      <c r="B328" t="s">
        <v>28</v>
      </c>
      <c r="C328" t="s">
        <v>37</v>
      </c>
      <c r="D328" t="s">
        <v>6</v>
      </c>
      <c r="E328" t="s">
        <v>96</v>
      </c>
      <c r="F328">
        <v>427.68766670000002</v>
      </c>
      <c r="G328">
        <v>532.24596069999996</v>
      </c>
      <c r="H328">
        <f t="shared" si="15"/>
        <v>104.55829399999993</v>
      </c>
      <c r="I328" t="str">
        <f t="shared" si="16"/>
        <v>October</v>
      </c>
      <c r="J328">
        <f t="shared" si="17"/>
        <v>2021</v>
      </c>
    </row>
    <row r="329" spans="1:10" x14ac:dyDescent="0.25">
      <c r="A329" s="3" t="s">
        <v>95</v>
      </c>
      <c r="B329" t="s">
        <v>13</v>
      </c>
      <c r="C329" t="s">
        <v>37</v>
      </c>
      <c r="D329" t="s">
        <v>51</v>
      </c>
      <c r="E329" t="s">
        <v>94</v>
      </c>
      <c r="F329">
        <v>757.30970850000006</v>
      </c>
      <c r="G329">
        <v>812.19577660000004</v>
      </c>
      <c r="H329">
        <f t="shared" si="15"/>
        <v>54.886068099999989</v>
      </c>
      <c r="I329" t="str">
        <f t="shared" si="16"/>
        <v>October</v>
      </c>
      <c r="J329">
        <f t="shared" si="17"/>
        <v>2021</v>
      </c>
    </row>
    <row r="330" spans="1:10" x14ac:dyDescent="0.25">
      <c r="A330" s="3" t="s">
        <v>93</v>
      </c>
      <c r="B330" t="s">
        <v>8</v>
      </c>
      <c r="C330" t="s">
        <v>37</v>
      </c>
      <c r="D330" t="s">
        <v>49</v>
      </c>
      <c r="E330" t="s">
        <v>92</v>
      </c>
      <c r="F330">
        <v>64.333722409999993</v>
      </c>
      <c r="G330">
        <v>105.6686583</v>
      </c>
      <c r="H330">
        <f t="shared" si="15"/>
        <v>41.334935890000011</v>
      </c>
      <c r="I330" t="str">
        <f t="shared" si="16"/>
        <v>October</v>
      </c>
      <c r="J330">
        <f t="shared" si="17"/>
        <v>2021</v>
      </c>
    </row>
    <row r="331" spans="1:10" x14ac:dyDescent="0.25">
      <c r="A331" s="3" t="s">
        <v>91</v>
      </c>
      <c r="B331" t="s">
        <v>8</v>
      </c>
      <c r="C331" t="s">
        <v>37</v>
      </c>
      <c r="D331" t="s">
        <v>16</v>
      </c>
      <c r="E331" t="s">
        <v>90</v>
      </c>
      <c r="F331">
        <v>331.44265869999998</v>
      </c>
      <c r="G331">
        <v>553.65638000000001</v>
      </c>
      <c r="H331">
        <f t="shared" si="15"/>
        <v>222.21372130000003</v>
      </c>
      <c r="I331" t="str">
        <f t="shared" si="16"/>
        <v>October</v>
      </c>
      <c r="J331">
        <f t="shared" si="17"/>
        <v>2022</v>
      </c>
    </row>
    <row r="332" spans="1:10" x14ac:dyDescent="0.25">
      <c r="A332" s="3" t="s">
        <v>89</v>
      </c>
      <c r="B332" t="s">
        <v>8</v>
      </c>
      <c r="C332" t="s">
        <v>37</v>
      </c>
      <c r="D332" t="s">
        <v>11</v>
      </c>
      <c r="E332" t="s">
        <v>88</v>
      </c>
      <c r="F332">
        <v>102.5431292</v>
      </c>
      <c r="G332">
        <v>153.89436520000001</v>
      </c>
      <c r="H332">
        <f t="shared" si="15"/>
        <v>51.351236000000014</v>
      </c>
      <c r="I332" t="str">
        <f t="shared" si="16"/>
        <v>October</v>
      </c>
      <c r="J332">
        <f t="shared" si="17"/>
        <v>2021</v>
      </c>
    </row>
    <row r="333" spans="1:10" x14ac:dyDescent="0.25">
      <c r="A333" s="3" t="s">
        <v>87</v>
      </c>
      <c r="B333" t="s">
        <v>8</v>
      </c>
      <c r="C333" t="s">
        <v>37</v>
      </c>
      <c r="D333" t="s">
        <v>1</v>
      </c>
      <c r="E333" t="s">
        <v>86</v>
      </c>
      <c r="F333">
        <v>535.04250190000005</v>
      </c>
      <c r="G333">
        <v>748.32943079999995</v>
      </c>
      <c r="H333">
        <f t="shared" si="15"/>
        <v>213.28692889999991</v>
      </c>
      <c r="I333" t="str">
        <f t="shared" si="16"/>
        <v>October</v>
      </c>
      <c r="J333">
        <f t="shared" si="17"/>
        <v>2022</v>
      </c>
    </row>
    <row r="334" spans="1:10" x14ac:dyDescent="0.25">
      <c r="A334" s="3" t="s">
        <v>85</v>
      </c>
      <c r="B334" t="s">
        <v>13</v>
      </c>
      <c r="C334" t="s">
        <v>43</v>
      </c>
      <c r="D334" t="s">
        <v>22</v>
      </c>
      <c r="E334" t="s">
        <v>84</v>
      </c>
      <c r="F334">
        <v>235.18274059999999</v>
      </c>
      <c r="G334">
        <v>414.8380416</v>
      </c>
      <c r="H334">
        <f t="shared" si="15"/>
        <v>179.65530100000001</v>
      </c>
      <c r="I334" t="str">
        <f t="shared" si="16"/>
        <v>October</v>
      </c>
      <c r="J334">
        <f t="shared" si="17"/>
        <v>2021</v>
      </c>
    </row>
    <row r="335" spans="1:10" x14ac:dyDescent="0.25">
      <c r="A335" s="3" t="s">
        <v>83</v>
      </c>
      <c r="B335" t="s">
        <v>8</v>
      </c>
      <c r="C335" t="s">
        <v>40</v>
      </c>
      <c r="D335" t="s">
        <v>19</v>
      </c>
      <c r="E335" t="s">
        <v>82</v>
      </c>
      <c r="F335">
        <v>1033.6266459999999</v>
      </c>
      <c r="G335">
        <v>1102.3854570000001</v>
      </c>
      <c r="H335">
        <f t="shared" si="15"/>
        <v>68.758811000000151</v>
      </c>
      <c r="I335" t="str">
        <f t="shared" si="16"/>
        <v>October</v>
      </c>
      <c r="J335">
        <f t="shared" si="17"/>
        <v>2021</v>
      </c>
    </row>
    <row r="336" spans="1:10" x14ac:dyDescent="0.25">
      <c r="A336" s="3" t="s">
        <v>81</v>
      </c>
      <c r="B336" t="s">
        <v>3</v>
      </c>
      <c r="C336" t="s">
        <v>37</v>
      </c>
      <c r="D336" t="s">
        <v>61</v>
      </c>
      <c r="E336" t="s">
        <v>80</v>
      </c>
      <c r="F336">
        <v>233.61176019999999</v>
      </c>
      <c r="G336">
        <v>363.98798549999998</v>
      </c>
      <c r="H336">
        <f t="shared" si="15"/>
        <v>130.37622529999999</v>
      </c>
      <c r="I336" t="str">
        <f t="shared" si="16"/>
        <v>October</v>
      </c>
      <c r="J336">
        <f t="shared" si="17"/>
        <v>2021</v>
      </c>
    </row>
    <row r="337" spans="1:10" x14ac:dyDescent="0.25">
      <c r="A337" s="3" t="s">
        <v>79</v>
      </c>
      <c r="B337" t="s">
        <v>31</v>
      </c>
      <c r="C337" t="s">
        <v>34</v>
      </c>
      <c r="D337" t="s">
        <v>59</v>
      </c>
      <c r="E337" t="s">
        <v>78</v>
      </c>
      <c r="F337">
        <v>171.7575932</v>
      </c>
      <c r="G337">
        <v>270.11592359999997</v>
      </c>
      <c r="H337">
        <f t="shared" si="15"/>
        <v>98.358330399999971</v>
      </c>
      <c r="I337" t="str">
        <f t="shared" si="16"/>
        <v>October</v>
      </c>
      <c r="J337">
        <f t="shared" si="17"/>
        <v>2022</v>
      </c>
    </row>
    <row r="338" spans="1:10" x14ac:dyDescent="0.25">
      <c r="A338" s="3" t="s">
        <v>77</v>
      </c>
      <c r="B338" t="s">
        <v>3</v>
      </c>
      <c r="C338" t="s">
        <v>7</v>
      </c>
      <c r="D338" t="s">
        <v>6</v>
      </c>
      <c r="E338" t="s">
        <v>76</v>
      </c>
      <c r="F338">
        <v>327.51083290000003</v>
      </c>
      <c r="G338">
        <v>400.36562789999999</v>
      </c>
      <c r="H338">
        <f t="shared" si="15"/>
        <v>72.854794999999967</v>
      </c>
      <c r="I338" t="str">
        <f t="shared" si="16"/>
        <v>October</v>
      </c>
      <c r="J338">
        <f t="shared" si="17"/>
        <v>2021</v>
      </c>
    </row>
    <row r="339" spans="1:10" x14ac:dyDescent="0.25">
      <c r="A339" s="3" t="s">
        <v>75</v>
      </c>
      <c r="B339" t="s">
        <v>3</v>
      </c>
      <c r="C339" t="s">
        <v>2</v>
      </c>
      <c r="D339" t="s">
        <v>51</v>
      </c>
      <c r="E339" t="s">
        <v>74</v>
      </c>
      <c r="F339">
        <v>195.48004879999999</v>
      </c>
      <c r="G339">
        <v>261.48182530000003</v>
      </c>
      <c r="H339">
        <f t="shared" si="15"/>
        <v>66.001776500000034</v>
      </c>
      <c r="I339" t="str">
        <f t="shared" si="16"/>
        <v>October</v>
      </c>
      <c r="J339">
        <f t="shared" si="17"/>
        <v>2022</v>
      </c>
    </row>
    <row r="340" spans="1:10" x14ac:dyDescent="0.25">
      <c r="A340" s="3" t="s">
        <v>73</v>
      </c>
      <c r="B340" t="s">
        <v>3</v>
      </c>
      <c r="C340" t="s">
        <v>43</v>
      </c>
      <c r="D340" t="s">
        <v>49</v>
      </c>
      <c r="E340" t="s">
        <v>72</v>
      </c>
      <c r="F340">
        <v>762.64026950000004</v>
      </c>
      <c r="G340">
        <v>958.29512179999995</v>
      </c>
      <c r="H340">
        <f t="shared" si="15"/>
        <v>195.6548522999999</v>
      </c>
      <c r="I340" t="str">
        <f t="shared" si="16"/>
        <v>October</v>
      </c>
      <c r="J340">
        <f t="shared" si="17"/>
        <v>2021</v>
      </c>
    </row>
    <row r="341" spans="1:10" x14ac:dyDescent="0.25">
      <c r="A341" s="3" t="s">
        <v>71</v>
      </c>
      <c r="B341" t="s">
        <v>3</v>
      </c>
      <c r="C341" t="s">
        <v>43</v>
      </c>
      <c r="D341" t="s">
        <v>16</v>
      </c>
      <c r="E341" t="s">
        <v>70</v>
      </c>
      <c r="F341">
        <v>127.96955579999999</v>
      </c>
      <c r="G341">
        <v>338.83783169999998</v>
      </c>
      <c r="H341">
        <f t="shared" si="15"/>
        <v>210.86827589999999</v>
      </c>
      <c r="I341" t="str">
        <f t="shared" si="16"/>
        <v>October</v>
      </c>
      <c r="J341">
        <f t="shared" si="17"/>
        <v>2021</v>
      </c>
    </row>
    <row r="342" spans="1:10" x14ac:dyDescent="0.25">
      <c r="A342" s="3" t="s">
        <v>69</v>
      </c>
      <c r="B342" t="s">
        <v>31</v>
      </c>
      <c r="C342" t="s">
        <v>43</v>
      </c>
      <c r="D342" t="s">
        <v>11</v>
      </c>
      <c r="E342" t="s">
        <v>68</v>
      </c>
      <c r="F342">
        <v>388.58778840000002</v>
      </c>
      <c r="G342">
        <v>433.14505589999999</v>
      </c>
      <c r="H342">
        <f t="shared" si="15"/>
        <v>44.557267499999966</v>
      </c>
      <c r="I342" t="str">
        <f t="shared" si="16"/>
        <v>October</v>
      </c>
      <c r="J342">
        <f t="shared" si="17"/>
        <v>2021</v>
      </c>
    </row>
    <row r="343" spans="1:10" x14ac:dyDescent="0.25">
      <c r="A343" s="3" t="s">
        <v>67</v>
      </c>
      <c r="B343" t="s">
        <v>28</v>
      </c>
      <c r="C343" t="s">
        <v>40</v>
      </c>
      <c r="D343" t="s">
        <v>1</v>
      </c>
      <c r="E343" t="s">
        <v>66</v>
      </c>
      <c r="F343">
        <v>5.653723008</v>
      </c>
      <c r="G343">
        <v>89.178198460000004</v>
      </c>
      <c r="H343">
        <f t="shared" si="15"/>
        <v>83.524475452000004</v>
      </c>
      <c r="I343" t="str">
        <f t="shared" si="16"/>
        <v>October</v>
      </c>
      <c r="J343">
        <f t="shared" si="17"/>
        <v>2022</v>
      </c>
    </row>
    <row r="344" spans="1:10" x14ac:dyDescent="0.25">
      <c r="A344" s="3" t="s">
        <v>65</v>
      </c>
      <c r="B344" t="s">
        <v>13</v>
      </c>
      <c r="C344" t="s">
        <v>37</v>
      </c>
      <c r="D344" t="s">
        <v>22</v>
      </c>
      <c r="E344" t="s">
        <v>64</v>
      </c>
      <c r="F344">
        <v>287.19263160000003</v>
      </c>
      <c r="G344">
        <v>418.51674379999997</v>
      </c>
      <c r="H344">
        <f t="shared" si="15"/>
        <v>131.32411219999995</v>
      </c>
      <c r="I344" t="str">
        <f t="shared" si="16"/>
        <v>October</v>
      </c>
      <c r="J344">
        <f t="shared" si="17"/>
        <v>2021</v>
      </c>
    </row>
    <row r="345" spans="1:10" x14ac:dyDescent="0.25">
      <c r="A345" s="3" t="s">
        <v>63</v>
      </c>
      <c r="B345" t="s">
        <v>8</v>
      </c>
      <c r="C345" t="s">
        <v>34</v>
      </c>
      <c r="D345" t="s">
        <v>19</v>
      </c>
      <c r="E345" t="s">
        <v>62</v>
      </c>
      <c r="F345">
        <v>729.79051549999997</v>
      </c>
      <c r="G345">
        <v>827.95555009999998</v>
      </c>
      <c r="H345">
        <f t="shared" si="15"/>
        <v>98.165034600000013</v>
      </c>
      <c r="I345" t="str">
        <f t="shared" si="16"/>
        <v>October</v>
      </c>
      <c r="J345">
        <f t="shared" si="17"/>
        <v>2021</v>
      </c>
    </row>
    <row r="346" spans="1:10" x14ac:dyDescent="0.25">
      <c r="A346" s="3">
        <v>44207</v>
      </c>
      <c r="B346" t="s">
        <v>3</v>
      </c>
      <c r="C346" t="s">
        <v>7</v>
      </c>
      <c r="D346" t="s">
        <v>61</v>
      </c>
      <c r="E346" t="s">
        <v>60</v>
      </c>
      <c r="F346">
        <v>472.28316410000002</v>
      </c>
      <c r="G346">
        <v>639.53343540000003</v>
      </c>
      <c r="H346">
        <f t="shared" si="15"/>
        <v>167.25027130000001</v>
      </c>
      <c r="I346" t="str">
        <f t="shared" si="16"/>
        <v>January</v>
      </c>
      <c r="J346">
        <f t="shared" si="17"/>
        <v>2021</v>
      </c>
    </row>
    <row r="347" spans="1:10" x14ac:dyDescent="0.25">
      <c r="A347" s="3">
        <v>44238</v>
      </c>
      <c r="B347" t="s">
        <v>31</v>
      </c>
      <c r="C347" t="s">
        <v>2</v>
      </c>
      <c r="D347" t="s">
        <v>59</v>
      </c>
      <c r="E347" t="s">
        <v>58</v>
      </c>
      <c r="F347">
        <v>574.80051409999999</v>
      </c>
      <c r="G347">
        <v>587.67341969999995</v>
      </c>
      <c r="H347">
        <f t="shared" si="15"/>
        <v>12.872905599999967</v>
      </c>
      <c r="I347" t="str">
        <f t="shared" si="16"/>
        <v>February</v>
      </c>
      <c r="J347">
        <f t="shared" si="17"/>
        <v>2021</v>
      </c>
    </row>
    <row r="348" spans="1:10" x14ac:dyDescent="0.25">
      <c r="A348" s="3">
        <v>44631</v>
      </c>
      <c r="B348" t="s">
        <v>28</v>
      </c>
      <c r="C348" t="s">
        <v>12</v>
      </c>
      <c r="D348" t="s">
        <v>6</v>
      </c>
      <c r="E348" t="s">
        <v>57</v>
      </c>
      <c r="F348">
        <v>335.46852380000001</v>
      </c>
      <c r="G348">
        <v>442.06243039999998</v>
      </c>
      <c r="H348">
        <f t="shared" si="15"/>
        <v>106.59390659999997</v>
      </c>
      <c r="I348" t="str">
        <f t="shared" si="16"/>
        <v>March</v>
      </c>
      <c r="J348">
        <f t="shared" si="17"/>
        <v>2022</v>
      </c>
    </row>
    <row r="349" spans="1:10" x14ac:dyDescent="0.25">
      <c r="A349" s="3">
        <v>44297</v>
      </c>
      <c r="B349" t="s">
        <v>13</v>
      </c>
      <c r="C349" t="s">
        <v>46</v>
      </c>
      <c r="D349" t="s">
        <v>51</v>
      </c>
      <c r="E349" t="s">
        <v>56</v>
      </c>
      <c r="F349">
        <v>496.46501790000002</v>
      </c>
      <c r="G349">
        <v>620.52071669999998</v>
      </c>
      <c r="H349">
        <f t="shared" si="15"/>
        <v>124.05569879999996</v>
      </c>
      <c r="I349" t="str">
        <f t="shared" si="16"/>
        <v>April</v>
      </c>
      <c r="J349">
        <f t="shared" si="17"/>
        <v>2021</v>
      </c>
    </row>
    <row r="350" spans="1:10" x14ac:dyDescent="0.25">
      <c r="A350" s="3">
        <v>44327</v>
      </c>
      <c r="B350" t="s">
        <v>13</v>
      </c>
      <c r="C350" t="s">
        <v>43</v>
      </c>
      <c r="D350" t="s">
        <v>49</v>
      </c>
      <c r="E350" t="s">
        <v>55</v>
      </c>
      <c r="F350">
        <v>156.27019949999999</v>
      </c>
      <c r="G350">
        <v>249.7283755</v>
      </c>
      <c r="H350">
        <f t="shared" si="15"/>
        <v>93.458176000000009</v>
      </c>
      <c r="I350" t="str">
        <f t="shared" si="16"/>
        <v>May</v>
      </c>
      <c r="J350">
        <f t="shared" si="17"/>
        <v>2021</v>
      </c>
    </row>
    <row r="351" spans="1:10" x14ac:dyDescent="0.25">
      <c r="A351" s="3">
        <v>44358</v>
      </c>
      <c r="B351" t="s">
        <v>13</v>
      </c>
      <c r="C351" t="s">
        <v>43</v>
      </c>
      <c r="D351" t="s">
        <v>16</v>
      </c>
      <c r="E351" t="s">
        <v>54</v>
      </c>
      <c r="F351">
        <v>50.836675290000002</v>
      </c>
      <c r="G351">
        <v>89.822539879999994</v>
      </c>
      <c r="H351">
        <f t="shared" si="15"/>
        <v>38.985864589999991</v>
      </c>
      <c r="I351" t="str">
        <f t="shared" si="16"/>
        <v>June</v>
      </c>
      <c r="J351">
        <f t="shared" si="17"/>
        <v>2021</v>
      </c>
    </row>
    <row r="352" spans="1:10" x14ac:dyDescent="0.25">
      <c r="A352" s="3">
        <v>44388</v>
      </c>
      <c r="B352" t="s">
        <v>13</v>
      </c>
      <c r="C352" t="s">
        <v>43</v>
      </c>
      <c r="D352" t="s">
        <v>11</v>
      </c>
      <c r="E352" t="s">
        <v>53</v>
      </c>
      <c r="F352">
        <v>594.56390209999995</v>
      </c>
      <c r="G352">
        <v>692.81979679999995</v>
      </c>
      <c r="H352">
        <f t="shared" si="15"/>
        <v>98.255894699999999</v>
      </c>
      <c r="I352" t="str">
        <f t="shared" si="16"/>
        <v>July</v>
      </c>
      <c r="J352">
        <f t="shared" si="17"/>
        <v>2021</v>
      </c>
    </row>
    <row r="353" spans="1:10" x14ac:dyDescent="0.25">
      <c r="A353" s="3">
        <v>44419</v>
      </c>
      <c r="B353" t="s">
        <v>13</v>
      </c>
      <c r="C353" t="s">
        <v>43</v>
      </c>
      <c r="D353" t="s">
        <v>6</v>
      </c>
      <c r="E353" t="s">
        <v>52</v>
      </c>
      <c r="F353">
        <v>479.68959289999998</v>
      </c>
      <c r="G353">
        <v>591.1861384</v>
      </c>
      <c r="H353">
        <f t="shared" si="15"/>
        <v>111.49654550000002</v>
      </c>
      <c r="I353" t="str">
        <f t="shared" si="16"/>
        <v>August</v>
      </c>
      <c r="J353">
        <f t="shared" si="17"/>
        <v>2021</v>
      </c>
    </row>
    <row r="354" spans="1:10" x14ac:dyDescent="0.25">
      <c r="A354" s="3">
        <v>44815</v>
      </c>
      <c r="B354" t="s">
        <v>13</v>
      </c>
      <c r="C354" t="s">
        <v>43</v>
      </c>
      <c r="D354" t="s">
        <v>51</v>
      </c>
      <c r="E354" t="s">
        <v>50</v>
      </c>
      <c r="F354">
        <v>570.22182780000003</v>
      </c>
      <c r="G354">
        <v>710.34361939999997</v>
      </c>
      <c r="H354">
        <f t="shared" si="15"/>
        <v>140.12179159999994</v>
      </c>
      <c r="I354" t="str">
        <f t="shared" si="16"/>
        <v>September</v>
      </c>
      <c r="J354">
        <f t="shared" si="17"/>
        <v>2022</v>
      </c>
    </row>
    <row r="355" spans="1:10" x14ac:dyDescent="0.25">
      <c r="A355" s="3">
        <v>44480</v>
      </c>
      <c r="B355" t="s">
        <v>8</v>
      </c>
      <c r="C355" t="s">
        <v>43</v>
      </c>
      <c r="D355" t="s">
        <v>49</v>
      </c>
      <c r="E355" t="s">
        <v>48</v>
      </c>
      <c r="F355">
        <v>648.42115709999996</v>
      </c>
      <c r="G355">
        <v>698.29871360000004</v>
      </c>
      <c r="H355">
        <f t="shared" si="15"/>
        <v>49.877556500000082</v>
      </c>
      <c r="I355" t="str">
        <f t="shared" si="16"/>
        <v>October</v>
      </c>
      <c r="J355">
        <f t="shared" si="17"/>
        <v>2021</v>
      </c>
    </row>
    <row r="356" spans="1:10" x14ac:dyDescent="0.25">
      <c r="A356" s="3">
        <v>44511</v>
      </c>
      <c r="B356" t="s">
        <v>3</v>
      </c>
      <c r="C356" t="s">
        <v>43</v>
      </c>
      <c r="D356" t="s">
        <v>16</v>
      </c>
      <c r="E356" t="s">
        <v>47</v>
      </c>
      <c r="F356">
        <v>1075.8324869999999</v>
      </c>
      <c r="G356">
        <v>1287.009149</v>
      </c>
      <c r="H356">
        <f t="shared" si="15"/>
        <v>211.17666200000008</v>
      </c>
      <c r="I356" t="str">
        <f t="shared" si="16"/>
        <v>November</v>
      </c>
      <c r="J356">
        <f t="shared" si="17"/>
        <v>2021</v>
      </c>
    </row>
    <row r="357" spans="1:10" x14ac:dyDescent="0.25">
      <c r="A357" s="3">
        <v>44906</v>
      </c>
      <c r="B357" t="s">
        <v>3</v>
      </c>
      <c r="C357" t="s">
        <v>46</v>
      </c>
      <c r="D357" t="s">
        <v>11</v>
      </c>
      <c r="E357" t="s">
        <v>45</v>
      </c>
      <c r="F357">
        <v>676.32344430000001</v>
      </c>
      <c r="G357">
        <v>859.52113499999996</v>
      </c>
      <c r="H357">
        <f t="shared" si="15"/>
        <v>183.19769069999995</v>
      </c>
      <c r="I357" t="str">
        <f t="shared" si="16"/>
        <v>December</v>
      </c>
      <c r="J357">
        <f t="shared" si="17"/>
        <v>2022</v>
      </c>
    </row>
    <row r="358" spans="1:10" x14ac:dyDescent="0.25">
      <c r="A358" s="3" t="s">
        <v>44</v>
      </c>
      <c r="B358" t="s">
        <v>3</v>
      </c>
      <c r="C358" t="s">
        <v>43</v>
      </c>
      <c r="D358" t="s">
        <v>6</v>
      </c>
      <c r="E358" t="s">
        <v>42</v>
      </c>
      <c r="F358">
        <v>909.51359879999995</v>
      </c>
      <c r="G358">
        <v>1006.117223</v>
      </c>
      <c r="H358">
        <f t="shared" si="15"/>
        <v>96.603624200000013</v>
      </c>
      <c r="I358" t="str">
        <f t="shared" si="16"/>
        <v>November</v>
      </c>
      <c r="J358">
        <f t="shared" si="17"/>
        <v>2021</v>
      </c>
    </row>
    <row r="359" spans="1:10" x14ac:dyDescent="0.25">
      <c r="A359" s="3" t="s">
        <v>41</v>
      </c>
      <c r="B359" t="s">
        <v>3</v>
      </c>
      <c r="C359" t="s">
        <v>40</v>
      </c>
      <c r="D359" t="s">
        <v>1</v>
      </c>
      <c r="E359" t="s">
        <v>39</v>
      </c>
      <c r="F359">
        <v>491.36360409999998</v>
      </c>
      <c r="G359">
        <v>652.27894249999997</v>
      </c>
      <c r="H359">
        <f t="shared" si="15"/>
        <v>160.9153384</v>
      </c>
      <c r="I359" t="str">
        <f t="shared" si="16"/>
        <v>November</v>
      </c>
      <c r="J359">
        <f t="shared" si="17"/>
        <v>2021</v>
      </c>
    </row>
    <row r="360" spans="1:10" x14ac:dyDescent="0.25">
      <c r="A360" s="3" t="s">
        <v>38</v>
      </c>
      <c r="B360" t="s">
        <v>3</v>
      </c>
      <c r="C360" t="s">
        <v>37</v>
      </c>
      <c r="D360" t="s">
        <v>22</v>
      </c>
      <c r="E360" t="s">
        <v>36</v>
      </c>
      <c r="F360">
        <v>826.23327449999999</v>
      </c>
      <c r="G360">
        <v>835.34251419999998</v>
      </c>
      <c r="H360">
        <f t="shared" si="15"/>
        <v>9.1092396999999892</v>
      </c>
      <c r="I360" t="str">
        <f t="shared" si="16"/>
        <v>November</v>
      </c>
      <c r="J360">
        <f t="shared" si="17"/>
        <v>2021</v>
      </c>
    </row>
    <row r="361" spans="1:10" x14ac:dyDescent="0.25">
      <c r="A361" s="3" t="s">
        <v>35</v>
      </c>
      <c r="B361" t="s">
        <v>3</v>
      </c>
      <c r="C361" t="s">
        <v>34</v>
      </c>
      <c r="D361" t="s">
        <v>19</v>
      </c>
      <c r="E361" t="s">
        <v>33</v>
      </c>
      <c r="F361">
        <v>742.72156849999999</v>
      </c>
      <c r="G361">
        <v>849.08405719999996</v>
      </c>
      <c r="H361">
        <f t="shared" si="15"/>
        <v>106.36248869999997</v>
      </c>
      <c r="I361" t="str">
        <f t="shared" si="16"/>
        <v>November</v>
      </c>
      <c r="J361">
        <f t="shared" si="17"/>
        <v>2022</v>
      </c>
    </row>
    <row r="362" spans="1:10" x14ac:dyDescent="0.25">
      <c r="A362" s="3" t="s">
        <v>32</v>
      </c>
      <c r="B362" t="s">
        <v>31</v>
      </c>
      <c r="C362" t="s">
        <v>7</v>
      </c>
      <c r="D362" t="s">
        <v>16</v>
      </c>
      <c r="E362" t="s">
        <v>30</v>
      </c>
      <c r="F362">
        <v>223.6414159</v>
      </c>
      <c r="G362">
        <v>371.52389240000002</v>
      </c>
      <c r="H362">
        <f t="shared" si="15"/>
        <v>147.88247650000002</v>
      </c>
      <c r="I362" t="str">
        <f t="shared" si="16"/>
        <v>November</v>
      </c>
      <c r="J362">
        <f t="shared" si="17"/>
        <v>2022</v>
      </c>
    </row>
    <row r="363" spans="1:10" x14ac:dyDescent="0.25">
      <c r="A363" s="3" t="s">
        <v>29</v>
      </c>
      <c r="B363" t="s">
        <v>28</v>
      </c>
      <c r="C363" t="s">
        <v>2</v>
      </c>
      <c r="D363" t="s">
        <v>11</v>
      </c>
      <c r="E363" t="s">
        <v>27</v>
      </c>
      <c r="F363">
        <v>103.42398470000001</v>
      </c>
      <c r="G363">
        <v>304.35911199999998</v>
      </c>
      <c r="H363">
        <f t="shared" si="15"/>
        <v>200.93512729999998</v>
      </c>
      <c r="I363" t="str">
        <f t="shared" si="16"/>
        <v>November</v>
      </c>
      <c r="J363">
        <f t="shared" si="17"/>
        <v>2022</v>
      </c>
    </row>
    <row r="364" spans="1:10" x14ac:dyDescent="0.25">
      <c r="A364" s="3" t="s">
        <v>26</v>
      </c>
      <c r="B364" t="s">
        <v>13</v>
      </c>
      <c r="C364" t="s">
        <v>12</v>
      </c>
      <c r="D364" t="s">
        <v>6</v>
      </c>
      <c r="E364" t="s">
        <v>0</v>
      </c>
      <c r="F364">
        <v>1022.3706570000001</v>
      </c>
      <c r="G364">
        <v>1040.7937529999999</v>
      </c>
      <c r="H364">
        <f t="shared" si="15"/>
        <v>18.423095999999873</v>
      </c>
      <c r="I364" t="str">
        <f t="shared" si="16"/>
        <v>November</v>
      </c>
      <c r="J364">
        <f t="shared" si="17"/>
        <v>2022</v>
      </c>
    </row>
    <row r="365" spans="1:10" x14ac:dyDescent="0.25">
      <c r="A365" s="3" t="s">
        <v>25</v>
      </c>
      <c r="B365" t="s">
        <v>8</v>
      </c>
      <c r="C365" t="s">
        <v>12</v>
      </c>
      <c r="D365" t="s">
        <v>1</v>
      </c>
      <c r="E365" t="s">
        <v>24</v>
      </c>
      <c r="F365">
        <v>860.12082499999997</v>
      </c>
      <c r="G365">
        <v>877.22207289999994</v>
      </c>
      <c r="H365">
        <f t="shared" si="15"/>
        <v>17.101247899999976</v>
      </c>
      <c r="I365" t="str">
        <f t="shared" si="16"/>
        <v>November</v>
      </c>
      <c r="J365">
        <f t="shared" si="17"/>
        <v>2022</v>
      </c>
    </row>
    <row r="366" spans="1:10" x14ac:dyDescent="0.25">
      <c r="A366" s="3" t="s">
        <v>23</v>
      </c>
      <c r="B366" t="s">
        <v>13</v>
      </c>
      <c r="C366" t="s">
        <v>12</v>
      </c>
      <c r="D366" t="s">
        <v>22</v>
      </c>
      <c r="E366" t="s">
        <v>21</v>
      </c>
      <c r="F366">
        <v>586.52920519999998</v>
      </c>
      <c r="G366">
        <v>850.81424500000003</v>
      </c>
      <c r="H366">
        <f t="shared" si="15"/>
        <v>264.28503980000005</v>
      </c>
      <c r="I366" t="str">
        <f t="shared" si="16"/>
        <v>November</v>
      </c>
      <c r="J366">
        <f t="shared" si="17"/>
        <v>2022</v>
      </c>
    </row>
    <row r="367" spans="1:10" x14ac:dyDescent="0.25">
      <c r="A367" s="3" t="s">
        <v>20</v>
      </c>
      <c r="B367" t="s">
        <v>13</v>
      </c>
      <c r="C367" t="s">
        <v>12</v>
      </c>
      <c r="D367" t="s">
        <v>19</v>
      </c>
      <c r="E367" t="s">
        <v>18</v>
      </c>
      <c r="F367">
        <v>215.98075159999999</v>
      </c>
      <c r="G367">
        <v>423.98742229999999</v>
      </c>
      <c r="H367">
        <f t="shared" si="15"/>
        <v>208.0066707</v>
      </c>
      <c r="I367" t="str">
        <f t="shared" si="16"/>
        <v>November</v>
      </c>
      <c r="J367">
        <f t="shared" si="17"/>
        <v>2022</v>
      </c>
    </row>
    <row r="368" spans="1:10" x14ac:dyDescent="0.25">
      <c r="A368" s="3" t="s">
        <v>17</v>
      </c>
      <c r="B368" t="s">
        <v>13</v>
      </c>
      <c r="C368" t="s">
        <v>12</v>
      </c>
      <c r="D368" t="s">
        <v>16</v>
      </c>
      <c r="E368" t="s">
        <v>15</v>
      </c>
      <c r="F368">
        <v>312.14282530000003</v>
      </c>
      <c r="G368">
        <v>535.01920719999998</v>
      </c>
      <c r="H368">
        <f t="shared" si="15"/>
        <v>222.87638189999996</v>
      </c>
      <c r="I368" t="str">
        <f t="shared" si="16"/>
        <v>November</v>
      </c>
      <c r="J368">
        <f t="shared" si="17"/>
        <v>2022</v>
      </c>
    </row>
    <row r="369" spans="1:10" x14ac:dyDescent="0.25">
      <c r="A369" s="3" t="s">
        <v>14</v>
      </c>
      <c r="B369" t="s">
        <v>13</v>
      </c>
      <c r="C369" t="s">
        <v>12</v>
      </c>
      <c r="D369" t="s">
        <v>11</v>
      </c>
      <c r="E369" t="s">
        <v>10</v>
      </c>
      <c r="F369">
        <v>354.04887710000003</v>
      </c>
      <c r="G369">
        <v>624.29805759999999</v>
      </c>
      <c r="H369">
        <f t="shared" si="15"/>
        <v>270.24918049999997</v>
      </c>
      <c r="I369" t="str">
        <f t="shared" si="16"/>
        <v>November</v>
      </c>
      <c r="J369">
        <f t="shared" si="17"/>
        <v>2021</v>
      </c>
    </row>
    <row r="370" spans="1:10" x14ac:dyDescent="0.25">
      <c r="A370" s="3" t="s">
        <v>9</v>
      </c>
      <c r="B370" t="s">
        <v>8</v>
      </c>
      <c r="C370" t="s">
        <v>7</v>
      </c>
      <c r="D370" t="s">
        <v>6</v>
      </c>
      <c r="E370" t="s">
        <v>5</v>
      </c>
      <c r="F370">
        <v>631.31172709999998</v>
      </c>
      <c r="G370">
        <v>799.94811179999999</v>
      </c>
      <c r="H370">
        <f t="shared" si="15"/>
        <v>168.63638470000001</v>
      </c>
      <c r="I370" t="str">
        <f t="shared" si="16"/>
        <v>November</v>
      </c>
      <c r="J370">
        <f t="shared" si="17"/>
        <v>2021</v>
      </c>
    </row>
    <row r="371" spans="1:10" x14ac:dyDescent="0.25">
      <c r="A371" s="3" t="s">
        <v>4</v>
      </c>
      <c r="B371" t="s">
        <v>3</v>
      </c>
      <c r="C371" t="s">
        <v>2</v>
      </c>
      <c r="D371" t="s">
        <v>1</v>
      </c>
      <c r="E371" t="s">
        <v>0</v>
      </c>
      <c r="F371">
        <v>473.83443840000001</v>
      </c>
      <c r="G371">
        <v>511.68786110000002</v>
      </c>
      <c r="H371">
        <f t="shared" si="15"/>
        <v>37.85342270000001</v>
      </c>
      <c r="I371" t="str">
        <f t="shared" si="16"/>
        <v>November</v>
      </c>
      <c r="J371">
        <f t="shared" si="17"/>
        <v>2021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Tasks</vt:lpstr>
      <vt:lpstr>Sheet2</vt:lpstr>
      <vt:lpstr>Sheet3</vt:lpstr>
      <vt:lpstr>Sheet4</vt:lpstr>
      <vt:lpstr>Sheet5</vt:lpstr>
      <vt:lpstr>Sheet6</vt:lpstr>
      <vt:lpstr>Dashbord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2023-11-06T10:18:01Z</dcterms:created>
  <dcterms:modified xsi:type="dcterms:W3CDTF">2024-01-13T03:35:45Z</dcterms:modified>
</cp:coreProperties>
</file>