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281d3336d7479/Documents/"/>
    </mc:Choice>
  </mc:AlternateContent>
  <xr:revisionPtr revIDLastSave="284" documentId="8_{5C1C6248-7944-4E30-86EC-4AAFBA194EDE}" xr6:coauthVersionLast="47" xr6:coauthVersionMax="47" xr10:uidLastSave="{5479D0A7-2589-48AB-B365-5A1668EA5CD4}"/>
  <bookViews>
    <workbookView xWindow="-108" yWindow="-108" windowWidth="23256" windowHeight="13176" xr2:uid="{5945BA7D-33B0-4593-B24F-727469197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E26" i="1"/>
  <c r="F26" i="1"/>
  <c r="G26" i="1"/>
  <c r="H26" i="1"/>
  <c r="I26" i="1"/>
  <c r="J26" i="1"/>
  <c r="K26" i="1"/>
  <c r="L26" i="1"/>
  <c r="M26" i="1"/>
  <c r="D27" i="1"/>
  <c r="E28" i="1"/>
  <c r="F28" i="1"/>
  <c r="G28" i="1"/>
  <c r="H28" i="1"/>
  <c r="I28" i="1"/>
  <c r="J28" i="1"/>
  <c r="K28" i="1"/>
  <c r="L28" i="1"/>
  <c r="M28" i="1"/>
  <c r="J30" i="1"/>
  <c r="K30" i="1"/>
  <c r="L30" i="1"/>
  <c r="M30" i="1"/>
  <c r="E30" i="1"/>
  <c r="F30" i="1"/>
  <c r="G30" i="1"/>
  <c r="H30" i="1"/>
  <c r="D30" i="1"/>
  <c r="I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D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8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V26" i="1"/>
  <c r="N26" i="1"/>
  <c r="O26" i="1"/>
  <c r="P26" i="1"/>
  <c r="Q26" i="1"/>
  <c r="R26" i="1"/>
  <c r="S26" i="1"/>
  <c r="T26" i="1"/>
  <c r="U26" i="1"/>
  <c r="W26" i="1"/>
  <c r="X26" i="1"/>
  <c r="Y26" i="1"/>
  <c r="Z26" i="1"/>
  <c r="AA26" i="1"/>
  <c r="AB26" i="1"/>
  <c r="D26" i="1"/>
  <c r="Y6" i="1"/>
  <c r="C27" i="1"/>
  <c r="C26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U6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6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O6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9" i="1"/>
  <c r="N8" i="1"/>
  <c r="N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6" i="1"/>
  <c r="M17" i="1"/>
  <c r="M10" i="1"/>
  <c r="M9" i="1"/>
  <c r="M8" i="1"/>
  <c r="M7" i="1"/>
  <c r="M6" i="1"/>
  <c r="L17" i="1"/>
  <c r="L10" i="1"/>
  <c r="L9" i="1"/>
  <c r="L8" i="1"/>
  <c r="L7" i="1"/>
  <c r="L6" i="1"/>
  <c r="K17" i="1"/>
  <c r="K10" i="1"/>
  <c r="K9" i="1"/>
  <c r="K8" i="1"/>
  <c r="K7" i="1"/>
  <c r="K6" i="1"/>
  <c r="J17" i="1"/>
  <c r="J10" i="1"/>
  <c r="J9" i="1"/>
  <c r="J8" i="1"/>
  <c r="J7" i="1"/>
  <c r="J6" i="1"/>
  <c r="I17" i="1"/>
  <c r="I10" i="1"/>
  <c r="I9" i="1"/>
  <c r="I8" i="1"/>
  <c r="I7" i="1"/>
  <c r="I6" i="1"/>
  <c r="C30" i="1"/>
</calcChain>
</file>

<file path=xl/sharedStrings.xml><?xml version="1.0" encoding="utf-8"?>
<sst xmlns="http://schemas.openxmlformats.org/spreadsheetml/2006/main" count="49" uniqueCount="45">
  <si>
    <t xml:space="preserve">employee pay roll </t>
  </si>
  <si>
    <t xml:space="preserve">Name </t>
  </si>
  <si>
    <t xml:space="preserve">First name </t>
  </si>
  <si>
    <t xml:space="preserve">second name </t>
  </si>
  <si>
    <t xml:space="preserve">salary per day </t>
  </si>
  <si>
    <t>hours of works</t>
  </si>
  <si>
    <t xml:space="preserve">mohamed </t>
  </si>
  <si>
    <t>ajmeer</t>
  </si>
  <si>
    <t>asik</t>
  </si>
  <si>
    <t>datachana</t>
  </si>
  <si>
    <t>moorthi</t>
  </si>
  <si>
    <t>dulker</t>
  </si>
  <si>
    <t>salman</t>
  </si>
  <si>
    <t>anser</t>
  </si>
  <si>
    <t>bhai</t>
  </si>
  <si>
    <t>michel</t>
  </si>
  <si>
    <t>ohera</t>
  </si>
  <si>
    <t>spider</t>
  </si>
  <si>
    <t>man</t>
  </si>
  <si>
    <t>bruce</t>
  </si>
  <si>
    <t xml:space="preserve">wayne </t>
  </si>
  <si>
    <t>ajith</t>
  </si>
  <si>
    <t>kumar</t>
  </si>
  <si>
    <t>sulaiman</t>
  </si>
  <si>
    <t>thskur</t>
  </si>
  <si>
    <t>aliya</t>
  </si>
  <si>
    <t>bjat</t>
  </si>
  <si>
    <t>resmika</t>
  </si>
  <si>
    <t>manthna</t>
  </si>
  <si>
    <t>aniruth</t>
  </si>
  <si>
    <t>akash</t>
  </si>
  <si>
    <t>nebal</t>
  </si>
  <si>
    <t>arun</t>
  </si>
  <si>
    <t>sulaiha</t>
  </si>
  <si>
    <t>behevi</t>
  </si>
  <si>
    <t>senjai</t>
  </si>
  <si>
    <t>presnth</t>
  </si>
  <si>
    <t>total</t>
  </si>
  <si>
    <t xml:space="preserve">over Time </t>
  </si>
  <si>
    <t>Pay</t>
  </si>
  <si>
    <t xml:space="preserve">overtime pay </t>
  </si>
  <si>
    <t>TotalPay</t>
  </si>
  <si>
    <t>MaxValue</t>
  </si>
  <si>
    <t>MinValue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</si>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</sst>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17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7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17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B310-122B-47DC-AFCC-E74F45B0381C}">
  <dimension ref="A1:AB30"/>
  <sheetViews>
    <sheetView tabSelected="1" zoomScale="44" workbookViewId="0">
      <selection activeCell="D27" sqref="D27:M27"/>
    </sheetView>
  </sheetViews>
  <sheetFormatPr defaultRowHeight="14.4" x14ac:dyDescent="0.3"/>
  <cols>
    <col min="2" max="2" width="12.5546875" customWidth="1"/>
    <col min="3" max="3" width="12.6640625" bestFit="1" customWidth="1"/>
    <col min="4" max="15" width="15.44140625" customWidth="1"/>
    <col min="16" max="16" width="12.88671875" customWidth="1"/>
    <col min="17" max="17" width="12" customWidth="1"/>
    <col min="18" max="18" width="12.21875" customWidth="1"/>
    <col min="19" max="19" width="17.33203125" customWidth="1"/>
    <col min="20" max="20" width="12.21875" customWidth="1"/>
    <col min="21" max="21" width="11.88671875" customWidth="1"/>
    <col min="22" max="22" width="13.77734375" customWidth="1"/>
    <col min="23" max="23" width="14.44140625" customWidth="1"/>
    <col min="24" max="24" width="12.44140625" customWidth="1"/>
    <col min="25" max="25" width="13.33203125" customWidth="1"/>
    <col min="26" max="26" width="12.5546875" customWidth="1"/>
    <col min="27" max="27" width="11.5546875" customWidth="1"/>
    <col min="28" max="28" width="12.77734375" customWidth="1"/>
  </cols>
  <sheetData>
    <row r="1" spans="1:28" x14ac:dyDescent="0.3">
      <c r="A1" t="s">
        <v>0</v>
      </c>
      <c r="B1" t="s">
        <v>0</v>
      </c>
    </row>
    <row r="3" spans="1:28" x14ac:dyDescent="0.3">
      <c r="A3" t="s">
        <v>1</v>
      </c>
      <c r="C3" t="s">
        <v>4</v>
      </c>
      <c r="D3" t="s">
        <v>5</v>
      </c>
      <c r="I3" t="s">
        <v>38</v>
      </c>
      <c r="N3" t="s">
        <v>39</v>
      </c>
      <c r="S3" t="s">
        <v>40</v>
      </c>
      <c r="X3" t="s">
        <v>41</v>
      </c>
    </row>
    <row r="4" spans="1:28" ht="21" customHeight="1" x14ac:dyDescent="0.3">
      <c r="A4" t="s">
        <v>2</v>
      </c>
      <c r="B4" t="s">
        <v>3</v>
      </c>
      <c r="D4" s="2">
        <v>36892</v>
      </c>
      <c r="E4" s="2">
        <v>39448</v>
      </c>
      <c r="F4" s="2">
        <v>42005</v>
      </c>
      <c r="G4" s="2">
        <v>44562</v>
      </c>
      <c r="H4" s="2">
        <v>47119</v>
      </c>
      <c r="I4" s="4">
        <v>36892</v>
      </c>
      <c r="J4" s="4">
        <v>39448</v>
      </c>
      <c r="K4" s="4">
        <v>42005</v>
      </c>
      <c r="L4" s="4">
        <v>44562</v>
      </c>
      <c r="M4" s="4">
        <v>47119</v>
      </c>
      <c r="N4" s="6">
        <v>36892</v>
      </c>
      <c r="O4" s="6">
        <v>39448</v>
      </c>
      <c r="P4" s="6">
        <v>42005</v>
      </c>
      <c r="Q4" s="6">
        <v>44562</v>
      </c>
      <c r="R4" s="6">
        <v>47119</v>
      </c>
      <c r="S4" s="9">
        <v>36892</v>
      </c>
      <c r="T4" s="9">
        <v>39448</v>
      </c>
      <c r="U4" s="9">
        <v>42005</v>
      </c>
      <c r="V4" s="9">
        <v>44562</v>
      </c>
      <c r="W4" s="9">
        <v>47119</v>
      </c>
      <c r="X4" s="12">
        <v>36892</v>
      </c>
      <c r="Y4" s="12">
        <v>39448</v>
      </c>
      <c r="Z4" s="12">
        <v>42005</v>
      </c>
      <c r="AA4" s="12">
        <v>44562</v>
      </c>
      <c r="AB4" s="12">
        <v>47119</v>
      </c>
    </row>
    <row r="5" spans="1:28" ht="21" customHeight="1" x14ac:dyDescent="0.3">
      <c r="D5" s="3"/>
      <c r="E5" s="3"/>
      <c r="F5" s="3"/>
      <c r="G5" s="3"/>
      <c r="H5" s="3"/>
      <c r="I5" s="5"/>
      <c r="J5" s="5"/>
      <c r="K5" s="5"/>
      <c r="L5" s="5"/>
      <c r="M5" s="5"/>
      <c r="N5" s="7"/>
      <c r="O5" s="7"/>
      <c r="P5" s="7"/>
      <c r="Q5" s="7"/>
      <c r="R5" s="7"/>
      <c r="S5" s="10"/>
      <c r="T5" s="10"/>
      <c r="U5" s="10"/>
      <c r="V5" s="10"/>
      <c r="W5" s="10"/>
      <c r="X5" s="13"/>
      <c r="Y5" s="13"/>
      <c r="Z5" s="13"/>
      <c r="AA5" s="13"/>
      <c r="AB5" s="13"/>
    </row>
    <row r="6" spans="1:28" x14ac:dyDescent="0.3">
      <c r="A6" t="s">
        <v>6</v>
      </c>
      <c r="B6" t="s">
        <v>7</v>
      </c>
      <c r="C6" s="1">
        <v>16.399999999999999</v>
      </c>
      <c r="D6" s="3">
        <v>40</v>
      </c>
      <c r="E6" s="3">
        <v>45</v>
      </c>
      <c r="F6" s="3">
        <v>56</v>
      </c>
      <c r="G6" s="3">
        <v>45</v>
      </c>
      <c r="H6" s="3">
        <v>45</v>
      </c>
      <c r="I6" s="5">
        <f>IF(D6&gt;24,D6-24,0)</f>
        <v>16</v>
      </c>
      <c r="J6" s="5">
        <f>IF(E6&gt;24,E6-24,0)</f>
        <v>21</v>
      </c>
      <c r="K6" s="5">
        <f>IF(F6&gt;24,F6-24,0)</f>
        <v>32</v>
      </c>
      <c r="L6" s="5">
        <f>IF(G6&gt;24,G6-24,0)</f>
        <v>21</v>
      </c>
      <c r="M6" s="5">
        <f>IF(H6&gt;24,H6-24,0)</f>
        <v>21</v>
      </c>
      <c r="N6" s="8">
        <f>$C6*D6</f>
        <v>656</v>
      </c>
      <c r="O6" s="8">
        <f>$C6*E6</f>
        <v>737.99999999999989</v>
      </c>
      <c r="P6" s="8">
        <f>$C6*F6</f>
        <v>918.39999999999986</v>
      </c>
      <c r="Q6" s="8">
        <f>$C6*G6</f>
        <v>737.99999999999989</v>
      </c>
      <c r="R6" s="8">
        <f>$C6*H6</f>
        <v>737.99999999999989</v>
      </c>
      <c r="S6" s="11">
        <f>0.5*C6*I6</f>
        <v>131.19999999999999</v>
      </c>
      <c r="T6" s="11">
        <f t="shared" ref="T6:W21" si="0">0.5*D6*J6</f>
        <v>420</v>
      </c>
      <c r="U6" s="11">
        <f>0.5*E6*K6</f>
        <v>720</v>
      </c>
      <c r="V6" s="11">
        <f t="shared" si="0"/>
        <v>588</v>
      </c>
      <c r="W6" s="11">
        <f t="shared" si="0"/>
        <v>472.5</v>
      </c>
      <c r="X6" s="14">
        <f>N6+S6</f>
        <v>787.2</v>
      </c>
      <c r="Y6" s="14">
        <f>O6+T6</f>
        <v>1158</v>
      </c>
      <c r="Z6" s="14">
        <f t="shared" ref="Y6:AB21" si="1">P6+U6</f>
        <v>1638.3999999999999</v>
      </c>
      <c r="AA6" s="14">
        <f t="shared" si="1"/>
        <v>1326</v>
      </c>
      <c r="AB6" s="14">
        <f t="shared" si="1"/>
        <v>1210.5</v>
      </c>
    </row>
    <row r="7" spans="1:28" x14ac:dyDescent="0.3">
      <c r="A7" t="s">
        <v>6</v>
      </c>
      <c r="B7" t="s">
        <v>8</v>
      </c>
      <c r="C7" s="1">
        <v>25.5</v>
      </c>
      <c r="D7" s="3">
        <v>55</v>
      </c>
      <c r="E7" s="3">
        <v>54</v>
      </c>
      <c r="F7" s="3">
        <v>45</v>
      </c>
      <c r="G7" s="3">
        <v>32</v>
      </c>
      <c r="H7" s="3">
        <v>12</v>
      </c>
      <c r="I7" s="5">
        <f>IF(D7&gt;24,D7-24,0)</f>
        <v>31</v>
      </c>
      <c r="J7" s="5">
        <f>IF(E7&gt;24,E7-24,0)</f>
        <v>30</v>
      </c>
      <c r="K7" s="5">
        <f>IF(F7&gt;24,F7-24,0)</f>
        <v>21</v>
      </c>
      <c r="L7" s="5">
        <f>IF(G7&gt;24,G7-24,0)</f>
        <v>8</v>
      </c>
      <c r="M7" s="5">
        <f>IF(H7&gt;24,H7-24,0)</f>
        <v>0</v>
      </c>
      <c r="N7" s="8">
        <f>$C7*D7</f>
        <v>1402.5</v>
      </c>
      <c r="O7" s="8">
        <f>$C7*E7</f>
        <v>1377</v>
      </c>
      <c r="P7" s="8">
        <f>$C7*F7</f>
        <v>1147.5</v>
      </c>
      <c r="Q7" s="8">
        <f>$C7*G7</f>
        <v>816</v>
      </c>
      <c r="R7" s="8">
        <f>$C7*H7</f>
        <v>306</v>
      </c>
      <c r="S7" s="11">
        <f t="shared" ref="S7:S22" si="2">0.5*C7*I7</f>
        <v>395.25</v>
      </c>
      <c r="T7" s="11">
        <f t="shared" si="0"/>
        <v>825</v>
      </c>
      <c r="U7" s="11">
        <f t="shared" si="0"/>
        <v>567</v>
      </c>
      <c r="V7" s="11">
        <f t="shared" si="0"/>
        <v>180</v>
      </c>
      <c r="W7" s="11">
        <f t="shared" si="0"/>
        <v>0</v>
      </c>
      <c r="X7" s="14">
        <f t="shared" ref="X7:X22" si="3">N7+S7</f>
        <v>1797.75</v>
      </c>
      <c r="Y7" s="14">
        <f t="shared" si="1"/>
        <v>2202</v>
      </c>
      <c r="Z7" s="14">
        <f t="shared" si="1"/>
        <v>1714.5</v>
      </c>
      <c r="AA7" s="14">
        <f t="shared" si="1"/>
        <v>996</v>
      </c>
      <c r="AB7" s="14">
        <f t="shared" si="1"/>
        <v>306</v>
      </c>
    </row>
    <row r="8" spans="1:28" x14ac:dyDescent="0.3">
      <c r="A8" t="s">
        <v>9</v>
      </c>
      <c r="B8" t="s">
        <v>10</v>
      </c>
      <c r="C8" s="1">
        <v>1.9</v>
      </c>
      <c r="D8" s="3">
        <v>23</v>
      </c>
      <c r="E8" s="3">
        <v>56</v>
      </c>
      <c r="F8" s="3">
        <v>84</v>
      </c>
      <c r="G8" s="3">
        <v>56</v>
      </c>
      <c r="H8" s="3">
        <v>45</v>
      </c>
      <c r="I8" s="5">
        <f>IF(D8&gt;24,D8-24,0)</f>
        <v>0</v>
      </c>
      <c r="J8" s="5">
        <f>IF(E8&gt;24,E8-24,0)</f>
        <v>32</v>
      </c>
      <c r="K8" s="5">
        <f>IF(F8&gt;24,F8-24,0)</f>
        <v>60</v>
      </c>
      <c r="L8" s="5">
        <f>IF(G8&gt;24,G8-24,0)</f>
        <v>32</v>
      </c>
      <c r="M8" s="5">
        <f>IF(H8&gt;24,H8-24,0)</f>
        <v>21</v>
      </c>
      <c r="N8" s="8">
        <f>$C8*D8</f>
        <v>43.699999999999996</v>
      </c>
      <c r="O8" s="8">
        <f>$C8*E8</f>
        <v>106.39999999999999</v>
      </c>
      <c r="P8" s="8">
        <f>$C8*F8</f>
        <v>159.6</v>
      </c>
      <c r="Q8" s="8">
        <f>$C8*G8</f>
        <v>106.39999999999999</v>
      </c>
      <c r="R8" s="8">
        <f>$C8*H8</f>
        <v>85.5</v>
      </c>
      <c r="S8" s="11">
        <f t="shared" si="2"/>
        <v>0</v>
      </c>
      <c r="T8" s="11">
        <f t="shared" si="0"/>
        <v>368</v>
      </c>
      <c r="U8" s="11">
        <f t="shared" si="0"/>
        <v>1680</v>
      </c>
      <c r="V8" s="11">
        <f t="shared" si="0"/>
        <v>1344</v>
      </c>
      <c r="W8" s="11">
        <f t="shared" si="0"/>
        <v>588</v>
      </c>
      <c r="X8" s="14">
        <f t="shared" si="3"/>
        <v>43.699999999999996</v>
      </c>
      <c r="Y8" s="14">
        <f t="shared" si="1"/>
        <v>474.4</v>
      </c>
      <c r="Z8" s="14">
        <f t="shared" si="1"/>
        <v>1839.6</v>
      </c>
      <c r="AA8" s="14">
        <f t="shared" si="1"/>
        <v>1450.4</v>
      </c>
      <c r="AB8" s="14">
        <f t="shared" si="1"/>
        <v>673.5</v>
      </c>
    </row>
    <row r="9" spans="1:28" x14ac:dyDescent="0.3">
      <c r="A9" t="s">
        <v>11</v>
      </c>
      <c r="B9" t="s">
        <v>12</v>
      </c>
      <c r="C9" s="1">
        <v>22.5</v>
      </c>
      <c r="D9" s="3">
        <v>24</v>
      </c>
      <c r="E9" s="3">
        <v>48</v>
      </c>
      <c r="F9" s="3">
        <v>42</v>
      </c>
      <c r="G9" s="3">
        <v>56</v>
      </c>
      <c r="H9" s="3">
        <v>64</v>
      </c>
      <c r="I9" s="5">
        <f>IF(D9&gt;24,D9-24,0)</f>
        <v>0</v>
      </c>
      <c r="J9" s="5">
        <f>IF(E9&gt;24,E9-24,0)</f>
        <v>24</v>
      </c>
      <c r="K9" s="5">
        <f>IF(F9&gt;24,F9-24,0)</f>
        <v>18</v>
      </c>
      <c r="L9" s="5">
        <f>IF(G9&gt;24,G9-24,0)</f>
        <v>32</v>
      </c>
      <c r="M9" s="5">
        <f>IF(H9&gt;24,H9-24,0)</f>
        <v>40</v>
      </c>
      <c r="N9" s="8">
        <f>$C9*D9</f>
        <v>540</v>
      </c>
      <c r="O9" s="8">
        <f>$C9*E9</f>
        <v>1080</v>
      </c>
      <c r="P9" s="8">
        <f>$C9*F9</f>
        <v>945</v>
      </c>
      <c r="Q9" s="8">
        <f>$C9*G9</f>
        <v>1260</v>
      </c>
      <c r="R9" s="8">
        <f>$C9*H9</f>
        <v>1440</v>
      </c>
      <c r="S9" s="11">
        <f t="shared" si="2"/>
        <v>0</v>
      </c>
      <c r="T9" s="11">
        <f t="shared" si="0"/>
        <v>288</v>
      </c>
      <c r="U9" s="11">
        <f t="shared" si="0"/>
        <v>432</v>
      </c>
      <c r="V9" s="11">
        <f t="shared" si="0"/>
        <v>672</v>
      </c>
      <c r="W9" s="11">
        <f t="shared" si="0"/>
        <v>1120</v>
      </c>
      <c r="X9" s="14">
        <f t="shared" si="3"/>
        <v>540</v>
      </c>
      <c r="Y9" s="14">
        <f t="shared" si="1"/>
        <v>1368</v>
      </c>
      <c r="Z9" s="14">
        <f t="shared" si="1"/>
        <v>1377</v>
      </c>
      <c r="AA9" s="14">
        <f t="shared" si="1"/>
        <v>1932</v>
      </c>
      <c r="AB9" s="14">
        <f t="shared" si="1"/>
        <v>2560</v>
      </c>
    </row>
    <row r="10" spans="1:28" x14ac:dyDescent="0.3">
      <c r="A10" t="s">
        <v>13</v>
      </c>
      <c r="B10" t="s">
        <v>14</v>
      </c>
      <c r="C10" s="1">
        <v>33.5</v>
      </c>
      <c r="D10" s="3">
        <v>56</v>
      </c>
      <c r="E10" s="3">
        <v>22</v>
      </c>
      <c r="F10" s="3">
        <v>12</v>
      </c>
      <c r="G10" s="3">
        <v>45</v>
      </c>
      <c r="H10" s="3">
        <v>75</v>
      </c>
      <c r="I10" s="5">
        <f>IF(D10&gt;24,D10-24,0)</f>
        <v>32</v>
      </c>
      <c r="J10" s="5">
        <f>IF(E10&gt;24,E10-24,0)</f>
        <v>0</v>
      </c>
      <c r="K10" s="5">
        <f>IF(F10&gt;24,F10-24,0)</f>
        <v>0</v>
      </c>
      <c r="L10" s="5">
        <f>IF(G10&gt;24,G10-24,0)</f>
        <v>21</v>
      </c>
      <c r="M10" s="5">
        <f>IF(H10&gt;24,H10-24,0)</f>
        <v>51</v>
      </c>
      <c r="N10" s="8">
        <f t="shared" ref="N7:R22" si="4">$C10*D10</f>
        <v>1876</v>
      </c>
      <c r="O10" s="8">
        <f t="shared" si="4"/>
        <v>737</v>
      </c>
      <c r="P10" s="8">
        <f t="shared" si="4"/>
        <v>402</v>
      </c>
      <c r="Q10" s="8">
        <f t="shared" si="4"/>
        <v>1507.5</v>
      </c>
      <c r="R10" s="8">
        <f t="shared" si="4"/>
        <v>2512.5</v>
      </c>
      <c r="S10" s="11">
        <f t="shared" si="2"/>
        <v>536</v>
      </c>
      <c r="T10" s="11">
        <f t="shared" si="0"/>
        <v>0</v>
      </c>
      <c r="U10" s="11">
        <f t="shared" si="0"/>
        <v>0</v>
      </c>
      <c r="V10" s="11">
        <f t="shared" si="0"/>
        <v>126</v>
      </c>
      <c r="W10" s="11">
        <f t="shared" si="0"/>
        <v>1147.5</v>
      </c>
      <c r="X10" s="14">
        <f t="shared" si="3"/>
        <v>2412</v>
      </c>
      <c r="Y10" s="14">
        <f t="shared" si="1"/>
        <v>737</v>
      </c>
      <c r="Z10" s="14">
        <f t="shared" si="1"/>
        <v>402</v>
      </c>
      <c r="AA10" s="14">
        <f t="shared" si="1"/>
        <v>1633.5</v>
      </c>
      <c r="AB10" s="14">
        <f t="shared" si="1"/>
        <v>3660</v>
      </c>
    </row>
    <row r="11" spans="1:28" x14ac:dyDescent="0.3">
      <c r="A11" t="s">
        <v>15</v>
      </c>
      <c r="B11" t="s">
        <v>16</v>
      </c>
      <c r="C11" s="1">
        <v>6.7</v>
      </c>
      <c r="D11" s="3">
        <v>12</v>
      </c>
      <c r="E11" s="3">
        <v>23</v>
      </c>
      <c r="F11" s="3">
        <v>56</v>
      </c>
      <c r="G11" s="3">
        <v>44</v>
      </c>
      <c r="H11" s="3">
        <v>56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8">
        <f t="shared" si="4"/>
        <v>80.400000000000006</v>
      </c>
      <c r="O11" s="8">
        <f t="shared" si="4"/>
        <v>154.1</v>
      </c>
      <c r="P11" s="8">
        <f t="shared" si="4"/>
        <v>375.2</v>
      </c>
      <c r="Q11" s="8">
        <f t="shared" si="4"/>
        <v>294.8</v>
      </c>
      <c r="R11" s="8">
        <f t="shared" si="4"/>
        <v>375.2</v>
      </c>
      <c r="S11" s="11">
        <f t="shared" si="2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4">
        <f t="shared" si="3"/>
        <v>80.400000000000006</v>
      </c>
      <c r="Y11" s="14">
        <f t="shared" si="1"/>
        <v>154.1</v>
      </c>
      <c r="Z11" s="14">
        <f t="shared" si="1"/>
        <v>375.2</v>
      </c>
      <c r="AA11" s="14">
        <f t="shared" si="1"/>
        <v>294.8</v>
      </c>
      <c r="AB11" s="14">
        <f t="shared" si="1"/>
        <v>375.2</v>
      </c>
    </row>
    <row r="12" spans="1:28" x14ac:dyDescent="0.3">
      <c r="A12" t="s">
        <v>17</v>
      </c>
      <c r="B12" t="s">
        <v>18</v>
      </c>
      <c r="C12" s="1">
        <v>17</v>
      </c>
      <c r="D12" s="3">
        <v>25</v>
      </c>
      <c r="E12" s="3">
        <v>56</v>
      </c>
      <c r="F12" s="3">
        <v>24</v>
      </c>
      <c r="G12" s="3">
        <v>65</v>
      </c>
      <c r="H12" s="3">
        <v>12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8">
        <f t="shared" si="4"/>
        <v>425</v>
      </c>
      <c r="O12" s="8">
        <f t="shared" si="4"/>
        <v>952</v>
      </c>
      <c r="P12" s="8">
        <f t="shared" si="4"/>
        <v>408</v>
      </c>
      <c r="Q12" s="8">
        <f t="shared" si="4"/>
        <v>1105</v>
      </c>
      <c r="R12" s="8">
        <f t="shared" si="4"/>
        <v>204</v>
      </c>
      <c r="S12" s="11">
        <f t="shared" si="2"/>
        <v>8.5</v>
      </c>
      <c r="T12" s="11">
        <f t="shared" si="0"/>
        <v>12.5</v>
      </c>
      <c r="U12" s="11">
        <f t="shared" si="0"/>
        <v>28</v>
      </c>
      <c r="V12" s="11">
        <f t="shared" si="0"/>
        <v>12</v>
      </c>
      <c r="W12" s="11">
        <f t="shared" si="0"/>
        <v>32.5</v>
      </c>
      <c r="X12" s="14">
        <f t="shared" si="3"/>
        <v>433.5</v>
      </c>
      <c r="Y12" s="14">
        <f t="shared" si="1"/>
        <v>964.5</v>
      </c>
      <c r="Z12" s="14">
        <f t="shared" si="1"/>
        <v>436</v>
      </c>
      <c r="AA12" s="14">
        <f t="shared" si="1"/>
        <v>1117</v>
      </c>
      <c r="AB12" s="14">
        <f t="shared" si="1"/>
        <v>236.5</v>
      </c>
    </row>
    <row r="13" spans="1:28" x14ac:dyDescent="0.3">
      <c r="A13" t="s">
        <v>19</v>
      </c>
      <c r="B13" t="s">
        <v>20</v>
      </c>
      <c r="C13" s="1">
        <v>23.1</v>
      </c>
      <c r="D13" s="3">
        <v>44</v>
      </c>
      <c r="E13" s="3">
        <v>45</v>
      </c>
      <c r="F13" s="3">
        <v>45</v>
      </c>
      <c r="G13" s="3">
        <v>75</v>
      </c>
      <c r="H13" s="3">
        <v>55</v>
      </c>
      <c r="I13" s="5">
        <v>20</v>
      </c>
      <c r="J13" s="5">
        <v>20</v>
      </c>
      <c r="K13" s="5">
        <v>20</v>
      </c>
      <c r="L13" s="5">
        <v>20</v>
      </c>
      <c r="M13" s="5">
        <v>20</v>
      </c>
      <c r="N13" s="8">
        <f t="shared" si="4"/>
        <v>1016.4000000000001</v>
      </c>
      <c r="O13" s="8">
        <f t="shared" si="4"/>
        <v>1039.5</v>
      </c>
      <c r="P13" s="8">
        <f t="shared" si="4"/>
        <v>1039.5</v>
      </c>
      <c r="Q13" s="8">
        <f t="shared" si="4"/>
        <v>1732.5</v>
      </c>
      <c r="R13" s="8">
        <f t="shared" si="4"/>
        <v>1270.5</v>
      </c>
      <c r="S13" s="11">
        <f t="shared" si="2"/>
        <v>231</v>
      </c>
      <c r="T13" s="11">
        <f t="shared" si="0"/>
        <v>440</v>
      </c>
      <c r="U13" s="11">
        <f t="shared" si="0"/>
        <v>450</v>
      </c>
      <c r="V13" s="11">
        <f t="shared" si="0"/>
        <v>450</v>
      </c>
      <c r="W13" s="11">
        <f t="shared" si="0"/>
        <v>750</v>
      </c>
      <c r="X13" s="14">
        <f t="shared" si="3"/>
        <v>1247.4000000000001</v>
      </c>
      <c r="Y13" s="14">
        <f t="shared" si="1"/>
        <v>1479.5</v>
      </c>
      <c r="Z13" s="14">
        <f t="shared" si="1"/>
        <v>1489.5</v>
      </c>
      <c r="AA13" s="14">
        <f t="shared" si="1"/>
        <v>2182.5</v>
      </c>
      <c r="AB13" s="14">
        <f t="shared" si="1"/>
        <v>2020.5</v>
      </c>
    </row>
    <row r="14" spans="1:28" x14ac:dyDescent="0.3">
      <c r="A14" t="s">
        <v>21</v>
      </c>
      <c r="B14" t="s">
        <v>22</v>
      </c>
      <c r="C14" s="1">
        <v>18.18</v>
      </c>
      <c r="D14" s="3">
        <v>56</v>
      </c>
      <c r="E14" s="3">
        <v>25</v>
      </c>
      <c r="F14" s="3">
        <v>16</v>
      </c>
      <c r="G14" s="3">
        <v>80</v>
      </c>
      <c r="H14" s="3">
        <v>12</v>
      </c>
      <c r="I14" s="5">
        <v>32</v>
      </c>
      <c r="J14" s="5">
        <v>32</v>
      </c>
      <c r="K14" s="5">
        <v>32</v>
      </c>
      <c r="L14" s="5">
        <v>32</v>
      </c>
      <c r="M14" s="5">
        <v>32</v>
      </c>
      <c r="N14" s="8">
        <f t="shared" si="4"/>
        <v>1018.0799999999999</v>
      </c>
      <c r="O14" s="8">
        <f t="shared" si="4"/>
        <v>454.5</v>
      </c>
      <c r="P14" s="8">
        <f t="shared" si="4"/>
        <v>290.88</v>
      </c>
      <c r="Q14" s="8">
        <f t="shared" si="4"/>
        <v>1454.4</v>
      </c>
      <c r="R14" s="8">
        <f t="shared" si="4"/>
        <v>218.16</v>
      </c>
      <c r="S14" s="11">
        <f t="shared" si="2"/>
        <v>290.88</v>
      </c>
      <c r="T14" s="11">
        <f t="shared" si="0"/>
        <v>896</v>
      </c>
      <c r="U14" s="11">
        <f t="shared" si="0"/>
        <v>400</v>
      </c>
      <c r="V14" s="11">
        <f t="shared" si="0"/>
        <v>256</v>
      </c>
      <c r="W14" s="11">
        <f t="shared" si="0"/>
        <v>1280</v>
      </c>
      <c r="X14" s="14">
        <f t="shared" si="3"/>
        <v>1308.96</v>
      </c>
      <c r="Y14" s="14">
        <f t="shared" si="1"/>
        <v>1350.5</v>
      </c>
      <c r="Z14" s="14">
        <f t="shared" si="1"/>
        <v>690.88</v>
      </c>
      <c r="AA14" s="14">
        <f t="shared" si="1"/>
        <v>1710.4</v>
      </c>
      <c r="AB14" s="14">
        <f t="shared" si="1"/>
        <v>1498.16</v>
      </c>
    </row>
    <row r="15" spans="1:28" x14ac:dyDescent="0.3">
      <c r="A15" t="s">
        <v>23</v>
      </c>
      <c r="B15" t="s">
        <v>24</v>
      </c>
      <c r="C15" s="1">
        <v>15.7</v>
      </c>
      <c r="D15" s="3">
        <v>57</v>
      </c>
      <c r="E15" s="3">
        <v>37</v>
      </c>
      <c r="F15" s="3">
        <v>12</v>
      </c>
      <c r="G15" s="3">
        <v>56</v>
      </c>
      <c r="H15" s="3">
        <v>56</v>
      </c>
      <c r="I15" s="5">
        <v>33</v>
      </c>
      <c r="J15" s="5">
        <v>33</v>
      </c>
      <c r="K15" s="5">
        <v>33</v>
      </c>
      <c r="L15" s="5">
        <v>33</v>
      </c>
      <c r="M15" s="5">
        <v>33</v>
      </c>
      <c r="N15" s="8">
        <f t="shared" si="4"/>
        <v>894.9</v>
      </c>
      <c r="O15" s="8">
        <f t="shared" si="4"/>
        <v>580.9</v>
      </c>
      <c r="P15" s="8">
        <f t="shared" si="4"/>
        <v>188.39999999999998</v>
      </c>
      <c r="Q15" s="8">
        <f t="shared" si="4"/>
        <v>879.19999999999993</v>
      </c>
      <c r="R15" s="8">
        <f t="shared" si="4"/>
        <v>879.19999999999993</v>
      </c>
      <c r="S15" s="11">
        <f t="shared" si="2"/>
        <v>259.05</v>
      </c>
      <c r="T15" s="11">
        <f t="shared" si="0"/>
        <v>940.5</v>
      </c>
      <c r="U15" s="11">
        <f t="shared" si="0"/>
        <v>610.5</v>
      </c>
      <c r="V15" s="11">
        <f t="shared" si="0"/>
        <v>198</v>
      </c>
      <c r="W15" s="11">
        <f t="shared" si="0"/>
        <v>924</v>
      </c>
      <c r="X15" s="14">
        <f t="shared" si="3"/>
        <v>1153.95</v>
      </c>
      <c r="Y15" s="14">
        <f t="shared" si="1"/>
        <v>1521.4</v>
      </c>
      <c r="Z15" s="14">
        <f t="shared" si="1"/>
        <v>798.9</v>
      </c>
      <c r="AA15" s="14">
        <f t="shared" si="1"/>
        <v>1077.1999999999998</v>
      </c>
      <c r="AB15" s="14">
        <f t="shared" si="1"/>
        <v>1803.1999999999998</v>
      </c>
    </row>
    <row r="16" spans="1:28" x14ac:dyDescent="0.3">
      <c r="A16" t="s">
        <v>25</v>
      </c>
      <c r="B16" t="s">
        <v>26</v>
      </c>
      <c r="C16" s="1">
        <v>16.7</v>
      </c>
      <c r="D16" s="3">
        <v>60</v>
      </c>
      <c r="E16" s="3">
        <v>60</v>
      </c>
      <c r="F16" s="3">
        <v>54</v>
      </c>
      <c r="G16" s="3">
        <v>35</v>
      </c>
      <c r="H16" s="3">
        <v>35</v>
      </c>
      <c r="I16" s="5">
        <v>36</v>
      </c>
      <c r="J16" s="5">
        <v>36</v>
      </c>
      <c r="K16" s="5">
        <v>36</v>
      </c>
      <c r="L16" s="5">
        <v>36</v>
      </c>
      <c r="M16" s="5">
        <v>36</v>
      </c>
      <c r="N16" s="8">
        <f t="shared" si="4"/>
        <v>1002</v>
      </c>
      <c r="O16" s="8">
        <f t="shared" si="4"/>
        <v>1002</v>
      </c>
      <c r="P16" s="8">
        <f t="shared" si="4"/>
        <v>901.8</v>
      </c>
      <c r="Q16" s="8">
        <f t="shared" si="4"/>
        <v>584.5</v>
      </c>
      <c r="R16" s="8">
        <f t="shared" si="4"/>
        <v>584.5</v>
      </c>
      <c r="S16" s="11">
        <f t="shared" si="2"/>
        <v>300.59999999999997</v>
      </c>
      <c r="T16" s="11">
        <f t="shared" si="0"/>
        <v>1080</v>
      </c>
      <c r="U16" s="11">
        <f t="shared" si="0"/>
        <v>1080</v>
      </c>
      <c r="V16" s="11">
        <f t="shared" si="0"/>
        <v>972</v>
      </c>
      <c r="W16" s="11">
        <f t="shared" si="0"/>
        <v>630</v>
      </c>
      <c r="X16" s="14">
        <f t="shared" si="3"/>
        <v>1302.5999999999999</v>
      </c>
      <c r="Y16" s="14">
        <f t="shared" si="1"/>
        <v>2082</v>
      </c>
      <c r="Z16" s="14">
        <f t="shared" si="1"/>
        <v>1981.8</v>
      </c>
      <c r="AA16" s="14">
        <f t="shared" si="1"/>
        <v>1556.5</v>
      </c>
      <c r="AB16" s="14">
        <f t="shared" si="1"/>
        <v>1214.5</v>
      </c>
    </row>
    <row r="17" spans="1:28" x14ac:dyDescent="0.3">
      <c r="A17" t="s">
        <v>27</v>
      </c>
      <c r="B17" t="s">
        <v>28</v>
      </c>
      <c r="C17" s="1">
        <v>17.8</v>
      </c>
      <c r="D17" s="3">
        <v>72</v>
      </c>
      <c r="E17" s="3">
        <v>56</v>
      </c>
      <c r="F17" s="3">
        <v>21</v>
      </c>
      <c r="G17" s="3">
        <v>25</v>
      </c>
      <c r="H17" s="3">
        <v>25</v>
      </c>
      <c r="I17" s="5">
        <f>IF(D17&gt;24,D17-24,0)</f>
        <v>48</v>
      </c>
      <c r="J17" s="5">
        <f>IF(E17&gt;24,E17-24,0)</f>
        <v>32</v>
      </c>
      <c r="K17" s="5">
        <f>IF(F17&gt;24,F17-24,0)</f>
        <v>0</v>
      </c>
      <c r="L17" s="5">
        <f>IF(G17&gt;24,G17-24,0)</f>
        <v>1</v>
      </c>
      <c r="M17" s="5">
        <f>IF(H17&gt;24,H17-24,0)</f>
        <v>1</v>
      </c>
      <c r="N17" s="8">
        <f t="shared" si="4"/>
        <v>1281.6000000000001</v>
      </c>
      <c r="O17" s="8">
        <f t="shared" si="4"/>
        <v>996.80000000000007</v>
      </c>
      <c r="P17" s="8">
        <f t="shared" si="4"/>
        <v>373.8</v>
      </c>
      <c r="Q17" s="8">
        <f t="shared" si="4"/>
        <v>445</v>
      </c>
      <c r="R17" s="8">
        <f t="shared" si="4"/>
        <v>445</v>
      </c>
      <c r="S17" s="11">
        <f t="shared" si="2"/>
        <v>427.20000000000005</v>
      </c>
      <c r="T17" s="11">
        <f t="shared" si="0"/>
        <v>1152</v>
      </c>
      <c r="U17" s="11">
        <f t="shared" si="0"/>
        <v>0</v>
      </c>
      <c r="V17" s="11">
        <f t="shared" si="0"/>
        <v>10.5</v>
      </c>
      <c r="W17" s="11">
        <f t="shared" si="0"/>
        <v>12.5</v>
      </c>
      <c r="X17" s="14">
        <f t="shared" si="3"/>
        <v>1708.8000000000002</v>
      </c>
      <c r="Y17" s="14">
        <f t="shared" si="1"/>
        <v>2148.8000000000002</v>
      </c>
      <c r="Z17" s="14">
        <f t="shared" si="1"/>
        <v>373.8</v>
      </c>
      <c r="AA17" s="14">
        <f t="shared" si="1"/>
        <v>455.5</v>
      </c>
      <c r="AB17" s="14">
        <f t="shared" si="1"/>
        <v>457.5</v>
      </c>
    </row>
    <row r="18" spans="1:28" x14ac:dyDescent="0.3">
      <c r="A18" t="s">
        <v>29</v>
      </c>
      <c r="B18" t="s">
        <v>22</v>
      </c>
      <c r="C18" s="1">
        <v>19.899999999999999</v>
      </c>
      <c r="D18" s="3">
        <v>13</v>
      </c>
      <c r="E18" s="3">
        <v>75</v>
      </c>
      <c r="F18" s="3">
        <v>12</v>
      </c>
      <c r="G18" s="3">
        <v>15</v>
      </c>
      <c r="H18" s="3">
        <v>65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8">
        <f t="shared" si="4"/>
        <v>258.7</v>
      </c>
      <c r="O18" s="8">
        <f t="shared" si="4"/>
        <v>1492.5</v>
      </c>
      <c r="P18" s="8">
        <f t="shared" si="4"/>
        <v>238.79999999999998</v>
      </c>
      <c r="Q18" s="8">
        <f t="shared" si="4"/>
        <v>298.5</v>
      </c>
      <c r="R18" s="8">
        <f t="shared" si="4"/>
        <v>1293.5</v>
      </c>
      <c r="S18" s="11">
        <f t="shared" si="2"/>
        <v>0</v>
      </c>
      <c r="T18" s="11">
        <f t="shared" si="0"/>
        <v>0</v>
      </c>
      <c r="U18" s="11">
        <f t="shared" si="0"/>
        <v>0</v>
      </c>
      <c r="V18" s="11">
        <f t="shared" si="0"/>
        <v>0</v>
      </c>
      <c r="W18" s="11">
        <f t="shared" si="0"/>
        <v>0</v>
      </c>
      <c r="X18" s="14">
        <f t="shared" si="3"/>
        <v>258.7</v>
      </c>
      <c r="Y18" s="14">
        <f t="shared" si="1"/>
        <v>1492.5</v>
      </c>
      <c r="Z18" s="14">
        <f t="shared" si="1"/>
        <v>238.79999999999998</v>
      </c>
      <c r="AA18" s="14">
        <f t="shared" si="1"/>
        <v>298.5</v>
      </c>
      <c r="AB18" s="14">
        <f t="shared" si="1"/>
        <v>1293.5</v>
      </c>
    </row>
    <row r="19" spans="1:28" x14ac:dyDescent="0.3">
      <c r="A19" t="s">
        <v>30</v>
      </c>
      <c r="B19" t="s">
        <v>31</v>
      </c>
      <c r="C19" s="1">
        <v>11.1</v>
      </c>
      <c r="D19" s="3">
        <v>20</v>
      </c>
      <c r="E19" s="3">
        <v>12</v>
      </c>
      <c r="F19" s="3">
        <v>14</v>
      </c>
      <c r="G19" s="3">
        <v>24</v>
      </c>
      <c r="H19" s="3">
        <v>45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8">
        <f t="shared" si="4"/>
        <v>222</v>
      </c>
      <c r="O19" s="8">
        <f t="shared" si="4"/>
        <v>133.19999999999999</v>
      </c>
      <c r="P19" s="8">
        <f t="shared" si="4"/>
        <v>155.4</v>
      </c>
      <c r="Q19" s="8">
        <f t="shared" si="4"/>
        <v>266.39999999999998</v>
      </c>
      <c r="R19" s="8">
        <f t="shared" si="4"/>
        <v>499.5</v>
      </c>
      <c r="S19" s="11">
        <f t="shared" si="2"/>
        <v>0</v>
      </c>
      <c r="T19" s="11">
        <f t="shared" si="0"/>
        <v>0</v>
      </c>
      <c r="U19" s="11">
        <f t="shared" si="0"/>
        <v>0</v>
      </c>
      <c r="V19" s="11">
        <f t="shared" si="0"/>
        <v>0</v>
      </c>
      <c r="W19" s="11">
        <f t="shared" si="0"/>
        <v>0</v>
      </c>
      <c r="X19" s="14">
        <f t="shared" si="3"/>
        <v>222</v>
      </c>
      <c r="Y19" s="14">
        <f t="shared" si="1"/>
        <v>133.19999999999999</v>
      </c>
      <c r="Z19" s="14">
        <f t="shared" si="1"/>
        <v>155.4</v>
      </c>
      <c r="AA19" s="14">
        <f t="shared" si="1"/>
        <v>266.39999999999998</v>
      </c>
      <c r="AB19" s="14">
        <f t="shared" si="1"/>
        <v>499.5</v>
      </c>
    </row>
    <row r="20" spans="1:28" x14ac:dyDescent="0.3">
      <c r="A20" t="s">
        <v>32</v>
      </c>
      <c r="B20" t="s">
        <v>22</v>
      </c>
      <c r="C20" s="1">
        <v>12.2</v>
      </c>
      <c r="D20" s="3">
        <v>23</v>
      </c>
      <c r="E20" s="3">
        <v>44</v>
      </c>
      <c r="F20" s="3">
        <v>56</v>
      </c>
      <c r="G20" s="3">
        <v>26</v>
      </c>
      <c r="H20" s="3">
        <v>23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8">
        <f t="shared" si="4"/>
        <v>280.59999999999997</v>
      </c>
      <c r="O20" s="8">
        <f t="shared" si="4"/>
        <v>536.79999999999995</v>
      </c>
      <c r="P20" s="8">
        <f t="shared" si="4"/>
        <v>683.19999999999993</v>
      </c>
      <c r="Q20" s="8">
        <f t="shared" si="4"/>
        <v>317.2</v>
      </c>
      <c r="R20" s="8">
        <f t="shared" si="4"/>
        <v>280.59999999999997</v>
      </c>
      <c r="S20" s="11">
        <f t="shared" si="2"/>
        <v>0</v>
      </c>
      <c r="T20" s="11">
        <f t="shared" si="0"/>
        <v>0</v>
      </c>
      <c r="U20" s="11">
        <f t="shared" si="0"/>
        <v>0</v>
      </c>
      <c r="V20" s="11">
        <f t="shared" si="0"/>
        <v>0</v>
      </c>
      <c r="W20" s="11">
        <f t="shared" si="0"/>
        <v>0</v>
      </c>
      <c r="X20" s="14">
        <f t="shared" si="3"/>
        <v>280.59999999999997</v>
      </c>
      <c r="Y20" s="14">
        <f t="shared" si="1"/>
        <v>536.79999999999995</v>
      </c>
      <c r="Z20" s="14">
        <f t="shared" si="1"/>
        <v>683.19999999999993</v>
      </c>
      <c r="AA20" s="14">
        <f t="shared" si="1"/>
        <v>317.2</v>
      </c>
      <c r="AB20" s="14">
        <f t="shared" si="1"/>
        <v>280.59999999999997</v>
      </c>
    </row>
    <row r="21" spans="1:28" x14ac:dyDescent="0.3">
      <c r="A21" t="s">
        <v>33</v>
      </c>
      <c r="B21" t="s">
        <v>34</v>
      </c>
      <c r="C21" s="1">
        <v>13.4</v>
      </c>
      <c r="D21" s="3">
        <v>24</v>
      </c>
      <c r="E21" s="3">
        <v>65</v>
      </c>
      <c r="F21" s="3">
        <v>35</v>
      </c>
      <c r="G21" s="3">
        <v>24</v>
      </c>
      <c r="H21" s="3">
        <v>65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8">
        <f t="shared" si="4"/>
        <v>321.60000000000002</v>
      </c>
      <c r="O21" s="8">
        <f t="shared" si="4"/>
        <v>871</v>
      </c>
      <c r="P21" s="8">
        <f t="shared" si="4"/>
        <v>469</v>
      </c>
      <c r="Q21" s="8">
        <f t="shared" si="4"/>
        <v>321.60000000000002</v>
      </c>
      <c r="R21" s="8">
        <f t="shared" si="4"/>
        <v>871</v>
      </c>
      <c r="S21" s="11">
        <f t="shared" si="2"/>
        <v>0</v>
      </c>
      <c r="T21" s="11">
        <f t="shared" si="0"/>
        <v>0</v>
      </c>
      <c r="U21" s="11">
        <f t="shared" si="0"/>
        <v>0</v>
      </c>
      <c r="V21" s="11">
        <f t="shared" si="0"/>
        <v>0</v>
      </c>
      <c r="W21" s="11">
        <f t="shared" si="0"/>
        <v>0</v>
      </c>
      <c r="X21" s="14">
        <f t="shared" si="3"/>
        <v>321.60000000000002</v>
      </c>
      <c r="Y21" s="14">
        <f t="shared" si="1"/>
        <v>871</v>
      </c>
      <c r="Z21" s="14">
        <f t="shared" si="1"/>
        <v>469</v>
      </c>
      <c r="AA21" s="14">
        <f t="shared" si="1"/>
        <v>321.60000000000002</v>
      </c>
      <c r="AB21" s="14">
        <f t="shared" si="1"/>
        <v>871</v>
      </c>
    </row>
    <row r="22" spans="1:28" x14ac:dyDescent="0.3">
      <c r="A22" t="s">
        <v>35</v>
      </c>
      <c r="B22" t="s">
        <v>36</v>
      </c>
      <c r="C22" s="1">
        <v>13.4</v>
      </c>
      <c r="D22" s="3">
        <v>24</v>
      </c>
      <c r="E22" s="3">
        <v>22</v>
      </c>
      <c r="F22" s="3">
        <v>65</v>
      </c>
      <c r="G22" s="3">
        <v>63</v>
      </c>
      <c r="H22" s="3">
        <v>55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8">
        <f t="shared" si="4"/>
        <v>321.60000000000002</v>
      </c>
      <c r="O22" s="8">
        <f t="shared" si="4"/>
        <v>294.8</v>
      </c>
      <c r="P22" s="8">
        <f t="shared" si="4"/>
        <v>871</v>
      </c>
      <c r="Q22" s="8">
        <f t="shared" si="4"/>
        <v>844.2</v>
      </c>
      <c r="R22" s="8">
        <f t="shared" si="4"/>
        <v>737</v>
      </c>
      <c r="S22" s="11">
        <f t="shared" si="2"/>
        <v>0</v>
      </c>
      <c r="T22" s="11">
        <f t="shared" ref="T22" si="5">0.5*D22*J22</f>
        <v>0</v>
      </c>
      <c r="U22" s="11">
        <f t="shared" ref="U22" si="6">0.5*E22*K22</f>
        <v>0</v>
      </c>
      <c r="V22" s="11">
        <f t="shared" ref="V22" si="7">0.5*F22*L22</f>
        <v>0</v>
      </c>
      <c r="W22" s="11">
        <f t="shared" ref="W22" si="8">0.5*G22*M22</f>
        <v>0</v>
      </c>
      <c r="X22" s="14">
        <f t="shared" si="3"/>
        <v>321.60000000000002</v>
      </c>
      <c r="Y22" s="14">
        <f t="shared" ref="Y22" si="9">O22+T22</f>
        <v>294.8</v>
      </c>
      <c r="Z22" s="14">
        <f t="shared" ref="Z22" si="10">P22+U22</f>
        <v>871</v>
      </c>
      <c r="AA22" s="14">
        <f t="shared" ref="AA22" si="11">Q22+V22</f>
        <v>844.2</v>
      </c>
      <c r="AB22" s="14">
        <f t="shared" ref="AB22" si="12">R22+W22</f>
        <v>737</v>
      </c>
    </row>
    <row r="23" spans="1:28" x14ac:dyDescent="0.3">
      <c r="C23" s="1"/>
    </row>
    <row r="26" spans="1:28" x14ac:dyDescent="0.3">
      <c r="A26" t="s">
        <v>43</v>
      </c>
      <c r="C26" s="1">
        <f>MIN(C6:C22)</f>
        <v>1.9</v>
      </c>
      <c r="D26" s="15">
        <f t="shared" ref="D26:AB27" si="13">MIN(D6:D22)</f>
        <v>12</v>
      </c>
      <c r="E26" s="15">
        <f t="shared" si="13"/>
        <v>12</v>
      </c>
      <c r="F26" s="15">
        <f t="shared" si="13"/>
        <v>12</v>
      </c>
      <c r="G26" s="15">
        <f t="shared" si="13"/>
        <v>15</v>
      </c>
      <c r="H26" s="15">
        <f t="shared" si="13"/>
        <v>12</v>
      </c>
      <c r="I26" s="15">
        <f t="shared" si="13"/>
        <v>0</v>
      </c>
      <c r="J26" s="15">
        <f t="shared" si="13"/>
        <v>0</v>
      </c>
      <c r="K26" s="15">
        <f t="shared" si="13"/>
        <v>0</v>
      </c>
      <c r="L26" s="15">
        <f t="shared" si="13"/>
        <v>0</v>
      </c>
      <c r="M26" s="15">
        <f t="shared" si="13"/>
        <v>0</v>
      </c>
      <c r="N26" s="1">
        <f t="shared" si="13"/>
        <v>43.699999999999996</v>
      </c>
      <c r="O26" s="1">
        <f t="shared" si="13"/>
        <v>106.39999999999999</v>
      </c>
      <c r="P26" s="1">
        <f t="shared" si="13"/>
        <v>155.4</v>
      </c>
      <c r="Q26" s="1">
        <f t="shared" si="13"/>
        <v>106.39999999999999</v>
      </c>
      <c r="R26" s="1">
        <f t="shared" si="13"/>
        <v>85.5</v>
      </c>
      <c r="S26" s="1">
        <f t="shared" si="13"/>
        <v>0</v>
      </c>
      <c r="T26" s="1">
        <f t="shared" si="13"/>
        <v>0</v>
      </c>
      <c r="U26" s="1">
        <f t="shared" si="13"/>
        <v>0</v>
      </c>
      <c r="V26" s="1">
        <f>MIN(V6:V22)</f>
        <v>0</v>
      </c>
      <c r="W26" s="1">
        <f t="shared" si="13"/>
        <v>0</v>
      </c>
      <c r="X26" s="1">
        <f t="shared" si="13"/>
        <v>43.699999999999996</v>
      </c>
      <c r="Y26" s="1">
        <f t="shared" si="13"/>
        <v>133.19999999999999</v>
      </c>
      <c r="Z26" s="1">
        <f t="shared" si="13"/>
        <v>155.4</v>
      </c>
      <c r="AA26" s="1">
        <f t="shared" si="13"/>
        <v>266.39999999999998</v>
      </c>
      <c r="AB26" s="1">
        <f t="shared" si="13"/>
        <v>236.5</v>
      </c>
    </row>
    <row r="27" spans="1:28" x14ac:dyDescent="0.3">
      <c r="A27" t="s">
        <v>42</v>
      </c>
      <c r="C27" s="1">
        <f>MAX(C6:C22)</f>
        <v>33.5</v>
      </c>
      <c r="D27" s="15">
        <f>MAX(D6:D22)</f>
        <v>72</v>
      </c>
      <c r="E27" s="15">
        <f t="shared" ref="E27:M27" si="14">MAX(E6:E22)</f>
        <v>75</v>
      </c>
      <c r="F27" s="15">
        <f t="shared" si="14"/>
        <v>84</v>
      </c>
      <c r="G27" s="15">
        <f t="shared" si="14"/>
        <v>80</v>
      </c>
      <c r="H27" s="15">
        <f t="shared" si="14"/>
        <v>75</v>
      </c>
      <c r="I27" s="15">
        <f t="shared" si="14"/>
        <v>48</v>
      </c>
      <c r="J27" s="15">
        <f t="shared" si="14"/>
        <v>36</v>
      </c>
      <c r="K27" s="15">
        <f t="shared" si="14"/>
        <v>60</v>
      </c>
      <c r="L27" s="15">
        <f t="shared" si="14"/>
        <v>36</v>
      </c>
      <c r="M27" s="15">
        <f t="shared" si="14"/>
        <v>51</v>
      </c>
      <c r="N27" s="1">
        <f t="shared" ref="D27:AB27" si="15">MAX(N6:N22)</f>
        <v>1876</v>
      </c>
      <c r="O27" s="1">
        <f t="shared" si="15"/>
        <v>1492.5</v>
      </c>
      <c r="P27" s="1">
        <f t="shared" si="15"/>
        <v>1147.5</v>
      </c>
      <c r="Q27" s="1">
        <f t="shared" si="15"/>
        <v>1732.5</v>
      </c>
      <c r="R27" s="1">
        <f t="shared" si="15"/>
        <v>2512.5</v>
      </c>
      <c r="S27" s="1">
        <f t="shared" si="15"/>
        <v>536</v>
      </c>
      <c r="T27" s="1">
        <f t="shared" si="15"/>
        <v>1152</v>
      </c>
      <c r="U27" s="1">
        <f t="shared" si="15"/>
        <v>1680</v>
      </c>
      <c r="V27" s="1">
        <f t="shared" si="15"/>
        <v>1344</v>
      </c>
      <c r="W27" s="1">
        <f t="shared" si="15"/>
        <v>1280</v>
      </c>
      <c r="X27" s="1">
        <f t="shared" si="15"/>
        <v>2412</v>
      </c>
      <c r="Y27" s="1">
        <f t="shared" si="15"/>
        <v>2202</v>
      </c>
      <c r="Z27" s="1">
        <f t="shared" si="15"/>
        <v>1981.8</v>
      </c>
      <c r="AA27" s="1">
        <f t="shared" si="15"/>
        <v>2182.5</v>
      </c>
      <c r="AB27" s="1">
        <f t="shared" si="15"/>
        <v>3660</v>
      </c>
    </row>
    <row r="28" spans="1:28" x14ac:dyDescent="0.3">
      <c r="A28" t="s">
        <v>44</v>
      </c>
      <c r="C28" s="1">
        <f>AVERAGE(C6:C22)</f>
        <v>16.763529411764704</v>
      </c>
      <c r="D28" s="15">
        <f t="shared" ref="D28:AB28" si="16">AVERAGE(D6:D22)</f>
        <v>36.941176470588232</v>
      </c>
      <c r="E28" s="15">
        <f t="shared" si="16"/>
        <v>43.823529411764703</v>
      </c>
      <c r="F28" s="15">
        <f t="shared" si="16"/>
        <v>38.176470588235297</v>
      </c>
      <c r="G28" s="15">
        <f t="shared" si="16"/>
        <v>45.058823529411768</v>
      </c>
      <c r="H28" s="15">
        <f t="shared" si="16"/>
        <v>43.823529411764703</v>
      </c>
      <c r="I28" s="15">
        <f t="shared" si="16"/>
        <v>14.647058823529411</v>
      </c>
      <c r="J28" s="15">
        <f t="shared" si="16"/>
        <v>15.352941176470589</v>
      </c>
      <c r="K28" s="15">
        <f t="shared" si="16"/>
        <v>14.882352941176471</v>
      </c>
      <c r="L28" s="15">
        <f t="shared" si="16"/>
        <v>13.941176470588236</v>
      </c>
      <c r="M28" s="15">
        <f t="shared" si="16"/>
        <v>15.058823529411764</v>
      </c>
      <c r="N28" s="1">
        <f t="shared" si="16"/>
        <v>684.76941176470598</v>
      </c>
      <c r="O28" s="1">
        <f t="shared" si="16"/>
        <v>738.02941176470574</v>
      </c>
      <c r="P28" s="1">
        <f t="shared" si="16"/>
        <v>562.79294117647055</v>
      </c>
      <c r="Q28" s="1">
        <f t="shared" si="16"/>
        <v>763.01176470588246</v>
      </c>
      <c r="R28" s="1">
        <f t="shared" si="16"/>
        <v>749.42117647058819</v>
      </c>
      <c r="S28" s="1">
        <f t="shared" si="16"/>
        <v>151.74588235294118</v>
      </c>
      <c r="T28" s="1">
        <f t="shared" si="16"/>
        <v>377.76470588235293</v>
      </c>
      <c r="U28" s="1">
        <f t="shared" si="16"/>
        <v>351.02941176470586</v>
      </c>
      <c r="V28" s="1">
        <f t="shared" si="16"/>
        <v>282.85294117647061</v>
      </c>
      <c r="W28" s="1">
        <f t="shared" si="16"/>
        <v>409.23529411764707</v>
      </c>
      <c r="X28" s="1">
        <f t="shared" si="16"/>
        <v>836.51529411764727</v>
      </c>
      <c r="Y28" s="1">
        <f t="shared" si="16"/>
        <v>1115.7941176470588</v>
      </c>
      <c r="Z28" s="1">
        <f t="shared" si="16"/>
        <v>913.82235294117629</v>
      </c>
      <c r="AA28" s="1">
        <f t="shared" si="16"/>
        <v>1045.8647058823528</v>
      </c>
      <c r="AB28" s="1">
        <f t="shared" si="16"/>
        <v>1158.6564705882354</v>
      </c>
    </row>
    <row r="30" spans="1:28" x14ac:dyDescent="0.3">
      <c r="A30" t="s">
        <v>37</v>
      </c>
      <c r="C30" s="1">
        <f>SUM(C6:C22)</f>
        <v>284.97999999999996</v>
      </c>
      <c r="D30" s="15">
        <f>SUM(D6:D22)</f>
        <v>628</v>
      </c>
      <c r="E30" s="15">
        <f t="shared" ref="E30:H30" si="17">SUM(E6:E22)</f>
        <v>745</v>
      </c>
      <c r="F30" s="15">
        <f t="shared" si="17"/>
        <v>649</v>
      </c>
      <c r="G30" s="15">
        <f t="shared" si="17"/>
        <v>766</v>
      </c>
      <c r="H30" s="15">
        <f t="shared" si="17"/>
        <v>745</v>
      </c>
      <c r="I30" s="15">
        <f t="shared" ref="D30:AB30" si="18">SUM(I6:I22)</f>
        <v>249</v>
      </c>
      <c r="J30" s="15">
        <f t="shared" si="18"/>
        <v>261</v>
      </c>
      <c r="K30" s="15">
        <f t="shared" si="18"/>
        <v>253</v>
      </c>
      <c r="L30" s="15">
        <f t="shared" si="18"/>
        <v>237</v>
      </c>
      <c r="M30" s="15">
        <f t="shared" si="18"/>
        <v>256</v>
      </c>
      <c r="N30" s="1">
        <f t="shared" si="18"/>
        <v>11641.080000000002</v>
      </c>
      <c r="O30" s="1">
        <f t="shared" si="18"/>
        <v>12546.499999999998</v>
      </c>
      <c r="P30" s="1">
        <f t="shared" si="18"/>
        <v>9567.48</v>
      </c>
      <c r="Q30" s="1">
        <f t="shared" si="18"/>
        <v>12971.200000000003</v>
      </c>
      <c r="R30" s="1">
        <f t="shared" si="18"/>
        <v>12740.16</v>
      </c>
      <c r="S30" s="1">
        <f t="shared" si="18"/>
        <v>2579.6800000000003</v>
      </c>
      <c r="T30" s="1">
        <f t="shared" si="18"/>
        <v>6422</v>
      </c>
      <c r="U30" s="1">
        <f t="shared" si="18"/>
        <v>5967.5</v>
      </c>
      <c r="V30" s="1">
        <f t="shared" si="18"/>
        <v>4808.5</v>
      </c>
      <c r="W30" s="1">
        <f t="shared" si="18"/>
        <v>6957</v>
      </c>
      <c r="X30" s="1">
        <f t="shared" si="18"/>
        <v>14220.760000000004</v>
      </c>
      <c r="Y30" s="1">
        <f t="shared" si="18"/>
        <v>18968.5</v>
      </c>
      <c r="Z30" s="1">
        <f t="shared" si="18"/>
        <v>15534.979999999998</v>
      </c>
      <c r="AA30" s="1">
        <f t="shared" si="18"/>
        <v>17779.699999999997</v>
      </c>
      <c r="AB30" s="1">
        <f t="shared" si="18"/>
        <v>19697.16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AJMEER</dc:creator>
  <cp:lastModifiedBy>MOHAMED AJMEER</cp:lastModifiedBy>
  <dcterms:created xsi:type="dcterms:W3CDTF">2025-06-12T03:16:11Z</dcterms:created>
  <dcterms:modified xsi:type="dcterms:W3CDTF">2025-06-18T11:49:58Z</dcterms:modified>
</cp:coreProperties>
</file>