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V. GENERALES" sheetId="7" r:id="rId1"/>
    <sheet name="RESPALDOS C-24" sheetId="9" r:id="rId2"/>
  </sheets>
  <calcPr calcId="162913"/>
</workbook>
</file>

<file path=xl/calcChain.xml><?xml version="1.0" encoding="utf-8"?>
<calcChain xmlns="http://schemas.openxmlformats.org/spreadsheetml/2006/main">
  <c r="H28" i="9" l="1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 l="1"/>
  <c r="G5" i="9"/>
  <c r="G4" i="9"/>
  <c r="H3" i="9"/>
  <c r="G3" i="9"/>
  <c r="F7" i="7" l="1"/>
  <c r="I16" i="9" l="1"/>
  <c r="I23" i="9"/>
  <c r="I22" i="9"/>
  <c r="I24" i="9"/>
  <c r="I18" i="9"/>
  <c r="I14" i="9"/>
  <c r="I10" i="9"/>
  <c r="I19" i="9"/>
  <c r="I12" i="9"/>
  <c r="I15" i="9"/>
  <c r="I11" i="9"/>
  <c r="I27" i="9"/>
  <c r="I28" i="9"/>
  <c r="I21" i="9"/>
  <c r="I13" i="9"/>
  <c r="I9" i="9"/>
  <c r="I17" i="9"/>
  <c r="I25" i="9"/>
  <c r="I8" i="9"/>
  <c r="I20" i="9"/>
  <c r="I26" i="9"/>
  <c r="I7" i="9"/>
  <c r="I6" i="9"/>
  <c r="I4" i="9"/>
  <c r="I5" i="9"/>
</calcChain>
</file>

<file path=xl/sharedStrings.xml><?xml version="1.0" encoding="utf-8"?>
<sst xmlns="http://schemas.openxmlformats.org/spreadsheetml/2006/main" count="41" uniqueCount="41">
  <si>
    <t>SKU</t>
  </si>
  <si>
    <t>VALORES GENERALES</t>
  </si>
  <si>
    <t>PRECIO VENTA</t>
  </si>
  <si>
    <t xml:space="preserve">PESO </t>
  </si>
  <si>
    <t>DESARROLLO</t>
  </si>
  <si>
    <t>KG / M2</t>
  </si>
  <si>
    <t xml:space="preserve">M2 </t>
  </si>
  <si>
    <t>CALIBRE</t>
  </si>
  <si>
    <t>PINTADO</t>
  </si>
  <si>
    <t>FRENTE M</t>
  </si>
  <si>
    <t>FACTOR SOBRE ACERO NEGRO</t>
  </si>
  <si>
    <t>PRECIO LAMINA RC CALIBRE 24 POR KILOGRAMO</t>
  </si>
  <si>
    <t>ENTREPAÑOS PINTADOS CALIBRE 20</t>
  </si>
  <si>
    <t>ANCHO M</t>
  </si>
  <si>
    <t>o    0.83</t>
  </si>
  <si>
    <t>o   1.00</t>
  </si>
  <si>
    <t>TC0000124819</t>
  </si>
  <si>
    <t>TC0000124820</t>
  </si>
  <si>
    <t>TC0000124821</t>
  </si>
  <si>
    <t>TC0000124822</t>
  </si>
  <si>
    <t>TC0000124823</t>
  </si>
  <si>
    <t>TC0000124824</t>
  </si>
  <si>
    <t>TC0000124825</t>
  </si>
  <si>
    <t>TC0000124826</t>
  </si>
  <si>
    <t>TC0000124827</t>
  </si>
  <si>
    <t>TC0000124828</t>
  </si>
  <si>
    <t>TC0000124829</t>
  </si>
  <si>
    <t>TC0000124830</t>
  </si>
  <si>
    <t>TC0000124831</t>
  </si>
  <si>
    <t>TC0000124832</t>
  </si>
  <si>
    <t>TC0000124833</t>
  </si>
  <si>
    <t>TC0000124834</t>
  </si>
  <si>
    <t>TC0000124835</t>
  </si>
  <si>
    <t>TC0000124836</t>
  </si>
  <si>
    <t>TC0000124837</t>
  </si>
  <si>
    <t>TC0000124838</t>
  </si>
  <si>
    <t>TC0000124839</t>
  </si>
  <si>
    <t>TC0000124840</t>
  </si>
  <si>
    <t>TC0000124841</t>
  </si>
  <si>
    <t>TC0000124842</t>
  </si>
  <si>
    <t>TC0000124843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</si>
</sst>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workbookViewId="0">
      <selection activeCell="G17" sqref="G17"/>
    </sheetView>
  </sheetViews>
  <sheetFormatPr baseColWidth="10" defaultRowHeight="15" x14ac:dyDescent="0.25"/>
  <cols>
    <col min="1" max="16384" width="11.42578125" style="1"/>
  </cols>
  <sheetData>
    <row r="4" spans="2:6" ht="15.75" thickBot="1" x14ac:dyDescent="0.3"/>
    <row r="5" spans="2:6" ht="16.5" thickBot="1" x14ac:dyDescent="0.3">
      <c r="B5" s="15" t="s">
        <v>1</v>
      </c>
      <c r="C5" s="16"/>
      <c r="D5" s="16"/>
      <c r="E5" s="16"/>
      <c r="F5" s="17"/>
    </row>
    <row r="6" spans="2:6" ht="15.75" thickBot="1" x14ac:dyDescent="0.3"/>
    <row r="7" spans="2:6" ht="15.75" thickBot="1" x14ac:dyDescent="0.3">
      <c r="B7" s="12" t="s">
        <v>10</v>
      </c>
      <c r="C7" s="13"/>
      <c r="D7" s="13"/>
      <c r="E7" s="14"/>
      <c r="F7" s="2">
        <f>(2.15*2)/0.95</f>
        <v>4.5263157894736841</v>
      </c>
    </row>
    <row r="8" spans="2:6" ht="15.75" thickBot="1" x14ac:dyDescent="0.3">
      <c r="B8" s="12" t="s">
        <v>11</v>
      </c>
      <c r="C8" s="13"/>
      <c r="D8" s="13"/>
      <c r="E8" s="14"/>
      <c r="F8" s="3">
        <v>36</v>
      </c>
    </row>
  </sheetData>
  <mergeCells count="3">
    <mergeCell ref="B8:E8"/>
    <mergeCell ref="B5:F5"/>
    <mergeCell ref="B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pane xSplit="9" ySplit="3" topLeftCell="J13" activePane="bottomRight" state="frozen"/>
      <selection pane="topRight" activeCell="J1" sqref="J1"/>
      <selection pane="bottomLeft" activeCell="A4" sqref="A4"/>
      <selection pane="bottomRight" activeCell="D28" sqref="D28"/>
    </sheetView>
  </sheetViews>
  <sheetFormatPr baseColWidth="10" defaultRowHeight="15" x14ac:dyDescent="0.25"/>
  <cols>
    <col min="2" max="9" width="14.28515625" customWidth="1"/>
  </cols>
  <sheetData>
    <row r="1" spans="2:9" ht="16.5" thickBot="1" x14ac:dyDescent="0.3">
      <c r="B1" s="24" t="s">
        <v>12</v>
      </c>
      <c r="C1" s="24"/>
      <c r="D1" s="24"/>
      <c r="E1" s="24"/>
      <c r="F1" s="24"/>
      <c r="G1" s="24"/>
      <c r="H1" s="24"/>
      <c r="I1" s="24"/>
    </row>
    <row r="2" spans="2:9" ht="15.75" thickBot="1" x14ac:dyDescent="0.3">
      <c r="B2" s="27" t="s">
        <v>4</v>
      </c>
      <c r="C2" s="27"/>
      <c r="D2" s="25" t="s">
        <v>0</v>
      </c>
      <c r="E2" s="27" t="s">
        <v>7</v>
      </c>
      <c r="F2" s="27" t="s">
        <v>5</v>
      </c>
      <c r="G2" s="27" t="s">
        <v>3</v>
      </c>
      <c r="H2" s="27" t="s">
        <v>6</v>
      </c>
      <c r="I2" s="5" t="s">
        <v>2</v>
      </c>
    </row>
    <row r="3" spans="2:9" ht="15.75" thickBot="1" x14ac:dyDescent="0.3">
      <c r="B3" s="5" t="s">
        <v>13</v>
      </c>
      <c r="C3" s="5" t="s">
        <v>9</v>
      </c>
      <c r="D3" s="26"/>
      <c r="E3" s="27"/>
      <c r="F3" s="27">
        <v>21.25</v>
      </c>
      <c r="G3" s="27" t="e">
        <f>F3*#REF!*#REF!</f>
        <v>#REF!</v>
      </c>
      <c r="H3" s="27" t="e">
        <f>#REF!*#REF!*2</f>
        <v>#REF!</v>
      </c>
      <c r="I3" s="4" t="s">
        <v>8</v>
      </c>
    </row>
    <row r="4" spans="2:9" x14ac:dyDescent="0.25">
      <c r="B4" s="21">
        <v>0.3</v>
      </c>
      <c r="C4" s="6">
        <v>1.8</v>
      </c>
      <c r="D4" s="6" t="s">
        <v>16</v>
      </c>
      <c r="E4" s="6">
        <v>24</v>
      </c>
      <c r="F4" s="6">
        <v>4.4400000000000004</v>
      </c>
      <c r="G4" s="7">
        <f>F4*C4*B4</f>
        <v>2.3976000000000002</v>
      </c>
      <c r="H4" s="7">
        <f>B4*C4*2</f>
        <v>1.08</v>
      </c>
      <c r="I4" s="7">
        <f>G4*'V. GENERALES'!$F$7*'V. GENERALES'!$F$8</f>
        <v>390.68261052631584</v>
      </c>
    </row>
    <row r="5" spans="2:9" x14ac:dyDescent="0.25">
      <c r="B5" s="22"/>
      <c r="C5" s="8">
        <v>2</v>
      </c>
      <c r="D5" s="8" t="s">
        <v>17</v>
      </c>
      <c r="E5" s="8">
        <v>24</v>
      </c>
      <c r="F5" s="8">
        <v>4.4400000000000004</v>
      </c>
      <c r="G5" s="9">
        <f>F5*C5*B4</f>
        <v>2.6640000000000001</v>
      </c>
      <c r="H5" s="9">
        <f>B4*C5*2</f>
        <v>1.2</v>
      </c>
      <c r="I5" s="9">
        <f>G5*'V. GENERALES'!$F$7*'V. GENERALES'!$F$8</f>
        <v>434.09178947368423</v>
      </c>
    </row>
    <row r="6" spans="2:9" x14ac:dyDescent="0.25">
      <c r="B6" s="22"/>
      <c r="C6" s="8">
        <v>2.2000000000000002</v>
      </c>
      <c r="D6" s="8" t="s">
        <v>18</v>
      </c>
      <c r="E6" s="8">
        <v>24</v>
      </c>
      <c r="F6" s="8">
        <v>4.4400000000000004</v>
      </c>
      <c r="G6" s="9">
        <f>F6*C6*B4</f>
        <v>2.9304000000000006</v>
      </c>
      <c r="H6" s="9">
        <f>B4*C6*2</f>
        <v>1.32</v>
      </c>
      <c r="I6" s="9">
        <f>G6*'V. GENERALES'!$F$7*'V. GENERALES'!$F$8</f>
        <v>477.50096842105273</v>
      </c>
    </row>
    <row r="7" spans="2:9" x14ac:dyDescent="0.25">
      <c r="B7" s="22"/>
      <c r="C7" s="8">
        <v>2.4</v>
      </c>
      <c r="D7" s="8" t="s">
        <v>19</v>
      </c>
      <c r="E7" s="8">
        <v>24</v>
      </c>
      <c r="F7" s="8">
        <v>4.4400000000000004</v>
      </c>
      <c r="G7" s="9">
        <f>F7*C7*B4</f>
        <v>3.1968000000000001</v>
      </c>
      <c r="H7" s="9">
        <f>B4*C7*2</f>
        <v>1.44</v>
      </c>
      <c r="I7" s="9">
        <f>G7*'V. GENERALES'!$F$7*'V. GENERALES'!$F$8</f>
        <v>520.91014736842112</v>
      </c>
    </row>
    <row r="8" spans="2:9" ht="15.75" thickBot="1" x14ac:dyDescent="0.3">
      <c r="B8" s="23"/>
      <c r="C8" s="10">
        <v>3</v>
      </c>
      <c r="D8" s="8" t="s">
        <v>20</v>
      </c>
      <c r="E8" s="10">
        <v>24</v>
      </c>
      <c r="F8" s="10">
        <v>4.4400000000000004</v>
      </c>
      <c r="G8" s="11">
        <f>F8*C8*B4</f>
        <v>3.996</v>
      </c>
      <c r="H8" s="11">
        <f>B4*C8*2</f>
        <v>1.7999999999999998</v>
      </c>
      <c r="I8" s="11">
        <f>G8*'V. GENERALES'!$F$7*'V. GENERALES'!$F$8</f>
        <v>651.13768421052623</v>
      </c>
    </row>
    <row r="9" spans="2:9" x14ac:dyDescent="0.25">
      <c r="B9" s="21">
        <v>0.45</v>
      </c>
      <c r="C9" s="6">
        <v>1.8</v>
      </c>
      <c r="D9" s="6" t="s">
        <v>21</v>
      </c>
      <c r="E9" s="6">
        <v>24</v>
      </c>
      <c r="F9" s="6">
        <v>4.4400000000000004</v>
      </c>
      <c r="G9" s="7">
        <f>F9*C9*B9</f>
        <v>3.5964000000000005</v>
      </c>
      <c r="H9" s="7">
        <f>B9*C9*2</f>
        <v>1.62</v>
      </c>
      <c r="I9" s="7">
        <f>G9*'V. GENERALES'!$F$7*'V. GENERALES'!$F$8</f>
        <v>586.02391578947379</v>
      </c>
    </row>
    <row r="10" spans="2:9" x14ac:dyDescent="0.25">
      <c r="B10" s="22"/>
      <c r="C10" s="8">
        <v>2</v>
      </c>
      <c r="D10" s="8" t="s">
        <v>22</v>
      </c>
      <c r="E10" s="8">
        <v>24</v>
      </c>
      <c r="F10" s="8">
        <v>4.4400000000000004</v>
      </c>
      <c r="G10" s="9">
        <f>F10*C10*B9</f>
        <v>3.9960000000000004</v>
      </c>
      <c r="H10" s="9">
        <f>B9*C10*2</f>
        <v>1.8</v>
      </c>
      <c r="I10" s="9">
        <f>G10*'V. GENERALES'!$F$7*'V. GENERALES'!$F$8</f>
        <v>651.13768421052634</v>
      </c>
    </row>
    <row r="11" spans="2:9" x14ac:dyDescent="0.25">
      <c r="B11" s="22"/>
      <c r="C11" s="8">
        <v>2.2000000000000002</v>
      </c>
      <c r="D11" s="8" t="s">
        <v>23</v>
      </c>
      <c r="E11" s="8">
        <v>24</v>
      </c>
      <c r="F11" s="8">
        <v>4.4400000000000004</v>
      </c>
      <c r="G11" s="9">
        <f>F11*C11*B9</f>
        <v>4.3956000000000008</v>
      </c>
      <c r="H11" s="9">
        <f>B9*C11*2</f>
        <v>1.9800000000000002</v>
      </c>
      <c r="I11" s="9">
        <f>G11*'V. GENERALES'!$F$7*'V. GENERALES'!$F$8</f>
        <v>716.25145263157901</v>
      </c>
    </row>
    <row r="12" spans="2:9" x14ac:dyDescent="0.25">
      <c r="B12" s="22"/>
      <c r="C12" s="8">
        <v>2.4</v>
      </c>
      <c r="D12" s="8" t="s">
        <v>24</v>
      </c>
      <c r="E12" s="8">
        <v>24</v>
      </c>
      <c r="F12" s="8">
        <v>4.4400000000000004</v>
      </c>
      <c r="G12" s="9">
        <f>F12*C12*B9</f>
        <v>4.7952000000000004</v>
      </c>
      <c r="H12" s="9">
        <f>B9*C12*2</f>
        <v>2.16</v>
      </c>
      <c r="I12" s="9">
        <f>G12*'V. GENERALES'!$F$7*'V. GENERALES'!$F$8</f>
        <v>781.36522105263168</v>
      </c>
    </row>
    <row r="13" spans="2:9" ht="15.75" thickBot="1" x14ac:dyDescent="0.3">
      <c r="B13" s="23"/>
      <c r="C13" s="10">
        <v>3</v>
      </c>
      <c r="D13" s="8" t="s">
        <v>25</v>
      </c>
      <c r="E13" s="10">
        <v>24</v>
      </c>
      <c r="F13" s="10">
        <v>4.4400000000000004</v>
      </c>
      <c r="G13" s="11">
        <f>F13*C13*B9</f>
        <v>5.9940000000000007</v>
      </c>
      <c r="H13" s="11">
        <f>B9*C13*2</f>
        <v>2.7</v>
      </c>
      <c r="I13" s="11">
        <f>G13*'V. GENERALES'!$F$7*'V. GENERALES'!$F$8</f>
        <v>976.70652631578946</v>
      </c>
    </row>
    <row r="14" spans="2:9" x14ac:dyDescent="0.25">
      <c r="B14" s="21">
        <v>0.6</v>
      </c>
      <c r="C14" s="6">
        <v>1.8</v>
      </c>
      <c r="D14" s="6" t="s">
        <v>26</v>
      </c>
      <c r="E14" s="6">
        <v>24</v>
      </c>
      <c r="F14" s="6">
        <v>4.4400000000000004</v>
      </c>
      <c r="G14" s="7">
        <f>F14*C14*B14</f>
        <v>4.7952000000000004</v>
      </c>
      <c r="H14" s="7">
        <f>B14*C14*2</f>
        <v>2.16</v>
      </c>
      <c r="I14" s="7">
        <f>G14*'V. GENERALES'!$F$7*'V. GENERALES'!$F$8</f>
        <v>781.36522105263168</v>
      </c>
    </row>
    <row r="15" spans="2:9" x14ac:dyDescent="0.25">
      <c r="B15" s="22"/>
      <c r="C15" s="8">
        <v>2</v>
      </c>
      <c r="D15" s="8" t="s">
        <v>27</v>
      </c>
      <c r="E15" s="8">
        <v>24</v>
      </c>
      <c r="F15" s="8">
        <v>4.4400000000000004</v>
      </c>
      <c r="G15" s="9">
        <f>F15*C15*B14</f>
        <v>5.3280000000000003</v>
      </c>
      <c r="H15" s="9">
        <f>B14*C15*2</f>
        <v>2.4</v>
      </c>
      <c r="I15" s="9">
        <f>G15*'V. GENERALES'!$F$7*'V. GENERALES'!$F$8</f>
        <v>868.18357894736846</v>
      </c>
    </row>
    <row r="16" spans="2:9" x14ac:dyDescent="0.25">
      <c r="B16" s="22"/>
      <c r="C16" s="8">
        <v>2.2000000000000002</v>
      </c>
      <c r="D16" s="8" t="s">
        <v>28</v>
      </c>
      <c r="E16" s="8">
        <v>24</v>
      </c>
      <c r="F16" s="8">
        <v>4.4400000000000004</v>
      </c>
      <c r="G16" s="9">
        <f>F16*C16*B14</f>
        <v>5.8608000000000011</v>
      </c>
      <c r="H16" s="9">
        <f>B14*C16*2</f>
        <v>2.64</v>
      </c>
      <c r="I16" s="9">
        <f>G16*'V. GENERALES'!$F$7*'V. GENERALES'!$F$8</f>
        <v>955.00193684210547</v>
      </c>
    </row>
    <row r="17" spans="2:9" x14ac:dyDescent="0.25">
      <c r="B17" s="22"/>
      <c r="C17" s="8">
        <v>2.4</v>
      </c>
      <c r="D17" s="8" t="s">
        <v>29</v>
      </c>
      <c r="E17" s="8">
        <v>24</v>
      </c>
      <c r="F17" s="8">
        <v>4.4400000000000004</v>
      </c>
      <c r="G17" s="9">
        <f>F17*C17*B14</f>
        <v>6.3936000000000002</v>
      </c>
      <c r="H17" s="9">
        <f>B14*C17*2</f>
        <v>2.88</v>
      </c>
      <c r="I17" s="9">
        <f>G17*'V. GENERALES'!$F$7*'V. GENERALES'!$F$8</f>
        <v>1041.8202947368422</v>
      </c>
    </row>
    <row r="18" spans="2:9" ht="15.75" thickBot="1" x14ac:dyDescent="0.3">
      <c r="B18" s="23"/>
      <c r="C18" s="10">
        <v>3</v>
      </c>
      <c r="D18" s="8" t="s">
        <v>30</v>
      </c>
      <c r="E18" s="10">
        <v>24</v>
      </c>
      <c r="F18" s="10">
        <v>4.4400000000000004</v>
      </c>
      <c r="G18" s="11">
        <f>F18*C18*B14</f>
        <v>7.992</v>
      </c>
      <c r="H18" s="11">
        <f>B14*C18*2</f>
        <v>3.5999999999999996</v>
      </c>
      <c r="I18" s="11">
        <f>G18*'V. GENERALES'!$F$7*'V. GENERALES'!$F$8</f>
        <v>1302.2753684210525</v>
      </c>
    </row>
    <row r="19" spans="2:9" x14ac:dyDescent="0.25">
      <c r="B19" s="18">
        <v>0.91</v>
      </c>
      <c r="C19" s="6">
        <v>1.8</v>
      </c>
      <c r="D19" s="6" t="s">
        <v>31</v>
      </c>
      <c r="E19" s="6">
        <v>24</v>
      </c>
      <c r="F19" s="6">
        <v>4.4400000000000004</v>
      </c>
      <c r="G19" s="7">
        <f>F19*C19*B19</f>
        <v>7.2727200000000014</v>
      </c>
      <c r="H19" s="7">
        <f>B19*C19*2</f>
        <v>3.2760000000000002</v>
      </c>
      <c r="I19" s="7">
        <f>G19*'V. GENERALES'!$F$7*'V. GENERALES'!$F$8</f>
        <v>1185.0705852631581</v>
      </c>
    </row>
    <row r="20" spans="2:9" x14ac:dyDescent="0.25">
      <c r="B20" s="19"/>
      <c r="C20" s="8">
        <v>2</v>
      </c>
      <c r="D20" s="8" t="s">
        <v>32</v>
      </c>
      <c r="E20" s="8">
        <v>24</v>
      </c>
      <c r="F20" s="8">
        <v>4.4400000000000004</v>
      </c>
      <c r="G20" s="9">
        <f>F20*C20*B19</f>
        <v>8.0808000000000018</v>
      </c>
      <c r="H20" s="9">
        <f>B19*C20*2</f>
        <v>3.64</v>
      </c>
      <c r="I20" s="9">
        <f>G20*'V. GENERALES'!$F$7*'V. GENERALES'!$F$8</f>
        <v>1316.7450947368422</v>
      </c>
    </row>
    <row r="21" spans="2:9" x14ac:dyDescent="0.25">
      <c r="B21" s="19"/>
      <c r="C21" s="8">
        <v>2.2000000000000002</v>
      </c>
      <c r="D21" s="8" t="s">
        <v>33</v>
      </c>
      <c r="E21" s="8">
        <v>24</v>
      </c>
      <c r="F21" s="8">
        <v>4.4400000000000004</v>
      </c>
      <c r="G21" s="9">
        <f>F21*C21*B19</f>
        <v>8.8888800000000021</v>
      </c>
      <c r="H21" s="9">
        <f>B19*C21*2</f>
        <v>4.0040000000000004</v>
      </c>
      <c r="I21" s="9">
        <f>G21*'V. GENERALES'!$F$7*'V. GENERALES'!$F$8</f>
        <v>1448.4196042105266</v>
      </c>
    </row>
    <row r="22" spans="2:9" x14ac:dyDescent="0.25">
      <c r="B22" s="19" t="s">
        <v>14</v>
      </c>
      <c r="C22" s="8">
        <v>2.4</v>
      </c>
      <c r="D22" s="8" t="s">
        <v>34</v>
      </c>
      <c r="E22" s="8">
        <v>24</v>
      </c>
      <c r="F22" s="8">
        <v>4.4400000000000004</v>
      </c>
      <c r="G22" s="9">
        <f>F22*C22*B19</f>
        <v>9.6969600000000007</v>
      </c>
      <c r="H22" s="9">
        <f>B19*C22*2</f>
        <v>4.3680000000000003</v>
      </c>
      <c r="I22" s="9">
        <f>G22*'V. GENERALES'!$F$7*'V. GENERALES'!$F$8</f>
        <v>1580.0941136842107</v>
      </c>
    </row>
    <row r="23" spans="2:9" ht="15.75" thickBot="1" x14ac:dyDescent="0.3">
      <c r="B23" s="20"/>
      <c r="C23" s="10">
        <v>3</v>
      </c>
      <c r="D23" s="8" t="s">
        <v>35</v>
      </c>
      <c r="E23" s="10">
        <v>24</v>
      </c>
      <c r="F23" s="10">
        <v>4.4400000000000004</v>
      </c>
      <c r="G23" s="11">
        <f>F23*C23*B19</f>
        <v>12.1212</v>
      </c>
      <c r="H23" s="11">
        <f>B19*C23*2</f>
        <v>5.46</v>
      </c>
      <c r="I23" s="11">
        <f>G23*'V. GENERALES'!$F$7*'V. GENERALES'!$F$8</f>
        <v>1975.1176421052633</v>
      </c>
    </row>
    <row r="24" spans="2:9" x14ac:dyDescent="0.25">
      <c r="B24" s="18">
        <v>1.2</v>
      </c>
      <c r="C24" s="6">
        <v>1.8</v>
      </c>
      <c r="D24" s="6" t="s">
        <v>36</v>
      </c>
      <c r="E24" s="6">
        <v>24</v>
      </c>
      <c r="F24" s="6">
        <v>4.4400000000000004</v>
      </c>
      <c r="G24" s="7">
        <f>F24*C24*B24</f>
        <v>9.5904000000000007</v>
      </c>
      <c r="H24" s="7">
        <f>B24*C24*2</f>
        <v>4.32</v>
      </c>
      <c r="I24" s="7">
        <f>G24*'V. GENERALES'!$F$7*'V. GENERALES'!$F$8</f>
        <v>1562.7304421052634</v>
      </c>
    </row>
    <row r="25" spans="2:9" x14ac:dyDescent="0.25">
      <c r="B25" s="19"/>
      <c r="C25" s="8">
        <v>2</v>
      </c>
      <c r="D25" s="8" t="s">
        <v>37</v>
      </c>
      <c r="E25" s="8">
        <v>24</v>
      </c>
      <c r="F25" s="8">
        <v>4.4400000000000004</v>
      </c>
      <c r="G25" s="9">
        <f>F25*C25*B24</f>
        <v>10.656000000000001</v>
      </c>
      <c r="H25" s="9">
        <f>B24*C25*2</f>
        <v>4.8</v>
      </c>
      <c r="I25" s="9">
        <f>G25*'V. GENERALES'!$F$7*'V. GENERALES'!$F$8</f>
        <v>1736.3671578947369</v>
      </c>
    </row>
    <row r="26" spans="2:9" x14ac:dyDescent="0.25">
      <c r="B26" s="19"/>
      <c r="C26" s="8">
        <v>2.2000000000000002</v>
      </c>
      <c r="D26" s="8" t="s">
        <v>38</v>
      </c>
      <c r="E26" s="8">
        <v>24</v>
      </c>
      <c r="F26" s="8">
        <v>4.4400000000000004</v>
      </c>
      <c r="G26" s="9">
        <f>F26*C26*B24</f>
        <v>11.721600000000002</v>
      </c>
      <c r="H26" s="9">
        <f>B24*C26*2</f>
        <v>5.28</v>
      </c>
      <c r="I26" s="9">
        <f>G26*'V. GENERALES'!$F$7*'V. GENERALES'!$F$8</f>
        <v>1910.0038736842109</v>
      </c>
    </row>
    <row r="27" spans="2:9" x14ac:dyDescent="0.25">
      <c r="B27" s="19" t="s">
        <v>15</v>
      </c>
      <c r="C27" s="8">
        <v>2.4</v>
      </c>
      <c r="D27" s="8" t="s">
        <v>39</v>
      </c>
      <c r="E27" s="8">
        <v>24</v>
      </c>
      <c r="F27" s="8">
        <v>4.4400000000000004</v>
      </c>
      <c r="G27" s="9">
        <f>F27*C27*B24</f>
        <v>12.7872</v>
      </c>
      <c r="H27" s="9">
        <f>B24*C27*2</f>
        <v>5.76</v>
      </c>
      <c r="I27" s="9">
        <f>G27*'V. GENERALES'!$F$7*'V. GENERALES'!$F$8</f>
        <v>2083.6405894736845</v>
      </c>
    </row>
    <row r="28" spans="2:9" ht="15.75" thickBot="1" x14ac:dyDescent="0.3">
      <c r="B28" s="20"/>
      <c r="C28" s="10">
        <v>3</v>
      </c>
      <c r="D28" s="10" t="s">
        <v>40</v>
      </c>
      <c r="E28" s="10">
        <v>24</v>
      </c>
      <c r="F28" s="10">
        <v>4.4400000000000004</v>
      </c>
      <c r="G28" s="11">
        <f>F28*C28*B24</f>
        <v>15.984</v>
      </c>
      <c r="H28" s="11">
        <f>B24*C28*2</f>
        <v>7.1999999999999993</v>
      </c>
      <c r="I28" s="11">
        <f>G28*'V. GENERALES'!$F$7*'V. GENERALES'!$F$8</f>
        <v>2604.5507368421049</v>
      </c>
    </row>
  </sheetData>
  <mergeCells count="14">
    <mergeCell ref="B1:I1"/>
    <mergeCell ref="D2:D3"/>
    <mergeCell ref="B2:C2"/>
    <mergeCell ref="E2:E3"/>
    <mergeCell ref="F2:F3"/>
    <mergeCell ref="G2:G3"/>
    <mergeCell ref="H2:H3"/>
    <mergeCell ref="B19:B21"/>
    <mergeCell ref="B22:B23"/>
    <mergeCell ref="B24:B26"/>
    <mergeCell ref="B27:B28"/>
    <mergeCell ref="B4:B8"/>
    <mergeCell ref="B9:B13"/>
    <mergeCell ref="B14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V. GENERALES</vt:lpstr>
      <vt:lpstr>RESPALDOS C-24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2022-11-03T00:41:47Z</dcterms:modified>
</cp:coreProperties>
</file>