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 defaultThemeVersion="124226"/>
  <xr:revisionPtr revIDLastSave="0" documentId="13_ncr:1_{7E3C2154-CB09-4DB7-9DA9-B3CD79BCECCD}" xr6:coauthVersionLast="47" xr6:coauthVersionMax="47" xr10:uidLastSave="{00000000-0000-0000-0000-000000000000}"/>
  <bookViews>
    <workbookView xWindow="10245" yWindow="0" windowWidth="10245" windowHeight="11520" firstSheet="4" activeTab="4" xr2:uid="{00000000-000D-0000-FFFF-FFFF00000000}"/>
  </bookViews>
  <sheets>
    <sheet name="V. GENERALES" sheetId="7" r:id="rId1"/>
    <sheet name="ENTREPAÑO C-26" sheetId="12" r:id="rId2"/>
    <sheet name="ENTREPAÑO C-24" sheetId="11" r:id="rId3"/>
    <sheet name="ENTREPAÑO C-22" sheetId="10" r:id="rId4"/>
    <sheet name="ENTREPAÑO C-20" sheetId="9" r:id="rId5"/>
    <sheet name="Hoja1" sheetId="1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9" l="1"/>
  <c r="H3" i="9"/>
  <c r="I3" i="10"/>
  <c r="H3" i="10"/>
  <c r="I3" i="11"/>
  <c r="H3" i="11"/>
  <c r="I3" i="12"/>
  <c r="H3" i="12"/>
  <c r="I15" i="11" l="1"/>
  <c r="I14" i="11"/>
  <c r="I12" i="11"/>
  <c r="I11" i="11"/>
  <c r="I9" i="11"/>
  <c r="I8" i="11"/>
  <c r="I6" i="11"/>
  <c r="I5" i="11"/>
  <c r="H15" i="11"/>
  <c r="H14" i="11"/>
  <c r="H12" i="11"/>
  <c r="H11" i="11"/>
  <c r="H9" i="11"/>
  <c r="H8" i="11"/>
  <c r="H6" i="11"/>
  <c r="H5" i="11"/>
  <c r="I15" i="12" l="1"/>
  <c r="H15" i="12"/>
  <c r="I14" i="12"/>
  <c r="H14" i="12"/>
  <c r="I13" i="12"/>
  <c r="H13" i="12"/>
  <c r="I12" i="12"/>
  <c r="H12" i="12"/>
  <c r="I11" i="12"/>
  <c r="H11" i="12"/>
  <c r="I10" i="12"/>
  <c r="H10" i="12"/>
  <c r="I9" i="12"/>
  <c r="H9" i="12"/>
  <c r="I8" i="12"/>
  <c r="H8" i="12"/>
  <c r="I7" i="12"/>
  <c r="H7" i="12"/>
  <c r="I6" i="12"/>
  <c r="H6" i="12"/>
  <c r="I5" i="12"/>
  <c r="H5" i="12"/>
  <c r="I4" i="12"/>
  <c r="H4" i="12"/>
  <c r="I15" i="9" l="1"/>
  <c r="H15" i="9"/>
  <c r="I14" i="9"/>
  <c r="H14" i="9"/>
  <c r="I13" i="9"/>
  <c r="H13" i="9"/>
  <c r="I12" i="9"/>
  <c r="H12" i="9"/>
  <c r="I11" i="9"/>
  <c r="H11" i="9"/>
  <c r="I10" i="9"/>
  <c r="H10" i="9"/>
  <c r="I9" i="9"/>
  <c r="H9" i="9"/>
  <c r="I8" i="9"/>
  <c r="H8" i="9"/>
  <c r="I7" i="9"/>
  <c r="H7" i="9"/>
  <c r="I6" i="9"/>
  <c r="H6" i="9"/>
  <c r="I5" i="9"/>
  <c r="H5" i="9"/>
  <c r="I4" i="9"/>
  <c r="H4" i="9"/>
  <c r="I15" i="10"/>
  <c r="H15" i="10"/>
  <c r="I14" i="10"/>
  <c r="H14" i="10"/>
  <c r="I13" i="10"/>
  <c r="H13" i="10"/>
  <c r="I12" i="10"/>
  <c r="H12" i="10"/>
  <c r="I11" i="10"/>
  <c r="H11" i="10"/>
  <c r="I10" i="10"/>
  <c r="H10" i="10"/>
  <c r="I9" i="10"/>
  <c r="H9" i="10"/>
  <c r="I8" i="10"/>
  <c r="H8" i="10"/>
  <c r="I7" i="10"/>
  <c r="H7" i="10"/>
  <c r="I6" i="10"/>
  <c r="H6" i="10"/>
  <c r="I5" i="10"/>
  <c r="H5" i="10"/>
  <c r="I4" i="10"/>
  <c r="H4" i="10"/>
  <c r="I13" i="11" l="1"/>
  <c r="H13" i="11"/>
  <c r="I10" i="11"/>
  <c r="H10" i="11"/>
  <c r="I7" i="11"/>
  <c r="H7" i="11"/>
  <c r="I4" i="11"/>
  <c r="H4" i="11"/>
  <c r="F7" i="7" l="1"/>
  <c r="J10" i="12" l="1"/>
  <c r="J15" i="12"/>
  <c r="J14" i="12"/>
  <c r="J9" i="12"/>
  <c r="J6" i="12"/>
  <c r="J4" i="12"/>
  <c r="J8" i="12"/>
  <c r="J7" i="12"/>
  <c r="J12" i="12"/>
  <c r="J11" i="12"/>
  <c r="J5" i="12"/>
  <c r="J13" i="12"/>
  <c r="J10" i="9"/>
  <c r="J7" i="9"/>
  <c r="J11" i="9"/>
  <c r="J10" i="10"/>
  <c r="J9" i="9"/>
  <c r="J14" i="9"/>
  <c r="J15" i="10"/>
  <c r="J13" i="10"/>
  <c r="J8" i="10"/>
  <c r="J6" i="9"/>
  <c r="J8" i="9"/>
  <c r="J15" i="9"/>
  <c r="J6" i="10"/>
  <c r="J13" i="9"/>
  <c r="J4" i="10"/>
  <c r="J14" i="10"/>
  <c r="J5" i="10"/>
  <c r="J12" i="10"/>
  <c r="J7" i="10"/>
  <c r="J9" i="10"/>
  <c r="J11" i="10"/>
  <c r="J4" i="9"/>
  <c r="J12" i="9"/>
  <c r="J5" i="9"/>
  <c r="J5" i="11"/>
  <c r="J7" i="11"/>
  <c r="J9" i="11"/>
  <c r="J11" i="11"/>
  <c r="J13" i="11"/>
  <c r="J15" i="11"/>
  <c r="J6" i="11"/>
  <c r="J8" i="11"/>
  <c r="J10" i="11"/>
  <c r="J12" i="11"/>
  <c r="J14" i="11"/>
  <c r="J4" i="11"/>
</calcChain>
</file>

<file path=xl/sharedStrings.xml><?xml version="1.0" encoding="utf-8"?>
<sst xmlns="http://schemas.openxmlformats.org/spreadsheetml/2006/main" count="131" uniqueCount="77">
  <si>
    <t>SKU</t>
  </si>
  <si>
    <t>VALORES GENERALES</t>
  </si>
  <si>
    <t>PRECIO VENTA</t>
  </si>
  <si>
    <t xml:space="preserve">PESO </t>
  </si>
  <si>
    <t>KG / M2</t>
  </si>
  <si>
    <t xml:space="preserve">M2 </t>
  </si>
  <si>
    <t>CALIBRE</t>
  </si>
  <si>
    <t>FONDO M</t>
  </si>
  <si>
    <t>FRENTE M</t>
  </si>
  <si>
    <t>PRECIO LAMINA RC CALIBRE 14 POR KILOGRAMO</t>
  </si>
  <si>
    <t>FACTOR SOBRE ACERO NEGRO</t>
  </si>
  <si>
    <t>PRECIO LAMINA RC CALIBRE 18 POR KILOGRAMO</t>
  </si>
  <si>
    <t>PRECIO LAMINA RC CALIBRE 20 POR KILOGRAMO</t>
  </si>
  <si>
    <t>PRECIO LAMINA RC CALIBRE 22 POR KILOGRAMO</t>
  </si>
  <si>
    <t>PRECIO LAMINA RC CALIBRE 24 POR KILOGRAMO</t>
  </si>
  <si>
    <t>LARGO M</t>
  </si>
  <si>
    <t xml:space="preserve">ENTREPAÑOS PINTADOS CALIBRE 24 </t>
  </si>
  <si>
    <t>ENTREPAÑOS PINTADOS CALIBRE 22</t>
  </si>
  <si>
    <t>ENTREPAÑOS PINTADOS CALIBRE 20</t>
  </si>
  <si>
    <t>TC0000124771</t>
  </si>
  <si>
    <t>TC0000124772</t>
  </si>
  <si>
    <t>TC0000124773</t>
  </si>
  <si>
    <t>TC0000124774</t>
  </si>
  <si>
    <t>TC0000124775</t>
  </si>
  <si>
    <t>TC0000124776</t>
  </si>
  <si>
    <t>TC0000124777</t>
  </si>
  <si>
    <t>TC0000124778</t>
  </si>
  <si>
    <t>TC0000124779</t>
  </si>
  <si>
    <t>TC0000124780</t>
  </si>
  <si>
    <t>TC0000124781</t>
  </si>
  <si>
    <t>TC0000124782</t>
  </si>
  <si>
    <t>TC0000124783</t>
  </si>
  <si>
    <t>TC0000124784</t>
  </si>
  <si>
    <t>TC0000124785</t>
  </si>
  <si>
    <t>TC0000124786</t>
  </si>
  <si>
    <t>TC0000124787</t>
  </si>
  <si>
    <t>TC0000124788</t>
  </si>
  <si>
    <t>TC0000124789</t>
  </si>
  <si>
    <t>TC0000124790</t>
  </si>
  <si>
    <t>TC0000124791</t>
  </si>
  <si>
    <t>TC0000124792</t>
  </si>
  <si>
    <t>TC0000124793</t>
  </si>
  <si>
    <t>TC0000124794</t>
  </si>
  <si>
    <t>TC0000124795</t>
  </si>
  <si>
    <t>TC0000124796</t>
  </si>
  <si>
    <t>TC0000124797</t>
  </si>
  <si>
    <t>TC0000124798</t>
  </si>
  <si>
    <t>TC0000124799</t>
  </si>
  <si>
    <t>TC0000124800</t>
  </si>
  <si>
    <t>TC0000124801</t>
  </si>
  <si>
    <t>TC0000124802</t>
  </si>
  <si>
    <t>TC0000124803</t>
  </si>
  <si>
    <t>TC0000124804</t>
  </si>
  <si>
    <t>TC0000124805</t>
  </si>
  <si>
    <t>TC0000124806</t>
  </si>
  <si>
    <t>TC0000124807</t>
  </si>
  <si>
    <t>TC0000124808</t>
  </si>
  <si>
    <t>TC0000124809</t>
  </si>
  <si>
    <t>TC0000124810</t>
  </si>
  <si>
    <t>TC0000124811</t>
  </si>
  <si>
    <t>TC0000124812</t>
  </si>
  <si>
    <t>TC0000124813</t>
  </si>
  <si>
    <t>TC0000124814</t>
  </si>
  <si>
    <t>TC0000124815</t>
  </si>
  <si>
    <t>TC0000124816</t>
  </si>
  <si>
    <t>TC0000124817</t>
  </si>
  <si>
    <t>TC0000124818</t>
  </si>
  <si>
    <t>CAPACIDAD DE CARGA (KG)</t>
  </si>
  <si>
    <t>CON 1 REFUERZO</t>
  </si>
  <si>
    <t>CON 2 REFUERZOS</t>
  </si>
  <si>
    <t>ENTREPAÑOS PINTADOS CALIBRE 26</t>
  </si>
  <si>
    <t>DFONDO M</t>
  </si>
  <si>
    <t>DFRENTE M</t>
  </si>
  <si>
    <t>VFONDO M</t>
  </si>
  <si>
    <t>VLARGO M</t>
  </si>
  <si>
    <t>GALVANIZADOS</t>
  </si>
  <si>
    <t>PINTADOS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</si>
</sst>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80A]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b/>
      <sz val="12"/>
      <color theme="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4" fontId="1" fillId="4" borderId="1" xfId="0" applyNumberFormat="1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4" borderId="8" xfId="0" applyFont="1" applyFill="1" applyBorder="1" applyAlignment="1">
      <alignment vertical="center"/>
    </xf>
    <xf numFmtId="0" fontId="0" fillId="0" borderId="6" xfId="0" applyBorder="1" applyAlignment="1">
      <alignment vertical="center"/>
    </xf>
    <xf numFmtId="3" fontId="0" fillId="0" borderId="6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F12"/>
  <sheetViews>
    <sheetView workbookViewId="0">
      <selection activeCell="A15" sqref="A15:XFD22"/>
    </sheetView>
  </sheetViews>
  <sheetFormatPr baseColWidth="10" defaultRowHeight="15" x14ac:dyDescent="0.25"/>
  <cols>
    <col min="1" max="16384" width="11.42578125" style="2"/>
  </cols>
  <sheetData>
    <row r="4" spans="2:6" ht="15.75" thickBot="1" x14ac:dyDescent="0.3"/>
    <row r="5" spans="2:6" ht="16.5" thickBot="1" x14ac:dyDescent="0.3">
      <c r="B5" s="13" t="s">
        <v>1</v>
      </c>
      <c r="C5" s="14"/>
      <c r="D5" s="14"/>
      <c r="E5" s="14"/>
      <c r="F5" s="15"/>
    </row>
    <row r="6" spans="2:6" ht="15.75" thickBot="1" x14ac:dyDescent="0.3"/>
    <row r="7" spans="2:6" ht="15.75" thickBot="1" x14ac:dyDescent="0.3">
      <c r="B7" s="10" t="s">
        <v>10</v>
      </c>
      <c r="C7" s="11"/>
      <c r="D7" s="11"/>
      <c r="E7" s="12"/>
      <c r="F7" s="3">
        <f>(2.15*2)/0.95</f>
        <v>4.5263157894736841</v>
      </c>
    </row>
    <row r="8" spans="2:6" ht="15.75" thickBot="1" x14ac:dyDescent="0.3">
      <c r="B8" s="10" t="s">
        <v>9</v>
      </c>
      <c r="C8" s="11"/>
      <c r="D8" s="11"/>
      <c r="E8" s="12"/>
      <c r="F8" s="4">
        <v>32</v>
      </c>
    </row>
    <row r="9" spans="2:6" ht="15.75" thickBot="1" x14ac:dyDescent="0.3">
      <c r="B9" s="10" t="s">
        <v>11</v>
      </c>
      <c r="C9" s="11"/>
      <c r="D9" s="11"/>
      <c r="E9" s="12"/>
      <c r="F9" s="4">
        <v>33</v>
      </c>
    </row>
    <row r="10" spans="2:6" ht="15.75" thickBot="1" x14ac:dyDescent="0.3">
      <c r="B10" s="10" t="s">
        <v>12</v>
      </c>
      <c r="C10" s="11"/>
      <c r="D10" s="11"/>
      <c r="E10" s="12"/>
      <c r="F10" s="4">
        <v>34</v>
      </c>
    </row>
    <row r="11" spans="2:6" ht="15.75" thickBot="1" x14ac:dyDescent="0.3">
      <c r="B11" s="10" t="s">
        <v>13</v>
      </c>
      <c r="C11" s="11"/>
      <c r="D11" s="11"/>
      <c r="E11" s="12"/>
      <c r="F11" s="4">
        <v>35</v>
      </c>
    </row>
    <row r="12" spans="2:6" ht="15.75" thickBot="1" x14ac:dyDescent="0.3">
      <c r="B12" s="10" t="s">
        <v>14</v>
      </c>
      <c r="C12" s="11"/>
      <c r="D12" s="11"/>
      <c r="E12" s="12"/>
      <c r="F12" s="4">
        <v>36</v>
      </c>
    </row>
  </sheetData>
  <mergeCells count="7">
    <mergeCell ref="B11:E11"/>
    <mergeCell ref="B12:E12"/>
    <mergeCell ref="B5:F5"/>
    <mergeCell ref="B7:E7"/>
    <mergeCell ref="B8:E8"/>
    <mergeCell ref="B9:E9"/>
    <mergeCell ref="B10:E1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"/>
  <sheetViews>
    <sheetView workbookViewId="0">
      <selection activeCell="M13" sqref="M13:M15"/>
    </sheetView>
  </sheetViews>
  <sheetFormatPr baseColWidth="10" defaultRowHeight="15" x14ac:dyDescent="0.25"/>
  <cols>
    <col min="1" max="4" width="12.7109375" customWidth="1"/>
    <col min="5" max="5" width="14.28515625" customWidth="1"/>
    <col min="6" max="9" width="12.7109375" customWidth="1"/>
    <col min="10" max="10" width="14.28515625" customWidth="1"/>
    <col min="11" max="13" width="14.7109375" customWidth="1"/>
  </cols>
  <sheetData>
    <row r="1" spans="1:13" ht="16.5" thickBot="1" x14ac:dyDescent="0.3">
      <c r="A1" s="16" t="s">
        <v>70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3" ht="15.75" customHeight="1" thickBot="1" x14ac:dyDescent="0.3">
      <c r="A2" s="22" t="s">
        <v>71</v>
      </c>
      <c r="B2" s="22" t="s">
        <v>72</v>
      </c>
      <c r="C2" s="23" t="s">
        <v>73</v>
      </c>
      <c r="D2" s="9" t="s">
        <v>74</v>
      </c>
      <c r="E2" s="20" t="s">
        <v>0</v>
      </c>
      <c r="F2" s="19" t="s">
        <v>6</v>
      </c>
      <c r="G2" s="19" t="s">
        <v>4</v>
      </c>
      <c r="H2" s="19" t="s">
        <v>3</v>
      </c>
      <c r="I2" s="19" t="s">
        <v>5</v>
      </c>
      <c r="J2" s="5" t="s">
        <v>2</v>
      </c>
      <c r="K2" s="18" t="s">
        <v>67</v>
      </c>
      <c r="L2" s="18" t="s">
        <v>68</v>
      </c>
      <c r="M2" s="18" t="s">
        <v>69</v>
      </c>
    </row>
    <row r="3" spans="1:13" ht="15.75" thickBot="1" x14ac:dyDescent="0.3">
      <c r="A3" s="5" t="s">
        <v>7</v>
      </c>
      <c r="B3" s="5" t="s">
        <v>8</v>
      </c>
      <c r="C3" s="5" t="s">
        <v>7</v>
      </c>
      <c r="D3" s="5" t="s">
        <v>15</v>
      </c>
      <c r="E3" s="21"/>
      <c r="F3" s="19"/>
      <c r="G3" s="19">
        <v>21.25</v>
      </c>
      <c r="H3" s="19" t="e">
        <f>G3*D3*C3</f>
        <v>#VALUE!</v>
      </c>
      <c r="I3" s="19" t="e">
        <f>C3*D3*2</f>
        <v>#VALUE!</v>
      </c>
      <c r="J3" s="8" t="s">
        <v>76</v>
      </c>
      <c r="K3" s="18"/>
      <c r="L3" s="18"/>
      <c r="M3" s="18"/>
    </row>
    <row r="4" spans="1:13" ht="15.75" thickBot="1" x14ac:dyDescent="0.3">
      <c r="A4" s="7">
        <v>0.41199999999999998</v>
      </c>
      <c r="B4" s="24">
        <v>0.9</v>
      </c>
      <c r="C4" s="7">
        <v>0.3</v>
      </c>
      <c r="D4" s="24">
        <v>0.83</v>
      </c>
      <c r="E4" s="1" t="s">
        <v>19</v>
      </c>
      <c r="F4" s="1">
        <v>24</v>
      </c>
      <c r="G4" s="1">
        <v>3.53</v>
      </c>
      <c r="H4" s="6">
        <f>G4*B4*A4</f>
        <v>1.308924</v>
      </c>
      <c r="I4" s="6">
        <f>A4*B4*2</f>
        <v>0.74159999999999993</v>
      </c>
      <c r="J4" s="6">
        <f>H4*'V. GENERALES'!$F$7*'V. GENERALES'!$F$12</f>
        <v>213.28572126315788</v>
      </c>
      <c r="K4" s="25">
        <v>20</v>
      </c>
      <c r="L4" s="25">
        <v>30</v>
      </c>
      <c r="M4" s="25">
        <v>40</v>
      </c>
    </row>
    <row r="5" spans="1:13" ht="15.75" thickBot="1" x14ac:dyDescent="0.3">
      <c r="A5" s="7">
        <v>0.56200000000000006</v>
      </c>
      <c r="B5" s="24">
        <v>0.9</v>
      </c>
      <c r="C5" s="7">
        <v>0.45</v>
      </c>
      <c r="D5" s="24">
        <v>0.83</v>
      </c>
      <c r="E5" s="1" t="s">
        <v>20</v>
      </c>
      <c r="F5" s="1">
        <v>24</v>
      </c>
      <c r="G5" s="1">
        <v>3.53</v>
      </c>
      <c r="H5" s="6">
        <f>G5*B5*A4</f>
        <v>1.308924</v>
      </c>
      <c r="I5" s="6">
        <f>A4*B5*2</f>
        <v>0.74159999999999993</v>
      </c>
      <c r="J5" s="6">
        <f>H5*'V. GENERALES'!$F$7*'V. GENERALES'!$F$12</f>
        <v>213.28572126315788</v>
      </c>
      <c r="K5" s="25">
        <v>20</v>
      </c>
      <c r="L5" s="25">
        <v>30</v>
      </c>
      <c r="M5" s="25">
        <v>40</v>
      </c>
    </row>
    <row r="6" spans="1:13" ht="15.75" thickBot="1" x14ac:dyDescent="0.3">
      <c r="A6" s="7">
        <v>0.71199999999999997</v>
      </c>
      <c r="B6" s="24">
        <v>0.9</v>
      </c>
      <c r="C6" s="7">
        <v>0.6</v>
      </c>
      <c r="D6" s="24">
        <v>0.83</v>
      </c>
      <c r="E6" s="1" t="s">
        <v>21</v>
      </c>
      <c r="F6" s="1">
        <v>24</v>
      </c>
      <c r="G6" s="1">
        <v>3.53</v>
      </c>
      <c r="H6" s="6">
        <f>G6*B6*A4</f>
        <v>1.308924</v>
      </c>
      <c r="I6" s="6">
        <f>A4*B6*2</f>
        <v>0.74159999999999993</v>
      </c>
      <c r="J6" s="6">
        <f>H6*'V. GENERALES'!$F$7*'V. GENERALES'!$F$12</f>
        <v>213.28572126315788</v>
      </c>
      <c r="K6" s="25">
        <v>20</v>
      </c>
      <c r="L6" s="25">
        <v>30</v>
      </c>
      <c r="M6" s="25">
        <v>40</v>
      </c>
    </row>
    <row r="7" spans="1:13" ht="15.75" thickBot="1" x14ac:dyDescent="0.3">
      <c r="A7" s="7">
        <v>0.41199999999999998</v>
      </c>
      <c r="B7" s="24">
        <v>0.98</v>
      </c>
      <c r="C7" s="7">
        <v>0.3</v>
      </c>
      <c r="D7" s="24">
        <v>0.91</v>
      </c>
      <c r="E7" s="1" t="s">
        <v>22</v>
      </c>
      <c r="F7" s="1">
        <v>24</v>
      </c>
      <c r="G7" s="1">
        <v>3.53</v>
      </c>
      <c r="H7" s="6">
        <f>G7*B7*A7</f>
        <v>1.4252727999999997</v>
      </c>
      <c r="I7" s="6">
        <f>A7*B7*2</f>
        <v>0.8075199999999999</v>
      </c>
      <c r="J7" s="6">
        <f>H7*'V. GENERALES'!$F$7*'V. GENERALES'!$F$12</f>
        <v>232.24445204210519</v>
      </c>
      <c r="K7" s="25">
        <v>20</v>
      </c>
      <c r="L7" s="25">
        <v>30</v>
      </c>
      <c r="M7" s="25">
        <v>40</v>
      </c>
    </row>
    <row r="8" spans="1:13" ht="15.75" thickBot="1" x14ac:dyDescent="0.3">
      <c r="A8" s="7">
        <v>0.56000000000000005</v>
      </c>
      <c r="B8" s="24">
        <v>0.98</v>
      </c>
      <c r="C8" s="7">
        <v>0.45</v>
      </c>
      <c r="D8" s="24">
        <v>0.91</v>
      </c>
      <c r="E8" s="1" t="s">
        <v>23</v>
      </c>
      <c r="F8" s="1">
        <v>24</v>
      </c>
      <c r="G8" s="1">
        <v>3.53</v>
      </c>
      <c r="H8" s="6">
        <f>G8*B8*A7</f>
        <v>1.4252727999999997</v>
      </c>
      <c r="I8" s="6">
        <f>A7*B8*2</f>
        <v>0.8075199999999999</v>
      </c>
      <c r="J8" s="6">
        <f>H8*'V. GENERALES'!$F$7*'V. GENERALES'!$F$12</f>
        <v>232.24445204210519</v>
      </c>
      <c r="K8" s="25">
        <v>20</v>
      </c>
      <c r="L8" s="25">
        <v>30</v>
      </c>
      <c r="M8" s="25">
        <v>40</v>
      </c>
    </row>
    <row r="9" spans="1:13" ht="15.75" thickBot="1" x14ac:dyDescent="0.3">
      <c r="A9" s="7">
        <v>0.71199999999999997</v>
      </c>
      <c r="B9" s="24">
        <v>0.98</v>
      </c>
      <c r="C9" s="7">
        <v>0.6</v>
      </c>
      <c r="D9" s="24">
        <v>0.91</v>
      </c>
      <c r="E9" s="1" t="s">
        <v>24</v>
      </c>
      <c r="F9" s="1">
        <v>24</v>
      </c>
      <c r="G9" s="1">
        <v>3.53</v>
      </c>
      <c r="H9" s="6">
        <f>G9*B9*A7</f>
        <v>1.4252727999999997</v>
      </c>
      <c r="I9" s="6">
        <f>A7*B9*2</f>
        <v>0.8075199999999999</v>
      </c>
      <c r="J9" s="6">
        <f>H9*'V. GENERALES'!$F$7*'V. GENERALES'!$F$12</f>
        <v>232.24445204210519</v>
      </c>
      <c r="K9" s="25">
        <v>20</v>
      </c>
      <c r="L9" s="25">
        <v>30</v>
      </c>
      <c r="M9" s="25">
        <v>40</v>
      </c>
    </row>
    <row r="10" spans="1:13" ht="15.75" thickBot="1" x14ac:dyDescent="0.3">
      <c r="A10" s="7">
        <v>0.41199999999999998</v>
      </c>
      <c r="B10" s="24">
        <v>1.07</v>
      </c>
      <c r="C10" s="7">
        <v>0.3</v>
      </c>
      <c r="D10" s="24">
        <v>1</v>
      </c>
      <c r="E10" s="1" t="s">
        <v>25</v>
      </c>
      <c r="F10" s="1">
        <v>24</v>
      </c>
      <c r="G10" s="1">
        <v>3.53</v>
      </c>
      <c r="H10" s="6">
        <f>G10*B10*A10</f>
        <v>1.5561651999999999</v>
      </c>
      <c r="I10" s="6">
        <f>A10*B10*2</f>
        <v>0.88168000000000002</v>
      </c>
      <c r="J10" s="6">
        <f>H10*'V. GENERALES'!$F$7*'V. GENERALES'!$F$12</f>
        <v>253.57302416842103</v>
      </c>
      <c r="K10" s="25">
        <v>20</v>
      </c>
      <c r="L10" s="25">
        <v>30</v>
      </c>
      <c r="M10" s="25">
        <v>40</v>
      </c>
    </row>
    <row r="11" spans="1:13" ht="15.75" thickBot="1" x14ac:dyDescent="0.3">
      <c r="A11" s="7">
        <v>0.56000000000000005</v>
      </c>
      <c r="B11" s="24">
        <v>1.07</v>
      </c>
      <c r="C11" s="7">
        <v>0.45</v>
      </c>
      <c r="D11" s="24">
        <v>1</v>
      </c>
      <c r="E11" s="1" t="s">
        <v>26</v>
      </c>
      <c r="F11" s="1">
        <v>24</v>
      </c>
      <c r="G11" s="1">
        <v>3.53</v>
      </c>
      <c r="H11" s="6">
        <f>G11*B11*A10</f>
        <v>1.5561651999999999</v>
      </c>
      <c r="I11" s="6">
        <f>A10*B11*2</f>
        <v>0.88168000000000002</v>
      </c>
      <c r="J11" s="6">
        <f>H11*'V. GENERALES'!$F$7*'V. GENERALES'!$F$12</f>
        <v>253.57302416842103</v>
      </c>
      <c r="K11" s="25">
        <v>20</v>
      </c>
      <c r="L11" s="25">
        <v>30</v>
      </c>
      <c r="M11" s="25">
        <v>40</v>
      </c>
    </row>
    <row r="12" spans="1:13" ht="15.75" thickBot="1" x14ac:dyDescent="0.3">
      <c r="A12" s="7">
        <v>0.71199999999999997</v>
      </c>
      <c r="B12" s="24">
        <v>1.07</v>
      </c>
      <c r="C12" s="7">
        <v>0.6</v>
      </c>
      <c r="D12" s="24">
        <v>1</v>
      </c>
      <c r="E12" s="1" t="s">
        <v>27</v>
      </c>
      <c r="F12" s="1">
        <v>24</v>
      </c>
      <c r="G12" s="1">
        <v>3.53</v>
      </c>
      <c r="H12" s="6">
        <f>G12*B12*A10</f>
        <v>1.5561651999999999</v>
      </c>
      <c r="I12" s="6">
        <f>A10*B12*2</f>
        <v>0.88168000000000002</v>
      </c>
      <c r="J12" s="6">
        <f>H12*'V. GENERALES'!$F$7*'V. GENERALES'!$F$12</f>
        <v>253.57302416842103</v>
      </c>
      <c r="K12" s="25">
        <v>20</v>
      </c>
      <c r="L12" s="25">
        <v>30</v>
      </c>
      <c r="M12" s="25">
        <v>40</v>
      </c>
    </row>
    <row r="13" spans="1:13" ht="15.75" thickBot="1" x14ac:dyDescent="0.3">
      <c r="A13" s="7">
        <v>0.41199999999999998</v>
      </c>
      <c r="B13" s="24">
        <v>1.27</v>
      </c>
      <c r="C13" s="7">
        <v>0.3</v>
      </c>
      <c r="D13" s="24">
        <v>1.2</v>
      </c>
      <c r="E13" s="1" t="s">
        <v>28</v>
      </c>
      <c r="F13" s="1">
        <v>24</v>
      </c>
      <c r="G13" s="1">
        <v>3.53</v>
      </c>
      <c r="H13" s="6">
        <f>G13*B13*A13</f>
        <v>1.8470371999999997</v>
      </c>
      <c r="I13" s="6">
        <f>A13*B13*2</f>
        <v>1.0464799999999999</v>
      </c>
      <c r="J13" s="6">
        <f>H13*'V. GENERALES'!$F$7*'V. GENERALES'!$F$12</f>
        <v>300.96985111578937</v>
      </c>
      <c r="K13" s="25">
        <v>15</v>
      </c>
      <c r="L13" s="25">
        <v>25</v>
      </c>
      <c r="M13" s="25">
        <v>35</v>
      </c>
    </row>
    <row r="14" spans="1:13" ht="15.75" thickBot="1" x14ac:dyDescent="0.3">
      <c r="A14" s="7">
        <v>0.56000000000000005</v>
      </c>
      <c r="B14" s="24">
        <v>1.27</v>
      </c>
      <c r="C14" s="7">
        <v>0.45</v>
      </c>
      <c r="D14" s="24">
        <v>1.2</v>
      </c>
      <c r="E14" s="1" t="s">
        <v>29</v>
      </c>
      <c r="F14" s="1">
        <v>24</v>
      </c>
      <c r="G14" s="1">
        <v>3.53</v>
      </c>
      <c r="H14" s="6">
        <f>G14*B14*A13</f>
        <v>1.8470371999999997</v>
      </c>
      <c r="I14" s="6">
        <f>A13*B14*2</f>
        <v>1.0464799999999999</v>
      </c>
      <c r="J14" s="6">
        <f>H14*'V. GENERALES'!$F$7*'V. GENERALES'!$F$12</f>
        <v>300.96985111578937</v>
      </c>
      <c r="K14" s="25">
        <v>15</v>
      </c>
      <c r="L14" s="25">
        <v>25</v>
      </c>
      <c r="M14" s="25">
        <v>35</v>
      </c>
    </row>
    <row r="15" spans="1:13" ht="15.75" thickBot="1" x14ac:dyDescent="0.3">
      <c r="A15" s="7">
        <v>0.71199999999999997</v>
      </c>
      <c r="B15" s="24">
        <v>1.27</v>
      </c>
      <c r="C15" s="7">
        <v>0.6</v>
      </c>
      <c r="D15" s="24">
        <v>1.2</v>
      </c>
      <c r="E15" s="1" t="s">
        <v>30</v>
      </c>
      <c r="F15" s="1">
        <v>24</v>
      </c>
      <c r="G15" s="1">
        <v>3.53</v>
      </c>
      <c r="H15" s="6">
        <f>G15*B15*A13</f>
        <v>1.8470371999999997</v>
      </c>
      <c r="I15" s="6">
        <f>A13*B15*2</f>
        <v>1.0464799999999999</v>
      </c>
      <c r="J15" s="6">
        <f>H15*'V. GENERALES'!$F$7*'V. GENERALES'!$F$12</f>
        <v>300.96985111578937</v>
      </c>
      <c r="K15" s="25">
        <v>15</v>
      </c>
      <c r="L15" s="25">
        <v>25</v>
      </c>
      <c r="M15" s="25">
        <v>35</v>
      </c>
    </row>
  </sheetData>
  <mergeCells count="9">
    <mergeCell ref="I2:I3"/>
    <mergeCell ref="K2:K3"/>
    <mergeCell ref="E2:E3"/>
    <mergeCell ref="F2:F3"/>
    <mergeCell ref="G2:G3"/>
    <mergeCell ref="H2:H3"/>
    <mergeCell ref="A1:M1"/>
    <mergeCell ref="L2:L3"/>
    <mergeCell ref="M2:M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5"/>
  <sheetViews>
    <sheetView topLeftCell="J1" workbookViewId="0">
      <selection activeCell="D13" sqref="D13:D15"/>
    </sheetView>
  </sheetViews>
  <sheetFormatPr baseColWidth="10" defaultRowHeight="15" x14ac:dyDescent="0.25"/>
  <cols>
    <col min="1" max="4" width="12.7109375" customWidth="1"/>
    <col min="5" max="5" width="14.28515625" customWidth="1"/>
    <col min="6" max="9" width="12.7109375" customWidth="1"/>
    <col min="10" max="10" width="14.28515625" customWidth="1"/>
    <col min="11" max="13" width="14.7109375" customWidth="1"/>
  </cols>
  <sheetData>
    <row r="1" spans="1:13" ht="16.5" thickBot="1" x14ac:dyDescent="0.3">
      <c r="A1" s="16" t="s">
        <v>16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3" ht="15.75" customHeight="1" thickBot="1" x14ac:dyDescent="0.3">
      <c r="A2" s="22" t="s">
        <v>71</v>
      </c>
      <c r="B2" s="22" t="s">
        <v>72</v>
      </c>
      <c r="C2" s="23" t="s">
        <v>73</v>
      </c>
      <c r="D2" s="9" t="s">
        <v>74</v>
      </c>
      <c r="E2" s="20" t="s">
        <v>0</v>
      </c>
      <c r="F2" s="19" t="s">
        <v>6</v>
      </c>
      <c r="G2" s="19" t="s">
        <v>4</v>
      </c>
      <c r="H2" s="19" t="s">
        <v>3</v>
      </c>
      <c r="I2" s="19" t="s">
        <v>5</v>
      </c>
      <c r="J2" s="5" t="s">
        <v>2</v>
      </c>
      <c r="K2" s="18" t="s">
        <v>67</v>
      </c>
      <c r="L2" s="18" t="s">
        <v>68</v>
      </c>
      <c r="M2" s="18" t="s">
        <v>69</v>
      </c>
    </row>
    <row r="3" spans="1:13" ht="15.75" thickBot="1" x14ac:dyDescent="0.3">
      <c r="A3" s="5" t="s">
        <v>7</v>
      </c>
      <c r="B3" s="5" t="s">
        <v>8</v>
      </c>
      <c r="C3" s="5" t="s">
        <v>7</v>
      </c>
      <c r="D3" s="5" t="s">
        <v>15</v>
      </c>
      <c r="E3" s="21"/>
      <c r="F3" s="19"/>
      <c r="G3" s="19">
        <v>21.25</v>
      </c>
      <c r="H3" s="19" t="e">
        <f>G3*D3*C3</f>
        <v>#VALUE!</v>
      </c>
      <c r="I3" s="19" t="e">
        <f>C3*D3*2</f>
        <v>#VALUE!</v>
      </c>
      <c r="J3" s="8" t="s">
        <v>75</v>
      </c>
      <c r="K3" s="18"/>
      <c r="L3" s="18"/>
      <c r="M3" s="18"/>
    </row>
    <row r="4" spans="1:13" ht="15.75" thickBot="1" x14ac:dyDescent="0.3">
      <c r="A4" s="7">
        <v>0.41199999999999998</v>
      </c>
      <c r="B4" s="24">
        <v>0.9</v>
      </c>
      <c r="C4" s="7">
        <v>0.3</v>
      </c>
      <c r="D4" s="24">
        <v>0.83</v>
      </c>
      <c r="E4" s="1" t="s">
        <v>31</v>
      </c>
      <c r="F4" s="1">
        <v>24</v>
      </c>
      <c r="G4" s="1">
        <v>4.4400000000000004</v>
      </c>
      <c r="H4" s="6">
        <f>G4*B4*A4</f>
        <v>1.646352</v>
      </c>
      <c r="I4" s="6">
        <f>A4*B4*2</f>
        <v>0.74159999999999993</v>
      </c>
      <c r="J4" s="6">
        <f>H4*'V. GENERALES'!$F$7*'V. GENERALES'!$F$12</f>
        <v>268.26872589473686</v>
      </c>
      <c r="K4" s="25">
        <v>40</v>
      </c>
      <c r="L4" s="25">
        <v>60</v>
      </c>
      <c r="M4" s="25">
        <v>70</v>
      </c>
    </row>
    <row r="5" spans="1:13" ht="15.75" thickBot="1" x14ac:dyDescent="0.3">
      <c r="A5" s="7">
        <v>0.56200000000000006</v>
      </c>
      <c r="B5" s="24">
        <v>0.9</v>
      </c>
      <c r="C5" s="7">
        <v>0.45</v>
      </c>
      <c r="D5" s="24">
        <v>0.83</v>
      </c>
      <c r="E5" s="1" t="s">
        <v>32</v>
      </c>
      <c r="F5" s="1">
        <v>24</v>
      </c>
      <c r="G5" s="1">
        <v>4.4400000000000004</v>
      </c>
      <c r="H5" s="6">
        <f>A5*B4*G5</f>
        <v>2.2457520000000004</v>
      </c>
      <c r="I5" s="6">
        <f>A5*B4*2</f>
        <v>1.0116000000000001</v>
      </c>
      <c r="J5" s="6">
        <f>H5*'V. GENERALES'!$F$7*'V. GENERALES'!$F$12</f>
        <v>365.93937852631586</v>
      </c>
      <c r="K5" s="25">
        <v>40</v>
      </c>
      <c r="L5" s="25">
        <v>60</v>
      </c>
      <c r="M5" s="25">
        <v>70</v>
      </c>
    </row>
    <row r="6" spans="1:13" ht="15.75" thickBot="1" x14ac:dyDescent="0.3">
      <c r="A6" s="7">
        <v>0.71199999999999997</v>
      </c>
      <c r="B6" s="24">
        <v>0.9</v>
      </c>
      <c r="C6" s="7">
        <v>0.6</v>
      </c>
      <c r="D6" s="24">
        <v>0.83</v>
      </c>
      <c r="E6" s="1" t="s">
        <v>33</v>
      </c>
      <c r="F6" s="1">
        <v>24</v>
      </c>
      <c r="G6" s="1">
        <v>4.4400000000000004</v>
      </c>
      <c r="H6" s="6">
        <f>A6*B4*G6</f>
        <v>2.8451520000000006</v>
      </c>
      <c r="I6" s="6">
        <f>A6*B4*2</f>
        <v>1.2816000000000001</v>
      </c>
      <c r="J6" s="6">
        <f>H6*'V. GENERALES'!$F$7*'V. GENERALES'!$F$12</f>
        <v>463.61003115789481</v>
      </c>
      <c r="K6" s="25">
        <v>40</v>
      </c>
      <c r="L6" s="25">
        <v>60</v>
      </c>
      <c r="M6" s="25">
        <v>70</v>
      </c>
    </row>
    <row r="7" spans="1:13" ht="15.75" thickBot="1" x14ac:dyDescent="0.3">
      <c r="A7" s="7">
        <v>0.41199999999999998</v>
      </c>
      <c r="B7" s="24">
        <v>0.98</v>
      </c>
      <c r="C7" s="7">
        <v>0.3</v>
      </c>
      <c r="D7" s="24">
        <v>0.91</v>
      </c>
      <c r="E7" s="1" t="s">
        <v>34</v>
      </c>
      <c r="F7" s="1">
        <v>24</v>
      </c>
      <c r="G7" s="1">
        <v>4.4400000000000004</v>
      </c>
      <c r="H7" s="6">
        <f>G7*B7*A7</f>
        <v>1.7926944</v>
      </c>
      <c r="I7" s="6">
        <f>A7*B7*2</f>
        <v>0.8075199999999999</v>
      </c>
      <c r="J7" s="6">
        <f>H7*'V. GENERALES'!$F$7*'V. GENERALES'!$F$12</f>
        <v>292.11483486315785</v>
      </c>
      <c r="K7" s="25">
        <v>40</v>
      </c>
      <c r="L7" s="25">
        <v>60</v>
      </c>
      <c r="M7" s="25">
        <v>70</v>
      </c>
    </row>
    <row r="8" spans="1:13" ht="15.75" thickBot="1" x14ac:dyDescent="0.3">
      <c r="A8" s="7">
        <v>0.56000000000000005</v>
      </c>
      <c r="B8" s="24">
        <v>0.98</v>
      </c>
      <c r="C8" s="7">
        <v>0.45</v>
      </c>
      <c r="D8" s="24">
        <v>0.91</v>
      </c>
      <c r="E8" s="1" t="s">
        <v>35</v>
      </c>
      <c r="F8" s="1">
        <v>24</v>
      </c>
      <c r="G8" s="1">
        <v>4.4400000000000004</v>
      </c>
      <c r="H8" s="6">
        <f>A8*B7*G8</f>
        <v>2.4366720000000006</v>
      </c>
      <c r="I8" s="6">
        <f>A8*B7*2</f>
        <v>1.0976000000000001</v>
      </c>
      <c r="J8" s="6">
        <f>H8*'V. GENERALES'!$F$7*'V. GENERALES'!$F$12</f>
        <v>397.0492901052632</v>
      </c>
      <c r="K8" s="25">
        <v>40</v>
      </c>
      <c r="L8" s="25">
        <v>60</v>
      </c>
      <c r="M8" s="25">
        <v>70</v>
      </c>
    </row>
    <row r="9" spans="1:13" ht="15.75" thickBot="1" x14ac:dyDescent="0.3">
      <c r="A9" s="7">
        <v>0.71199999999999997</v>
      </c>
      <c r="B9" s="24">
        <v>0.98</v>
      </c>
      <c r="C9" s="7">
        <v>0.6</v>
      </c>
      <c r="D9" s="24">
        <v>0.91</v>
      </c>
      <c r="E9" s="1" t="s">
        <v>36</v>
      </c>
      <c r="F9" s="1">
        <v>24</v>
      </c>
      <c r="G9" s="1">
        <v>4.4400000000000004</v>
      </c>
      <c r="H9" s="6">
        <f>A9*C9*G9</f>
        <v>1.896768</v>
      </c>
      <c r="I9" s="6">
        <f>A9*B7*2</f>
        <v>1.3955199999999999</v>
      </c>
      <c r="J9" s="6">
        <f>H9*'V. GENERALES'!$F$7*'V. GENERALES'!$F$12</f>
        <v>309.07335410526315</v>
      </c>
      <c r="K9" s="25">
        <v>40</v>
      </c>
      <c r="L9" s="25">
        <v>60</v>
      </c>
      <c r="M9" s="25">
        <v>70</v>
      </c>
    </row>
    <row r="10" spans="1:13" ht="15.75" thickBot="1" x14ac:dyDescent="0.3">
      <c r="A10" s="7">
        <v>0.41199999999999998</v>
      </c>
      <c r="B10" s="24">
        <v>1.07</v>
      </c>
      <c r="C10" s="7">
        <v>0.3</v>
      </c>
      <c r="D10" s="24">
        <v>1</v>
      </c>
      <c r="E10" s="1" t="s">
        <v>37</v>
      </c>
      <c r="F10" s="1">
        <v>24</v>
      </c>
      <c r="G10" s="1">
        <v>4.4400000000000004</v>
      </c>
      <c r="H10" s="6">
        <f>G10*B10*A10</f>
        <v>1.9573296000000002</v>
      </c>
      <c r="I10" s="6">
        <f>A10*B10*2</f>
        <v>0.88168000000000002</v>
      </c>
      <c r="J10" s="6">
        <f>H10*'V. GENERALES'!$F$7*'V. GENERALES'!$F$12</f>
        <v>318.94170745263159</v>
      </c>
      <c r="K10" s="25">
        <v>40</v>
      </c>
      <c r="L10" s="25">
        <v>60</v>
      </c>
      <c r="M10" s="25">
        <v>70</v>
      </c>
    </row>
    <row r="11" spans="1:13" ht="15.75" thickBot="1" x14ac:dyDescent="0.3">
      <c r="A11" s="7">
        <v>0.56000000000000005</v>
      </c>
      <c r="B11" s="24">
        <v>1.07</v>
      </c>
      <c r="C11" s="7">
        <v>0.45</v>
      </c>
      <c r="D11" s="24">
        <v>1</v>
      </c>
      <c r="E11" s="1" t="s">
        <v>38</v>
      </c>
      <c r="F11" s="1">
        <v>24</v>
      </c>
      <c r="G11" s="1">
        <v>4.4400000000000004</v>
      </c>
      <c r="H11" s="6">
        <f>A11*B10*G11</f>
        <v>2.6604480000000006</v>
      </c>
      <c r="I11" s="6">
        <f>A11*B10*2</f>
        <v>1.1984000000000001</v>
      </c>
      <c r="J11" s="6">
        <f>H11*'V. GENERALES'!$F$7*'V. GENERALES'!$F$12</f>
        <v>433.51300042105277</v>
      </c>
      <c r="K11" s="25">
        <v>40</v>
      </c>
      <c r="L11" s="25">
        <v>60</v>
      </c>
      <c r="M11" s="25">
        <v>70</v>
      </c>
    </row>
    <row r="12" spans="1:13" ht="15.75" thickBot="1" x14ac:dyDescent="0.3">
      <c r="A12" s="7">
        <v>0.71199999999999997</v>
      </c>
      <c r="B12" s="24">
        <v>1.07</v>
      </c>
      <c r="C12" s="7">
        <v>0.6</v>
      </c>
      <c r="D12" s="24">
        <v>1</v>
      </c>
      <c r="E12" s="1" t="s">
        <v>39</v>
      </c>
      <c r="F12" s="1">
        <v>24</v>
      </c>
      <c r="G12" s="1">
        <v>4.4400000000000004</v>
      </c>
      <c r="H12" s="6">
        <f>A12*B10*G12</f>
        <v>3.3825696000000001</v>
      </c>
      <c r="I12" s="6">
        <f>A12*B10*2</f>
        <v>1.5236799999999999</v>
      </c>
      <c r="J12" s="6">
        <f>H12*'V. GENERALES'!$F$7*'V. GENERALES'!$F$12</f>
        <v>551.18081482105265</v>
      </c>
      <c r="K12" s="25">
        <v>40</v>
      </c>
      <c r="L12" s="25">
        <v>60</v>
      </c>
      <c r="M12" s="25">
        <v>70</v>
      </c>
    </row>
    <row r="13" spans="1:13" ht="15.75" thickBot="1" x14ac:dyDescent="0.3">
      <c r="A13" s="7">
        <v>0.41199999999999998</v>
      </c>
      <c r="B13" s="24">
        <v>1.27</v>
      </c>
      <c r="C13" s="7">
        <v>0.3</v>
      </c>
      <c r="D13" s="24">
        <v>1.2</v>
      </c>
      <c r="E13" s="1" t="s">
        <v>40</v>
      </c>
      <c r="F13" s="1">
        <v>24</v>
      </c>
      <c r="G13" s="1">
        <v>4.4400000000000004</v>
      </c>
      <c r="H13" s="6">
        <f>G13*B13*A13</f>
        <v>2.3231856</v>
      </c>
      <c r="I13" s="6">
        <f>A13*B13*2</f>
        <v>1.0464799999999999</v>
      </c>
      <c r="J13" s="6">
        <f>H13*'V. GENERALES'!$F$7*'V. GENERALES'!$F$12</f>
        <v>378.55697987368421</v>
      </c>
      <c r="K13" s="25">
        <v>30</v>
      </c>
      <c r="L13" s="25">
        <v>45</v>
      </c>
      <c r="M13" s="25">
        <v>55</v>
      </c>
    </row>
    <row r="14" spans="1:13" ht="15.75" thickBot="1" x14ac:dyDescent="0.3">
      <c r="A14" s="7">
        <v>0.56000000000000005</v>
      </c>
      <c r="B14" s="24">
        <v>1.27</v>
      </c>
      <c r="C14" s="7">
        <v>0.45</v>
      </c>
      <c r="D14" s="24">
        <v>1.2</v>
      </c>
      <c r="E14" s="1" t="s">
        <v>41</v>
      </c>
      <c r="F14" s="1">
        <v>24</v>
      </c>
      <c r="G14" s="1">
        <v>4.4400000000000004</v>
      </c>
      <c r="H14" s="6">
        <f>A14*B13*G14</f>
        <v>3.1577280000000005</v>
      </c>
      <c r="I14" s="6">
        <f>A14*B13*2</f>
        <v>1.4224000000000001</v>
      </c>
      <c r="J14" s="6">
        <f>H14*'V. GENERALES'!$F$7*'V. GENERALES'!$F$12</f>
        <v>514.54346778947377</v>
      </c>
      <c r="K14" s="25">
        <v>30</v>
      </c>
      <c r="L14" s="25">
        <v>45</v>
      </c>
      <c r="M14" s="25">
        <v>55</v>
      </c>
    </row>
    <row r="15" spans="1:13" ht="15.75" thickBot="1" x14ac:dyDescent="0.3">
      <c r="A15" s="7">
        <v>0.71199999999999997</v>
      </c>
      <c r="B15" s="24">
        <v>1.27</v>
      </c>
      <c r="C15" s="7">
        <v>0.6</v>
      </c>
      <c r="D15" s="24">
        <v>1.2</v>
      </c>
      <c r="E15" s="1" t="s">
        <v>42</v>
      </c>
      <c r="F15" s="1">
        <v>24</v>
      </c>
      <c r="G15" s="1">
        <v>4.4400000000000004</v>
      </c>
      <c r="H15" s="6">
        <f>A15*B13*G15</f>
        <v>4.0148256</v>
      </c>
      <c r="I15" s="6">
        <f>A15*B13*2</f>
        <v>1.8084799999999999</v>
      </c>
      <c r="J15" s="6">
        <f>H15*'V. GENERALES'!$F$7*'V. GENERALES'!$F$12</f>
        <v>654.20526618947372</v>
      </c>
      <c r="K15" s="25">
        <v>30</v>
      </c>
      <c r="L15" s="25">
        <v>45</v>
      </c>
      <c r="M15" s="25">
        <v>55</v>
      </c>
    </row>
  </sheetData>
  <mergeCells count="9">
    <mergeCell ref="E2:E3"/>
    <mergeCell ref="F2:F3"/>
    <mergeCell ref="G2:G3"/>
    <mergeCell ref="H2:H3"/>
    <mergeCell ref="I2:I3"/>
    <mergeCell ref="A1:M1"/>
    <mergeCell ref="L2:L3"/>
    <mergeCell ref="M2:M3"/>
    <mergeCell ref="K2:K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5"/>
  <sheetViews>
    <sheetView topLeftCell="H1" workbookViewId="0">
      <selection activeCell="M13" sqref="M13:M15"/>
    </sheetView>
  </sheetViews>
  <sheetFormatPr baseColWidth="10" defaultRowHeight="15" x14ac:dyDescent="0.25"/>
  <cols>
    <col min="1" max="4" width="12.7109375" customWidth="1"/>
    <col min="5" max="5" width="14.28515625" customWidth="1"/>
    <col min="6" max="9" width="12.7109375" customWidth="1"/>
    <col min="10" max="10" width="14.28515625" customWidth="1"/>
    <col min="11" max="13" width="14.7109375" customWidth="1"/>
  </cols>
  <sheetData>
    <row r="1" spans="1:13" ht="16.5" thickBot="1" x14ac:dyDescent="0.3">
      <c r="A1" s="16" t="s">
        <v>17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3" ht="15.75" customHeight="1" thickBot="1" x14ac:dyDescent="0.3">
      <c r="A2" s="22" t="s">
        <v>71</v>
      </c>
      <c r="B2" s="22" t="s">
        <v>72</v>
      </c>
      <c r="C2" s="23" t="s">
        <v>73</v>
      </c>
      <c r="D2" s="9" t="s">
        <v>74</v>
      </c>
      <c r="E2" s="20" t="s">
        <v>0</v>
      </c>
      <c r="F2" s="19" t="s">
        <v>6</v>
      </c>
      <c r="G2" s="19" t="s">
        <v>4</v>
      </c>
      <c r="H2" s="19" t="s">
        <v>3</v>
      </c>
      <c r="I2" s="19" t="s">
        <v>5</v>
      </c>
      <c r="J2" s="5" t="s">
        <v>2</v>
      </c>
      <c r="K2" s="18" t="s">
        <v>67</v>
      </c>
      <c r="L2" s="18" t="s">
        <v>68</v>
      </c>
      <c r="M2" s="18" t="s">
        <v>69</v>
      </c>
    </row>
    <row r="3" spans="1:13" ht="15.75" thickBot="1" x14ac:dyDescent="0.3">
      <c r="A3" s="5" t="s">
        <v>7</v>
      </c>
      <c r="B3" s="5" t="s">
        <v>8</v>
      </c>
      <c r="C3" s="5" t="s">
        <v>7</v>
      </c>
      <c r="D3" s="5" t="s">
        <v>15</v>
      </c>
      <c r="E3" s="21"/>
      <c r="F3" s="19"/>
      <c r="G3" s="19">
        <v>21.25</v>
      </c>
      <c r="H3" s="19" t="e">
        <f>G3*D3*C3</f>
        <v>#VALUE!</v>
      </c>
      <c r="I3" s="19" t="e">
        <f>C3*D3*2</f>
        <v>#VALUE!</v>
      </c>
      <c r="J3" s="8" t="s">
        <v>75</v>
      </c>
      <c r="K3" s="18"/>
      <c r="L3" s="18"/>
      <c r="M3" s="18"/>
    </row>
    <row r="4" spans="1:13" ht="15.75" thickBot="1" x14ac:dyDescent="0.3">
      <c r="A4" s="7">
        <v>0.41199999999999998</v>
      </c>
      <c r="B4" s="24">
        <v>0.9</v>
      </c>
      <c r="C4" s="7">
        <v>0.3</v>
      </c>
      <c r="D4" s="24">
        <v>0.83</v>
      </c>
      <c r="E4" s="1" t="s">
        <v>43</v>
      </c>
      <c r="F4" s="1">
        <v>24</v>
      </c>
      <c r="G4" s="1">
        <v>6.44</v>
      </c>
      <c r="H4" s="6">
        <f>G4*B4*A4</f>
        <v>2.3879519999999999</v>
      </c>
      <c r="I4" s="6">
        <f>A4*B4*2</f>
        <v>0.74159999999999993</v>
      </c>
      <c r="J4" s="6">
        <f>H4*'V. GENERALES'!$F$7*'V. GENERALES'!$F$12</f>
        <v>389.11049431578942</v>
      </c>
      <c r="K4" s="25">
        <v>100</v>
      </c>
      <c r="L4" s="25">
        <v>130</v>
      </c>
      <c r="M4" s="25">
        <v>160</v>
      </c>
    </row>
    <row r="5" spans="1:13" ht="15.75" thickBot="1" x14ac:dyDescent="0.3">
      <c r="A5" s="7">
        <v>0.56200000000000006</v>
      </c>
      <c r="B5" s="24">
        <v>0.9</v>
      </c>
      <c r="C5" s="7">
        <v>0.45</v>
      </c>
      <c r="D5" s="24">
        <v>0.83</v>
      </c>
      <c r="E5" s="1" t="s">
        <v>44</v>
      </c>
      <c r="F5" s="1">
        <v>24</v>
      </c>
      <c r="G5" s="1">
        <v>6.44</v>
      </c>
      <c r="H5" s="6">
        <f>G5*B5*A4</f>
        <v>2.3879519999999999</v>
      </c>
      <c r="I5" s="6">
        <f>A4*B5*2</f>
        <v>0.74159999999999993</v>
      </c>
      <c r="J5" s="6">
        <f>H5*'V. GENERALES'!$F$7*'V. GENERALES'!$F$12</f>
        <v>389.11049431578942</v>
      </c>
      <c r="K5" s="25">
        <v>100</v>
      </c>
      <c r="L5" s="25">
        <v>130</v>
      </c>
      <c r="M5" s="25">
        <v>160</v>
      </c>
    </row>
    <row r="6" spans="1:13" ht="15.75" thickBot="1" x14ac:dyDescent="0.3">
      <c r="A6" s="7">
        <v>0.71199999999999997</v>
      </c>
      <c r="B6" s="24">
        <v>0.9</v>
      </c>
      <c r="C6" s="7">
        <v>0.6</v>
      </c>
      <c r="D6" s="24">
        <v>0.83</v>
      </c>
      <c r="E6" s="1" t="s">
        <v>45</v>
      </c>
      <c r="F6" s="1">
        <v>24</v>
      </c>
      <c r="G6" s="1">
        <v>6.44</v>
      </c>
      <c r="H6" s="6">
        <f>G6*B6*A4</f>
        <v>2.3879519999999999</v>
      </c>
      <c r="I6" s="6">
        <f>A4*B6*2</f>
        <v>0.74159999999999993</v>
      </c>
      <c r="J6" s="6">
        <f>H6*'V. GENERALES'!$F$7*'V. GENERALES'!$F$12</f>
        <v>389.11049431578942</v>
      </c>
      <c r="K6" s="25">
        <v>100</v>
      </c>
      <c r="L6" s="25">
        <v>130</v>
      </c>
      <c r="M6" s="25">
        <v>160</v>
      </c>
    </row>
    <row r="7" spans="1:13" ht="15.75" thickBot="1" x14ac:dyDescent="0.3">
      <c r="A7" s="7">
        <v>0.41199999999999998</v>
      </c>
      <c r="B7" s="24">
        <v>0.98</v>
      </c>
      <c r="C7" s="7">
        <v>0.3</v>
      </c>
      <c r="D7" s="24">
        <v>0.91</v>
      </c>
      <c r="E7" s="1" t="s">
        <v>46</v>
      </c>
      <c r="F7" s="1">
        <v>24</v>
      </c>
      <c r="G7" s="1">
        <v>6.44</v>
      </c>
      <c r="H7" s="6">
        <f>G7*B7*A7</f>
        <v>2.6002144</v>
      </c>
      <c r="I7" s="6">
        <f>A7*B7*2</f>
        <v>0.8075199999999999</v>
      </c>
      <c r="J7" s="6">
        <f>H7*'V. GENERALES'!$F$7*'V. GENERALES'!$F$12</f>
        <v>423.6980938105263</v>
      </c>
      <c r="K7" s="25">
        <v>100</v>
      </c>
      <c r="L7" s="25">
        <v>130</v>
      </c>
      <c r="M7" s="25">
        <v>160</v>
      </c>
    </row>
    <row r="8" spans="1:13" ht="15.75" thickBot="1" x14ac:dyDescent="0.3">
      <c r="A8" s="7">
        <v>0.56000000000000005</v>
      </c>
      <c r="B8" s="24">
        <v>0.98</v>
      </c>
      <c r="C8" s="7">
        <v>0.45</v>
      </c>
      <c r="D8" s="24">
        <v>0.91</v>
      </c>
      <c r="E8" s="1" t="s">
        <v>47</v>
      </c>
      <c r="F8" s="1">
        <v>24</v>
      </c>
      <c r="G8" s="1">
        <v>6.44</v>
      </c>
      <c r="H8" s="6">
        <f>G8*B8*A7</f>
        <v>2.6002144</v>
      </c>
      <c r="I8" s="6">
        <f>A7*B8*2</f>
        <v>0.8075199999999999</v>
      </c>
      <c r="J8" s="6">
        <f>H8*'V. GENERALES'!$F$7*'V. GENERALES'!$F$12</f>
        <v>423.6980938105263</v>
      </c>
      <c r="K8" s="25">
        <v>100</v>
      </c>
      <c r="L8" s="25">
        <v>130</v>
      </c>
      <c r="M8" s="25">
        <v>160</v>
      </c>
    </row>
    <row r="9" spans="1:13" ht="15.75" thickBot="1" x14ac:dyDescent="0.3">
      <c r="A9" s="7">
        <v>0.71199999999999997</v>
      </c>
      <c r="B9" s="24">
        <v>0.98</v>
      </c>
      <c r="C9" s="7">
        <v>0.6</v>
      </c>
      <c r="D9" s="24">
        <v>0.91</v>
      </c>
      <c r="E9" s="1" t="s">
        <v>48</v>
      </c>
      <c r="F9" s="1">
        <v>24</v>
      </c>
      <c r="G9" s="1">
        <v>6.44</v>
      </c>
      <c r="H9" s="6">
        <f>G9*B9*A7</f>
        <v>2.6002144</v>
      </c>
      <c r="I9" s="6">
        <f>A7*B9*2</f>
        <v>0.8075199999999999</v>
      </c>
      <c r="J9" s="6">
        <f>H9*'V. GENERALES'!$F$7*'V. GENERALES'!$F$12</f>
        <v>423.6980938105263</v>
      </c>
      <c r="K9" s="25">
        <v>100</v>
      </c>
      <c r="L9" s="25">
        <v>130</v>
      </c>
      <c r="M9" s="25">
        <v>160</v>
      </c>
    </row>
    <row r="10" spans="1:13" ht="15.75" thickBot="1" x14ac:dyDescent="0.3">
      <c r="A10" s="7">
        <v>0.41199999999999998</v>
      </c>
      <c r="B10" s="24">
        <v>1.07</v>
      </c>
      <c r="C10" s="7">
        <v>0.3</v>
      </c>
      <c r="D10" s="24">
        <v>1</v>
      </c>
      <c r="E10" s="1" t="s">
        <v>49</v>
      </c>
      <c r="F10" s="1">
        <v>24</v>
      </c>
      <c r="G10" s="1">
        <v>6.44</v>
      </c>
      <c r="H10" s="6">
        <f>G10*B10*A10</f>
        <v>2.8390096000000002</v>
      </c>
      <c r="I10" s="6">
        <f>A10*B10*2</f>
        <v>0.88168000000000002</v>
      </c>
      <c r="J10" s="6">
        <f>H10*'V. GENERALES'!$F$7*'V. GENERALES'!$F$12</f>
        <v>462.60914324210529</v>
      </c>
      <c r="K10" s="25">
        <v>100</v>
      </c>
      <c r="L10" s="25">
        <v>130</v>
      </c>
      <c r="M10" s="25">
        <v>160</v>
      </c>
    </row>
    <row r="11" spans="1:13" ht="15.75" thickBot="1" x14ac:dyDescent="0.3">
      <c r="A11" s="7">
        <v>0.56000000000000005</v>
      </c>
      <c r="B11" s="24">
        <v>1.07</v>
      </c>
      <c r="C11" s="7">
        <v>0.45</v>
      </c>
      <c r="D11" s="24">
        <v>1</v>
      </c>
      <c r="E11" s="1" t="s">
        <v>50</v>
      </c>
      <c r="F11" s="1">
        <v>24</v>
      </c>
      <c r="G11" s="1">
        <v>6.44</v>
      </c>
      <c r="H11" s="6">
        <f>G11*B11*A10</f>
        <v>2.8390096000000002</v>
      </c>
      <c r="I11" s="6">
        <f>A10*B11*2</f>
        <v>0.88168000000000002</v>
      </c>
      <c r="J11" s="6">
        <f>H11*'V. GENERALES'!$F$7*'V. GENERALES'!$F$12</f>
        <v>462.60914324210529</v>
      </c>
      <c r="K11" s="25">
        <v>100</v>
      </c>
      <c r="L11" s="25">
        <v>130</v>
      </c>
      <c r="M11" s="25">
        <v>160</v>
      </c>
    </row>
    <row r="12" spans="1:13" ht="15.75" thickBot="1" x14ac:dyDescent="0.3">
      <c r="A12" s="7">
        <v>0.71199999999999997</v>
      </c>
      <c r="B12" s="24">
        <v>1.07</v>
      </c>
      <c r="C12" s="7">
        <v>0.6</v>
      </c>
      <c r="D12" s="24">
        <v>1</v>
      </c>
      <c r="E12" s="1" t="s">
        <v>51</v>
      </c>
      <c r="F12" s="1">
        <v>24</v>
      </c>
      <c r="G12" s="1">
        <v>6.44</v>
      </c>
      <c r="H12" s="6">
        <f>G12*B12*A10</f>
        <v>2.8390096000000002</v>
      </c>
      <c r="I12" s="6">
        <f>A10*B12*2</f>
        <v>0.88168000000000002</v>
      </c>
      <c r="J12" s="6">
        <f>H12*'V. GENERALES'!$F$7*'V. GENERALES'!$F$12</f>
        <v>462.60914324210529</v>
      </c>
      <c r="K12" s="25">
        <v>100</v>
      </c>
      <c r="L12" s="25">
        <v>130</v>
      </c>
      <c r="M12" s="25">
        <v>160</v>
      </c>
    </row>
    <row r="13" spans="1:13" ht="15.75" thickBot="1" x14ac:dyDescent="0.3">
      <c r="A13" s="7">
        <v>0.41199999999999998</v>
      </c>
      <c r="B13" s="24">
        <v>1.27</v>
      </c>
      <c r="C13" s="7">
        <v>0.3</v>
      </c>
      <c r="D13" s="24">
        <v>1.2</v>
      </c>
      <c r="E13" s="1" t="s">
        <v>52</v>
      </c>
      <c r="F13" s="1">
        <v>24</v>
      </c>
      <c r="G13" s="1">
        <v>6.44</v>
      </c>
      <c r="H13" s="6">
        <f>G13*B13*A13</f>
        <v>3.3696656000000003</v>
      </c>
      <c r="I13" s="6">
        <f>A13*B13*2</f>
        <v>1.0464799999999999</v>
      </c>
      <c r="J13" s="6">
        <f>H13*'V. GENERALES'!$F$7*'V. GENERALES'!$F$12</f>
        <v>549.07814197894743</v>
      </c>
      <c r="K13" s="25">
        <v>70</v>
      </c>
      <c r="L13" s="25">
        <v>100</v>
      </c>
      <c r="M13" s="25">
        <v>130</v>
      </c>
    </row>
    <row r="14" spans="1:13" ht="15.75" thickBot="1" x14ac:dyDescent="0.3">
      <c r="A14" s="7">
        <v>0.56000000000000005</v>
      </c>
      <c r="B14" s="24">
        <v>1.27</v>
      </c>
      <c r="C14" s="7">
        <v>0.45</v>
      </c>
      <c r="D14" s="24">
        <v>1.2</v>
      </c>
      <c r="E14" s="1" t="s">
        <v>53</v>
      </c>
      <c r="F14" s="1">
        <v>24</v>
      </c>
      <c r="G14" s="1">
        <v>6.44</v>
      </c>
      <c r="H14" s="6">
        <f>G14*B14*A13</f>
        <v>3.3696656000000003</v>
      </c>
      <c r="I14" s="6">
        <f>A13*B14*2</f>
        <v>1.0464799999999999</v>
      </c>
      <c r="J14" s="6">
        <f>H14*'V. GENERALES'!$F$7*'V. GENERALES'!$F$12</f>
        <v>549.07814197894743</v>
      </c>
      <c r="K14" s="25">
        <v>70</v>
      </c>
      <c r="L14" s="25">
        <v>100</v>
      </c>
      <c r="M14" s="25">
        <v>130</v>
      </c>
    </row>
    <row r="15" spans="1:13" ht="15.75" thickBot="1" x14ac:dyDescent="0.3">
      <c r="A15" s="7">
        <v>0.71199999999999997</v>
      </c>
      <c r="B15" s="24">
        <v>1.27</v>
      </c>
      <c r="C15" s="7">
        <v>0.6</v>
      </c>
      <c r="D15" s="24">
        <v>1.2</v>
      </c>
      <c r="E15" s="1" t="s">
        <v>54</v>
      </c>
      <c r="F15" s="1">
        <v>24</v>
      </c>
      <c r="G15" s="1">
        <v>6.44</v>
      </c>
      <c r="H15" s="6">
        <f>G15*B15*A13</f>
        <v>3.3696656000000003</v>
      </c>
      <c r="I15" s="6">
        <f>A13*B15*2</f>
        <v>1.0464799999999999</v>
      </c>
      <c r="J15" s="6">
        <f>H15*'V. GENERALES'!$F$7*'V. GENERALES'!$F$12</f>
        <v>549.07814197894743</v>
      </c>
      <c r="K15" s="25">
        <v>70</v>
      </c>
      <c r="L15" s="25">
        <v>100</v>
      </c>
      <c r="M15" s="25">
        <v>130</v>
      </c>
    </row>
  </sheetData>
  <mergeCells count="9">
    <mergeCell ref="F2:F3"/>
    <mergeCell ref="G2:G3"/>
    <mergeCell ref="H2:H3"/>
    <mergeCell ref="I2:I3"/>
    <mergeCell ref="E2:E3"/>
    <mergeCell ref="L2:L3"/>
    <mergeCell ref="M2:M3"/>
    <mergeCell ref="A1:M1"/>
    <mergeCell ref="K2:K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5"/>
  <sheetViews>
    <sheetView tabSelected="1" topLeftCell="G1" workbookViewId="0">
      <selection activeCell="D21" activeCellId="1" sqref="N13 D21"/>
    </sheetView>
  </sheetViews>
  <sheetFormatPr baseColWidth="10" defaultRowHeight="15" x14ac:dyDescent="0.25"/>
  <cols>
    <col min="1" max="4" width="12.7109375" customWidth="1"/>
    <col min="5" max="5" width="14.28515625" customWidth="1"/>
    <col min="6" max="9" width="12.7109375" customWidth="1"/>
    <col min="10" max="10" width="14.28515625" customWidth="1"/>
    <col min="11" max="13" width="14.7109375" customWidth="1"/>
  </cols>
  <sheetData>
    <row r="1" spans="1:13" ht="16.5" thickBot="1" x14ac:dyDescent="0.3">
      <c r="A1" s="16" t="s">
        <v>18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3" ht="15.75" customHeight="1" thickBot="1" x14ac:dyDescent="0.3">
      <c r="A2" s="22" t="s">
        <v>71</v>
      </c>
      <c r="B2" s="22" t="s">
        <v>72</v>
      </c>
      <c r="C2" s="23" t="s">
        <v>73</v>
      </c>
      <c r="D2" s="9" t="s">
        <v>74</v>
      </c>
      <c r="E2" s="20" t="s">
        <v>0</v>
      </c>
      <c r="F2" s="19" t="s">
        <v>6</v>
      </c>
      <c r="G2" s="19" t="s">
        <v>4</v>
      </c>
      <c r="H2" s="19" t="s">
        <v>3</v>
      </c>
      <c r="I2" s="19" t="s">
        <v>5</v>
      </c>
      <c r="J2" s="5" t="s">
        <v>2</v>
      </c>
      <c r="K2" s="18" t="s">
        <v>67</v>
      </c>
      <c r="L2" s="18" t="s">
        <v>68</v>
      </c>
      <c r="M2" s="18" t="s">
        <v>69</v>
      </c>
    </row>
    <row r="3" spans="1:13" ht="15.75" thickBot="1" x14ac:dyDescent="0.3">
      <c r="A3" s="5" t="s">
        <v>7</v>
      </c>
      <c r="B3" s="5" t="s">
        <v>8</v>
      </c>
      <c r="C3" s="5" t="s">
        <v>7</v>
      </c>
      <c r="D3" s="5" t="s">
        <v>15</v>
      </c>
      <c r="E3" s="21"/>
      <c r="F3" s="19"/>
      <c r="G3" s="19">
        <v>21.25</v>
      </c>
      <c r="H3" s="19" t="e">
        <f>G3*D3*C3</f>
        <v>#VALUE!</v>
      </c>
      <c r="I3" s="19" t="e">
        <f>C3*D3*2</f>
        <v>#VALUE!</v>
      </c>
      <c r="J3" s="8" t="s">
        <v>76</v>
      </c>
      <c r="K3" s="18"/>
      <c r="L3" s="18"/>
      <c r="M3" s="18"/>
    </row>
    <row r="4" spans="1:13" ht="15.75" thickBot="1" x14ac:dyDescent="0.3">
      <c r="A4" s="7">
        <v>0.41199999999999998</v>
      </c>
      <c r="B4" s="24">
        <v>0.9</v>
      </c>
      <c r="C4" s="7">
        <v>0.3</v>
      </c>
      <c r="D4" s="24">
        <v>0.83</v>
      </c>
      <c r="E4" s="1" t="s">
        <v>55</v>
      </c>
      <c r="F4" s="1">
        <v>24</v>
      </c>
      <c r="G4" s="1">
        <v>7.44</v>
      </c>
      <c r="H4" s="6">
        <f>G4*B4*A4</f>
        <v>2.7587520000000003</v>
      </c>
      <c r="I4" s="6">
        <f>A4*B4*2</f>
        <v>0.74159999999999993</v>
      </c>
      <c r="J4" s="6">
        <f>H4*'V. GENERALES'!$F$7*'V. GENERALES'!$F$12</f>
        <v>449.53137852631585</v>
      </c>
      <c r="K4" s="25">
        <v>120</v>
      </c>
      <c r="L4" s="25">
        <v>150</v>
      </c>
      <c r="M4" s="25">
        <v>170</v>
      </c>
    </row>
    <row r="5" spans="1:13" ht="15.75" thickBot="1" x14ac:dyDescent="0.3">
      <c r="A5" s="7">
        <v>0.56200000000000006</v>
      </c>
      <c r="B5" s="24">
        <v>0.9</v>
      </c>
      <c r="C5" s="7">
        <v>0.45</v>
      </c>
      <c r="D5" s="24">
        <v>0.83</v>
      </c>
      <c r="E5" s="1" t="s">
        <v>56</v>
      </c>
      <c r="F5" s="1">
        <v>24</v>
      </c>
      <c r="G5" s="1">
        <v>7.44</v>
      </c>
      <c r="H5" s="6">
        <f>G5*B5*A4</f>
        <v>2.7587520000000003</v>
      </c>
      <c r="I5" s="6">
        <f>A4*B5*2</f>
        <v>0.74159999999999993</v>
      </c>
      <c r="J5" s="6">
        <f>H5*'V. GENERALES'!$F$7*'V. GENERALES'!$F$12</f>
        <v>449.53137852631585</v>
      </c>
      <c r="K5" s="25">
        <v>120</v>
      </c>
      <c r="L5" s="25">
        <v>150</v>
      </c>
      <c r="M5" s="25">
        <v>170</v>
      </c>
    </row>
    <row r="6" spans="1:13" ht="15.75" thickBot="1" x14ac:dyDescent="0.3">
      <c r="A6" s="7">
        <v>0.71199999999999997</v>
      </c>
      <c r="B6" s="24">
        <v>0.9</v>
      </c>
      <c r="C6" s="7">
        <v>0.6</v>
      </c>
      <c r="D6" s="24">
        <v>0.83</v>
      </c>
      <c r="E6" s="1" t="s">
        <v>57</v>
      </c>
      <c r="F6" s="1">
        <v>24</v>
      </c>
      <c r="G6" s="1">
        <v>7.44</v>
      </c>
      <c r="H6" s="6">
        <f>G6*B6*A4</f>
        <v>2.7587520000000003</v>
      </c>
      <c r="I6" s="6">
        <f>A4*B6*2</f>
        <v>0.74159999999999993</v>
      </c>
      <c r="J6" s="6">
        <f>H6*'V. GENERALES'!$F$7*'V. GENERALES'!$F$12</f>
        <v>449.53137852631585</v>
      </c>
      <c r="K6" s="25">
        <v>120</v>
      </c>
      <c r="L6" s="25">
        <v>150</v>
      </c>
      <c r="M6" s="25">
        <v>170</v>
      </c>
    </row>
    <row r="7" spans="1:13" ht="15.75" thickBot="1" x14ac:dyDescent="0.3">
      <c r="A7" s="7">
        <v>0.41199999999999998</v>
      </c>
      <c r="B7" s="24">
        <v>0.98</v>
      </c>
      <c r="C7" s="7">
        <v>0.3</v>
      </c>
      <c r="D7" s="24">
        <v>0.91</v>
      </c>
      <c r="E7" s="1" t="s">
        <v>58</v>
      </c>
      <c r="F7" s="1">
        <v>24</v>
      </c>
      <c r="G7" s="1">
        <v>7.44</v>
      </c>
      <c r="H7" s="6">
        <f>G7*B7*A7</f>
        <v>3.0039743999999997</v>
      </c>
      <c r="I7" s="6">
        <f>A7*B7*2</f>
        <v>0.8075199999999999</v>
      </c>
      <c r="J7" s="6">
        <f>H7*'V. GENERALES'!$F$7*'V. GENERALES'!$F$12</f>
        <v>489.48972328421047</v>
      </c>
      <c r="K7" s="25">
        <v>120</v>
      </c>
      <c r="L7" s="25">
        <v>150</v>
      </c>
      <c r="M7" s="25">
        <v>170</v>
      </c>
    </row>
    <row r="8" spans="1:13" ht="15.75" thickBot="1" x14ac:dyDescent="0.3">
      <c r="A8" s="7">
        <v>0.56000000000000005</v>
      </c>
      <c r="B8" s="24">
        <v>0.98</v>
      </c>
      <c r="C8" s="7">
        <v>0.45</v>
      </c>
      <c r="D8" s="24">
        <v>0.91</v>
      </c>
      <c r="E8" s="1" t="s">
        <v>59</v>
      </c>
      <c r="F8" s="1">
        <v>24</v>
      </c>
      <c r="G8" s="1">
        <v>7.44</v>
      </c>
      <c r="H8" s="6">
        <f>G8*B8*A7</f>
        <v>3.0039743999999997</v>
      </c>
      <c r="I8" s="6">
        <f>A7*B8*2</f>
        <v>0.8075199999999999</v>
      </c>
      <c r="J8" s="6">
        <f>H8*'V. GENERALES'!$F$7*'V. GENERALES'!$F$12</f>
        <v>489.48972328421047</v>
      </c>
      <c r="K8" s="25">
        <v>120</v>
      </c>
      <c r="L8" s="25">
        <v>150</v>
      </c>
      <c r="M8" s="25">
        <v>170</v>
      </c>
    </row>
    <row r="9" spans="1:13" ht="15.75" thickBot="1" x14ac:dyDescent="0.3">
      <c r="A9" s="7">
        <v>0.71199999999999997</v>
      </c>
      <c r="B9" s="24">
        <v>0.98</v>
      </c>
      <c r="C9" s="7">
        <v>0.6</v>
      </c>
      <c r="D9" s="24">
        <v>0.91</v>
      </c>
      <c r="E9" s="1" t="s">
        <v>60</v>
      </c>
      <c r="F9" s="1">
        <v>24</v>
      </c>
      <c r="G9" s="1">
        <v>7.44</v>
      </c>
      <c r="H9" s="6">
        <f>G9*B9*A7</f>
        <v>3.0039743999999997</v>
      </c>
      <c r="I9" s="6">
        <f>A7*B9*2</f>
        <v>0.8075199999999999</v>
      </c>
      <c r="J9" s="6">
        <f>H9*'V. GENERALES'!$F$7*'V. GENERALES'!$F$12</f>
        <v>489.48972328421047</v>
      </c>
      <c r="K9" s="25">
        <v>120</v>
      </c>
      <c r="L9" s="25">
        <v>150</v>
      </c>
      <c r="M9" s="25">
        <v>170</v>
      </c>
    </row>
    <row r="10" spans="1:13" ht="15.75" thickBot="1" x14ac:dyDescent="0.3">
      <c r="A10" s="7">
        <v>0.41199999999999998</v>
      </c>
      <c r="B10" s="24">
        <v>1.07</v>
      </c>
      <c r="C10" s="7">
        <v>0.3</v>
      </c>
      <c r="D10" s="24">
        <v>1</v>
      </c>
      <c r="E10" s="1" t="s">
        <v>61</v>
      </c>
      <c r="F10" s="1">
        <v>24</v>
      </c>
      <c r="G10" s="1">
        <v>7.44</v>
      </c>
      <c r="H10" s="6">
        <f>G10*B10*A10</f>
        <v>3.2798495999999999</v>
      </c>
      <c r="I10" s="6">
        <f>A10*B10*2</f>
        <v>0.88168000000000002</v>
      </c>
      <c r="J10" s="6">
        <f>H10*'V. GENERALES'!$F$7*'V. GENERALES'!$F$12</f>
        <v>534.44286113684211</v>
      </c>
      <c r="K10" s="25">
        <v>120</v>
      </c>
      <c r="L10" s="25">
        <v>150</v>
      </c>
      <c r="M10" s="25">
        <v>170</v>
      </c>
    </row>
    <row r="11" spans="1:13" ht="15.75" thickBot="1" x14ac:dyDescent="0.3">
      <c r="A11" s="7">
        <v>0.56000000000000005</v>
      </c>
      <c r="B11" s="24">
        <v>1.07</v>
      </c>
      <c r="C11" s="7">
        <v>0.45</v>
      </c>
      <c r="D11" s="24">
        <v>1</v>
      </c>
      <c r="E11" s="1" t="s">
        <v>62</v>
      </c>
      <c r="F11" s="1">
        <v>24</v>
      </c>
      <c r="G11" s="1">
        <v>7.44</v>
      </c>
      <c r="H11" s="6">
        <f>G11*B11*A10</f>
        <v>3.2798495999999999</v>
      </c>
      <c r="I11" s="6">
        <f>A10*B11*2</f>
        <v>0.88168000000000002</v>
      </c>
      <c r="J11" s="6">
        <f>H11*'V. GENERALES'!$F$7*'V. GENERALES'!$F$12</f>
        <v>534.44286113684211</v>
      </c>
      <c r="K11" s="25">
        <v>120</v>
      </c>
      <c r="L11" s="25">
        <v>150</v>
      </c>
      <c r="M11" s="25">
        <v>170</v>
      </c>
    </row>
    <row r="12" spans="1:13" ht="15.75" thickBot="1" x14ac:dyDescent="0.3">
      <c r="A12" s="7">
        <v>0.71199999999999997</v>
      </c>
      <c r="B12" s="24">
        <v>1.07</v>
      </c>
      <c r="C12" s="7">
        <v>0.6</v>
      </c>
      <c r="D12" s="24">
        <v>1</v>
      </c>
      <c r="E12" s="1" t="s">
        <v>63</v>
      </c>
      <c r="F12" s="1">
        <v>24</v>
      </c>
      <c r="G12" s="1">
        <v>7.44</v>
      </c>
      <c r="H12" s="6">
        <f>G12*B12*A10</f>
        <v>3.2798495999999999</v>
      </c>
      <c r="I12" s="6">
        <f>A10*B12*2</f>
        <v>0.88168000000000002</v>
      </c>
      <c r="J12" s="6">
        <f>H12*'V. GENERALES'!$F$7*'V. GENERALES'!$F$12</f>
        <v>534.44286113684211</v>
      </c>
      <c r="K12" s="25">
        <v>120</v>
      </c>
      <c r="L12" s="25">
        <v>150</v>
      </c>
      <c r="M12" s="25">
        <v>170</v>
      </c>
    </row>
    <row r="13" spans="1:13" ht="15.75" thickBot="1" x14ac:dyDescent="0.3">
      <c r="A13" s="7">
        <v>0.41199999999999998</v>
      </c>
      <c r="B13" s="24">
        <v>1.27</v>
      </c>
      <c r="C13" s="7">
        <v>0.3</v>
      </c>
      <c r="D13" s="24">
        <v>1.2</v>
      </c>
      <c r="E13" s="1" t="s">
        <v>64</v>
      </c>
      <c r="F13" s="1">
        <v>24</v>
      </c>
      <c r="G13" s="1">
        <v>7.44</v>
      </c>
      <c r="H13" s="6">
        <f>G13*B13*A13</f>
        <v>3.8929055999999997</v>
      </c>
      <c r="I13" s="6">
        <f>A13*B13*2</f>
        <v>1.0464799999999999</v>
      </c>
      <c r="J13" s="6">
        <f>H13*'V. GENERALES'!$F$7*'V. GENERALES'!$F$12</f>
        <v>634.33872303157887</v>
      </c>
      <c r="K13" s="25">
        <v>100</v>
      </c>
      <c r="L13" s="25">
        <v>120</v>
      </c>
      <c r="M13" s="25">
        <v>140</v>
      </c>
    </row>
    <row r="14" spans="1:13" ht="15.75" thickBot="1" x14ac:dyDescent="0.3">
      <c r="A14" s="7">
        <v>0.56000000000000005</v>
      </c>
      <c r="B14" s="24">
        <v>1.27</v>
      </c>
      <c r="C14" s="7">
        <v>0.45</v>
      </c>
      <c r="D14" s="24">
        <v>1.2</v>
      </c>
      <c r="E14" s="1" t="s">
        <v>65</v>
      </c>
      <c r="F14" s="1">
        <v>24</v>
      </c>
      <c r="G14" s="1">
        <v>7.44</v>
      </c>
      <c r="H14" s="6">
        <f>G14*B14*A13</f>
        <v>3.8929055999999997</v>
      </c>
      <c r="I14" s="6">
        <f>A13*B14*2</f>
        <v>1.0464799999999999</v>
      </c>
      <c r="J14" s="6">
        <f>H14*'V. GENERALES'!$F$7*'V. GENERALES'!$F$12</f>
        <v>634.33872303157887</v>
      </c>
      <c r="K14" s="25">
        <v>100</v>
      </c>
      <c r="L14" s="25">
        <v>120</v>
      </c>
      <c r="M14" s="25">
        <v>140</v>
      </c>
    </row>
    <row r="15" spans="1:13" ht="15.75" thickBot="1" x14ac:dyDescent="0.3">
      <c r="A15" s="7">
        <v>0.71199999999999997</v>
      </c>
      <c r="B15" s="24">
        <v>1.27</v>
      </c>
      <c r="C15" s="7">
        <v>0.6</v>
      </c>
      <c r="D15" s="24">
        <v>1.2</v>
      </c>
      <c r="E15" s="1" t="s">
        <v>66</v>
      </c>
      <c r="F15" s="1">
        <v>24</v>
      </c>
      <c r="G15" s="1">
        <v>7.44</v>
      </c>
      <c r="H15" s="6">
        <f>G15*B15*A13</f>
        <v>3.8929055999999997</v>
      </c>
      <c r="I15" s="6">
        <f>A13*B15*2</f>
        <v>1.0464799999999999</v>
      </c>
      <c r="J15" s="6">
        <f>H15*'V. GENERALES'!$F$7*'V. GENERALES'!$F$12</f>
        <v>634.33872303157887</v>
      </c>
      <c r="K15" s="25">
        <v>100</v>
      </c>
      <c r="L15" s="25">
        <v>120</v>
      </c>
      <c r="M15" s="25">
        <v>140</v>
      </c>
    </row>
  </sheetData>
  <mergeCells count="9">
    <mergeCell ref="F2:F3"/>
    <mergeCell ref="G2:G3"/>
    <mergeCell ref="H2:H3"/>
    <mergeCell ref="I2:I3"/>
    <mergeCell ref="E2:E3"/>
    <mergeCell ref="A1:M1"/>
    <mergeCell ref="L2:L3"/>
    <mergeCell ref="M2:M3"/>
    <mergeCell ref="K2:K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B2" sqref="B2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V. GENERALES</vt:lpstr>
      <vt:lpstr>ENTREPAÑO C-26</vt:lpstr>
      <vt:lpstr>ENTREPAÑO C-24</vt:lpstr>
      <vt:lpstr>ENTREPAÑO C-22</vt:lpstr>
      <vt:lpstr>ENTREPAÑO C-20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2024-04-04T06:05:26Z</dcterms:modified>
</cp:coreProperties>
</file>