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B95" authorId="0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 xml:space="preserve">CAPTURADO
AUTORIZADO
CANCELADO</t>
        </r>
      </text>
    </comment>
  </commentList>
</comments>
</file>

<file path=xl/sharedStrings.xml><?xml version="1.0" encoding="utf-8"?>
<sst xmlns="http://schemas.openxmlformats.org/spreadsheetml/2006/main" count="193" uniqueCount="134">
  <si>
    <t xml:space="preserve">      TYRSA CONSORCIO, S.A. DE C.V.</t>
  </si>
  <si>
    <t xml:space="preserve">Calle Cuernavaca S/N, Col. Ejido del Quemado,</t>
  </si>
  <si>
    <t xml:space="preserve">Pag 1 / 3</t>
  </si>
  <si>
    <t xml:space="preserve"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</si>
  <si>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 val="true"/>
        <sz val="8"/>
        <color theme="1"/>
        <rFont val="Arial"/>
        <family val="2"/>
        <charset val="1"/>
      </rPr>
      <t xml:space="preserve">R.F.C.</t>
    </r>
  </si>
  <si>
    <t xml:space="preserve">PEDIDO INTERNO</t>
  </si>
  <si>
    <r>
      <rPr>
        <b val="true"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</si>
  <si>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 xml:space="preserve"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</si>
  <si>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 val="true"/>
        <sz val="8"/>
        <color rgb="FF002060"/>
        <rFont val="Arial"/>
        <family val="2"/>
        <charset val="1"/>
      </rPr>
      <t xml:space="preserve">www.tyrsa.com.mx</t>
    </r>
  </si>
  <si>
    <t xml:space="preserve">{{ folio }}</t>
  </si>
  <si>
    <t xml:space="preserve">N.O.H.A.</t>
  </si>
  <si>
    <t xml:space="preserve">FECHAS</t>
  </si>
  <si>
    <t xml:space="preserve">NUMERO CLIENTE:</t>
  </si>
  <si>
    <t xml:space="preserve">NOMBRE CORTO:</t>
  </si>
  <si>
    <t xml:space="preserve">LA IGLESIA</t>
  </si>
  <si>
    <t xml:space="preserve">C.P. FISCAL:</t>
  </si>
  <si>
    <t xml:space="preserve">EVENTO</t>
  </si>
  <si>
    <t xml:space="preserve">(DD-MM-AAAA)</t>
  </si>
  <si>
    <t xml:space="preserve">RAZON SOCIAL:</t>
  </si>
  <si>
    <t xml:space="preserve">LA IGLESIA DE JESUCRISTO DE LOS SANTOS DE LOS ULTIMOS DIAS EN </t>
  </si>
  <si>
    <t xml:space="preserve">EMISION  P.I.</t>
  </si>
  <si>
    <t xml:space="preserve">MEXICO AR</t>
  </si>
  <si>
    <t xml:space="preserve">ENTREGA Equipo</t>
  </si>
  <si>
    <t xml:space="preserve">R.F.C.</t>
  </si>
  <si>
    <t xml:space="preserve">TCO990507S91</t>
  </si>
  <si>
    <t xml:space="preserve">O.C.</t>
  </si>
  <si>
    <t xml:space="preserve">NA-234455555</t>
  </si>
  <si>
    <t xml:space="preserve">CONTRATO No.:</t>
  </si>
  <si>
    <t xml:space="preserve">ENTREGA FINAL</t>
  </si>
  <si>
    <t xml:space="preserve">DOMICILIO FISCAL:</t>
  </si>
  <si>
    <t xml:space="preserve">PASEO DE LA REFORMA ESQ. BLVD AVILA CAMACHO</t>
  </si>
  <si>
    <t xml:space="preserve">CIUDAD DE MEXICO</t>
  </si>
  <si>
    <t xml:space="preserve">EMBARQUE:</t>
  </si>
  <si>
    <t xml:space="preserve">DOMICILIO EMBARQUE:</t>
  </si>
  <si>
    <t xml:space="preserve">CEDIS CHALMITA </t>
  </si>
  <si>
    <t xml:space="preserve">SI</t>
  </si>
  <si>
    <t xml:space="preserve">CEDIS CHALMITA</t>
  </si>
  <si>
    <t xml:space="preserve">CONTACTO:</t>
  </si>
  <si>
    <t xml:space="preserve">NOMBRE:</t>
  </si>
  <si>
    <t xml:space="preserve">CELULAR:</t>
  </si>
  <si>
    <t xml:space="preserve">TELEFONO FIJO:</t>
  </si>
  <si>
    <t xml:space="preserve">EXT:</t>
  </si>
  <si>
    <t xml:space="preserve">E: MAIL:</t>
  </si>
  <si>
    <t xml:space="preserve">ARTURO MARTINEZ</t>
  </si>
  <si>
    <t xml:space="preserve">nelsonhm@tyrsa.com.mx</t>
  </si>
  <si>
    <t xml:space="preserve">JAIME HERNANDEZ MARTINEZ</t>
  </si>
  <si>
    <t xml:space="preserve">JORGE MERCADO LUGO</t>
  </si>
  <si>
    <t xml:space="preserve">VENDEDOR:</t>
  </si>
  <si>
    <t xml:space="preserve">COMISION:</t>
  </si>
  <si>
    <t xml:space="preserve">COTIZACION No.:</t>
  </si>
  <si>
    <t xml:space="preserve">MONEDA:</t>
  </si>
  <si>
    <t xml:space="preserve">CATEGORIA:</t>
  </si>
  <si>
    <t xml:space="preserve">DESCRIPCION:</t>
  </si>
  <si>
    <t xml:space="preserve">UBICACIÓN, SUC., TIENDA:</t>
  </si>
  <si>
    <t xml:space="preserve">A.O.B.</t>
  </si>
  <si>
    <t xml:space="preserve">3567 R4</t>
  </si>
  <si>
    <t xml:space="preserve">MXN</t>
  </si>
  <si>
    <t xml:space="preserve">COMBO</t>
  </si>
  <si>
    <t xml:space="preserve">PDA</t>
  </si>
  <si>
    <t xml:space="preserve">CANTIDAD:</t>
  </si>
  <si>
    <t xml:space="preserve">UNIDAD:</t>
  </si>
  <si>
    <t xml:space="preserve">FAMILIA:</t>
  </si>
  <si>
    <t xml:space="preserve">SKU:</t>
  </si>
  <si>
    <t xml:space="preserve">PRECIO UNITARIO</t>
  </si>
  <si>
    <t xml:space="preserve">IMPORTE </t>
  </si>
  <si>
    <t xml:space="preserve">PZA</t>
  </si>
  <si>
    <t xml:space="preserve">RACKS</t>
  </si>
  <si>
    <t xml:space="preserve">VT</t>
  </si>
  <si>
    <t xml:space="preserve">SUMNISTRO DE MATERIALES Y BLA BLA AAAAAAAAAAAAAAAAAAAAAAAA</t>
  </si>
  <si>
    <t xml:space="preserve">AAAAAAAAAAAAAAAAAAAAAAAAAAAAAAAAAAAAAAAAAAAAAAAAAAAAAAAAAAAAAAAAAAAAA</t>
  </si>
  <si>
    <t xml:space="preserve">AAAAAAAAAAAAAAAAAAAAAAAAAAAAAAAAAAAAAAAAAAAAA</t>
  </si>
  <si>
    <t xml:space="preserve">NUMERO DE PAGOS:</t>
  </si>
  <si>
    <t xml:space="preserve">SUBTOTAL</t>
  </si>
  <si>
    <t xml:space="preserve">CONDICIONES DE PAGO:</t>
  </si>
  <si>
    <t xml:space="preserve">50 % ANTICIPO, 40% CONTRA ENTREGA Y 10 % AL FINALIZAR</t>
  </si>
  <si>
    <t xml:space="preserve">DESCUENTO</t>
  </si>
  <si>
    <t xml:space="preserve">BLA BLA BLA AAAAAAAAAAAAAAAAAAAAAAAAAAAAAAAAAAAAAAAAAAAAAAAAAAA</t>
  </si>
  <si>
    <t xml:space="preserve">I.E.P.S.</t>
  </si>
  <si>
    <t xml:space="preserve">RETENCION I.S.R.</t>
  </si>
  <si>
    <t xml:space="preserve">OBSERVACIONES:</t>
  </si>
  <si>
    <t xml:space="preserve">SE REQUIERE FIANZA Y BLA AAAAAAAAAAAAAAAAAAAAAAAAAA</t>
  </si>
  <si>
    <t xml:space="preserve">RETENCION  I.V.A.</t>
  </si>
  <si>
    <t xml:space="preserve">I. V. A. </t>
  </si>
  <si>
    <t xml:space="preserve">TOTAL</t>
  </si>
  <si>
    <t xml:space="preserve">SON:</t>
  </si>
  <si>
    <t xml:space="preserve">UN MILLON OCHOCIENTOS CINCUENTA Y CINCO MIL CUATROCIENTOS VEINTE PESOS 00/100 M.N.</t>
  </si>
  <si>
    <t xml:space="preserve">P.I. </t>
  </si>
  <si>
    <t xml:space="preserve">TOTAL IVA INCLUIDO</t>
  </si>
  <si>
    <t xml:space="preserve">Pag 2 / 3</t>
  </si>
  <si>
    <t xml:space="preserve">TABLA DE PROMESAS DE COBROS </t>
  </si>
  <si>
    <t xml:space="preserve">COBRO</t>
  </si>
  <si>
    <t xml:space="preserve">FECHA</t>
  </si>
  <si>
    <t xml:space="preserve">DIA</t>
  </si>
  <si>
    <t xml:space="preserve">SEMANA</t>
  </si>
  <si>
    <t xml:space="preserve">IMPORTE POR COBRAR</t>
  </si>
  <si>
    <t xml:space="preserve">% COBRO</t>
  </si>
  <si>
    <t xml:space="preserve">No.</t>
  </si>
  <si>
    <t xml:space="preserve">PROMESA</t>
  </si>
  <si>
    <t xml:space="preserve">IVA</t>
  </si>
  <si>
    <t xml:space="preserve">TOTAL (CON IVA)</t>
  </si>
  <si>
    <t xml:space="preserve">TOTALES</t>
  </si>
  <si>
    <t xml:space="preserve">VALIDACION DEBE SER CERO</t>
  </si>
  <si>
    <t xml:space="preserve">NA</t>
  </si>
  <si>
    <t xml:space="preserve">KILOS TOTALES</t>
  </si>
  <si>
    <t xml:space="preserve">MARCA</t>
  </si>
  <si>
    <t xml:space="preserve">AUTORIZACIONES</t>
  </si>
  <si>
    <t xml:space="preserve">1. ELABORO</t>
  </si>
  <si>
    <t xml:space="preserve">2. GTE VENTAS</t>
  </si>
  <si>
    <t xml:space="preserve">3. GTE ADMON </t>
  </si>
  <si>
    <t xml:space="preserve">4. DTOR COMERCIAL</t>
  </si>
  <si>
    <t xml:space="preserve">5. DTOR GENERAL</t>
  </si>
  <si>
    <t xml:space="preserve">ESTATUS</t>
  </si>
  <si>
    <t xml:space="preserve">AUTORIZADO</t>
  </si>
  <si>
    <t xml:space="preserve">Pag 3 / 3</t>
  </si>
  <si>
    <t xml:space="preserve">CONFIDENCIAL</t>
  </si>
  <si>
    <t xml:space="preserve">COMISION PRINCIPAL</t>
  </si>
  <si>
    <t xml:space="preserve">DESCRIPCION</t>
  </si>
  <si>
    <t xml:space="preserve">%</t>
  </si>
  <si>
    <t xml:space="preserve">MONTO SIN IVA</t>
  </si>
  <si>
    <t xml:space="preserve">MONEDA</t>
  </si>
  <si>
    <t xml:space="preserve">MONTO CON IVA</t>
  </si>
  <si>
    <t xml:space="preserve">NUMERO</t>
  </si>
  <si>
    <t xml:space="preserve">INICIALES</t>
  </si>
  <si>
    <t xml:space="preserve">OBA</t>
  </si>
  <si>
    <t xml:space="preserve">DGI</t>
  </si>
  <si>
    <t xml:space="preserve">VENDEDOR / AGENTE:</t>
  </si>
  <si>
    <t xml:space="preserve">NEHM</t>
  </si>
  <si>
    <t xml:space="preserve">DGI DG</t>
  </si>
  <si>
    <t xml:space="preserve">NAHC</t>
  </si>
  <si>
    <t xml:space="preserve">DGI DC</t>
  </si>
  <si>
    <t xml:space="preserve">CLHC</t>
  </si>
  <si>
    <t xml:space="preserve">DGI DA</t>
  </si>
  <si>
    <t xml:space="preserve">FAHC</t>
  </si>
  <si>
    <t xml:space="preserve">DGI MKETING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</si>
</sst>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dd/mm/yyyy"/>
    <numFmt numFmtId="167" formatCode="0.00%"/>
    <numFmt numFmtId="168" formatCode="\$#,##0.00"/>
    <numFmt numFmtId="169" formatCode="[$$-80A]#,##0.00"/>
    <numFmt numFmtId="170" formatCode="General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 val="true"/>
      <sz val="8"/>
      <color theme="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color rgb="FF00206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b val="true"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 val="true"/>
      <sz val="7"/>
      <color rgb="FFFF0000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2" tint="-0.25"/>
      </bottom>
      <diagonal/>
    </border>
    <border diagonalUp="false" diagonalDown="false">
      <left/>
      <right style="thin">
        <color theme="2" tint="-0.25"/>
      </right>
      <top/>
      <bottom/>
      <diagonal/>
    </border>
    <border diagonalUp="false" diagonalDown="false"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 diagonalUp="false" diagonalDown="false"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 diagonalUp="false" diagonalDown="false">
      <left/>
      <right/>
      <top style="thin">
        <color theme="2" tint="-0.25"/>
      </top>
      <bottom/>
      <diagonal/>
    </border>
    <border diagonalUp="false" diagonalDown="false">
      <left/>
      <right/>
      <top style="thin">
        <color theme="2" tint="-0.25"/>
      </top>
      <bottom style="thin">
        <color theme="2" tint="-0.25"/>
      </bottom>
      <diagonal/>
    </border>
    <border diagonalUp="false" diagonalDown="false">
      <left style="thin">
        <color theme="2" tint="-0.25"/>
      </left>
      <right/>
      <top style="thin">
        <color theme="2" tint="-0.25"/>
      </top>
      <bottom style="thin">
        <color theme="2" tint="-0.25"/>
      </bottom>
      <diagonal/>
    </border>
    <border diagonalUp="false" diagonalDown="false">
      <left/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 diagonalUp="false" diagonalDown="false">
      <left style="thin">
        <color theme="2" tint="-0.25"/>
      </left>
      <right style="thin">
        <color theme="2" tint="-0.25"/>
      </right>
      <top/>
      <bottom/>
      <diagonal/>
    </border>
    <border diagonalUp="false" diagonalDown="false">
      <left/>
      <right style="thin">
        <color theme="2" tint="-0.25"/>
      </right>
      <top/>
      <bottom style="thin">
        <color theme="2" tint="-0.25"/>
      </bottom>
      <diagonal/>
    </border>
    <border diagonalUp="false" diagonalDown="false">
      <left/>
      <right/>
      <top/>
      <bottom style="double">
        <color theme="2" tint="-0.25"/>
      </bottom>
      <diagonal/>
    </border>
    <border diagonalUp="false" diagonalDown="false">
      <left style="thin">
        <color theme="2" tint="-0.25"/>
      </left>
      <right style="thin">
        <color theme="2" tint="-0.25"/>
      </right>
      <top style="double">
        <color theme="2" tint="-0.25"/>
      </top>
      <bottom style="double">
        <color theme="2" tint="-0.25"/>
      </bottom>
      <diagonal/>
    </border>
    <border diagonalUp="false" diagonalDown="false">
      <left style="thin">
        <color theme="2" tint="-0.25"/>
      </left>
      <right/>
      <top/>
      <bottom/>
      <diagonal/>
    </border>
    <border diagonalUp="false" diagonalDown="false">
      <left style="thin">
        <color theme="2" tint="-0.25"/>
      </left>
      <right style="thin">
        <color theme="2" tint="-0.25"/>
      </right>
      <top style="double">
        <color theme="2" tint="-0.25"/>
      </top>
      <bottom style="thin">
        <color theme="2" tint="-0.25"/>
      </bottom>
      <diagonal/>
    </border>
    <border diagonalUp="false" diagonalDown="false">
      <left style="thin">
        <color theme="2" tint="-0.25"/>
      </left>
      <right style="thin">
        <color theme="2" tint="-0.25"/>
      </right>
      <top style="thin">
        <color theme="2" tint="-0.25"/>
      </top>
      <bottom style="double">
        <color theme="2" tint="-0.25"/>
      </bottom>
      <diagonal/>
    </border>
    <border diagonalUp="false" diagonalDown="false">
      <left style="thin">
        <color theme="2" tint="-0.25"/>
      </left>
      <right/>
      <top style="thin">
        <color theme="2" tint="-0.25"/>
      </top>
      <bottom/>
      <diagonal/>
    </border>
    <border diagonalUp="false" diagonalDown="false"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 diagonalUp="false" diagonalDown="false">
      <left style="thin">
        <color theme="2" tint="-0.25"/>
      </left>
      <right/>
      <top/>
      <bottom style="thin">
        <color theme="2" tint="-0.25"/>
      </bottom>
      <diagonal/>
    </border>
    <border diagonalUp="false" diagonalDown="false">
      <left/>
      <right style="thin">
        <color theme="2" tint="-0.25"/>
      </right>
      <top style="thin">
        <color theme="2" tint="-0.25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2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7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1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3" Type="http://schemas.openxmlformats.org/officeDocument/2006/relationships/hyperlink" Target="mailto:nelsonhm@tyrsa.com.mx" TargetMode="External"/><Relationship Id="rId4" Type="http://schemas.openxmlformats.org/officeDocument/2006/relationships/hyperlink" Target="mailto:nelsonhm@tyrsa.com.mx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L6" activeCellId="0" sqref="AL6"/>
    </sheetView>
  </sheetViews>
  <sheetFormatPr defaultColWidth="11.53515625" defaultRowHeight="12.8" zeroHeight="false" outlineLevelRow="0" outlineLevelCol="0"/>
  <cols>
    <col collapsed="false" customWidth="true" hidden="false" outlineLevel="0" max="44" min="1" style="1" width="2.7"/>
  </cols>
  <sheetData>
    <row r="1" customFormat="false" ht="12.8" hidden="false" customHeight="false" outlineLevel="0" collapsed="false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customFormat="false" ht="12.8" hidden="false" customHeight="false" outlineLevel="0" collapsed="false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6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5"/>
      <c r="AD2" s="5"/>
      <c r="AE2" s="7"/>
      <c r="AF2" s="7"/>
      <c r="AG2" s="3" t="s">
        <v>2</v>
      </c>
      <c r="AH2" s="3"/>
      <c r="AI2" s="3"/>
      <c r="AJ2" s="3"/>
      <c r="AK2" s="3"/>
      <c r="AL2" s="8"/>
    </row>
    <row r="3" customFormat="false" ht="12.8" hidden="false" customHeight="false" outlineLevel="0" collapsed="false">
      <c r="A3" s="2"/>
      <c r="B3" s="9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 t="s">
        <v>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5"/>
      <c r="AD3" s="11"/>
      <c r="AE3" s="12" t="s">
        <v>5</v>
      </c>
      <c r="AF3" s="12"/>
      <c r="AG3" s="12"/>
      <c r="AH3" s="12"/>
      <c r="AI3" s="12"/>
      <c r="AJ3" s="12"/>
      <c r="AK3" s="12"/>
      <c r="AL3" s="8"/>
    </row>
    <row r="4" customFormat="false" ht="12.8" hidden="false" customHeight="false" outlineLevel="0" collapsed="false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3" t="s">
        <v>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4"/>
      <c r="AD4" s="15" t="s">
        <v>7</v>
      </c>
      <c r="AE4" s="15"/>
      <c r="AF4" s="15"/>
      <c r="AG4" s="15"/>
      <c r="AH4" s="15"/>
      <c r="AI4" s="15"/>
      <c r="AJ4" s="15"/>
      <c r="AK4" s="15"/>
      <c r="AL4" s="8"/>
    </row>
    <row r="5" customFormat="false" ht="13.8" hidden="false" customHeight="false" outlineLevel="0" collapsed="false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 t="s">
        <v>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4"/>
      <c r="AD5" s="16" t="s">
        <v>9</v>
      </c>
      <c r="AE5" s="16"/>
      <c r="AF5" s="16"/>
      <c r="AG5" s="16"/>
      <c r="AH5" s="16"/>
      <c r="AI5" s="16"/>
      <c r="AJ5" s="16"/>
      <c r="AK5" s="16"/>
      <c r="AL5" s="8"/>
    </row>
    <row r="6" customFormat="false" ht="12.8" hidden="false" customHeight="false" outlineLevel="0" collapsed="false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7"/>
      <c r="P6" s="17"/>
      <c r="Q6" s="17"/>
      <c r="R6" s="18"/>
      <c r="S6" s="18"/>
      <c r="T6" s="18"/>
      <c r="U6" s="5"/>
      <c r="V6" s="5"/>
      <c r="W6" s="5"/>
      <c r="X6" s="5"/>
      <c r="Y6" s="5"/>
      <c r="Z6" s="5"/>
      <c r="AA6" s="5"/>
      <c r="AB6" s="5"/>
      <c r="AC6" s="14"/>
      <c r="AD6" s="19" t="s">
        <v>10</v>
      </c>
      <c r="AE6" s="19"/>
      <c r="AF6" s="19"/>
      <c r="AG6" s="19"/>
      <c r="AH6" s="20" t="n">
        <v>1</v>
      </c>
      <c r="AI6" s="20"/>
      <c r="AJ6" s="20"/>
      <c r="AK6" s="20"/>
      <c r="AL6" s="8"/>
    </row>
    <row r="7" customFormat="false" ht="12.8" hidden="false" customHeight="false" outlineLevel="0" collapsed="false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1"/>
      <c r="AE7" s="21"/>
      <c r="AF7" s="21"/>
      <c r="AG7" s="21"/>
      <c r="AH7" s="21"/>
      <c r="AI7" s="21"/>
      <c r="AJ7" s="21"/>
      <c r="AK7" s="21"/>
      <c r="AL7" s="5"/>
    </row>
    <row r="8" customFormat="false" ht="12.8" hidden="false" customHeight="false" outlineLevel="0" collapsed="false">
      <c r="A8" s="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5"/>
      <c r="AD8" s="11"/>
      <c r="AE8" s="11"/>
      <c r="AF8" s="11"/>
      <c r="AG8" s="11"/>
      <c r="AH8" s="22" t="s">
        <v>11</v>
      </c>
      <c r="AI8" s="22"/>
      <c r="AJ8" s="22"/>
      <c r="AK8" s="22"/>
      <c r="AL8" s="5"/>
    </row>
    <row r="9" customFormat="false" ht="12.8" hidden="false" customHeight="false" outlineLevel="0" collapsed="false">
      <c r="A9" s="23"/>
      <c r="B9" s="24" t="s">
        <v>12</v>
      </c>
      <c r="C9" s="24"/>
      <c r="D9" s="24"/>
      <c r="E9" s="24"/>
      <c r="F9" s="24"/>
      <c r="G9" s="25" t="n">
        <v>109000</v>
      </c>
      <c r="H9" s="25"/>
      <c r="I9" s="25"/>
      <c r="J9" s="26" t="s">
        <v>13</v>
      </c>
      <c r="K9" s="26"/>
      <c r="L9" s="26"/>
      <c r="M9" s="26"/>
      <c r="N9" s="27" t="s">
        <v>14</v>
      </c>
      <c r="O9" s="27"/>
      <c r="P9" s="27"/>
      <c r="Q9" s="27"/>
      <c r="R9" s="27"/>
      <c r="S9" s="27"/>
      <c r="T9" s="26" t="s">
        <v>15</v>
      </c>
      <c r="U9" s="26"/>
      <c r="V9" s="26"/>
      <c r="W9" s="26"/>
      <c r="X9" s="28" t="n">
        <v>54900</v>
      </c>
      <c r="Y9" s="28"/>
      <c r="Z9" s="28"/>
      <c r="AA9" s="28"/>
      <c r="AB9" s="28"/>
      <c r="AC9" s="29"/>
      <c r="AD9" s="30" t="s">
        <v>16</v>
      </c>
      <c r="AE9" s="30"/>
      <c r="AF9" s="30"/>
      <c r="AG9" s="30"/>
      <c r="AH9" s="31" t="s">
        <v>17</v>
      </c>
      <c r="AI9" s="31"/>
      <c r="AJ9" s="31"/>
      <c r="AK9" s="31"/>
      <c r="AL9" s="5"/>
    </row>
    <row r="10" customFormat="false" ht="12.8" hidden="false" customHeight="false" outlineLevel="0" collapsed="false">
      <c r="A10" s="23"/>
      <c r="B10" s="31" t="s">
        <v>18</v>
      </c>
      <c r="C10" s="31"/>
      <c r="D10" s="31"/>
      <c r="E10" s="31"/>
      <c r="F10" s="31"/>
      <c r="G10" s="32" t="s">
        <v>19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9"/>
      <c r="AD10" s="33" t="s">
        <v>20</v>
      </c>
      <c r="AE10" s="33"/>
      <c r="AF10" s="33"/>
      <c r="AG10" s="33"/>
      <c r="AH10" s="34" t="n">
        <v>45977</v>
      </c>
      <c r="AI10" s="34"/>
      <c r="AJ10" s="34"/>
      <c r="AK10" s="34"/>
      <c r="AL10" s="5"/>
    </row>
    <row r="11" customFormat="false" ht="12.8" hidden="false" customHeight="false" outlineLevel="0" collapsed="false">
      <c r="A11" s="2"/>
      <c r="B11" s="31"/>
      <c r="C11" s="31"/>
      <c r="D11" s="31"/>
      <c r="E11" s="31"/>
      <c r="F11" s="31"/>
      <c r="G11" s="35" t="s">
        <v>21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29"/>
      <c r="AD11" s="31" t="s">
        <v>22</v>
      </c>
      <c r="AE11" s="31"/>
      <c r="AF11" s="31"/>
      <c r="AG11" s="31"/>
      <c r="AH11" s="36" t="n">
        <v>46009</v>
      </c>
      <c r="AI11" s="36"/>
      <c r="AJ11" s="36"/>
      <c r="AK11" s="36"/>
      <c r="AL11" s="5"/>
    </row>
    <row r="12" customFormat="false" ht="12.8" hidden="false" customHeight="false" outlineLevel="0" collapsed="false">
      <c r="A12" s="2"/>
      <c r="B12" s="26" t="s">
        <v>23</v>
      </c>
      <c r="C12" s="26"/>
      <c r="D12" s="26"/>
      <c r="E12" s="26"/>
      <c r="F12" s="26"/>
      <c r="G12" s="37" t="s">
        <v>24</v>
      </c>
      <c r="H12" s="37"/>
      <c r="I12" s="37"/>
      <c r="J12" s="37"/>
      <c r="K12" s="37"/>
      <c r="L12" s="11"/>
      <c r="M12" s="26" t="s">
        <v>25</v>
      </c>
      <c r="N12" s="26"/>
      <c r="O12" s="38" t="s">
        <v>26</v>
      </c>
      <c r="P12" s="38"/>
      <c r="Q12" s="38"/>
      <c r="R12" s="38"/>
      <c r="S12" s="38"/>
      <c r="T12" s="26" t="s">
        <v>27</v>
      </c>
      <c r="U12" s="26"/>
      <c r="V12" s="26"/>
      <c r="W12" s="26"/>
      <c r="X12" s="39" t="s">
        <v>26</v>
      </c>
      <c r="Y12" s="39"/>
      <c r="Z12" s="39"/>
      <c r="AA12" s="39"/>
      <c r="AB12" s="39"/>
      <c r="AC12" s="40"/>
      <c r="AD12" s="41" t="s">
        <v>28</v>
      </c>
      <c r="AE12" s="41"/>
      <c r="AF12" s="41"/>
      <c r="AG12" s="41"/>
      <c r="AH12" s="42" t="n">
        <v>46014</v>
      </c>
      <c r="AI12" s="42"/>
      <c r="AJ12" s="42"/>
      <c r="AK12" s="42"/>
      <c r="AL12" s="5"/>
    </row>
    <row r="13" customFormat="false" ht="12.8" hidden="false" customHeight="false" outlineLevel="0" collapsed="false">
      <c r="A13" s="2"/>
      <c r="B13" s="31" t="s">
        <v>29</v>
      </c>
      <c r="C13" s="31"/>
      <c r="D13" s="31"/>
      <c r="E13" s="31"/>
      <c r="F13" s="31"/>
      <c r="G13" s="32" t="s">
        <v>30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5"/>
    </row>
    <row r="14" customFormat="false" ht="12.8" hidden="false" customHeight="false" outlineLevel="0" collapsed="false">
      <c r="A14" s="23"/>
      <c r="B14" s="31"/>
      <c r="C14" s="31"/>
      <c r="D14" s="31"/>
      <c r="E14" s="31"/>
      <c r="F14" s="31"/>
      <c r="G14" s="35" t="s">
        <v>31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43"/>
    </row>
    <row r="15" customFormat="false" ht="12.8" hidden="false" customHeight="false" outlineLevel="0" collapsed="false">
      <c r="A15" s="23"/>
      <c r="B15" s="41" t="s">
        <v>32</v>
      </c>
      <c r="C15" s="41"/>
      <c r="D15" s="41"/>
      <c r="E15" s="41"/>
      <c r="F15" s="41"/>
      <c r="G15" s="44" t="s">
        <v>33</v>
      </c>
      <c r="H15" s="44"/>
      <c r="I15" s="44"/>
      <c r="J15" s="44"/>
      <c r="K15" s="44"/>
      <c r="L15" s="44"/>
      <c r="M15" s="45" t="s">
        <v>34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3"/>
    </row>
    <row r="16" customFormat="false" ht="12.8" hidden="false" customHeight="false" outlineLevel="0" collapsed="false">
      <c r="A16" s="2"/>
      <c r="B16" s="46" t="s">
        <v>35</v>
      </c>
      <c r="C16" s="46"/>
      <c r="D16" s="46"/>
      <c r="E16" s="46"/>
      <c r="F16" s="46"/>
      <c r="G16" s="47" t="s">
        <v>36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8" t="s">
        <v>15</v>
      </c>
      <c r="AE16" s="48"/>
      <c r="AF16" s="48"/>
      <c r="AG16" s="28" t="n">
        <v>54900</v>
      </c>
      <c r="AH16" s="28"/>
      <c r="AI16" s="28"/>
      <c r="AJ16" s="28"/>
      <c r="AK16" s="28"/>
      <c r="AL16" s="5"/>
    </row>
    <row r="17" customFormat="false" ht="12.8" hidden="false" customHeight="false" outlineLevel="0" collapsed="false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12.8" hidden="false" customHeight="false" outlineLevel="0" collapsed="false">
      <c r="A18" s="2"/>
      <c r="B18" s="31" t="s">
        <v>37</v>
      </c>
      <c r="C18" s="31"/>
      <c r="D18" s="31"/>
      <c r="E18" s="31" t="s">
        <v>38</v>
      </c>
      <c r="F18" s="31"/>
      <c r="G18" s="31"/>
      <c r="H18" s="31"/>
      <c r="I18" s="31"/>
      <c r="J18" s="31"/>
      <c r="K18" s="31"/>
      <c r="L18" s="31"/>
      <c r="M18" s="31"/>
      <c r="N18" s="49" t="s">
        <v>39</v>
      </c>
      <c r="O18" s="49"/>
      <c r="P18" s="49"/>
      <c r="Q18" s="49"/>
      <c r="R18" s="49"/>
      <c r="S18" s="49"/>
      <c r="T18" s="49" t="s">
        <v>40</v>
      </c>
      <c r="U18" s="49"/>
      <c r="V18" s="49"/>
      <c r="W18" s="49"/>
      <c r="X18" s="49"/>
      <c r="Y18" s="49"/>
      <c r="Z18" s="49"/>
      <c r="AA18" s="49" t="s">
        <v>41</v>
      </c>
      <c r="AB18" s="49"/>
      <c r="AC18" s="49" t="s">
        <v>42</v>
      </c>
      <c r="AD18" s="49"/>
      <c r="AE18" s="49"/>
      <c r="AF18" s="49"/>
      <c r="AG18" s="49"/>
      <c r="AH18" s="49"/>
      <c r="AI18" s="49"/>
      <c r="AJ18" s="49"/>
      <c r="AK18" s="49"/>
      <c r="AL18" s="5"/>
    </row>
    <row r="19" customFormat="false" ht="12.8" hidden="false" customHeight="false" outlineLevel="0" collapsed="false">
      <c r="A19" s="23"/>
      <c r="B19" s="45" t="n">
        <v>1</v>
      </c>
      <c r="C19" s="45"/>
      <c r="D19" s="45"/>
      <c r="E19" s="45" t="s">
        <v>43</v>
      </c>
      <c r="F19" s="45"/>
      <c r="G19" s="45"/>
      <c r="H19" s="45"/>
      <c r="I19" s="45"/>
      <c r="J19" s="45"/>
      <c r="K19" s="45"/>
      <c r="L19" s="45"/>
      <c r="M19" s="45"/>
      <c r="N19" s="50" t="n">
        <v>5526473330</v>
      </c>
      <c r="O19" s="50"/>
      <c r="P19" s="50"/>
      <c r="Q19" s="50"/>
      <c r="R19" s="50"/>
      <c r="S19" s="50"/>
      <c r="T19" s="50" t="n">
        <v>5526473330</v>
      </c>
      <c r="U19" s="50"/>
      <c r="V19" s="50"/>
      <c r="W19" s="50"/>
      <c r="X19" s="50"/>
      <c r="Y19" s="50"/>
      <c r="Z19" s="50"/>
      <c r="AA19" s="50" t="n">
        <v>115</v>
      </c>
      <c r="AB19" s="50"/>
      <c r="AC19" s="51" t="s">
        <v>44</v>
      </c>
      <c r="AD19" s="51"/>
      <c r="AE19" s="51"/>
      <c r="AF19" s="51"/>
      <c r="AG19" s="51"/>
      <c r="AH19" s="51"/>
      <c r="AI19" s="51"/>
      <c r="AJ19" s="51"/>
      <c r="AK19" s="51"/>
      <c r="AL19" s="5"/>
    </row>
    <row r="20" customFormat="false" ht="12.8" hidden="false" customHeight="false" outlineLevel="0" collapsed="false">
      <c r="A20" s="2"/>
      <c r="B20" s="47" t="n">
        <v>2</v>
      </c>
      <c r="C20" s="47"/>
      <c r="D20" s="47"/>
      <c r="E20" s="47" t="s">
        <v>45</v>
      </c>
      <c r="F20" s="47"/>
      <c r="G20" s="47"/>
      <c r="H20" s="47"/>
      <c r="I20" s="47"/>
      <c r="J20" s="47"/>
      <c r="K20" s="47"/>
      <c r="L20" s="47"/>
      <c r="M20" s="47"/>
      <c r="N20" s="52" t="n">
        <v>5526473330</v>
      </c>
      <c r="O20" s="52"/>
      <c r="P20" s="52"/>
      <c r="Q20" s="52"/>
      <c r="R20" s="52"/>
      <c r="S20" s="52"/>
      <c r="T20" s="52" t="n">
        <v>5526473330</v>
      </c>
      <c r="U20" s="52"/>
      <c r="V20" s="52"/>
      <c r="W20" s="52"/>
      <c r="X20" s="52"/>
      <c r="Y20" s="52"/>
      <c r="Z20" s="52"/>
      <c r="AA20" s="52" t="n">
        <v>115</v>
      </c>
      <c r="AB20" s="52"/>
      <c r="AC20" s="53" t="s">
        <v>44</v>
      </c>
      <c r="AD20" s="53"/>
      <c r="AE20" s="53"/>
      <c r="AF20" s="53"/>
      <c r="AG20" s="53"/>
      <c r="AH20" s="53"/>
      <c r="AI20" s="53"/>
      <c r="AJ20" s="53"/>
      <c r="AK20" s="53"/>
      <c r="AL20" s="5"/>
    </row>
    <row r="21" customFormat="false" ht="12.8" hidden="false" customHeight="false" outlineLevel="0" collapsed="false">
      <c r="A21" s="2"/>
      <c r="B21" s="45" t="n">
        <v>3</v>
      </c>
      <c r="C21" s="45"/>
      <c r="D21" s="45"/>
      <c r="E21" s="45" t="s">
        <v>46</v>
      </c>
      <c r="F21" s="45"/>
      <c r="G21" s="45"/>
      <c r="H21" s="45"/>
      <c r="I21" s="45"/>
      <c r="J21" s="45"/>
      <c r="K21" s="45"/>
      <c r="L21" s="45"/>
      <c r="M21" s="45"/>
      <c r="N21" s="50" t="n">
        <v>5526473330</v>
      </c>
      <c r="O21" s="50"/>
      <c r="P21" s="50"/>
      <c r="Q21" s="50"/>
      <c r="R21" s="50"/>
      <c r="S21" s="50"/>
      <c r="T21" s="50" t="n">
        <v>5526473330</v>
      </c>
      <c r="U21" s="50"/>
      <c r="V21" s="50"/>
      <c r="W21" s="50"/>
      <c r="X21" s="50"/>
      <c r="Y21" s="50"/>
      <c r="Z21" s="50"/>
      <c r="AA21" s="50" t="n">
        <v>2323</v>
      </c>
      <c r="AB21" s="50"/>
      <c r="AC21" s="51" t="s">
        <v>44</v>
      </c>
      <c r="AD21" s="51"/>
      <c r="AE21" s="51"/>
      <c r="AF21" s="51"/>
      <c r="AG21" s="51"/>
      <c r="AH21" s="51"/>
      <c r="AI21" s="51"/>
      <c r="AJ21" s="51"/>
      <c r="AK21" s="51"/>
      <c r="AL21" s="5"/>
    </row>
    <row r="22" customFormat="false" ht="12.8" hidden="false" customHeight="false" outlineLevel="0" collapsed="false">
      <c r="A22" s="3"/>
      <c r="B22" s="54"/>
      <c r="C22" s="43"/>
      <c r="D22" s="54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5"/>
    </row>
    <row r="23" customFormat="false" ht="12.8" hidden="false" customHeight="false" outlineLevel="0" collapsed="false">
      <c r="A23" s="2"/>
      <c r="B23" s="55" t="s">
        <v>47</v>
      </c>
      <c r="C23" s="55"/>
      <c r="D23" s="55"/>
      <c r="E23" s="55"/>
      <c r="F23" s="55"/>
      <c r="G23" s="55"/>
      <c r="H23" s="55" t="s">
        <v>48</v>
      </c>
      <c r="I23" s="55"/>
      <c r="J23" s="55"/>
      <c r="K23" s="55" t="s">
        <v>49</v>
      </c>
      <c r="L23" s="55"/>
      <c r="M23" s="55"/>
      <c r="N23" s="55"/>
      <c r="O23" s="55"/>
      <c r="P23" s="55" t="s">
        <v>50</v>
      </c>
      <c r="Q23" s="55"/>
      <c r="R23" s="55"/>
      <c r="S23" s="55" t="s">
        <v>51</v>
      </c>
      <c r="T23" s="55"/>
      <c r="U23" s="55"/>
      <c r="V23" s="55"/>
      <c r="W23" s="55"/>
      <c r="X23" s="55" t="s">
        <v>52</v>
      </c>
      <c r="Y23" s="55"/>
      <c r="Z23" s="55"/>
      <c r="AA23" s="55"/>
      <c r="AB23" s="55"/>
      <c r="AC23" s="55"/>
      <c r="AD23" s="55"/>
      <c r="AE23" s="49" t="s">
        <v>53</v>
      </c>
      <c r="AF23" s="49"/>
      <c r="AG23" s="49"/>
      <c r="AH23" s="49"/>
      <c r="AI23" s="49"/>
      <c r="AJ23" s="49"/>
      <c r="AK23" s="49"/>
      <c r="AL23" s="5"/>
    </row>
    <row r="24" customFormat="false" ht="12.8" hidden="false" customHeight="false" outlineLevel="0" collapsed="false">
      <c r="A24" s="2"/>
      <c r="B24" s="35" t="n">
        <v>20</v>
      </c>
      <c r="C24" s="35"/>
      <c r="D24" s="35"/>
      <c r="E24" s="39" t="s">
        <v>54</v>
      </c>
      <c r="F24" s="39"/>
      <c r="G24" s="39"/>
      <c r="H24" s="56" t="n">
        <v>0.03</v>
      </c>
      <c r="I24" s="56"/>
      <c r="J24" s="56"/>
      <c r="K24" s="57" t="s">
        <v>55</v>
      </c>
      <c r="L24" s="57"/>
      <c r="M24" s="57"/>
      <c r="N24" s="57"/>
      <c r="O24" s="57"/>
      <c r="P24" s="57" t="s">
        <v>56</v>
      </c>
      <c r="Q24" s="57"/>
      <c r="R24" s="57"/>
      <c r="S24" s="57" t="s">
        <v>57</v>
      </c>
      <c r="T24" s="57"/>
      <c r="U24" s="57"/>
      <c r="V24" s="57"/>
      <c r="W24" s="57"/>
      <c r="X24" s="57" t="s">
        <v>57</v>
      </c>
      <c r="Y24" s="57"/>
      <c r="Z24" s="57"/>
      <c r="AA24" s="57"/>
      <c r="AB24" s="57"/>
      <c r="AC24" s="57"/>
      <c r="AD24" s="57"/>
      <c r="AE24" s="39" t="s">
        <v>36</v>
      </c>
      <c r="AF24" s="39"/>
      <c r="AG24" s="39"/>
      <c r="AH24" s="39"/>
      <c r="AI24" s="39"/>
      <c r="AJ24" s="39"/>
      <c r="AK24" s="39"/>
      <c r="AL24" s="5"/>
    </row>
    <row r="25" customFormat="false" ht="12.8" hidden="false" customHeight="false" outlineLevel="0" collapsed="false">
      <c r="A25" s="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"/>
    </row>
    <row r="26" customFormat="false" ht="12.8" hidden="false" customHeight="false" outlineLevel="0" collapsed="false">
      <c r="A26" s="2"/>
      <c r="B26" s="55" t="s">
        <v>58</v>
      </c>
      <c r="C26" s="55"/>
      <c r="D26" s="55"/>
      <c r="E26" s="49" t="s">
        <v>59</v>
      </c>
      <c r="F26" s="49"/>
      <c r="G26" s="49"/>
      <c r="H26" s="49" t="s">
        <v>60</v>
      </c>
      <c r="I26" s="49"/>
      <c r="J26" s="49"/>
      <c r="K26" s="49" t="s">
        <v>61</v>
      </c>
      <c r="L26" s="49"/>
      <c r="M26" s="49"/>
      <c r="N26" s="49"/>
      <c r="O26" s="49"/>
      <c r="P26" s="49"/>
      <c r="Q26" s="49"/>
      <c r="R26" s="49" t="s">
        <v>62</v>
      </c>
      <c r="S26" s="49"/>
      <c r="T26" s="49"/>
      <c r="U26" s="49"/>
      <c r="V26" s="49"/>
      <c r="W26" s="49"/>
      <c r="X26" s="49"/>
      <c r="Y26" s="49"/>
      <c r="Z26" s="49" t="s">
        <v>63</v>
      </c>
      <c r="AA26" s="49"/>
      <c r="AB26" s="49"/>
      <c r="AC26" s="49"/>
      <c r="AD26" s="49"/>
      <c r="AE26" s="49"/>
      <c r="AF26" s="49" t="s">
        <v>64</v>
      </c>
      <c r="AG26" s="49"/>
      <c r="AH26" s="49"/>
      <c r="AI26" s="49"/>
      <c r="AJ26" s="49"/>
      <c r="AK26" s="49"/>
      <c r="AL26" s="5"/>
    </row>
    <row r="27" customFormat="false" ht="12.8" hidden="false" customHeight="false" outlineLevel="0" collapsed="false">
      <c r="A27" s="2"/>
      <c r="B27" s="35" t="n">
        <v>1</v>
      </c>
      <c r="C27" s="35"/>
      <c r="D27" s="35"/>
      <c r="E27" s="32" t="n">
        <v>100</v>
      </c>
      <c r="F27" s="32"/>
      <c r="G27" s="32"/>
      <c r="H27" s="32" t="s">
        <v>65</v>
      </c>
      <c r="I27" s="32"/>
      <c r="J27" s="32"/>
      <c r="K27" s="32" t="s">
        <v>66</v>
      </c>
      <c r="L27" s="32"/>
      <c r="M27" s="32"/>
      <c r="N27" s="32"/>
      <c r="O27" s="32"/>
      <c r="P27" s="32"/>
      <c r="Q27" s="32"/>
      <c r="R27" s="35" t="s">
        <v>67</v>
      </c>
      <c r="S27" s="35"/>
      <c r="T27" s="35"/>
      <c r="U27" s="35"/>
      <c r="V27" s="35"/>
      <c r="W27" s="35"/>
      <c r="X27" s="35"/>
      <c r="Y27" s="35"/>
      <c r="Z27" s="58" t="n">
        <v>15995</v>
      </c>
      <c r="AA27" s="58"/>
      <c r="AB27" s="58"/>
      <c r="AC27" s="58"/>
      <c r="AD27" s="58"/>
      <c r="AE27" s="58"/>
      <c r="AF27" s="58" t="n">
        <f aca="false">E27*Z27</f>
        <v>1599500</v>
      </c>
      <c r="AG27" s="58"/>
      <c r="AH27" s="58"/>
      <c r="AI27" s="58"/>
      <c r="AJ27" s="58"/>
      <c r="AK27" s="58"/>
      <c r="AL27" s="5"/>
    </row>
    <row r="28" customFormat="false" ht="12.8" hidden="false" customHeight="false" outlineLevel="0" collapsed="false">
      <c r="A28" s="23"/>
      <c r="B28" s="44" t="s">
        <v>52</v>
      </c>
      <c r="C28" s="44"/>
      <c r="D28" s="44"/>
      <c r="E28" s="44"/>
      <c r="F28" s="59" t="s">
        <v>68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"/>
    </row>
    <row r="29" customFormat="false" ht="12.8" hidden="false" customHeight="false" outlineLevel="0" collapsed="false">
      <c r="A29" s="2"/>
      <c r="B29" s="59" t="s">
        <v>69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"/>
    </row>
    <row r="30" customFormat="false" ht="12.8" hidden="false" customHeight="false" outlineLevel="0" collapsed="false">
      <c r="A30" s="2"/>
      <c r="B30" s="59" t="s">
        <v>69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"/>
    </row>
    <row r="31" customFormat="false" ht="12.8" hidden="false" customHeight="false" outlineLevel="0" collapsed="false">
      <c r="A31" s="23"/>
      <c r="B31" s="60" t="s">
        <v>69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"/>
    </row>
    <row r="32" customFormat="false" ht="12.8" hidden="false" customHeight="false" outlineLevel="0" collapsed="false">
      <c r="A32" s="2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5"/>
    </row>
    <row r="33" customFormat="false" ht="12.8" hidden="false" customHeight="false" outlineLevel="0" collapsed="false">
      <c r="A33" s="2"/>
      <c r="B33" s="55" t="s">
        <v>58</v>
      </c>
      <c r="C33" s="55"/>
      <c r="D33" s="55"/>
      <c r="E33" s="55" t="s">
        <v>59</v>
      </c>
      <c r="F33" s="55"/>
      <c r="G33" s="55"/>
      <c r="H33" s="55" t="s">
        <v>60</v>
      </c>
      <c r="I33" s="55"/>
      <c r="J33" s="55"/>
      <c r="K33" s="55" t="s">
        <v>61</v>
      </c>
      <c r="L33" s="55"/>
      <c r="M33" s="55"/>
      <c r="N33" s="55"/>
      <c r="O33" s="55"/>
      <c r="P33" s="55"/>
      <c r="Q33" s="55"/>
      <c r="R33" s="49" t="s">
        <v>62</v>
      </c>
      <c r="S33" s="49"/>
      <c r="T33" s="49"/>
      <c r="U33" s="49"/>
      <c r="V33" s="49"/>
      <c r="W33" s="49"/>
      <c r="X33" s="49"/>
      <c r="Y33" s="49"/>
      <c r="Z33" s="55" t="s">
        <v>63</v>
      </c>
      <c r="AA33" s="55"/>
      <c r="AB33" s="55"/>
      <c r="AC33" s="55"/>
      <c r="AD33" s="55"/>
      <c r="AE33" s="55"/>
      <c r="AF33" s="55" t="s">
        <v>64</v>
      </c>
      <c r="AG33" s="55"/>
      <c r="AH33" s="55"/>
      <c r="AI33" s="55"/>
      <c r="AJ33" s="55"/>
      <c r="AK33" s="55"/>
      <c r="AL33" s="5"/>
    </row>
    <row r="34" customFormat="false" ht="12.8" hidden="false" customHeight="false" outlineLevel="0" collapsed="false">
      <c r="A34" s="23"/>
      <c r="B34" s="35" t="n">
        <v>2</v>
      </c>
      <c r="C34" s="35"/>
      <c r="D34" s="35"/>
      <c r="E34" s="35" t="n">
        <v>0</v>
      </c>
      <c r="F34" s="35"/>
      <c r="G34" s="35"/>
      <c r="H34" s="35" t="s">
        <v>65</v>
      </c>
      <c r="I34" s="35"/>
      <c r="J34" s="35"/>
      <c r="K34" s="35" t="s">
        <v>66</v>
      </c>
      <c r="L34" s="35"/>
      <c r="M34" s="35"/>
      <c r="N34" s="35"/>
      <c r="O34" s="35"/>
      <c r="P34" s="35"/>
      <c r="Q34" s="35"/>
      <c r="R34" s="35" t="s">
        <v>67</v>
      </c>
      <c r="S34" s="35"/>
      <c r="T34" s="35"/>
      <c r="U34" s="35"/>
      <c r="V34" s="35"/>
      <c r="W34" s="35"/>
      <c r="X34" s="35"/>
      <c r="Y34" s="35"/>
      <c r="Z34" s="62" t="n">
        <v>0</v>
      </c>
      <c r="AA34" s="62"/>
      <c r="AB34" s="62"/>
      <c r="AC34" s="62"/>
      <c r="AD34" s="62"/>
      <c r="AE34" s="62"/>
      <c r="AF34" s="63" t="n">
        <f aca="false">E34*Z34</f>
        <v>0</v>
      </c>
      <c r="AG34" s="63"/>
      <c r="AH34" s="63"/>
      <c r="AI34" s="63"/>
      <c r="AJ34" s="63"/>
      <c r="AK34" s="63"/>
      <c r="AL34" s="5"/>
    </row>
    <row r="35" customFormat="false" ht="12.8" hidden="false" customHeight="false" outlineLevel="0" collapsed="false">
      <c r="A35" s="23"/>
      <c r="B35" s="44" t="s">
        <v>52</v>
      </c>
      <c r="C35" s="44"/>
      <c r="D35" s="44"/>
      <c r="E35" s="44"/>
      <c r="F35" s="59" t="s">
        <v>70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2"/>
      <c r="AA35" s="62"/>
      <c r="AB35" s="62"/>
      <c r="AC35" s="62"/>
      <c r="AD35" s="62"/>
      <c r="AE35" s="62"/>
      <c r="AF35" s="63"/>
      <c r="AG35" s="63"/>
      <c r="AH35" s="63"/>
      <c r="AI35" s="63"/>
      <c r="AJ35" s="63"/>
      <c r="AK35" s="63"/>
      <c r="AL35" s="5"/>
    </row>
    <row r="36" customFormat="false" ht="12.8" hidden="false" customHeight="false" outlineLevel="0" collapsed="false">
      <c r="A36" s="2"/>
      <c r="B36" s="59" t="s">
        <v>69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2"/>
      <c r="AA36" s="62"/>
      <c r="AB36" s="62"/>
      <c r="AC36" s="62"/>
      <c r="AD36" s="62"/>
      <c r="AE36" s="62"/>
      <c r="AF36" s="63"/>
      <c r="AG36" s="63"/>
      <c r="AH36" s="63"/>
      <c r="AI36" s="63"/>
      <c r="AJ36" s="63"/>
      <c r="AK36" s="63"/>
      <c r="AL36" s="5"/>
    </row>
    <row r="37" customFormat="false" ht="12.8" hidden="false" customHeight="false" outlineLevel="0" collapsed="false">
      <c r="A37" s="23"/>
      <c r="B37" s="59" t="s">
        <v>69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2"/>
      <c r="AA37" s="62"/>
      <c r="AB37" s="62"/>
      <c r="AC37" s="62"/>
      <c r="AD37" s="62"/>
      <c r="AE37" s="62"/>
      <c r="AF37" s="63"/>
      <c r="AG37" s="63"/>
      <c r="AH37" s="63"/>
      <c r="AI37" s="63"/>
      <c r="AJ37" s="63"/>
      <c r="AK37" s="63"/>
      <c r="AL37" s="5"/>
    </row>
    <row r="38" customFormat="false" ht="12.8" hidden="false" customHeight="false" outlineLevel="0" collapsed="false">
      <c r="A38" s="2"/>
      <c r="B38" s="59" t="s">
        <v>69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62"/>
      <c r="AA38" s="62"/>
      <c r="AB38" s="62"/>
      <c r="AC38" s="62"/>
      <c r="AD38" s="62"/>
      <c r="AE38" s="62"/>
      <c r="AF38" s="63"/>
      <c r="AG38" s="63"/>
      <c r="AH38" s="63"/>
      <c r="AI38" s="63"/>
      <c r="AJ38" s="63"/>
      <c r="AK38" s="63"/>
      <c r="AL38" s="5"/>
    </row>
    <row r="39" customFormat="false" ht="12.8" hidden="false" customHeight="false" outlineLevel="0" collapsed="false">
      <c r="A39" s="2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5"/>
    </row>
    <row r="40" customFormat="false" ht="12.8" hidden="false" customHeight="false" outlineLevel="0" collapsed="false">
      <c r="A40" s="23"/>
      <c r="B40" s="49" t="s">
        <v>58</v>
      </c>
      <c r="C40" s="49"/>
      <c r="D40" s="49"/>
      <c r="E40" s="55" t="s">
        <v>59</v>
      </c>
      <c r="F40" s="55"/>
      <c r="G40" s="55"/>
      <c r="H40" s="55" t="s">
        <v>60</v>
      </c>
      <c r="I40" s="55"/>
      <c r="J40" s="55"/>
      <c r="K40" s="55" t="s">
        <v>61</v>
      </c>
      <c r="L40" s="55"/>
      <c r="M40" s="55"/>
      <c r="N40" s="55"/>
      <c r="O40" s="55"/>
      <c r="P40" s="55"/>
      <c r="Q40" s="55"/>
      <c r="R40" s="49" t="s">
        <v>62</v>
      </c>
      <c r="S40" s="49"/>
      <c r="T40" s="49"/>
      <c r="U40" s="49"/>
      <c r="V40" s="49"/>
      <c r="W40" s="49"/>
      <c r="X40" s="49"/>
      <c r="Y40" s="49"/>
      <c r="Z40" s="55" t="s">
        <v>63</v>
      </c>
      <c r="AA40" s="55"/>
      <c r="AB40" s="55"/>
      <c r="AC40" s="55"/>
      <c r="AD40" s="55"/>
      <c r="AE40" s="55"/>
      <c r="AF40" s="55" t="s">
        <v>64</v>
      </c>
      <c r="AG40" s="55"/>
      <c r="AH40" s="55"/>
      <c r="AI40" s="55"/>
      <c r="AJ40" s="55"/>
      <c r="AK40" s="55"/>
      <c r="AL40" s="5"/>
    </row>
    <row r="41" customFormat="false" ht="12.8" hidden="false" customHeight="false" outlineLevel="0" collapsed="false">
      <c r="A41" s="23"/>
      <c r="B41" s="32" t="n">
        <v>3</v>
      </c>
      <c r="C41" s="32"/>
      <c r="D41" s="32"/>
      <c r="E41" s="35" t="n">
        <v>0</v>
      </c>
      <c r="F41" s="35"/>
      <c r="G41" s="35"/>
      <c r="H41" s="35" t="s">
        <v>65</v>
      </c>
      <c r="I41" s="35"/>
      <c r="J41" s="35"/>
      <c r="K41" s="35" t="s">
        <v>66</v>
      </c>
      <c r="L41" s="35"/>
      <c r="M41" s="35"/>
      <c r="N41" s="35"/>
      <c r="O41" s="35"/>
      <c r="P41" s="35"/>
      <c r="Q41" s="35"/>
      <c r="R41" s="35" t="s">
        <v>67</v>
      </c>
      <c r="S41" s="35"/>
      <c r="T41" s="35"/>
      <c r="U41" s="35"/>
      <c r="V41" s="35"/>
      <c r="W41" s="35"/>
      <c r="X41" s="35"/>
      <c r="Y41" s="35"/>
      <c r="Z41" s="62" t="n">
        <v>0</v>
      </c>
      <c r="AA41" s="62"/>
      <c r="AB41" s="62"/>
      <c r="AC41" s="62"/>
      <c r="AD41" s="62"/>
      <c r="AE41" s="62"/>
      <c r="AF41" s="64" t="n">
        <f aca="false">E41*Z41</f>
        <v>0</v>
      </c>
      <c r="AG41" s="64"/>
      <c r="AH41" s="64"/>
      <c r="AI41" s="64"/>
      <c r="AJ41" s="64"/>
      <c r="AK41" s="64"/>
      <c r="AL41" s="5"/>
    </row>
    <row r="42" customFormat="false" ht="12.8" hidden="false" customHeight="false" outlineLevel="0" collapsed="false">
      <c r="A42" s="23"/>
      <c r="B42" s="44" t="s">
        <v>52</v>
      </c>
      <c r="C42" s="44"/>
      <c r="D42" s="44"/>
      <c r="E42" s="44"/>
      <c r="F42" s="59" t="s">
        <v>70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2"/>
      <c r="AA42" s="62"/>
      <c r="AB42" s="62"/>
      <c r="AC42" s="62"/>
      <c r="AD42" s="62"/>
      <c r="AE42" s="62"/>
      <c r="AF42" s="64"/>
      <c r="AG42" s="64"/>
      <c r="AH42" s="64"/>
      <c r="AI42" s="64"/>
      <c r="AJ42" s="64"/>
      <c r="AK42" s="64"/>
      <c r="AL42" s="5"/>
    </row>
    <row r="43" customFormat="false" ht="12.8" hidden="false" customHeight="false" outlineLevel="0" collapsed="false">
      <c r="A43" s="23"/>
      <c r="B43" s="59" t="s">
        <v>69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2"/>
      <c r="AA43" s="62"/>
      <c r="AB43" s="62"/>
      <c r="AC43" s="62"/>
      <c r="AD43" s="62"/>
      <c r="AE43" s="62"/>
      <c r="AF43" s="64"/>
      <c r="AG43" s="64"/>
      <c r="AH43" s="64"/>
      <c r="AI43" s="64"/>
      <c r="AJ43" s="64"/>
      <c r="AK43" s="64"/>
      <c r="AL43" s="5"/>
    </row>
    <row r="44" customFormat="false" ht="12.8" hidden="false" customHeight="false" outlineLevel="0" collapsed="false">
      <c r="A44" s="2"/>
      <c r="B44" s="59" t="s">
        <v>69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62"/>
      <c r="AA44" s="62"/>
      <c r="AB44" s="62"/>
      <c r="AC44" s="62"/>
      <c r="AD44" s="62"/>
      <c r="AE44" s="62"/>
      <c r="AF44" s="64"/>
      <c r="AG44" s="64"/>
      <c r="AH44" s="64"/>
      <c r="AI44" s="64"/>
      <c r="AJ44" s="64"/>
      <c r="AK44" s="64"/>
      <c r="AL44" s="5"/>
    </row>
    <row r="45" customFormat="false" ht="12.8" hidden="false" customHeight="false" outlineLevel="0" collapsed="false">
      <c r="A45" s="2"/>
      <c r="B45" s="59" t="s">
        <v>69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2"/>
      <c r="AA45" s="62"/>
      <c r="AB45" s="62"/>
      <c r="AC45" s="62"/>
      <c r="AD45" s="62"/>
      <c r="AE45" s="62"/>
      <c r="AF45" s="64"/>
      <c r="AG45" s="64"/>
      <c r="AH45" s="64"/>
      <c r="AI45" s="64"/>
      <c r="AJ45" s="64"/>
      <c r="AK45" s="64"/>
      <c r="AL45" s="5"/>
    </row>
    <row r="46" customFormat="false" ht="12.8" hidden="false" customHeight="false" outlineLevel="0" collapsed="false">
      <c r="A46" s="3"/>
      <c r="B46" s="61"/>
      <c r="C46" s="65"/>
      <c r="D46" s="65"/>
      <c r="E46" s="65"/>
      <c r="F46" s="65"/>
      <c r="G46" s="65"/>
      <c r="H46" s="65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6"/>
      <c r="AA46" s="67"/>
      <c r="AB46" s="67"/>
      <c r="AC46" s="67"/>
      <c r="AD46" s="67"/>
      <c r="AE46" s="67"/>
      <c r="AF46" s="68"/>
      <c r="AG46" s="68"/>
      <c r="AH46" s="68"/>
      <c r="AI46" s="68"/>
      <c r="AJ46" s="67"/>
      <c r="AK46" s="67"/>
      <c r="AL46" s="43"/>
    </row>
    <row r="47" customFormat="false" ht="12.8" hidden="false" customHeight="false" outlineLevel="0" collapsed="false">
      <c r="A47" s="3"/>
      <c r="B47" s="69" t="s">
        <v>71</v>
      </c>
      <c r="C47" s="69"/>
      <c r="D47" s="69"/>
      <c r="E47" s="69"/>
      <c r="F47" s="69"/>
      <c r="G47" s="69"/>
      <c r="H47" s="70"/>
      <c r="I47" s="46" t="n">
        <v>3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71" t="s">
        <v>72</v>
      </c>
      <c r="AB47" s="71"/>
      <c r="AC47" s="71"/>
      <c r="AD47" s="71"/>
      <c r="AE47" s="71"/>
      <c r="AF47" s="72" t="n">
        <f aca="false">AF27+AF34+AF41</f>
        <v>1599500</v>
      </c>
      <c r="AG47" s="72"/>
      <c r="AH47" s="72"/>
      <c r="AI47" s="72"/>
      <c r="AJ47" s="72"/>
      <c r="AK47" s="72"/>
      <c r="AL47" s="5"/>
    </row>
    <row r="48" customFormat="false" ht="12.8" hidden="false" customHeight="false" outlineLevel="0" collapsed="false">
      <c r="A48" s="2"/>
      <c r="B48" s="73" t="s">
        <v>73</v>
      </c>
      <c r="C48" s="73"/>
      <c r="D48" s="73"/>
      <c r="E48" s="73"/>
      <c r="F48" s="73"/>
      <c r="G48" s="73"/>
      <c r="H48" s="73"/>
      <c r="I48" s="35" t="s">
        <v>74</v>
      </c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74"/>
      <c r="AB48" s="75" t="s">
        <v>75</v>
      </c>
      <c r="AC48" s="75"/>
      <c r="AD48" s="75"/>
      <c r="AE48" s="75"/>
      <c r="AF48" s="76" t="n">
        <v>0</v>
      </c>
      <c r="AG48" s="76"/>
      <c r="AH48" s="76"/>
      <c r="AI48" s="76"/>
      <c r="AJ48" s="76"/>
      <c r="AK48" s="76"/>
      <c r="AL48" s="5"/>
    </row>
    <row r="49" customFormat="false" ht="12.8" hidden="false" customHeight="false" outlineLevel="0" collapsed="false">
      <c r="A49" s="23"/>
      <c r="B49" s="77" t="s">
        <v>76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8"/>
      <c r="AB49" s="79"/>
      <c r="AC49" s="75" t="s">
        <v>77</v>
      </c>
      <c r="AD49" s="75"/>
      <c r="AE49" s="75"/>
      <c r="AF49" s="80" t="n">
        <v>0</v>
      </c>
      <c r="AG49" s="80"/>
      <c r="AH49" s="80"/>
      <c r="AI49" s="80"/>
      <c r="AJ49" s="80"/>
      <c r="AK49" s="80"/>
      <c r="AL49" s="5"/>
    </row>
    <row r="50" customFormat="false" ht="12.8" hidden="false" customHeight="false" outlineLevel="0" collapsed="false">
      <c r="A50" s="2"/>
      <c r="B50" s="77" t="s">
        <v>69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1" t="s">
        <v>78</v>
      </c>
      <c r="AB50" s="71"/>
      <c r="AC50" s="71"/>
      <c r="AD50" s="71"/>
      <c r="AE50" s="71"/>
      <c r="AF50" s="80" t="n">
        <v>0</v>
      </c>
      <c r="AG50" s="80"/>
      <c r="AH50" s="80"/>
      <c r="AI50" s="80"/>
      <c r="AJ50" s="80"/>
      <c r="AK50" s="80"/>
      <c r="AL50" s="5"/>
    </row>
    <row r="51" customFormat="false" ht="12.8" hidden="false" customHeight="false" outlineLevel="0" collapsed="false">
      <c r="A51" s="23"/>
      <c r="B51" s="81" t="s">
        <v>79</v>
      </c>
      <c r="C51" s="81"/>
      <c r="D51" s="81"/>
      <c r="E51" s="81"/>
      <c r="F51" s="81"/>
      <c r="G51" s="81"/>
      <c r="H51" s="82"/>
      <c r="I51" s="83" t="s">
        <v>80</v>
      </c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71" t="s">
        <v>81</v>
      </c>
      <c r="AB51" s="71"/>
      <c r="AC51" s="71"/>
      <c r="AD51" s="71"/>
      <c r="AE51" s="71"/>
      <c r="AF51" s="80" t="n">
        <v>0</v>
      </c>
      <c r="AG51" s="80"/>
      <c r="AH51" s="80"/>
      <c r="AI51" s="80"/>
      <c r="AJ51" s="80"/>
      <c r="AK51" s="80"/>
      <c r="AL51" s="5"/>
    </row>
    <row r="52" customFormat="false" ht="12.8" hidden="false" customHeight="false" outlineLevel="0" collapsed="false">
      <c r="A52" s="23"/>
      <c r="B52" s="84" t="s">
        <v>69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74"/>
      <c r="AB52" s="75" t="s">
        <v>82</v>
      </c>
      <c r="AC52" s="75"/>
      <c r="AD52" s="75"/>
      <c r="AE52" s="75"/>
      <c r="AF52" s="85" t="n">
        <f aca="false">0.16*AF47</f>
        <v>255920</v>
      </c>
      <c r="AG52" s="85"/>
      <c r="AH52" s="85"/>
      <c r="AI52" s="85"/>
      <c r="AJ52" s="85"/>
      <c r="AK52" s="85"/>
      <c r="AL52" s="5"/>
    </row>
    <row r="53" customFormat="false" ht="12.8" hidden="false" customHeight="false" outlineLevel="0" collapsed="false">
      <c r="A53" s="2"/>
      <c r="B53" s="59" t="s">
        <v>69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86"/>
      <c r="AB53" s="87" t="s">
        <v>83</v>
      </c>
      <c r="AC53" s="87"/>
      <c r="AD53" s="87"/>
      <c r="AE53" s="87"/>
      <c r="AF53" s="88" t="n">
        <f aca="false">AF47-AF48+AF49-AF50-AF51+AF52</f>
        <v>1855420</v>
      </c>
      <c r="AG53" s="88"/>
      <c r="AH53" s="88"/>
      <c r="AI53" s="88"/>
      <c r="AJ53" s="88"/>
      <c r="AK53" s="88"/>
      <c r="AL53" s="5"/>
    </row>
    <row r="54" customFormat="false" ht="12.8" hidden="false" customHeight="false" outlineLevel="0" collapsed="false">
      <c r="A54" s="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7"/>
      <c r="AA54" s="8"/>
      <c r="AB54" s="8"/>
      <c r="AC54" s="8"/>
      <c r="AD54" s="8"/>
      <c r="AE54" s="8"/>
      <c r="AF54" s="43"/>
      <c r="AG54" s="43"/>
      <c r="AH54" s="43"/>
      <c r="AI54" s="43"/>
      <c r="AJ54" s="5"/>
      <c r="AK54" s="5"/>
      <c r="AL54" s="5"/>
    </row>
    <row r="55" customFormat="false" ht="12.8" hidden="false" customHeight="false" outlineLevel="0" collapsed="false">
      <c r="A55" s="3"/>
      <c r="B55" s="13" t="s">
        <v>84</v>
      </c>
      <c r="C55" s="13"/>
      <c r="D55" s="89" t="s">
        <v>85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5"/>
    </row>
    <row r="56" customFormat="false" ht="12.8" hidden="false" customHeight="false" outlineLevel="0" collapsed="false">
      <c r="A56" s="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5"/>
      <c r="AK56" s="5"/>
      <c r="AL56" s="5"/>
    </row>
    <row r="57" customFormat="false" ht="12.8" hidden="false" customHeight="false" outlineLevel="0" collapsed="false">
      <c r="A57" s="90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</row>
    <row r="58" customFormat="false" ht="12.8" hidden="false" customHeight="false" outlineLevel="0" collapsed="false">
      <c r="A58" s="92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</row>
    <row r="59" customFormat="false" ht="12.8" hidden="false" customHeight="false" outlineLevel="0" collapsed="false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customFormat="false" ht="12.8" hidden="false" customHeight="false" outlineLevel="0" collapsed="false">
      <c r="A60" s="2"/>
      <c r="B60" s="93" t="s">
        <v>86</v>
      </c>
      <c r="C60" s="93"/>
      <c r="D60" s="94" t="n">
        <v>1111</v>
      </c>
      <c r="E60" s="94"/>
      <c r="F60" s="94"/>
      <c r="G60" s="89" t="s">
        <v>56</v>
      </c>
      <c r="H60" s="89"/>
      <c r="I60" s="89"/>
      <c r="J60" s="95" t="n">
        <f aca="false">AF53</f>
        <v>1855420</v>
      </c>
      <c r="K60" s="95"/>
      <c r="L60" s="95"/>
      <c r="M60" s="95"/>
      <c r="N60" s="95"/>
      <c r="O60" s="95"/>
      <c r="P60" s="5"/>
      <c r="Q60" s="89" t="s">
        <v>87</v>
      </c>
      <c r="R60" s="89"/>
      <c r="S60" s="89"/>
      <c r="T60" s="89"/>
      <c r="U60" s="89"/>
      <c r="V60" s="89"/>
      <c r="W60" s="89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" t="s">
        <v>88</v>
      </c>
      <c r="AI60" s="3"/>
      <c r="AJ60" s="3"/>
      <c r="AK60" s="3"/>
      <c r="AL60" s="96"/>
    </row>
    <row r="61" customFormat="false" ht="12.8" hidden="false" customHeight="false" outlineLevel="0" collapsed="false">
      <c r="A61" s="3"/>
      <c r="B61" s="3" t="str">
        <f aca="false">N9</f>
        <v>LA IGLESIA</v>
      </c>
      <c r="C61" s="3"/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customFormat="false" ht="12.8" hidden="false" customHeight="false" outlineLevel="0" collapsed="false">
      <c r="A62" s="3"/>
      <c r="B62" s="97" t="s">
        <v>89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5"/>
    </row>
    <row r="63" customFormat="false" ht="12.8" hidden="false" customHeight="false" outlineLevel="0" collapsed="false">
      <c r="A63" s="2"/>
      <c r="B63" s="98" t="s">
        <v>90</v>
      </c>
      <c r="C63" s="98"/>
      <c r="D63" s="98"/>
      <c r="E63" s="99" t="s">
        <v>91</v>
      </c>
      <c r="F63" s="99"/>
      <c r="G63" s="99"/>
      <c r="H63" s="99"/>
      <c r="I63" s="99"/>
      <c r="J63" s="100" t="s">
        <v>92</v>
      </c>
      <c r="K63" s="100"/>
      <c r="L63" s="100"/>
      <c r="M63" s="101" t="s">
        <v>93</v>
      </c>
      <c r="N63" s="101"/>
      <c r="O63" s="101"/>
      <c r="P63" s="100" t="s">
        <v>94</v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 t="s">
        <v>95</v>
      </c>
      <c r="AI63" s="100"/>
      <c r="AJ63" s="100"/>
      <c r="AK63" s="100"/>
      <c r="AL63" s="102"/>
    </row>
    <row r="64" customFormat="false" ht="12.8" hidden="false" customHeight="false" outlineLevel="0" collapsed="false">
      <c r="A64" s="23"/>
      <c r="B64" s="103" t="s">
        <v>96</v>
      </c>
      <c r="C64" s="103"/>
      <c r="D64" s="103"/>
      <c r="E64" s="103" t="s">
        <v>97</v>
      </c>
      <c r="F64" s="103"/>
      <c r="G64" s="103"/>
      <c r="H64" s="103"/>
      <c r="I64" s="103"/>
      <c r="J64" s="100"/>
      <c r="K64" s="100"/>
      <c r="L64" s="100"/>
      <c r="M64" s="101"/>
      <c r="N64" s="101"/>
      <c r="O64" s="101"/>
      <c r="P64" s="100" t="s">
        <v>72</v>
      </c>
      <c r="Q64" s="100"/>
      <c r="R64" s="100"/>
      <c r="S64" s="100"/>
      <c r="T64" s="100"/>
      <c r="U64" s="100"/>
      <c r="V64" s="100" t="s">
        <v>98</v>
      </c>
      <c r="W64" s="100"/>
      <c r="X64" s="100"/>
      <c r="Y64" s="100"/>
      <c r="Z64" s="100"/>
      <c r="AA64" s="100"/>
      <c r="AB64" s="104" t="s">
        <v>99</v>
      </c>
      <c r="AC64" s="104"/>
      <c r="AD64" s="104"/>
      <c r="AE64" s="104"/>
      <c r="AF64" s="104"/>
      <c r="AG64" s="104"/>
      <c r="AH64" s="100"/>
      <c r="AI64" s="100"/>
      <c r="AJ64" s="100"/>
      <c r="AK64" s="100"/>
      <c r="AL64" s="102"/>
    </row>
    <row r="65" customFormat="false" ht="12.8" hidden="false" customHeight="false" outlineLevel="0" collapsed="false">
      <c r="A65" s="2"/>
      <c r="B65" s="105" t="n">
        <v>1</v>
      </c>
      <c r="C65" s="105"/>
      <c r="D65" s="105"/>
      <c r="E65" s="106" t="n">
        <v>45977</v>
      </c>
      <c r="F65" s="106"/>
      <c r="G65" s="106"/>
      <c r="H65" s="106"/>
      <c r="I65" s="106"/>
      <c r="J65" s="45" t="n">
        <v>316</v>
      </c>
      <c r="K65" s="45"/>
      <c r="L65" s="45"/>
      <c r="M65" s="50" t="n">
        <v>45</v>
      </c>
      <c r="N65" s="50"/>
      <c r="O65" s="50"/>
      <c r="P65" s="107" t="n">
        <f aca="false">AB65/1.16</f>
        <v>799750</v>
      </c>
      <c r="Q65" s="107"/>
      <c r="R65" s="107"/>
      <c r="S65" s="107"/>
      <c r="T65" s="107"/>
      <c r="U65" s="107"/>
      <c r="V65" s="107" t="n">
        <f aca="false">P65*0.16</f>
        <v>127960</v>
      </c>
      <c r="W65" s="107"/>
      <c r="X65" s="107"/>
      <c r="Y65" s="107"/>
      <c r="Z65" s="107"/>
      <c r="AA65" s="107"/>
      <c r="AB65" s="108" t="n">
        <f aca="false">$J$60*AH65</f>
        <v>927710</v>
      </c>
      <c r="AC65" s="108"/>
      <c r="AD65" s="108"/>
      <c r="AE65" s="108"/>
      <c r="AF65" s="108"/>
      <c r="AG65" s="108"/>
      <c r="AH65" s="109" t="n">
        <v>0.5</v>
      </c>
      <c r="AI65" s="109"/>
      <c r="AJ65" s="109"/>
      <c r="AK65" s="109"/>
      <c r="AL65" s="102"/>
    </row>
    <row r="66" customFormat="false" ht="12.8" hidden="false" customHeight="false" outlineLevel="0" collapsed="false">
      <c r="A66" s="2"/>
      <c r="B66" s="110" t="n">
        <v>2</v>
      </c>
      <c r="C66" s="110"/>
      <c r="D66" s="110"/>
      <c r="E66" s="111" t="n">
        <v>46007</v>
      </c>
      <c r="F66" s="111"/>
      <c r="G66" s="111"/>
      <c r="H66" s="111"/>
      <c r="I66" s="111"/>
      <c r="J66" s="47" t="n">
        <v>346</v>
      </c>
      <c r="K66" s="47"/>
      <c r="L66" s="47"/>
      <c r="M66" s="52" t="n">
        <v>49</v>
      </c>
      <c r="N66" s="52"/>
      <c r="O66" s="52"/>
      <c r="P66" s="107" t="n">
        <f aca="false">AB66/1.16</f>
        <v>639800</v>
      </c>
      <c r="Q66" s="107"/>
      <c r="R66" s="107"/>
      <c r="S66" s="107"/>
      <c r="T66" s="107"/>
      <c r="U66" s="107"/>
      <c r="V66" s="107" t="n">
        <f aca="false">P66*0.16</f>
        <v>102368</v>
      </c>
      <c r="W66" s="107"/>
      <c r="X66" s="107"/>
      <c r="Y66" s="107"/>
      <c r="Z66" s="107"/>
      <c r="AA66" s="107"/>
      <c r="AB66" s="108" t="n">
        <f aca="false">$J$60*AH66</f>
        <v>742168</v>
      </c>
      <c r="AC66" s="108"/>
      <c r="AD66" s="108"/>
      <c r="AE66" s="108"/>
      <c r="AF66" s="108"/>
      <c r="AG66" s="108"/>
      <c r="AH66" s="109" t="n">
        <v>0.4</v>
      </c>
      <c r="AI66" s="109"/>
      <c r="AJ66" s="109"/>
      <c r="AK66" s="109"/>
      <c r="AL66" s="102"/>
    </row>
    <row r="67" customFormat="false" ht="12.8" hidden="false" customHeight="false" outlineLevel="0" collapsed="false">
      <c r="A67" s="23"/>
      <c r="B67" s="110" t="n">
        <v>3</v>
      </c>
      <c r="C67" s="110"/>
      <c r="D67" s="110"/>
      <c r="E67" s="111" t="n">
        <v>46021</v>
      </c>
      <c r="F67" s="111"/>
      <c r="G67" s="111"/>
      <c r="H67" s="111"/>
      <c r="I67" s="111"/>
      <c r="J67" s="47" t="n">
        <v>364</v>
      </c>
      <c r="K67" s="47"/>
      <c r="L67" s="47"/>
      <c r="M67" s="52" t="n">
        <v>52</v>
      </c>
      <c r="N67" s="52"/>
      <c r="O67" s="52"/>
      <c r="P67" s="112" t="n">
        <f aca="false">AB67/1.16</f>
        <v>159950</v>
      </c>
      <c r="Q67" s="112"/>
      <c r="R67" s="112"/>
      <c r="S67" s="112"/>
      <c r="T67" s="112"/>
      <c r="U67" s="112"/>
      <c r="V67" s="112" t="n">
        <f aca="false">P67*0.16</f>
        <v>25592</v>
      </c>
      <c r="W67" s="112"/>
      <c r="X67" s="112"/>
      <c r="Y67" s="112"/>
      <c r="Z67" s="112"/>
      <c r="AA67" s="112"/>
      <c r="AB67" s="113" t="n">
        <f aca="false">$J$60*AH67</f>
        <v>185542</v>
      </c>
      <c r="AC67" s="113"/>
      <c r="AD67" s="113"/>
      <c r="AE67" s="113"/>
      <c r="AF67" s="113"/>
      <c r="AG67" s="113"/>
      <c r="AH67" s="114" t="n">
        <v>0.1</v>
      </c>
      <c r="AI67" s="114"/>
      <c r="AJ67" s="114"/>
      <c r="AK67" s="114"/>
      <c r="AL67" s="102"/>
    </row>
    <row r="68" customFormat="false" ht="12.8" hidden="false" customHeight="false" outlineLevel="0" collapsed="false">
      <c r="A68" s="2"/>
      <c r="B68" s="103" t="s">
        <v>100</v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15" t="n">
        <f aca="false">SUM(P65:U67)</f>
        <v>1599500</v>
      </c>
      <c r="Q68" s="115"/>
      <c r="R68" s="115"/>
      <c r="S68" s="115"/>
      <c r="T68" s="115"/>
      <c r="U68" s="115"/>
      <c r="V68" s="115" t="n">
        <f aca="false">SUM(V65:AA67)</f>
        <v>255920</v>
      </c>
      <c r="W68" s="115"/>
      <c r="X68" s="115"/>
      <c r="Y68" s="115"/>
      <c r="Z68" s="115"/>
      <c r="AA68" s="115"/>
      <c r="AB68" s="116" t="n">
        <f aca="false">SUM(AB65:AG67)</f>
        <v>1855420</v>
      </c>
      <c r="AC68" s="116"/>
      <c r="AD68" s="116"/>
      <c r="AE68" s="116"/>
      <c r="AF68" s="116"/>
      <c r="AG68" s="116"/>
      <c r="AH68" s="117" t="n">
        <f aca="false">SUM(AH65:AK67)</f>
        <v>1</v>
      </c>
      <c r="AI68" s="117"/>
      <c r="AJ68" s="117"/>
      <c r="AK68" s="117"/>
      <c r="AL68" s="102"/>
    </row>
    <row r="69" customFormat="false" ht="12.8" hidden="false" customHeight="false" outlineLevel="0" collapsed="false">
      <c r="A69" s="2"/>
      <c r="B69" s="89" t="s">
        <v>101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118" t="n">
        <f aca="false">AF47-P68</f>
        <v>0</v>
      </c>
      <c r="Q69" s="118"/>
      <c r="R69" s="118"/>
      <c r="S69" s="118"/>
      <c r="T69" s="118"/>
      <c r="U69" s="118"/>
      <c r="V69" s="118" t="n">
        <f aca="false">AF52-V68</f>
        <v>0</v>
      </c>
      <c r="W69" s="118"/>
      <c r="X69" s="118"/>
      <c r="Y69" s="118"/>
      <c r="Z69" s="118"/>
      <c r="AA69" s="118"/>
      <c r="AB69" s="118" t="n">
        <f aca="false">AF53-AB68</f>
        <v>0</v>
      </c>
      <c r="AC69" s="118"/>
      <c r="AD69" s="118"/>
      <c r="AE69" s="118"/>
      <c r="AF69" s="118"/>
      <c r="AG69" s="118"/>
      <c r="AH69" s="89" t="s">
        <v>102</v>
      </c>
      <c r="AI69" s="89"/>
      <c r="AJ69" s="89"/>
      <c r="AK69" s="89"/>
      <c r="AL69" s="102"/>
    </row>
    <row r="70" customFormat="false" ht="12.8" hidden="false" customHeight="false" outlineLevel="0" collapsed="false">
      <c r="A70" s="3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6"/>
      <c r="AL70" s="102"/>
    </row>
    <row r="71" customFormat="false" ht="12.8" hidden="false" customHeight="false" outlineLevel="0" collapsed="false">
      <c r="A71" s="3"/>
      <c r="B71" s="97" t="s">
        <v>79</v>
      </c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102"/>
    </row>
    <row r="72" customFormat="false" ht="12.8" hidden="false" customHeight="false" outlineLevel="0" collapsed="false">
      <c r="A72" s="2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102"/>
    </row>
    <row r="73" customFormat="false" ht="12.8" hidden="false" customHeight="false" outlineLevel="0" collapsed="false">
      <c r="A73" s="23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20"/>
    </row>
    <row r="74" customFormat="false" ht="12.8" hidden="false" customHeight="false" outlineLevel="0" collapsed="false">
      <c r="A74" s="2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20"/>
    </row>
    <row r="75" customFormat="false" ht="12.8" hidden="false" customHeight="false" outlineLevel="0" collapsed="false">
      <c r="A75" s="2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20"/>
    </row>
    <row r="76" customFormat="false" ht="12.8" hidden="false" customHeight="false" outlineLevel="0" collapsed="false">
      <c r="A76" s="23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20"/>
    </row>
    <row r="77" customFormat="false" ht="12.8" hidden="false" customHeight="false" outlineLevel="0" collapsed="false">
      <c r="A77" s="2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20"/>
    </row>
    <row r="78" customFormat="false" ht="12.8" hidden="false" customHeight="false" outlineLevel="0" collapsed="false">
      <c r="A78" s="2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20"/>
    </row>
    <row r="79" customFormat="false" ht="12.8" hidden="false" customHeight="false" outlineLevel="0" collapsed="false">
      <c r="A79" s="23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20"/>
    </row>
    <row r="80" customFormat="false" ht="12.8" hidden="false" customHeight="false" outlineLevel="0" collapsed="false">
      <c r="A80" s="2"/>
      <c r="B80" s="65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</row>
    <row r="81" customFormat="false" ht="12.8" hidden="false" customHeight="false" outlineLevel="0" collapsed="false">
      <c r="A81" s="2"/>
      <c r="B81" s="97" t="s">
        <v>103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102"/>
    </row>
    <row r="82" customFormat="false" ht="12.8" hidden="false" customHeight="false" outlineLevel="0" collapsed="false">
      <c r="A82" s="2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102"/>
    </row>
    <row r="83" customFormat="false" ht="12.8" hidden="false" customHeight="false" outlineLevel="0" collapsed="false">
      <c r="A83" s="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</row>
    <row r="84" customFormat="false" ht="12.8" hidden="false" customHeight="false" outlineLevel="0" collapsed="false">
      <c r="A84" s="2"/>
      <c r="B84" s="97" t="s">
        <v>104</v>
      </c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102"/>
    </row>
    <row r="85" customFormat="false" ht="12.8" hidden="false" customHeight="false" outlineLevel="0" collapsed="false">
      <c r="A85" s="23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120"/>
    </row>
    <row r="86" customFormat="false" ht="12.8" hidden="false" customHeight="false" outlineLevel="0" collapsed="false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120"/>
    </row>
    <row r="87" customFormat="false" ht="12.8" hidden="false" customHeight="false" outlineLevel="0" collapsed="false">
      <c r="A87" s="2"/>
      <c r="B87" s="97" t="s">
        <v>105</v>
      </c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120"/>
    </row>
    <row r="88" customFormat="false" ht="12.8" hidden="false" customHeight="false" outlineLevel="0" collapsed="false">
      <c r="A88" s="23"/>
      <c r="B88" s="121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122"/>
      <c r="AL88" s="120"/>
    </row>
    <row r="89" customFormat="false" ht="12.8" hidden="false" customHeight="false" outlineLevel="0" collapsed="false">
      <c r="A89" s="2"/>
      <c r="B89" s="12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24"/>
      <c r="AL89" s="120"/>
    </row>
    <row r="90" customFormat="false" ht="12.8" hidden="false" customHeight="false" outlineLevel="0" collapsed="false">
      <c r="A90" s="2"/>
      <c r="B90" s="123"/>
      <c r="C90" s="125"/>
      <c r="D90" s="125"/>
      <c r="E90" s="125"/>
      <c r="F90" s="125"/>
      <c r="G90" s="125"/>
      <c r="H90" s="125"/>
      <c r="I90" s="6"/>
      <c r="J90" s="125"/>
      <c r="K90" s="125"/>
      <c r="L90" s="125"/>
      <c r="M90" s="125"/>
      <c r="N90" s="125"/>
      <c r="O90" s="6"/>
      <c r="P90" s="125"/>
      <c r="Q90" s="125"/>
      <c r="R90" s="125"/>
      <c r="S90" s="125"/>
      <c r="T90" s="125"/>
      <c r="U90" s="125"/>
      <c r="V90" s="6"/>
      <c r="W90" s="125"/>
      <c r="X90" s="125"/>
      <c r="Y90" s="125"/>
      <c r="Z90" s="125"/>
      <c r="AA90" s="125"/>
      <c r="AB90" s="125"/>
      <c r="AC90" s="6"/>
      <c r="AD90" s="6"/>
      <c r="AE90" s="125"/>
      <c r="AF90" s="125"/>
      <c r="AG90" s="125"/>
      <c r="AH90" s="125"/>
      <c r="AI90" s="125"/>
      <c r="AJ90" s="125"/>
      <c r="AK90" s="124"/>
      <c r="AL90" s="120"/>
    </row>
    <row r="91" customFormat="false" ht="12.8" hidden="false" customHeight="false" outlineLevel="0" collapsed="false">
      <c r="A91" s="23"/>
      <c r="B91" s="126" t="s">
        <v>106</v>
      </c>
      <c r="C91" s="126"/>
      <c r="D91" s="126"/>
      <c r="E91" s="126"/>
      <c r="F91" s="126"/>
      <c r="G91" s="126"/>
      <c r="H91" s="126"/>
      <c r="I91" s="127" t="s">
        <v>107</v>
      </c>
      <c r="J91" s="127"/>
      <c r="K91" s="127"/>
      <c r="L91" s="127"/>
      <c r="M91" s="127"/>
      <c r="N91" s="127"/>
      <c r="O91" s="6"/>
      <c r="P91" s="127" t="s">
        <v>108</v>
      </c>
      <c r="Q91" s="127"/>
      <c r="R91" s="127"/>
      <c r="S91" s="127"/>
      <c r="T91" s="127"/>
      <c r="U91" s="127"/>
      <c r="V91" s="6"/>
      <c r="W91" s="127" t="s">
        <v>109</v>
      </c>
      <c r="X91" s="127"/>
      <c r="Y91" s="127"/>
      <c r="Z91" s="127"/>
      <c r="AA91" s="127"/>
      <c r="AB91" s="127"/>
      <c r="AC91" s="128"/>
      <c r="AD91" s="7"/>
      <c r="AE91" s="129" t="s">
        <v>110</v>
      </c>
      <c r="AF91" s="129"/>
      <c r="AG91" s="129"/>
      <c r="AH91" s="129"/>
      <c r="AI91" s="129"/>
      <c r="AJ91" s="129"/>
      <c r="AK91" s="124"/>
      <c r="AL91" s="120"/>
    </row>
    <row r="92" customFormat="false" ht="12.8" hidden="false" customHeight="false" outlineLevel="0" collapsed="false">
      <c r="A92" s="2"/>
      <c r="B92" s="130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31"/>
      <c r="AL92" s="120"/>
    </row>
    <row r="93" customFormat="false" ht="12.8" hidden="false" customHeight="false" outlineLevel="0" collapsed="false">
      <c r="A93" s="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65"/>
      <c r="AL93" s="102"/>
    </row>
    <row r="94" customFormat="false" ht="12.8" hidden="false" customHeight="false" outlineLevel="0" collapsed="false">
      <c r="A94" s="3"/>
      <c r="B94" s="97" t="s">
        <v>111</v>
      </c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102"/>
    </row>
    <row r="95" customFormat="false" ht="17.35" hidden="false" customHeight="false" outlineLevel="0" collapsed="false">
      <c r="A95" s="2"/>
      <c r="B95" s="132" t="s">
        <v>112</v>
      </c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02"/>
    </row>
    <row r="96" customFormat="false" ht="12.8" hidden="false" customHeight="false" outlineLevel="0" collapsed="false">
      <c r="A96" s="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</row>
    <row r="97" customFormat="false" ht="12.8" hidden="false" customHeight="false" outlineLevel="0" collapsed="false">
      <c r="A97" s="3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</row>
    <row r="98" customFormat="false" ht="12.8" hidden="false" customHeight="false" outlineLevel="0" collapsed="false">
      <c r="A98" s="3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</row>
    <row r="99" customFormat="false" ht="12.8" hidden="false" customHeight="false" outlineLevel="0" collapsed="false">
      <c r="A99" s="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</row>
    <row r="100" customFormat="false" ht="12.8" hidden="false" customHeight="false" outlineLevel="0" collapsed="false">
      <c r="A100" s="3"/>
      <c r="B100" s="6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</row>
    <row r="101" customFormat="false" ht="12.8" hidden="false" customHeight="false" outlineLevel="0" collapsed="false">
      <c r="A101" s="2"/>
      <c r="B101" s="6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</row>
    <row r="102" customFormat="false" ht="12.8" hidden="false" customHeight="false" outlineLevel="0" collapsed="false">
      <c r="A102" s="2"/>
      <c r="B102" s="6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</row>
    <row r="103" customFormat="false" ht="12.8" hidden="false" customHeight="false" outlineLevel="0" collapsed="false">
      <c r="A103" s="3"/>
      <c r="B103" s="6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</row>
    <row r="104" customFormat="false" ht="12.8" hidden="false" customHeight="false" outlineLevel="0" collapsed="false">
      <c r="A104" s="2"/>
      <c r="B104" s="6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</row>
    <row r="105" customFormat="false" ht="12.8" hidden="false" customHeight="false" outlineLevel="0" collapsed="false">
      <c r="A105" s="2"/>
      <c r="B105" s="6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</row>
    <row r="106" customFormat="false" ht="12.8" hidden="false" customHeight="false" outlineLevel="0" collapsed="false">
      <c r="A106" s="3"/>
      <c r="B106" s="6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</row>
    <row r="107" customFormat="false" ht="12.8" hidden="false" customHeight="false" outlineLevel="0" collapsed="false">
      <c r="A107" s="2"/>
      <c r="B107" s="6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</row>
    <row r="108" customFormat="false" ht="12.8" hidden="false" customHeight="false" outlineLevel="0" collapsed="false">
      <c r="A108" s="2"/>
      <c r="B108" s="6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</row>
    <row r="109" customFormat="false" ht="12.8" hidden="false" customHeight="false" outlineLevel="0" collapsed="false">
      <c r="A109" s="3"/>
      <c r="B109" s="6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</row>
    <row r="110" customFormat="false" ht="12.8" hidden="false" customHeight="false" outlineLevel="0" collapsed="false">
      <c r="A110" s="2"/>
      <c r="B110" s="6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</row>
    <row r="111" customFormat="false" ht="12.8" hidden="false" customHeight="false" outlineLevel="0" collapsed="false">
      <c r="A111" s="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</row>
    <row r="112" customFormat="false" ht="12.8" hidden="false" customHeight="false" outlineLevel="0" collapsed="false">
      <c r="A112" s="3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</row>
    <row r="113" customFormat="false" ht="12.8" hidden="false" customHeight="false" outlineLevel="0" collapsed="false">
      <c r="A113" s="3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</row>
    <row r="114" customFormat="false" ht="12.8" hidden="false" customHeight="false" outlineLevel="0" collapsed="false">
      <c r="A114" s="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</row>
    <row r="115" customFormat="false" ht="12.8" hidden="false" customHeight="false" outlineLevel="0" collapsed="false">
      <c r="A115" s="92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</row>
    <row r="116" customFormat="false" ht="12.8" hidden="false" customHeight="false" outlineLevel="0" collapsed="false">
      <c r="A116" s="92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</row>
    <row r="117" customFormat="false" ht="12.8" hidden="false" customHeight="false" outlineLevel="0" collapsed="false">
      <c r="A117" s="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</row>
    <row r="118" customFormat="false" ht="12.8" hidden="false" customHeight="false" outlineLevel="0" collapsed="false">
      <c r="A118" s="3"/>
      <c r="B118" s="93" t="s">
        <v>86</v>
      </c>
      <c r="C118" s="93"/>
      <c r="D118" s="94" t="n">
        <v>1111</v>
      </c>
      <c r="E118" s="94"/>
      <c r="F118" s="94"/>
      <c r="G118" s="89" t="s">
        <v>56</v>
      </c>
      <c r="H118" s="89"/>
      <c r="I118" s="89"/>
      <c r="J118" s="95" t="n">
        <f aca="false">J60</f>
        <v>1855420</v>
      </c>
      <c r="K118" s="95"/>
      <c r="L118" s="95"/>
      <c r="M118" s="95"/>
      <c r="N118" s="95"/>
      <c r="O118" s="95"/>
      <c r="P118" s="5"/>
      <c r="Q118" s="89" t="s">
        <v>87</v>
      </c>
      <c r="R118" s="89"/>
      <c r="S118" s="89"/>
      <c r="T118" s="89"/>
      <c r="U118" s="89"/>
      <c r="V118" s="89"/>
      <c r="W118" s="89"/>
      <c r="X118" s="5"/>
      <c r="Y118" s="5"/>
      <c r="Z118" s="5"/>
      <c r="AA118" s="5"/>
      <c r="AB118" s="5"/>
      <c r="AC118" s="5"/>
      <c r="AD118" s="5"/>
      <c r="AE118" s="5"/>
      <c r="AF118" s="5"/>
      <c r="AG118" s="3" t="s">
        <v>113</v>
      </c>
      <c r="AH118" s="3"/>
      <c r="AI118" s="3"/>
      <c r="AJ118" s="3"/>
      <c r="AK118" s="102"/>
      <c r="AL118" s="102"/>
    </row>
    <row r="119" customFormat="false" ht="12.8" hidden="false" customHeight="false" outlineLevel="0" collapsed="false">
      <c r="A119" s="3"/>
      <c r="B119" s="134" t="str">
        <f aca="false">B61</f>
        <v>LA IGLESIA</v>
      </c>
      <c r="C119" s="134"/>
      <c r="D119" s="134"/>
      <c r="E119" s="134"/>
      <c r="F119" s="134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</row>
    <row r="120" customFormat="false" ht="12.8" hidden="false" customHeight="false" outlineLevel="0" collapsed="false">
      <c r="A120" s="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</row>
    <row r="121" customFormat="false" ht="12.8" hidden="false" customHeight="false" outlineLevel="0" collapsed="false">
      <c r="A121" s="3"/>
      <c r="B121" s="135" t="s">
        <v>114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6"/>
    </row>
    <row r="122" customFormat="false" ht="12.8" hidden="false" customHeight="false" outlineLevel="0" collapsed="false">
      <c r="A122" s="2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6"/>
    </row>
    <row r="123" customFormat="false" ht="12.8" hidden="false" customHeight="false" outlineLevel="0" collapsed="false">
      <c r="A123" s="2"/>
      <c r="B123" s="136" t="s">
        <v>115</v>
      </c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02"/>
    </row>
    <row r="124" customFormat="false" ht="12.8" hidden="false" customHeight="false" outlineLevel="0" collapsed="false">
      <c r="A124" s="3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02"/>
    </row>
    <row r="125" customFormat="false" ht="12.8" hidden="false" customHeight="false" outlineLevel="0" collapsed="false">
      <c r="A125" s="2"/>
      <c r="B125" s="41" t="s">
        <v>47</v>
      </c>
      <c r="C125" s="41"/>
      <c r="D125" s="41"/>
      <c r="E125" s="41"/>
      <c r="F125" s="41"/>
      <c r="G125" s="41"/>
      <c r="H125" s="41" t="s">
        <v>116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137" t="s">
        <v>117</v>
      </c>
      <c r="U125" s="137"/>
      <c r="V125" s="137"/>
      <c r="W125" s="41" t="s">
        <v>118</v>
      </c>
      <c r="X125" s="41"/>
      <c r="Y125" s="41"/>
      <c r="Z125" s="41"/>
      <c r="AA125" s="41"/>
      <c r="AB125" s="41"/>
      <c r="AC125" s="41" t="s">
        <v>119</v>
      </c>
      <c r="AD125" s="41"/>
      <c r="AE125" s="41"/>
      <c r="AF125" s="41" t="s">
        <v>120</v>
      </c>
      <c r="AG125" s="41"/>
      <c r="AH125" s="41"/>
      <c r="AI125" s="41"/>
      <c r="AJ125" s="41"/>
      <c r="AK125" s="41"/>
      <c r="AL125" s="102"/>
    </row>
    <row r="126" customFormat="false" ht="12.8" hidden="false" customHeight="false" outlineLevel="0" collapsed="false">
      <c r="A126" s="2"/>
      <c r="B126" s="31" t="s">
        <v>121</v>
      </c>
      <c r="C126" s="31"/>
      <c r="D126" s="31"/>
      <c r="E126" s="31" t="s">
        <v>122</v>
      </c>
      <c r="F126" s="31"/>
      <c r="G126" s="3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137"/>
      <c r="U126" s="137"/>
      <c r="V126" s="137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102"/>
    </row>
    <row r="127" customFormat="false" ht="12.8" hidden="false" customHeight="false" outlineLevel="0" collapsed="false">
      <c r="A127" s="3"/>
      <c r="B127" s="47" t="n">
        <v>21</v>
      </c>
      <c r="C127" s="47"/>
      <c r="D127" s="47"/>
      <c r="E127" s="47" t="s">
        <v>123</v>
      </c>
      <c r="F127" s="47"/>
      <c r="G127" s="47"/>
      <c r="H127" s="35" t="s">
        <v>115</v>
      </c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138" t="n">
        <v>0.03</v>
      </c>
      <c r="U127" s="138"/>
      <c r="V127" s="138"/>
      <c r="W127" s="139" t="n">
        <f aca="false">T127*(J118/1.16)</f>
        <v>47985</v>
      </c>
      <c r="X127" s="139"/>
      <c r="Y127" s="139"/>
      <c r="Z127" s="139"/>
      <c r="AA127" s="139"/>
      <c r="AB127" s="139"/>
      <c r="AC127" s="35" t="str">
        <f aca="false">$P$24</f>
        <v>MXN</v>
      </c>
      <c r="AD127" s="35"/>
      <c r="AE127" s="35"/>
      <c r="AF127" s="139" t="n">
        <f aca="false">T127*J118</f>
        <v>55662.6</v>
      </c>
      <c r="AG127" s="139"/>
      <c r="AH127" s="139"/>
      <c r="AI127" s="139"/>
      <c r="AJ127" s="139"/>
      <c r="AK127" s="139"/>
      <c r="AL127" s="102"/>
    </row>
    <row r="128" customFormat="false" ht="12.8" hidden="false" customHeight="false" outlineLevel="0" collapsed="false">
      <c r="A128" s="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40" t="s">
        <v>101</v>
      </c>
      <c r="X128" s="140"/>
      <c r="Y128" s="140"/>
      <c r="Z128" s="140"/>
      <c r="AA128" s="140"/>
      <c r="AB128" s="140"/>
      <c r="AC128" s="140"/>
      <c r="AD128" s="140"/>
      <c r="AE128" s="140"/>
      <c r="AF128" s="141" t="n">
        <f aca="false">(W127*1.16)-AF127</f>
        <v>0</v>
      </c>
      <c r="AG128" s="141"/>
      <c r="AH128" s="141"/>
      <c r="AI128" s="141"/>
      <c r="AJ128" s="141"/>
      <c r="AK128" s="141"/>
      <c r="AL128" s="102"/>
    </row>
    <row r="129" customFormat="false" ht="12.8" hidden="false" customHeight="false" outlineLevel="0" collapsed="false">
      <c r="A129" s="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</row>
    <row r="130" customFormat="false" ht="12.8" hidden="false" customHeight="false" outlineLevel="0" collapsed="false">
      <c r="A130" s="2"/>
      <c r="B130" s="136" t="s">
        <v>124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02"/>
    </row>
    <row r="131" customFormat="false" ht="12.8" hidden="false" customHeight="false" outlineLevel="0" collapsed="false">
      <c r="A131" s="3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02"/>
    </row>
    <row r="132" customFormat="false" ht="12.8" hidden="false" customHeight="false" outlineLevel="0" collapsed="false">
      <c r="A132" s="2"/>
      <c r="B132" s="41" t="s">
        <v>125</v>
      </c>
      <c r="C132" s="41"/>
      <c r="D132" s="41"/>
      <c r="E132" s="41"/>
      <c r="F132" s="41"/>
      <c r="G132" s="41"/>
      <c r="H132" s="41" t="s">
        <v>116</v>
      </c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137" t="s">
        <v>117</v>
      </c>
      <c r="U132" s="137"/>
      <c r="V132" s="137"/>
      <c r="W132" s="41" t="s">
        <v>118</v>
      </c>
      <c r="X132" s="41"/>
      <c r="Y132" s="41"/>
      <c r="Z132" s="41"/>
      <c r="AA132" s="41"/>
      <c r="AB132" s="41"/>
      <c r="AC132" s="41" t="s">
        <v>119</v>
      </c>
      <c r="AD132" s="41"/>
      <c r="AE132" s="41"/>
      <c r="AF132" s="41" t="s">
        <v>120</v>
      </c>
      <c r="AG132" s="41"/>
      <c r="AH132" s="41"/>
      <c r="AI132" s="41"/>
      <c r="AJ132" s="41"/>
      <c r="AK132" s="41"/>
      <c r="AL132" s="102"/>
    </row>
    <row r="133" customFormat="false" ht="12.8" hidden="false" customHeight="false" outlineLevel="0" collapsed="false">
      <c r="A133" s="2"/>
      <c r="B133" s="31" t="s">
        <v>121</v>
      </c>
      <c r="C133" s="31"/>
      <c r="D133" s="31"/>
      <c r="E133" s="31" t="s">
        <v>122</v>
      </c>
      <c r="F133" s="31"/>
      <c r="G133" s="3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137"/>
      <c r="U133" s="137"/>
      <c r="V133" s="137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102"/>
    </row>
    <row r="134" customFormat="false" ht="12.8" hidden="false" customHeight="false" outlineLevel="0" collapsed="false">
      <c r="A134" s="3"/>
      <c r="B134" s="47" t="n">
        <v>3</v>
      </c>
      <c r="C134" s="47"/>
      <c r="D134" s="47"/>
      <c r="E134" s="47" t="s">
        <v>126</v>
      </c>
      <c r="F134" s="47"/>
      <c r="G134" s="47"/>
      <c r="H134" s="35" t="s">
        <v>127</v>
      </c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138" t="n">
        <v>0.014</v>
      </c>
      <c r="U134" s="138"/>
      <c r="V134" s="138"/>
      <c r="W134" s="139" t="n">
        <f aca="false">AF134/1.16</f>
        <v>22393</v>
      </c>
      <c r="X134" s="139"/>
      <c r="Y134" s="139"/>
      <c r="Z134" s="139"/>
      <c r="AA134" s="139"/>
      <c r="AB134" s="139"/>
      <c r="AC134" s="35" t="str">
        <f aca="false">$AC$127</f>
        <v>MXN</v>
      </c>
      <c r="AD134" s="35"/>
      <c r="AE134" s="35"/>
      <c r="AF134" s="139" t="n">
        <f aca="false">T134*$J$118</f>
        <v>25975.88</v>
      </c>
      <c r="AG134" s="139"/>
      <c r="AH134" s="139"/>
      <c r="AI134" s="139"/>
      <c r="AJ134" s="139"/>
      <c r="AK134" s="139"/>
      <c r="AL134" s="102"/>
    </row>
    <row r="135" customFormat="false" ht="12.8" hidden="false" customHeight="false" outlineLevel="0" collapsed="false">
      <c r="A135" s="2"/>
      <c r="B135" s="47" t="n">
        <v>2</v>
      </c>
      <c r="C135" s="47"/>
      <c r="D135" s="47"/>
      <c r="E135" s="47" t="s">
        <v>128</v>
      </c>
      <c r="F135" s="47"/>
      <c r="G135" s="47"/>
      <c r="H135" s="35" t="s">
        <v>129</v>
      </c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138" t="n">
        <v>0.012</v>
      </c>
      <c r="U135" s="138"/>
      <c r="V135" s="138"/>
      <c r="W135" s="139" t="n">
        <f aca="false">AF135/1.16</f>
        <v>19194</v>
      </c>
      <c r="X135" s="139"/>
      <c r="Y135" s="139"/>
      <c r="Z135" s="139"/>
      <c r="AA135" s="139"/>
      <c r="AB135" s="139"/>
      <c r="AC135" s="35" t="str">
        <f aca="false">$AC$127</f>
        <v>MXN</v>
      </c>
      <c r="AD135" s="35"/>
      <c r="AE135" s="35"/>
      <c r="AF135" s="139" t="n">
        <f aca="false">T135*$J$118</f>
        <v>22265.04</v>
      </c>
      <c r="AG135" s="139"/>
      <c r="AH135" s="139"/>
      <c r="AI135" s="139"/>
      <c r="AJ135" s="139"/>
      <c r="AK135" s="139"/>
      <c r="AL135" s="102"/>
    </row>
    <row r="136" customFormat="false" ht="12.8" hidden="false" customHeight="false" outlineLevel="0" collapsed="false">
      <c r="A136" s="23"/>
      <c r="B136" s="47" t="n">
        <v>23</v>
      </c>
      <c r="C136" s="47"/>
      <c r="D136" s="47"/>
      <c r="E136" s="47" t="s">
        <v>130</v>
      </c>
      <c r="F136" s="47"/>
      <c r="G136" s="47"/>
      <c r="H136" s="35" t="s">
        <v>131</v>
      </c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138" t="n">
        <v>0.006</v>
      </c>
      <c r="U136" s="138"/>
      <c r="V136" s="138"/>
      <c r="W136" s="139" t="n">
        <f aca="false">AF136/1.16</f>
        <v>9597</v>
      </c>
      <c r="X136" s="139"/>
      <c r="Y136" s="139"/>
      <c r="Z136" s="139"/>
      <c r="AA136" s="139"/>
      <c r="AB136" s="139"/>
      <c r="AC136" s="35" t="str">
        <f aca="false">$AC$127</f>
        <v>MXN</v>
      </c>
      <c r="AD136" s="35"/>
      <c r="AE136" s="35"/>
      <c r="AF136" s="139" t="n">
        <f aca="false">T136*$J$118</f>
        <v>11132.52</v>
      </c>
      <c r="AG136" s="139"/>
      <c r="AH136" s="139"/>
      <c r="AI136" s="139"/>
      <c r="AJ136" s="139"/>
      <c r="AK136" s="139"/>
      <c r="AL136" s="102"/>
    </row>
    <row r="137" customFormat="false" ht="12.8" hidden="false" customHeight="false" outlineLevel="0" collapsed="false">
      <c r="A137" s="2"/>
      <c r="B137" s="47" t="n">
        <v>24</v>
      </c>
      <c r="C137" s="47"/>
      <c r="D137" s="47"/>
      <c r="E137" s="47" t="s">
        <v>132</v>
      </c>
      <c r="F137" s="47"/>
      <c r="G137" s="47"/>
      <c r="H137" s="35" t="s">
        <v>133</v>
      </c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138" t="n">
        <v>0.006</v>
      </c>
      <c r="U137" s="138"/>
      <c r="V137" s="138"/>
      <c r="W137" s="139" t="n">
        <f aca="false">AF137/1.16</f>
        <v>9597</v>
      </c>
      <c r="X137" s="139"/>
      <c r="Y137" s="139"/>
      <c r="Z137" s="139"/>
      <c r="AA137" s="139"/>
      <c r="AB137" s="139"/>
      <c r="AC137" s="35" t="str">
        <f aca="false">$AC$127</f>
        <v>MXN</v>
      </c>
      <c r="AD137" s="35"/>
      <c r="AE137" s="35"/>
      <c r="AF137" s="139" t="n">
        <f aca="false">T137*$J$118</f>
        <v>11132.52</v>
      </c>
      <c r="AG137" s="139"/>
      <c r="AH137" s="139"/>
      <c r="AI137" s="139"/>
      <c r="AJ137" s="139"/>
      <c r="AK137" s="139"/>
      <c r="AL137" s="102"/>
    </row>
    <row r="138" customFormat="false" ht="12.8" hidden="false" customHeight="false" outlineLevel="0" collapsed="false">
      <c r="A138" s="2"/>
      <c r="B138" s="47"/>
      <c r="C138" s="47"/>
      <c r="D138" s="47"/>
      <c r="E138" s="47"/>
      <c r="F138" s="47"/>
      <c r="G138" s="47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138"/>
      <c r="U138" s="138"/>
      <c r="V138" s="138"/>
      <c r="W138" s="139"/>
      <c r="X138" s="139"/>
      <c r="Y138" s="139"/>
      <c r="Z138" s="139"/>
      <c r="AA138" s="139"/>
      <c r="AB138" s="139"/>
      <c r="AC138" s="35"/>
      <c r="AD138" s="35"/>
      <c r="AE138" s="35"/>
      <c r="AF138" s="139"/>
      <c r="AG138" s="139"/>
      <c r="AH138" s="139"/>
      <c r="AI138" s="139"/>
      <c r="AJ138" s="139"/>
      <c r="AK138" s="139"/>
      <c r="AL138" s="102"/>
    </row>
    <row r="139" customFormat="false" ht="12.8" hidden="false" customHeight="false" outlineLevel="0" collapsed="false">
      <c r="A139" s="23"/>
      <c r="B139" s="47"/>
      <c r="C139" s="47"/>
      <c r="D139" s="47"/>
      <c r="E139" s="47"/>
      <c r="F139" s="47"/>
      <c r="G139" s="47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138"/>
      <c r="U139" s="138"/>
      <c r="V139" s="138"/>
      <c r="W139" s="139"/>
      <c r="X139" s="139"/>
      <c r="Y139" s="139"/>
      <c r="Z139" s="139"/>
      <c r="AA139" s="139"/>
      <c r="AB139" s="139"/>
      <c r="AC139" s="35"/>
      <c r="AD139" s="35"/>
      <c r="AE139" s="35"/>
      <c r="AF139" s="139"/>
      <c r="AG139" s="139"/>
      <c r="AH139" s="139"/>
      <c r="AI139" s="139"/>
      <c r="AJ139" s="139"/>
      <c r="AK139" s="139"/>
      <c r="AL139" s="102"/>
    </row>
    <row r="140" customFormat="false" ht="12.8" hidden="false" customHeight="false" outlineLevel="0" collapsed="false">
      <c r="A140" s="2"/>
      <c r="B140" s="47"/>
      <c r="C140" s="47"/>
      <c r="D140" s="47"/>
      <c r="E140" s="47"/>
      <c r="F140" s="47"/>
      <c r="G140" s="47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138"/>
      <c r="U140" s="138"/>
      <c r="V140" s="138"/>
      <c r="W140" s="139"/>
      <c r="X140" s="139"/>
      <c r="Y140" s="139"/>
      <c r="Z140" s="139"/>
      <c r="AA140" s="139"/>
      <c r="AB140" s="139"/>
      <c r="AC140" s="35"/>
      <c r="AD140" s="35"/>
      <c r="AE140" s="35"/>
      <c r="AF140" s="139"/>
      <c r="AG140" s="139"/>
      <c r="AH140" s="139"/>
      <c r="AI140" s="139"/>
      <c r="AJ140" s="139"/>
      <c r="AK140" s="139"/>
      <c r="AL140" s="102"/>
    </row>
    <row r="141" customFormat="false" ht="12.8" hidden="false" customHeight="false" outlineLevel="0" collapsed="false">
      <c r="A141" s="2"/>
      <c r="B141" s="47"/>
      <c r="C141" s="47"/>
      <c r="D141" s="47"/>
      <c r="E141" s="47"/>
      <c r="F141" s="47"/>
      <c r="G141" s="47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138"/>
      <c r="U141" s="138"/>
      <c r="V141" s="138"/>
      <c r="W141" s="139"/>
      <c r="X141" s="139"/>
      <c r="Y141" s="139"/>
      <c r="Z141" s="139"/>
      <c r="AA141" s="139"/>
      <c r="AB141" s="139"/>
      <c r="AC141" s="35"/>
      <c r="AD141" s="35"/>
      <c r="AE141" s="35"/>
      <c r="AF141" s="139"/>
      <c r="AG141" s="139"/>
      <c r="AH141" s="139"/>
      <c r="AI141" s="139"/>
      <c r="AJ141" s="139"/>
      <c r="AK141" s="139"/>
      <c r="AL141" s="102"/>
    </row>
    <row r="142" customFormat="false" ht="12.8" hidden="false" customHeight="false" outlineLevel="0" collapsed="false">
      <c r="A142" s="23"/>
      <c r="B142" s="47"/>
      <c r="C142" s="47"/>
      <c r="D142" s="47"/>
      <c r="E142" s="47"/>
      <c r="F142" s="47"/>
      <c r="G142" s="47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138"/>
      <c r="U142" s="138"/>
      <c r="V142" s="138"/>
      <c r="W142" s="139"/>
      <c r="X142" s="139"/>
      <c r="Y142" s="139"/>
      <c r="Z142" s="139"/>
      <c r="AA142" s="139"/>
      <c r="AB142" s="139"/>
      <c r="AC142" s="35"/>
      <c r="AD142" s="35"/>
      <c r="AE142" s="35"/>
      <c r="AF142" s="139"/>
      <c r="AG142" s="139"/>
      <c r="AH142" s="139"/>
      <c r="AI142" s="139"/>
      <c r="AJ142" s="139"/>
      <c r="AK142" s="139"/>
      <c r="AL142" s="102"/>
    </row>
    <row r="143" customFormat="false" ht="12.8" hidden="false" customHeight="false" outlineLevel="0" collapsed="false">
      <c r="A143" s="2"/>
      <c r="B143" s="47"/>
      <c r="C143" s="47"/>
      <c r="D143" s="47"/>
      <c r="E143" s="47"/>
      <c r="F143" s="47"/>
      <c r="G143" s="47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138"/>
      <c r="U143" s="138"/>
      <c r="V143" s="138"/>
      <c r="W143" s="139"/>
      <c r="X143" s="139"/>
      <c r="Y143" s="139"/>
      <c r="Z143" s="139"/>
      <c r="AA143" s="139"/>
      <c r="AB143" s="139"/>
      <c r="AC143" s="35"/>
      <c r="AD143" s="35"/>
      <c r="AE143" s="35"/>
      <c r="AF143" s="139"/>
      <c r="AG143" s="139"/>
      <c r="AH143" s="139"/>
      <c r="AI143" s="139"/>
      <c r="AJ143" s="139"/>
      <c r="AK143" s="139"/>
      <c r="AL143" s="102"/>
    </row>
    <row r="144" customFormat="false" ht="12.8" hidden="false" customHeight="false" outlineLevel="0" collapsed="false">
      <c r="A144" s="23"/>
      <c r="B144" s="142" t="s">
        <v>100</v>
      </c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38"/>
      <c r="U144" s="138"/>
      <c r="V144" s="138"/>
      <c r="W144" s="139" t="n">
        <f aca="false">SUM(W134:AB143)</f>
        <v>60781</v>
      </c>
      <c r="X144" s="139"/>
      <c r="Y144" s="139"/>
      <c r="Z144" s="139"/>
      <c r="AA144" s="139"/>
      <c r="AB144" s="139"/>
      <c r="AC144" s="35" t="str">
        <f aca="false">AC134</f>
        <v>MXN</v>
      </c>
      <c r="AD144" s="35"/>
      <c r="AE144" s="35"/>
      <c r="AF144" s="139" t="n">
        <f aca="false">SUM(AF134:AK143)</f>
        <v>70505.96</v>
      </c>
      <c r="AG144" s="139"/>
      <c r="AH144" s="139"/>
      <c r="AI144" s="139"/>
      <c r="AJ144" s="139"/>
      <c r="AK144" s="139"/>
      <c r="AL144" s="102"/>
    </row>
    <row r="145" customFormat="false" ht="12.8" hidden="false" customHeight="false" outlineLevel="0" collapsed="false">
      <c r="A145" s="3"/>
      <c r="B145" s="65"/>
      <c r="C145" s="102"/>
      <c r="D145" s="102"/>
      <c r="E145" s="102"/>
      <c r="F145" s="102"/>
      <c r="G145" s="6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40" t="s">
        <v>101</v>
      </c>
      <c r="X145" s="140"/>
      <c r="Y145" s="140"/>
      <c r="Z145" s="140"/>
      <c r="AA145" s="140"/>
      <c r="AB145" s="140"/>
      <c r="AC145" s="140"/>
      <c r="AD145" s="140"/>
      <c r="AE145" s="140"/>
      <c r="AF145" s="141" t="n">
        <f aca="false">(W144*1.16)-AF144</f>
        <v>0</v>
      </c>
      <c r="AG145" s="141"/>
      <c r="AH145" s="141"/>
      <c r="AI145" s="141"/>
      <c r="AJ145" s="141"/>
      <c r="AK145" s="141"/>
      <c r="AL145" s="102"/>
    </row>
  </sheetData>
  <mergeCells count="350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28"/>
    <mergeCell ref="B29:Y29"/>
    <mergeCell ref="B30:Y30"/>
    <mergeCell ref="B31:Y31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5"/>
    <mergeCell ref="B36:Y36"/>
    <mergeCell ref="B37:Y37"/>
    <mergeCell ref="B38:Y38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2"/>
    <mergeCell ref="B43:Y43"/>
    <mergeCell ref="B44:Y44"/>
    <mergeCell ref="B45:Y45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65:D65"/>
    <mergeCell ref="E65:I65"/>
    <mergeCell ref="J65:L65"/>
    <mergeCell ref="M65:O65"/>
    <mergeCell ref="P65:U65"/>
    <mergeCell ref="V65:AA65"/>
    <mergeCell ref="AB65:AG65"/>
    <mergeCell ref="AH65:AK65"/>
    <mergeCell ref="B66:D66"/>
    <mergeCell ref="E66:I66"/>
    <mergeCell ref="J66:L66"/>
    <mergeCell ref="M66:O66"/>
    <mergeCell ref="P66:U66"/>
    <mergeCell ref="V66:AA66"/>
    <mergeCell ref="AB66:AG66"/>
    <mergeCell ref="AH66:AK66"/>
    <mergeCell ref="B67:D67"/>
    <mergeCell ref="E67:I67"/>
    <mergeCell ref="J67:L67"/>
    <mergeCell ref="M67:O67"/>
    <mergeCell ref="P67:U67"/>
    <mergeCell ref="V67:AA67"/>
    <mergeCell ref="AB67:AG67"/>
    <mergeCell ref="AH67:AK67"/>
    <mergeCell ref="B68:O68"/>
    <mergeCell ref="P68:U68"/>
    <mergeCell ref="V68:AA68"/>
    <mergeCell ref="AB68:AG68"/>
    <mergeCell ref="AH68:AK68"/>
    <mergeCell ref="B69:O69"/>
    <mergeCell ref="P69:U69"/>
    <mergeCell ref="V69:AA69"/>
    <mergeCell ref="AB69:AG69"/>
    <mergeCell ref="AH69:AK69"/>
    <mergeCell ref="B71:AK71"/>
    <mergeCell ref="B72:AK72"/>
    <mergeCell ref="B73:AK73"/>
    <mergeCell ref="B74:AK74"/>
    <mergeCell ref="B75:AK75"/>
    <mergeCell ref="B76:AK76"/>
    <mergeCell ref="B77:AK77"/>
    <mergeCell ref="B78:AK78"/>
    <mergeCell ref="B79:AK79"/>
    <mergeCell ref="B81:AK81"/>
    <mergeCell ref="B82:AK82"/>
    <mergeCell ref="B84:AK84"/>
    <mergeCell ref="B85:AK85"/>
    <mergeCell ref="B87:AK87"/>
    <mergeCell ref="B91:H91"/>
    <mergeCell ref="I91:N91"/>
    <mergeCell ref="P91:U91"/>
    <mergeCell ref="W91:AB91"/>
    <mergeCell ref="AE91:AJ91"/>
    <mergeCell ref="B94:AK94"/>
    <mergeCell ref="B95:AK95"/>
    <mergeCell ref="B118:C118"/>
    <mergeCell ref="D118:F118"/>
    <mergeCell ref="G118:I118"/>
    <mergeCell ref="J118:O118"/>
    <mergeCell ref="Q118:W118"/>
    <mergeCell ref="AG118:AJ118"/>
    <mergeCell ref="B119:F119"/>
    <mergeCell ref="B121:AK121"/>
    <mergeCell ref="B122:AK122"/>
    <mergeCell ref="B123:AK123"/>
    <mergeCell ref="B125:G125"/>
    <mergeCell ref="H125:S126"/>
    <mergeCell ref="T125:V126"/>
    <mergeCell ref="W125:AB126"/>
    <mergeCell ref="AC125:AE126"/>
    <mergeCell ref="AF125:AK126"/>
    <mergeCell ref="B126:D126"/>
    <mergeCell ref="E126:G126"/>
    <mergeCell ref="B127:D127"/>
    <mergeCell ref="E127:G127"/>
    <mergeCell ref="H127:S127"/>
    <mergeCell ref="T127:V127"/>
    <mergeCell ref="W127:AB127"/>
    <mergeCell ref="AC127:AE127"/>
    <mergeCell ref="AF127:AK127"/>
    <mergeCell ref="W128:AE128"/>
    <mergeCell ref="AF128:AK128"/>
    <mergeCell ref="B130:AK130"/>
    <mergeCell ref="B132:G132"/>
    <mergeCell ref="H132:S133"/>
    <mergeCell ref="T132:V133"/>
    <mergeCell ref="W132:AB133"/>
    <mergeCell ref="AC132:AE133"/>
    <mergeCell ref="AF132:AK133"/>
    <mergeCell ref="B133:D133"/>
    <mergeCell ref="E133:G133"/>
    <mergeCell ref="B134:D134"/>
    <mergeCell ref="E134:G134"/>
    <mergeCell ref="H134:S134"/>
    <mergeCell ref="T134:V134"/>
    <mergeCell ref="W134:AB134"/>
    <mergeCell ref="AC134:AE134"/>
    <mergeCell ref="AF134:AK134"/>
    <mergeCell ref="B135:D135"/>
    <mergeCell ref="E135:G135"/>
    <mergeCell ref="H135:S135"/>
    <mergeCell ref="T135:V135"/>
    <mergeCell ref="W135:AB135"/>
    <mergeCell ref="AC135:AE135"/>
    <mergeCell ref="AF135:AK135"/>
    <mergeCell ref="B136:D136"/>
    <mergeCell ref="E136:G136"/>
    <mergeCell ref="H136:S136"/>
    <mergeCell ref="T136:V136"/>
    <mergeCell ref="W136:AB136"/>
    <mergeCell ref="AC136:AE136"/>
    <mergeCell ref="AF136:AK136"/>
    <mergeCell ref="B137:D137"/>
    <mergeCell ref="E137:G137"/>
    <mergeCell ref="H137:S137"/>
    <mergeCell ref="T137:V137"/>
    <mergeCell ref="W137:AB137"/>
    <mergeCell ref="AC137:AE137"/>
    <mergeCell ref="AF137:AK137"/>
    <mergeCell ref="B138:D138"/>
    <mergeCell ref="E138:G138"/>
    <mergeCell ref="H138:S138"/>
    <mergeCell ref="T138:V138"/>
    <mergeCell ref="W138:AB138"/>
    <mergeCell ref="AC138:AE138"/>
    <mergeCell ref="AF138:AK138"/>
    <mergeCell ref="B139:D139"/>
    <mergeCell ref="E139:G139"/>
    <mergeCell ref="H139:S139"/>
    <mergeCell ref="T139:V139"/>
    <mergeCell ref="W139:AB139"/>
    <mergeCell ref="AC139:AE139"/>
    <mergeCell ref="AF139:AK139"/>
    <mergeCell ref="B140:D140"/>
    <mergeCell ref="E140:G140"/>
    <mergeCell ref="H140:S140"/>
    <mergeCell ref="T140:V140"/>
    <mergeCell ref="W140:AB140"/>
    <mergeCell ref="AC140:AE140"/>
    <mergeCell ref="AF140:AK140"/>
    <mergeCell ref="B141:D141"/>
    <mergeCell ref="E141:G141"/>
    <mergeCell ref="H141:S141"/>
    <mergeCell ref="T141:V141"/>
    <mergeCell ref="W141:AB141"/>
    <mergeCell ref="AC141:AE141"/>
    <mergeCell ref="AF141:AK141"/>
    <mergeCell ref="B142:D142"/>
    <mergeCell ref="E142:G142"/>
    <mergeCell ref="H142:S142"/>
    <mergeCell ref="T142:V142"/>
    <mergeCell ref="W142:AB142"/>
    <mergeCell ref="AC142:AE142"/>
    <mergeCell ref="AF142:AK142"/>
    <mergeCell ref="B143:D143"/>
    <mergeCell ref="E143:G143"/>
    <mergeCell ref="H143:S143"/>
    <mergeCell ref="T143:V143"/>
    <mergeCell ref="W143:AB143"/>
    <mergeCell ref="AC143:AE143"/>
    <mergeCell ref="AF143:AK143"/>
    <mergeCell ref="B144:S144"/>
    <mergeCell ref="T144:V144"/>
    <mergeCell ref="W144:AB144"/>
    <mergeCell ref="AC144:AE144"/>
    <mergeCell ref="AF144:AK144"/>
    <mergeCell ref="W145:AE145"/>
    <mergeCell ref="AF145:AK145"/>
  </mergeCells>
  <hyperlinks>
    <hyperlink ref="AC19" r:id="rId2" display="nelsonhm@tyrsa.com.mx"/>
    <hyperlink ref="AC20" r:id="rId3" display="nelsonhm@tyrsa.com.mx"/>
    <hyperlink ref="AC21" r:id="rId4" display="nelsonhm@tyrsa.com.m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2025-08-16T17:29:37Z</dcterms:created>
  <dc:creator/>
  <dc:description/>
  <dc:language>es-MX</dc:language>
  <cp:lastModifiedBy/>
  <dcterms:modified xsi:type="dcterms:W3CDTF">2025-08-16T19:10:16Z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