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xampp\htdocs\tyrsaAdmin\public\"/>
    </mc:Choice>
  </mc:AlternateContent>
  <xr:revisionPtr revIDLastSave="0" documentId="13_ncr:1_{9CFF55B2-BA8E-4608-9527-F3A17F16889C}" xr6:coauthVersionLast="47" xr6:coauthVersionMax="47" xr10:uidLastSave="{00000000-0000-0000-0000-000000000000}"/>
  <bookViews>
    <workbookView xWindow="-120" yWindow="-120" windowWidth="24240" windowHeight="13740" tabRatio="500" xr2:uid="{00000000-000D-0000-FFFF-FFFF00000000}"/>
  </bookViews>
  <sheets>
    <sheet name="Pedido intern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C116" i="1" l="1"/>
  <c r="AC126" i="1" s="1"/>
  <c r="B61" i="1"/>
  <c r="B108" i="1" s="1"/>
  <c r="AC123" i="1" l="1"/>
  <c r="AC133" i="1" s="1"/>
  <c r="AC124" i="1"/>
  <c r="AC125" i="1"/>
  <c r="J60" i="1" l="1"/>
  <c r="J107" i="1" s="1"/>
  <c r="AF116" i="1" l="1"/>
  <c r="AF126" i="1"/>
  <c r="W126" i="1" s="1"/>
  <c r="AF125" i="1"/>
  <c r="W125" i="1" s="1"/>
  <c r="AF124" i="1"/>
  <c r="W124" i="1" s="1"/>
  <c r="AF123" i="1"/>
  <c r="W116" i="1"/>
  <c r="AF117" i="1" l="1"/>
  <c r="AF133" i="1"/>
  <c r="W123" i="1"/>
  <c r="W133" i="1" s="1"/>
  <c r="AF13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Autoría desconocida</author>
  </authors>
  <commentList>
    <comment ref="B93" authorId="0" shapeId="0" xr:uid="{00000000-0006-0000-0000-000001000000}">
      <text>
        <r>
          <rPr>
            <sz val="10"/>
            <rFont val="Arial"/>
            <family val="2"/>
          </rPr>
          <t xml:space="preserve">LIC.NELSON:
</t>
        </r>
        <r>
          <rPr>
            <sz val="9"/>
            <color rgb="FF000000"/>
            <rFont val="Tahoma"/>
            <family val="2"/>
            <charset val="1"/>
          </rPr>
          <t>CAPTURADO
AUTORIZADO
CANCELADO</t>
        </r>
      </text>
    </comment>
  </commentList>
</comments>
</file>

<file path=xl/sharedStrings.xml><?xml version="1.0" encoding="utf-8"?>
<sst xmlns="http://schemas.openxmlformats.org/spreadsheetml/2006/main" count="235" uniqueCount="194">
  <si>
    <t xml:space="preserve">      TYRSA CONSORCIO, S.A. DE C.V.</t>
  </si>
  <si>
    <t>Calle Cuernavaca S/N, Col. Ejido del Quemado,</t>
  </si>
  <si>
    <t>Pag 1 / 3</t>
  </si>
  <si>
    <t>Soluciones en logistica interior</t>
  </si>
  <si>
    <r>
      <rPr>
        <sz val="8"/>
        <color theme="1"/>
        <rFont val="Arial"/>
        <family val="2"/>
        <charset val="1"/>
      </rPr>
      <t xml:space="preserve">C.P. 54,963, Tultepec, Edo. México,   </t>
    </r>
    <r>
      <rPr>
        <b/>
        <sz val="8"/>
        <color theme="1"/>
        <rFont val="Arial"/>
        <family val="2"/>
        <charset val="1"/>
      </rPr>
      <t>R.F.C.</t>
    </r>
  </si>
  <si>
    <t>PEDIDO INTERNO</t>
  </si>
  <si>
    <r>
      <rPr>
        <b/>
        <sz val="8"/>
        <color theme="1"/>
        <rFont val="Arial"/>
        <family val="2"/>
        <charset val="1"/>
      </rPr>
      <t xml:space="preserve">TCO990507S91  </t>
    </r>
    <r>
      <rPr>
        <sz val="8"/>
        <color theme="1"/>
        <rFont val="Arial"/>
        <family val="2"/>
        <charset val="1"/>
      </rPr>
      <t xml:space="preserve">Tels: (55) 26472033 / 26473330  </t>
    </r>
  </si>
  <si>
    <t>P.I.  No.</t>
  </si>
  <si>
    <r>
      <rPr>
        <sz val="8"/>
        <color theme="1"/>
        <rFont val="Arial"/>
        <family val="2"/>
        <charset val="1"/>
      </rPr>
      <t xml:space="preserve">info@tyrsa.com.mx   </t>
    </r>
    <r>
      <rPr>
        <b/>
        <sz val="8"/>
        <color rgb="FF002060"/>
        <rFont val="Arial"/>
        <family val="2"/>
        <charset val="1"/>
      </rPr>
      <t>www.tyrsa.com.mx</t>
    </r>
  </si>
  <si>
    <t>N.O.H.A.</t>
  </si>
  <si>
    <t>FECHAS</t>
  </si>
  <si>
    <t>NUMERO CLIENTE:</t>
  </si>
  <si>
    <t>NOMBRE CORTO:</t>
  </si>
  <si>
    <t>C.P. FISCAL:</t>
  </si>
  <si>
    <t>EVENTO</t>
  </si>
  <si>
    <t>(DD-MM-AAAA)</t>
  </si>
  <si>
    <t>RAZON SOCIAL:</t>
  </si>
  <si>
    <t>EMISION  P.I.</t>
  </si>
  <si>
    <t>ENTREGA Equipo</t>
  </si>
  <si>
    <t>R.F.C.</t>
  </si>
  <si>
    <t>O.C.</t>
  </si>
  <si>
    <t>CONTRATO No.:</t>
  </si>
  <si>
    <t>ENTREGA FINAL</t>
  </si>
  <si>
    <t>DOMICILIO FISCAL:</t>
  </si>
  <si>
    <t>EMBARQUE:</t>
  </si>
  <si>
    <t>DOMICILIO EMBARQUE:</t>
  </si>
  <si>
    <t>CEDIS CHALMITA</t>
  </si>
  <si>
    <t>CONTACTO:</t>
  </si>
  <si>
    <t>NOMBRE:</t>
  </si>
  <si>
    <t>CELULAR:</t>
  </si>
  <si>
    <t>TELEFONO FIJO:</t>
  </si>
  <si>
    <t>EXT:</t>
  </si>
  <si>
    <t>E: MAIL:</t>
  </si>
  <si>
    <t>VENDEDOR:</t>
  </si>
  <si>
    <t>COMISION:</t>
  </si>
  <si>
    <t>COTIZACION No.:</t>
  </si>
  <si>
    <t>MONEDA:</t>
  </si>
  <si>
    <t>CATEGORIA:</t>
  </si>
  <si>
    <t>DESCRIPCION:</t>
  </si>
  <si>
    <t>UBICACIÓN, SUC., TIENDA:</t>
  </si>
  <si>
    <t>MXN</t>
  </si>
  <si>
    <t>COMBO</t>
  </si>
  <si>
    <t>PDA</t>
  </si>
  <si>
    <t>CANTIDAD:</t>
  </si>
  <si>
    <t>UNIDAD:</t>
  </si>
  <si>
    <t>FAMILIA:</t>
  </si>
  <si>
    <t>SKU:</t>
  </si>
  <si>
    <t>PRECIO UNITARIO</t>
  </si>
  <si>
    <t xml:space="preserve">IMPORTE </t>
  </si>
  <si>
    <t>NUMERO DE PAGOS:</t>
  </si>
  <si>
    <t>SUBTOTAL</t>
  </si>
  <si>
    <t>CONDICIONES DE PAGO:</t>
  </si>
  <si>
    <t>DESCUENTO</t>
  </si>
  <si>
    <t>I.E.P.S.</t>
  </si>
  <si>
    <t>RETENCION I.S.R.</t>
  </si>
  <si>
    <t>OBSERVACIONES:</t>
  </si>
  <si>
    <t>RETENCION  I.V.A.</t>
  </si>
  <si>
    <t xml:space="preserve">I. V. A. </t>
  </si>
  <si>
    <t>TOTAL</t>
  </si>
  <si>
    <t>SON:</t>
  </si>
  <si>
    <t xml:space="preserve">P.I. </t>
  </si>
  <si>
    <t>TOTAL IVA INCLUIDO</t>
  </si>
  <si>
    <t>Pag 2 / 3</t>
  </si>
  <si>
    <t xml:space="preserve">TABLA DE PROMESAS DE COBROS </t>
  </si>
  <si>
    <t>COBRO</t>
  </si>
  <si>
    <t>FECHA</t>
  </si>
  <si>
    <t>DIA</t>
  </si>
  <si>
    <t>SEMANA</t>
  </si>
  <si>
    <t>IMPORTE POR COBRAR</t>
  </si>
  <si>
    <t>% COBRO</t>
  </si>
  <si>
    <t>No.</t>
  </si>
  <si>
    <t>PROMESA</t>
  </si>
  <si>
    <t>IVA</t>
  </si>
  <si>
    <t>TOTAL (CON IVA)</t>
  </si>
  <si>
    <t>TOTALES</t>
  </si>
  <si>
    <t>VALIDACION DEBE SER CERO</t>
  </si>
  <si>
    <t>NA</t>
  </si>
  <si>
    <t>KILOS TOTALES</t>
  </si>
  <si>
    <t>MARCA</t>
  </si>
  <si>
    <t>AUTORIZACIONES</t>
  </si>
  <si>
    <t>ESTATUS</t>
  </si>
  <si>
    <t>Pag 3 / 3</t>
  </si>
  <si>
    <t>CONFIDENCIAL</t>
  </si>
  <si>
    <t>COMISION PRINCIPAL</t>
  </si>
  <si>
    <t>DESCRIPCION</t>
  </si>
  <si>
    <t>%</t>
  </si>
  <si>
    <t>MONTO SIN IVA</t>
  </si>
  <si>
    <t>MONEDA</t>
  </si>
  <si>
    <t>MONTO CON IVA</t>
  </si>
  <si>
    <t>NUMERO</t>
  </si>
  <si>
    <t>INICIALES</t>
  </si>
  <si>
    <t>DGI</t>
  </si>
  <si>
    <t>VENDEDOR / AGENTE:</t>
  </si>
  <si>
    <t>NEHM</t>
  </si>
  <si>
    <t>DGI DG</t>
  </si>
  <si>
    <t>NAHC</t>
  </si>
  <si>
    <t>DGI DC</t>
  </si>
  <si>
    <t>CLHC</t>
  </si>
  <si>
    <t>DGI DA</t>
  </si>
  <si>
    <t>FAHC</t>
  </si>
  <si>
    <t>DGI MKETING</t>
  </si>
  <si>
    <t>{{ order.invoice }}</t>
  </si>
  <si>
    <t>{{customer.clave}}</t>
  </si>
  <si>
    <t>{{customer.alias}}</t>
  </si>
  <si>
    <t>{{customer.customer}}</t>
  </si>
  <si>
    <t>{{order.oc}}</t>
  </si>
  <si>
    <t>{{order.ncontrato}}</t>
  </si>
  <si>
    <t>{{order.noha}}</t>
  </si>
  <si>
    <t>{{order.status}}</t>
  </si>
  <si>
    <t>{{order.kilos}}</t>
  </si>
  <si>
    <t>{{order.observations}}</t>
  </si>
  <si>
    <t>{{signatures[0].firma}}</t>
  </si>
  <si>
    <t>{{signatures[1].firma}}</t>
  </si>
  <si>
    <t>{{signatures[2].firma}}</t>
  </si>
  <si>
    <t>{{signatures[3].firma}}</t>
  </si>
  <si>
    <t>{{signatures[4].firma}}</t>
  </si>
  <si>
    <t>1. {{signatures[0].titulo}}</t>
  </si>
  <si>
    <t>3. {{signatures[2].titulo}}</t>
  </si>
  <si>
    <t>2. {{signatures[1].titulo}}</t>
  </si>
  <si>
    <t>4. {{signatures[3].titulo}}</t>
  </si>
  <si>
    <t>5. {{signatures[4].titulo}}</t>
  </si>
  <si>
    <t>{{seller.folio}}</t>
  </si>
  <si>
    <t>{{seller.iniciales}}</t>
  </si>
  <si>
    <t>{{coin.code}}</t>
  </si>
  <si>
    <t>{{customer.customer_zip_code}}</t>
  </si>
  <si>
    <t>{{contacts[0].customer_contact_name}}</t>
  </si>
  <si>
    <t>{{contacts[1].customer_contact_name}}</t>
  </si>
  <si>
    <t>{{contacts[2].customer_contact_name}}</t>
  </si>
  <si>
    <t>{{contacts[0].customer_contact_mobile}}</t>
  </si>
  <si>
    <t>{{contacts[2].customer_contact_mobile}}</t>
  </si>
  <si>
    <t>{{contacts[0].customer_contact_office_phone}}</t>
  </si>
  <si>
    <t>{{contacts[1].customer_contact_office_phone}}</t>
  </si>
  <si>
    <t>{{contacts[2].customer_contact_office_phone}}</t>
  </si>
  <si>
    <t>{{contacts[0].customer_contact_office_phone_ext}}</t>
  </si>
  <si>
    <t>{{contacts[1].customer_contact_office_phone_ext}}</t>
  </si>
  <si>
    <t>{{contacts[2].customer_contact_office_phone_ext}}</t>
  </si>
  <si>
    <t>{{contacts[0].customer_contact_email}}</t>
  </si>
  <si>
    <t>{{contacts[1].customer_contact_email}}</t>
  </si>
  <si>
    <t>{{contacts[2].customer_contact_email}}</t>
  </si>
  <si>
    <t>{{customer.customer_rfc}}</t>
  </si>
  <si>
    <t>{{contacts[1].customer_contact_mobile}}</t>
  </si>
  <si>
    <t>{{order.comision}}</t>
  </si>
  <si>
    <t>{{items[0].amount}}</t>
  </si>
  <si>
    <t>{{items[0].unit}}</t>
  </si>
  <si>
    <t>{{items[0].family}}</t>
  </si>
  <si>
    <t>{{items[0].sku}}</t>
  </si>
  <si>
    <t>{{items[0].unit_price}}</t>
  </si>
  <si>
    <t>{{items[0].description}}</t>
  </si>
  <si>
    <t>{{items[1].amount}}</t>
  </si>
  <si>
    <t>{{items[1].unit}}</t>
  </si>
  <si>
    <t>{{items[1].family}}</t>
  </si>
  <si>
    <t>{{items[1].sku}}</t>
  </si>
  <si>
    <t>{{items[1].unit_price}}</t>
  </si>
  <si>
    <t>{{items[1].description}}</t>
  </si>
  <si>
    <t>{{items[2].amount}}</t>
  </si>
  <si>
    <t>{{items[2].unit}}</t>
  </si>
  <si>
    <t>{{items[2].family}}</t>
  </si>
  <si>
    <t>{{items[2].sku}}</t>
  </si>
  <si>
    <t>{{items[2].description}}</t>
  </si>
  <si>
    <t>{{items[2].unit_price}}</t>
  </si>
  <si>
    <t>{{order.payment_observations}}</t>
  </si>
  <si>
    <t>{{items[1].import}}</t>
  </si>
  <si>
    <t>{{items[2].import}}</t>
  </si>
  <si>
    <t>{{items[0].import}}</t>
  </si>
  <si>
    <t>{{order.subtotal}}</t>
  </si>
  <si>
    <t>{{order.total}}</t>
  </si>
  <si>
    <t>{{order.iva}}</t>
  </si>
  <si>
    <t>{{order.invoice}}</t>
  </si>
  <si>
    <t>{{customer_adress.customer_shipping_zip_code}}</t>
  </si>
  <si>
    <t>{{order.shipment}}</t>
  </si>
  <si>
    <t>{% if order.shipment =='Sí' %} {{customer_adress.customer_shipping_city}} {{customer_adress.customer_shipping_suburb}} {%endif%}</t>
  </si>
  <si>
    <t xml:space="preserve">{% if order.shipment =='Sí' %}  {{customer_adress.customer_shipping_street}}  {{customer_adress.customer_shipping_outdoor}}   {% endif %} </t>
  </si>
  <si>
    <t xml:space="preserve"> {{customer.customer_street}}  {{customer.customer_outdoor}}  </t>
  </si>
  <si>
    <t xml:space="preserve"> {{customer_adress.customer_shipping_city}} {{customer_adress.customer_shipping_suburb}}</t>
  </si>
  <si>
    <t>{{order.payment_conditions}}</t>
  </si>
  <si>
    <t>{{letter_total}} {{coin.coin}}</t>
  </si>
  <si>
    <t>{% for pago in pagos %} {{pago.concept}} {{pago.percentage}}%,   {% endfor %}</t>
  </si>
  <si>
    <t>{{order.reg_date}}</t>
  </si>
  <si>
    <t>{{order.date_delivery}}</t>
  </si>
  <si>
    <t>{{order.instalation_date}}</t>
  </si>
  <si>
    <t>{%for pago in pagos %}</t>
  </si>
  <si>
    <t>{%endfor%}</t>
  </si>
  <si>
    <t>{{loop.index}}</t>
  </si>
  <si>
    <t>{{pago.date}}</t>
  </si>
  <si>
    <t>{{pago.amount/1.16}}</t>
  </si>
  <si>
    <t>{{pago.semana}}</t>
  </si>
  <si>
    <t>{{pago.dia_anio}}</t>
  </si>
  <si>
    <t>{{pago.amount * 0.16}}</t>
  </si>
  <si>
    <t>{{pago.amount}}</t>
  </si>
  <si>
    <t>{{pago.percentage}}%</t>
  </si>
  <si>
    <t>{{order.total * 0.16}}</t>
  </si>
  <si>
    <t>{{order.total /1.16}}</t>
  </si>
  <si>
    <t>{% for i in completer %}</t>
  </si>
  <si>
    <t>{% endfor %}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</si>
</sst>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[$$-80A]#,##0.00"/>
  </numFmts>
  <fonts count="26" x14ac:knownFonts="1">
    <font>
      <sz val="10"/>
      <name val="Arial"/>
      <family val="2"/>
      <charset val="1"/>
    </font>
    <font>
      <sz val="8"/>
      <color theme="1"/>
      <name val="Arial"/>
      <family val="2"/>
      <charset val="1"/>
    </font>
    <font>
      <b/>
      <sz val="9"/>
      <color rgb="FFFF0000"/>
      <name val="Arial"/>
      <family val="2"/>
      <charset val="1"/>
    </font>
    <font>
      <sz val="10"/>
      <color theme="1"/>
      <name val="Arial"/>
      <family val="2"/>
      <charset val="1"/>
    </font>
    <font>
      <sz val="9"/>
      <color theme="1"/>
      <name val="Arial"/>
      <family val="2"/>
      <charset val="1"/>
    </font>
    <font>
      <b/>
      <sz val="8"/>
      <color theme="1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8"/>
      <color rgb="FF002060"/>
      <name val="Arial"/>
      <family val="2"/>
      <charset val="1"/>
    </font>
    <font>
      <b/>
      <sz val="11"/>
      <color rgb="FF0070C0"/>
      <name val="Arial"/>
      <family val="2"/>
      <charset val="1"/>
    </font>
    <font>
      <b/>
      <sz val="6"/>
      <color rgb="FFFF0000"/>
      <name val="Arial"/>
      <family val="2"/>
      <charset val="1"/>
    </font>
    <font>
      <sz val="6"/>
      <color rgb="FFFF0000"/>
      <name val="Arial"/>
      <family val="2"/>
      <charset val="1"/>
    </font>
    <font>
      <sz val="8"/>
      <name val="Arial"/>
      <family val="2"/>
      <charset val="1"/>
    </font>
    <font>
      <u/>
      <sz val="11"/>
      <color theme="10"/>
      <name val="Calibri"/>
      <family val="2"/>
      <charset val="1"/>
    </font>
    <font>
      <sz val="7"/>
      <color theme="1"/>
      <name val="Arial"/>
      <family val="2"/>
      <charset val="1"/>
    </font>
    <font>
      <sz val="7"/>
      <color rgb="FFFF0000"/>
      <name val="Arial"/>
      <family val="2"/>
      <charset val="1"/>
    </font>
    <font>
      <sz val="7"/>
      <name val="Arial"/>
      <family val="2"/>
      <charset val="1"/>
    </font>
    <font>
      <sz val="7"/>
      <color theme="1"/>
      <name val="Calibri"/>
      <family val="2"/>
      <charset val="1"/>
    </font>
    <font>
      <b/>
      <sz val="7"/>
      <color rgb="FFFF0000"/>
      <name val="Arial"/>
      <family val="2"/>
      <charset val="1"/>
    </font>
    <font>
      <b/>
      <sz val="9"/>
      <color theme="1"/>
      <name val="Arial"/>
      <family val="2"/>
      <charset val="1"/>
    </font>
    <font>
      <b/>
      <sz val="10"/>
      <color rgb="FF0070C0"/>
      <name val="Arial"/>
      <family val="2"/>
      <charset val="1"/>
    </font>
    <font>
      <sz val="8"/>
      <color rgb="FFFF0000"/>
      <name val="Arial"/>
      <family val="2"/>
      <charset val="1"/>
    </font>
    <font>
      <sz val="8"/>
      <color rgb="FFFF0000"/>
      <name val="Calibri"/>
      <family val="2"/>
      <charset val="1"/>
    </font>
    <font>
      <sz val="14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name val="Arial"/>
      <family val="2"/>
    </font>
    <font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0" tint="-0.34998626667073579"/>
        <bgColor rgb="FFFFFF00"/>
      </patternFill>
    </fill>
  </fills>
  <borders count="23">
    <border>
      <left/>
      <right/>
      <top/>
      <bottom/>
      <diagonal/>
    </border>
    <border>
      <left/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/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/>
      <right/>
      <top/>
      <bottom style="double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double">
        <color theme="2" tint="-0.249977111117893"/>
      </top>
      <bottom style="double">
        <color theme="2" tint="-0.249977111117893"/>
      </bottom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double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double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0" tint="-0.34998626667073579"/>
      </left>
      <right/>
      <top style="thin">
        <color theme="2" tint="-0.249977111117893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2" tint="-0.249977111117893"/>
      </bottom>
      <diagonal/>
    </border>
  </borders>
  <cellStyleXfs count="2">
    <xf numFmtId="0" fontId="0" fillId="0" borderId="0"/>
    <xf numFmtId="0" fontId="12" fillId="0" borderId="0" applyBorder="0" applyProtection="0"/>
  </cellStyleXfs>
  <cellXfs count="159">
    <xf numFmtId="0" fontId="0" fillId="0" borderId="0" xfId="0"/>
    <xf numFmtId="0" fontId="0" fillId="0" borderId="0" xfId="0" applyAlignment="1" applyProtection="1"/>
    <xf numFmtId="0" fontId="1" fillId="2" borderId="0" xfId="0" applyFont="1" applyFill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3" fillId="2" borderId="0" xfId="0" applyFont="1" applyFill="1" applyAlignment="1" applyProtection="1"/>
    <xf numFmtId="0" fontId="1" fillId="2" borderId="0" xfId="0" applyFont="1" applyFill="1" applyBorder="1" applyAlignment="1" applyProtection="1"/>
    <xf numFmtId="0" fontId="0" fillId="2" borderId="0" xfId="0" applyFill="1" applyBorder="1" applyAlignment="1" applyProtection="1"/>
    <xf numFmtId="0" fontId="0" fillId="2" borderId="0" xfId="0" applyFill="1" applyAlignment="1" applyProtection="1"/>
    <xf numFmtId="0" fontId="1" fillId="2" borderId="0" xfId="0" applyFont="1" applyFill="1" applyBorder="1" applyAlignment="1" applyProtection="1">
      <alignment vertical="top"/>
    </xf>
    <xf numFmtId="0" fontId="3" fillId="2" borderId="1" xfId="0" applyFont="1" applyFill="1" applyBorder="1" applyAlignment="1" applyProtection="1"/>
    <xf numFmtId="0" fontId="5" fillId="2" borderId="0" xfId="0" applyFont="1" applyFill="1" applyBorder="1" applyAlignment="1" applyProtection="1"/>
    <xf numFmtId="0" fontId="3" fillId="2" borderId="2" xfId="0" applyFont="1" applyFill="1" applyBorder="1" applyAlignment="1" applyProtection="1"/>
    <xf numFmtId="0" fontId="3" fillId="2" borderId="0" xfId="0" applyFont="1" applyFill="1" applyBorder="1" applyAlignment="1" applyProtection="1">
      <alignment horizontal="center"/>
    </xf>
    <xf numFmtId="0" fontId="4" fillId="2" borderId="0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/>
    <xf numFmtId="0" fontId="1" fillId="2" borderId="2" xfId="0" applyFont="1" applyFill="1" applyBorder="1" applyAlignment="1" applyProtection="1">
      <alignment horizontal="center" vertical="center"/>
    </xf>
    <xf numFmtId="0" fontId="3" fillId="2" borderId="9" xfId="0" applyFont="1" applyFill="1" applyBorder="1" applyAlignment="1" applyProtection="1"/>
    <xf numFmtId="0" fontId="3" fillId="2" borderId="4" xfId="0" applyFont="1" applyFill="1" applyBorder="1" applyAlignment="1" applyProtection="1"/>
    <xf numFmtId="0" fontId="3" fillId="2" borderId="0" xfId="0" applyFont="1" applyFill="1" applyBorder="1" applyAlignment="1" applyProtection="1"/>
    <xf numFmtId="0" fontId="3" fillId="2" borderId="6" xfId="0" applyFont="1" applyFill="1" applyBorder="1" applyAlignment="1" applyProtection="1"/>
    <xf numFmtId="0" fontId="1" fillId="2" borderId="6" xfId="0" applyFont="1" applyFill="1" applyBorder="1" applyAlignment="1" applyProtection="1"/>
    <xf numFmtId="0" fontId="1" fillId="2" borderId="5" xfId="0" applyFont="1" applyFill="1" applyBorder="1" applyAlignment="1" applyProtection="1"/>
    <xf numFmtId="164" fontId="1" fillId="2" borderId="1" xfId="0" applyNumberFormat="1" applyFont="1" applyFill="1" applyBorder="1" applyAlignment="1" applyProtection="1">
      <alignment horizontal="center" vertical="top"/>
    </xf>
    <xf numFmtId="164" fontId="1" fillId="2" borderId="0" xfId="0" applyNumberFormat="1" applyFont="1" applyFill="1" applyBorder="1" applyAlignment="1" applyProtection="1">
      <alignment horizontal="center" vertical="top"/>
    </xf>
    <xf numFmtId="164" fontId="1" fillId="2" borderId="11" xfId="0" applyNumberFormat="1" applyFont="1" applyFill="1" applyBorder="1" applyAlignment="1" applyProtection="1">
      <alignment horizontal="center" vertical="top"/>
    </xf>
    <xf numFmtId="0" fontId="10" fillId="2" borderId="5" xfId="0" applyFont="1" applyFill="1" applyBorder="1" applyAlignment="1" applyProtection="1"/>
    <xf numFmtId="0" fontId="14" fillId="2" borderId="13" xfId="0" applyFont="1" applyFill="1" applyBorder="1" applyAlignment="1" applyProtection="1">
      <alignment horizontal="right" vertical="center"/>
    </xf>
    <xf numFmtId="0" fontId="16" fillId="2" borderId="13" xfId="0" applyFont="1" applyFill="1" applyBorder="1" applyAlignment="1" applyProtection="1">
      <alignment horizontal="right" vertical="center"/>
    </xf>
    <xf numFmtId="0" fontId="14" fillId="2" borderId="0" xfId="0" applyFont="1" applyFill="1" applyBorder="1" applyAlignment="1" applyProtection="1">
      <alignment horizontal="right" vertical="center"/>
    </xf>
    <xf numFmtId="0" fontId="1" fillId="2" borderId="8" xfId="0" applyFont="1" applyFill="1" applyBorder="1" applyAlignment="1" applyProtection="1"/>
    <xf numFmtId="0" fontId="17" fillId="2" borderId="13" xfId="0" applyFont="1" applyFill="1" applyBorder="1" applyAlignment="1" applyProtection="1">
      <alignment horizontal="right" vertical="center"/>
    </xf>
    <xf numFmtId="0" fontId="1" fillId="2" borderId="0" xfId="0" applyFont="1" applyFill="1" applyBorder="1" applyAlignment="1" applyProtection="1">
      <alignment vertical="center"/>
    </xf>
    <xf numFmtId="0" fontId="1" fillId="2" borderId="0" xfId="0" applyFont="1" applyFill="1" applyAlignment="1" applyProtection="1"/>
    <xf numFmtId="0" fontId="1" fillId="0" borderId="0" xfId="0" applyFont="1" applyAlignment="1" applyProtection="1"/>
    <xf numFmtId="0" fontId="1" fillId="2" borderId="16" xfId="0" applyFont="1" applyFill="1" applyBorder="1" applyAlignment="1" applyProtection="1"/>
    <xf numFmtId="0" fontId="1" fillId="2" borderId="19" xfId="0" applyFont="1" applyFill="1" applyBorder="1" applyAlignment="1" applyProtection="1"/>
    <xf numFmtId="0" fontId="1" fillId="2" borderId="13" xfId="0" applyFont="1" applyFill="1" applyBorder="1" applyAlignment="1" applyProtection="1"/>
    <xf numFmtId="0" fontId="1" fillId="2" borderId="2" xfId="0" applyFont="1" applyFill="1" applyBorder="1" applyAlignment="1" applyProtection="1"/>
    <xf numFmtId="0" fontId="1" fillId="2" borderId="1" xfId="0" applyFont="1" applyFill="1" applyBorder="1" applyAlignment="1" applyProtection="1"/>
    <xf numFmtId="0" fontId="21" fillId="2" borderId="0" xfId="0" applyFont="1" applyFill="1" applyBorder="1" applyAlignment="1" applyProtection="1"/>
    <xf numFmtId="0" fontId="1" fillId="2" borderId="18" xfId="0" applyFont="1" applyFill="1" applyBorder="1" applyAlignment="1" applyProtection="1"/>
    <xf numFmtId="0" fontId="1" fillId="2" borderId="10" xfId="0" applyFont="1" applyFill="1" applyBorder="1" applyAlignment="1" applyProtection="1"/>
    <xf numFmtId="0" fontId="21" fillId="2" borderId="13" xfId="0" applyFont="1" applyFill="1" applyBorder="1" applyAlignment="1" applyProtection="1">
      <alignment horizontal="center"/>
    </xf>
    <xf numFmtId="0" fontId="21" fillId="2" borderId="0" xfId="0" applyFont="1" applyFill="1" applyBorder="1" applyAlignment="1" applyProtection="1">
      <alignment horizontal="center"/>
    </xf>
    <xf numFmtId="0" fontId="21" fillId="2" borderId="5" xfId="0" applyFont="1" applyFill="1" applyBorder="1" applyAlignment="1" applyProtection="1">
      <alignment horizontal="center"/>
    </xf>
    <xf numFmtId="0" fontId="1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/>
    <xf numFmtId="0" fontId="1" fillId="3" borderId="0" xfId="0" applyFont="1" applyFill="1" applyBorder="1" applyAlignment="1" applyProtection="1">
      <alignment horizontal="center" vertical="center"/>
    </xf>
    <xf numFmtId="0" fontId="1" fillId="3" borderId="0" xfId="0" applyFont="1" applyFill="1" applyAlignment="1" applyProtection="1"/>
    <xf numFmtId="0" fontId="1" fillId="2" borderId="13" xfId="0" applyFont="1" applyFill="1" applyBorder="1" applyAlignment="1" applyProtection="1">
      <alignment horizontal="center"/>
    </xf>
    <xf numFmtId="0" fontId="21" fillId="2" borderId="5" xfId="0" applyFont="1" applyFill="1" applyBorder="1" applyAlignment="1" applyProtection="1"/>
    <xf numFmtId="0" fontId="2" fillId="2" borderId="0" xfId="0" applyFont="1" applyFill="1" applyBorder="1" applyAlignment="1" applyProtection="1">
      <alignment horizontal="center"/>
    </xf>
    <xf numFmtId="0" fontId="1" fillId="2" borderId="0" xfId="0" applyFont="1" applyFill="1" applyBorder="1" applyAlignment="1" applyProtection="1">
      <alignment horizontal="center" vertical="center"/>
    </xf>
    <xf numFmtId="0" fontId="4" fillId="2" borderId="0" xfId="0" applyFont="1" applyFill="1" applyBorder="1" applyAlignment="1" applyProtection="1">
      <alignment horizontal="center" vertical="top"/>
    </xf>
    <xf numFmtId="0" fontId="6" fillId="2" borderId="1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/>
    </xf>
    <xf numFmtId="3" fontId="8" fillId="2" borderId="4" xfId="0" applyNumberFormat="1" applyFont="1" applyFill="1" applyBorder="1" applyAlignment="1" applyProtection="1">
      <alignment horizontal="center"/>
    </xf>
    <xf numFmtId="0" fontId="5" fillId="2" borderId="4" xfId="0" applyFont="1" applyFill="1" applyBorder="1" applyAlignment="1" applyProtection="1">
      <alignment horizontal="center"/>
    </xf>
    <xf numFmtId="3" fontId="5" fillId="2" borderId="2" xfId="0" applyNumberFormat="1" applyFont="1" applyFill="1" applyBorder="1" applyAlignment="1" applyProtection="1">
      <alignment horizontal="center"/>
    </xf>
    <xf numFmtId="0" fontId="9" fillId="2" borderId="1" xfId="0" applyFont="1" applyFill="1" applyBorder="1" applyAlignment="1" applyProtection="1">
      <alignment horizontal="center"/>
    </xf>
    <xf numFmtId="0" fontId="10" fillId="2" borderId="6" xfId="0" applyFont="1" applyFill="1" applyBorder="1" applyAlignment="1" applyProtection="1">
      <alignment horizontal="center" vertical="center"/>
    </xf>
    <xf numFmtId="3" fontId="1" fillId="2" borderId="6" xfId="0" applyNumberFormat="1" applyFont="1" applyFill="1" applyBorder="1" applyAlignment="1" applyProtection="1">
      <alignment horizontal="center" vertical="center"/>
    </xf>
    <xf numFmtId="0" fontId="10" fillId="2" borderId="7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3" fontId="1" fillId="2" borderId="8" xfId="0" applyNumberFormat="1" applyFont="1" applyFill="1" applyBorder="1" applyAlignment="1" applyProtection="1">
      <alignment horizontal="center"/>
    </xf>
    <xf numFmtId="0" fontId="9" fillId="2" borderId="3" xfId="0" applyFont="1" applyFill="1" applyBorder="1" applyAlignment="1" applyProtection="1">
      <alignment horizontal="center" vertical="center"/>
    </xf>
    <xf numFmtId="0" fontId="10" fillId="2" borderId="3" xfId="0" applyFont="1" applyFill="1" applyBorder="1" applyAlignment="1" applyProtection="1">
      <alignment horizontal="center" vertical="center"/>
    </xf>
    <xf numFmtId="0" fontId="1" fillId="2" borderId="8" xfId="0" applyFont="1" applyFill="1" applyBorder="1" applyAlignment="1" applyProtection="1">
      <alignment horizontal="center"/>
    </xf>
    <xf numFmtId="0" fontId="10" fillId="2" borderId="9" xfId="0" applyFont="1" applyFill="1" applyBorder="1" applyAlignment="1" applyProtection="1">
      <alignment horizontal="center" vertical="center"/>
    </xf>
    <xf numFmtId="14" fontId="1" fillId="2" borderId="2" xfId="0" applyNumberFormat="1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14" fontId="1" fillId="2" borderId="3" xfId="0" applyNumberFormat="1" applyFont="1" applyFill="1" applyBorder="1" applyAlignment="1" applyProtection="1">
      <alignment horizontal="center"/>
    </xf>
    <xf numFmtId="0" fontId="11" fillId="2" borderId="6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0" fillId="2" borderId="4" xfId="0" applyFont="1" applyFill="1" applyBorder="1" applyAlignment="1" applyProtection="1">
      <alignment horizontal="center" vertical="center"/>
    </xf>
    <xf numFmtId="14" fontId="1" fillId="2" borderId="10" xfId="0" applyNumberFormat="1" applyFont="1" applyFill="1" applyBorder="1" applyAlignment="1" applyProtection="1">
      <alignment horizontal="center"/>
    </xf>
    <xf numFmtId="0" fontId="10" fillId="2" borderId="1" xfId="0" applyFont="1" applyFill="1" applyBorder="1" applyAlignment="1" applyProtection="1">
      <alignment horizontal="center" vertical="center"/>
    </xf>
    <xf numFmtId="0" fontId="1" fillId="2" borderId="4" xfId="0" applyFont="1" applyFill="1" applyBorder="1" applyAlignment="1" applyProtection="1">
      <alignment horizontal="center" vertical="center"/>
    </xf>
    <xf numFmtId="0" fontId="11" fillId="2" borderId="3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0" fontId="10" fillId="2" borderId="6" xfId="0" applyFont="1" applyFill="1" applyBorder="1" applyAlignment="1" applyProtection="1">
      <alignment horizontal="center"/>
    </xf>
    <xf numFmtId="0" fontId="10" fillId="2" borderId="8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 vertical="center"/>
    </xf>
    <xf numFmtId="0" fontId="12" fillId="2" borderId="10" xfId="1" applyFont="1" applyFill="1" applyBorder="1" applyAlignment="1" applyProtection="1">
      <alignment horizontal="center" vertical="center"/>
    </xf>
    <xf numFmtId="0" fontId="1" fillId="2" borderId="8" xfId="0" applyFont="1" applyFill="1" applyBorder="1" applyAlignment="1" applyProtection="1">
      <alignment horizontal="center" vertical="center"/>
    </xf>
    <xf numFmtId="0" fontId="12" fillId="2" borderId="8" xfId="1" applyFont="1" applyFill="1" applyBorder="1" applyAlignment="1" applyProtection="1">
      <alignment horizontal="center" vertical="center"/>
    </xf>
    <xf numFmtId="0" fontId="10" fillId="2" borderId="3" xfId="0" applyFont="1" applyFill="1" applyBorder="1" applyAlignment="1" applyProtection="1">
      <alignment horizontal="center"/>
    </xf>
    <xf numFmtId="10" fontId="1" fillId="2" borderId="4" xfId="0" applyNumberFormat="1" applyFont="1" applyFill="1" applyBorder="1" applyAlignment="1" applyProtection="1">
      <alignment horizontal="center"/>
    </xf>
    <xf numFmtId="0" fontId="1" fillId="2" borderId="4" xfId="0" applyFont="1" applyFill="1" applyBorder="1" applyAlignment="1" applyProtection="1">
      <alignment horizontal="center"/>
    </xf>
    <xf numFmtId="164" fontId="1" fillId="2" borderId="10" xfId="0" applyNumberFormat="1" applyFont="1" applyFill="1" applyBorder="1" applyAlignment="1" applyProtection="1">
      <alignment horizontal="center" vertical="top"/>
    </xf>
    <xf numFmtId="0" fontId="13" fillId="2" borderId="8" xfId="0" applyFont="1" applyFill="1" applyBorder="1" applyAlignment="1" applyProtection="1">
      <alignment horizontal="center" vertical="center"/>
    </xf>
    <xf numFmtId="0" fontId="10" fillId="2" borderId="7" xfId="0" applyFont="1" applyFill="1" applyBorder="1" applyAlignment="1" applyProtection="1">
      <alignment horizontal="left" vertical="center"/>
    </xf>
    <xf numFmtId="0" fontId="14" fillId="2" borderId="9" xfId="0" applyFont="1" applyFill="1" applyBorder="1" applyAlignment="1" applyProtection="1">
      <alignment horizontal="right" vertical="center"/>
    </xf>
    <xf numFmtId="165" fontId="4" fillId="2" borderId="12" xfId="0" applyNumberFormat="1" applyFont="1" applyFill="1" applyBorder="1" applyAlignment="1" applyProtection="1">
      <alignment horizontal="center" vertical="center"/>
    </xf>
    <xf numFmtId="0" fontId="10" fillId="2" borderId="3" xfId="0" applyFont="1" applyFill="1" applyBorder="1" applyAlignment="1" applyProtection="1">
      <alignment horizontal="left" vertical="center"/>
    </xf>
    <xf numFmtId="0" fontId="14" fillId="2" borderId="2" xfId="0" applyFont="1" applyFill="1" applyBorder="1" applyAlignment="1" applyProtection="1">
      <alignment horizontal="right" vertical="center"/>
    </xf>
    <xf numFmtId="165" fontId="1" fillId="2" borderId="14" xfId="0" applyNumberFormat="1" applyFont="1" applyFill="1" applyBorder="1" applyAlignment="1" applyProtection="1">
      <alignment horizontal="center" vertical="center"/>
    </xf>
    <xf numFmtId="0" fontId="15" fillId="2" borderId="3" xfId="0" applyFont="1" applyFill="1" applyBorder="1" applyAlignment="1" applyProtection="1">
      <alignment horizontal="center" vertical="center"/>
    </xf>
    <xf numFmtId="165" fontId="1" fillId="2" borderId="3" xfId="0" applyNumberFormat="1" applyFont="1" applyFill="1" applyBorder="1" applyAlignment="1" applyProtection="1">
      <alignment horizontal="center" vertical="center"/>
    </xf>
    <xf numFmtId="0" fontId="10" fillId="2" borderId="1" xfId="0" applyFont="1" applyFill="1" applyBorder="1" applyAlignment="1" applyProtection="1">
      <alignment horizontal="left" vertical="center"/>
    </xf>
    <xf numFmtId="0" fontId="13" fillId="2" borderId="4" xfId="0" applyFont="1" applyFill="1" applyBorder="1" applyAlignment="1" applyProtection="1">
      <alignment horizontal="center" vertical="center"/>
    </xf>
    <xf numFmtId="165" fontId="1" fillId="2" borderId="15" xfId="0" applyNumberFormat="1" applyFont="1" applyFill="1" applyBorder="1" applyAlignment="1" applyProtection="1">
      <alignment horizontal="center" vertical="center"/>
    </xf>
    <xf numFmtId="0" fontId="13" fillId="2" borderId="3" xfId="0" applyFont="1" applyFill="1" applyBorder="1" applyAlignment="1" applyProtection="1">
      <alignment horizontal="center" vertical="center"/>
    </xf>
    <xf numFmtId="0" fontId="17" fillId="2" borderId="2" xfId="0" applyFont="1" applyFill="1" applyBorder="1" applyAlignment="1" applyProtection="1">
      <alignment horizontal="right" vertical="center"/>
    </xf>
    <xf numFmtId="165" fontId="18" fillId="2" borderId="12" xfId="0" applyNumberFormat="1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/>
    </xf>
    <xf numFmtId="0" fontId="19" fillId="2" borderId="0" xfId="0" applyFont="1" applyFill="1" applyBorder="1" applyAlignment="1" applyProtection="1">
      <alignment horizontal="center" vertical="center"/>
    </xf>
    <xf numFmtId="3" fontId="19" fillId="2" borderId="0" xfId="0" applyNumberFormat="1" applyFont="1" applyFill="1" applyBorder="1" applyAlignment="1" applyProtection="1">
      <alignment horizontal="center" vertical="center"/>
    </xf>
    <xf numFmtId="165" fontId="5" fillId="2" borderId="0" xfId="0" applyNumberFormat="1" applyFont="1" applyFill="1" applyBorder="1" applyAlignment="1" applyProtection="1">
      <alignment horizontal="center"/>
    </xf>
    <xf numFmtId="0" fontId="20" fillId="2" borderId="1" xfId="0" applyFont="1" applyFill="1" applyBorder="1" applyAlignment="1" applyProtection="1">
      <alignment horizontal="center" vertical="center"/>
    </xf>
    <xf numFmtId="0" fontId="5" fillId="2" borderId="16" xfId="0" applyFont="1" applyFill="1" applyBorder="1" applyAlignment="1" applyProtection="1">
      <alignment horizontal="center" vertical="center"/>
    </xf>
    <xf numFmtId="0" fontId="5" fillId="2" borderId="17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5" fillId="2" borderId="8" xfId="0" applyFont="1" applyFill="1" applyBorder="1" applyAlignment="1" applyProtection="1">
      <alignment horizontal="center" vertical="center"/>
    </xf>
    <xf numFmtId="0" fontId="5" fillId="2" borderId="4" xfId="0" applyFont="1" applyFill="1" applyBorder="1" applyAlignment="1" applyProtection="1">
      <alignment horizontal="center" vertical="center"/>
    </xf>
    <xf numFmtId="0" fontId="5" fillId="2" borderId="10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14" fontId="1" fillId="2" borderId="4" xfId="0" applyNumberFormat="1" applyFont="1" applyFill="1" applyBorder="1" applyAlignment="1" applyProtection="1">
      <alignment horizontal="center" vertical="center"/>
    </xf>
    <xf numFmtId="164" fontId="1" fillId="2" borderId="3" xfId="0" applyNumberFormat="1" applyFont="1" applyFill="1" applyBorder="1" applyAlignment="1" applyProtection="1">
      <alignment horizontal="center" vertical="center"/>
    </xf>
    <xf numFmtId="165" fontId="1" fillId="2" borderId="8" xfId="0" applyNumberFormat="1" applyFont="1" applyFill="1" applyBorder="1" applyAlignment="1" applyProtection="1">
      <alignment horizontal="center" vertical="center"/>
    </xf>
    <xf numFmtId="10" fontId="1" fillId="2" borderId="3" xfId="0" applyNumberFormat="1" applyFont="1" applyFill="1" applyBorder="1" applyAlignment="1" applyProtection="1">
      <alignment horizontal="center" vertical="center"/>
    </xf>
    <xf numFmtId="164" fontId="5" fillId="2" borderId="4" xfId="0" applyNumberFormat="1" applyFont="1" applyFill="1" applyBorder="1" applyAlignment="1" applyProtection="1">
      <alignment horizontal="center" vertical="center"/>
    </xf>
    <xf numFmtId="164" fontId="5" fillId="2" borderId="10" xfId="0" applyNumberFormat="1" applyFont="1" applyFill="1" applyBorder="1" applyAlignment="1" applyProtection="1">
      <alignment horizontal="center" vertical="center"/>
    </xf>
    <xf numFmtId="10" fontId="5" fillId="2" borderId="10" xfId="0" applyNumberFormat="1" applyFont="1" applyFill="1" applyBorder="1" applyAlignment="1" applyProtection="1">
      <alignment horizontal="center" vertical="center"/>
    </xf>
    <xf numFmtId="165" fontId="1" fillId="2" borderId="0" xfId="0" applyNumberFormat="1" applyFont="1" applyFill="1" applyBorder="1" applyAlignment="1" applyProtection="1">
      <alignment horizontal="center"/>
    </xf>
    <xf numFmtId="0" fontId="22" fillId="2" borderId="3" xfId="0" applyFont="1" applyFill="1" applyBorder="1" applyAlignment="1" applyProtection="1">
      <alignment horizontal="center" vertical="center"/>
    </xf>
    <xf numFmtId="0" fontId="23" fillId="2" borderId="0" xfId="0" applyFont="1" applyFill="1" applyBorder="1" applyAlignment="1" applyProtection="1">
      <alignment horizontal="center"/>
    </xf>
    <xf numFmtId="0" fontId="20" fillId="2" borderId="0" xfId="0" applyFont="1" applyFill="1" applyBorder="1" applyAlignment="1" applyProtection="1">
      <alignment horizontal="center" vertical="center"/>
    </xf>
    <xf numFmtId="0" fontId="20" fillId="2" borderId="4" xfId="0" applyFont="1" applyFill="1" applyBorder="1" applyAlignment="1" applyProtection="1">
      <alignment horizontal="center" vertical="center"/>
    </xf>
    <xf numFmtId="10" fontId="1" fillId="2" borderId="3" xfId="0" applyNumberFormat="1" applyFont="1" applyFill="1" applyBorder="1" applyAlignment="1" applyProtection="1">
      <alignment horizontal="center"/>
    </xf>
    <xf numFmtId="165" fontId="1" fillId="2" borderId="3" xfId="0" applyNumberFormat="1" applyFont="1" applyFill="1" applyBorder="1" applyAlignment="1" applyProtection="1">
      <alignment horizontal="center"/>
    </xf>
    <xf numFmtId="0" fontId="1" fillId="2" borderId="5" xfId="0" applyFont="1" applyFill="1" applyBorder="1" applyAlignment="1" applyProtection="1">
      <alignment horizontal="center"/>
    </xf>
    <xf numFmtId="165" fontId="1" fillId="2" borderId="5" xfId="0" applyNumberFormat="1" applyFont="1" applyFill="1" applyBorder="1" applyAlignment="1" applyProtection="1">
      <alignment horizontal="center"/>
    </xf>
    <xf numFmtId="0" fontId="21" fillId="2" borderId="5" xfId="0" applyFont="1" applyFill="1" applyBorder="1" applyAlignment="1" applyProtection="1">
      <alignment horizontal="center"/>
    </xf>
    <xf numFmtId="0" fontId="20" fillId="2" borderId="3" xfId="0" applyFont="1" applyFill="1" applyBorder="1" applyAlignment="1" applyProtection="1">
      <alignment horizontal="center" vertical="center"/>
    </xf>
    <xf numFmtId="0" fontId="11" fillId="2" borderId="16" xfId="0" applyFont="1" applyFill="1" applyBorder="1" applyAlignment="1" applyProtection="1">
      <alignment horizontal="center" vertical="center"/>
    </xf>
    <xf numFmtId="0" fontId="11" fillId="2" borderId="5" xfId="0" applyFont="1" applyFill="1" applyBorder="1" applyAlignment="1" applyProtection="1">
      <alignment horizontal="center" vertical="center"/>
    </xf>
    <xf numFmtId="0" fontId="11" fillId="2" borderId="19" xfId="0" applyFont="1" applyFill="1" applyBorder="1" applyAlignment="1" applyProtection="1">
      <alignment horizontal="center" vertical="center"/>
    </xf>
    <xf numFmtId="0" fontId="11" fillId="2" borderId="13" xfId="0" applyFont="1" applyFill="1" applyBorder="1" applyAlignment="1" applyProtection="1">
      <alignment horizontal="center" vertical="center"/>
    </xf>
    <xf numFmtId="0" fontId="11" fillId="2" borderId="0" xfId="0" applyFont="1" applyFill="1" applyBorder="1" applyAlignment="1" applyProtection="1">
      <alignment horizontal="center" vertical="center"/>
    </xf>
    <xf numFmtId="0" fontId="11" fillId="2" borderId="2" xfId="0" applyFont="1" applyFill="1" applyBorder="1" applyAlignment="1" applyProtection="1">
      <alignment horizontal="center" vertical="center"/>
    </xf>
    <xf numFmtId="0" fontId="11" fillId="2" borderId="18" xfId="0" applyFont="1" applyFill="1" applyBorder="1" applyAlignment="1" applyProtection="1">
      <alignment horizontal="center" vertical="center"/>
    </xf>
    <xf numFmtId="0" fontId="11" fillId="2" borderId="1" xfId="0" applyFont="1" applyFill="1" applyBorder="1" applyAlignment="1" applyProtection="1">
      <alignment horizontal="center" vertical="center"/>
    </xf>
    <xf numFmtId="0" fontId="11" fillId="2" borderId="10" xfId="0" applyFont="1" applyFill="1" applyBorder="1" applyAlignment="1" applyProtection="1">
      <alignment horizontal="center" vertical="center"/>
    </xf>
    <xf numFmtId="0" fontId="13" fillId="2" borderId="7" xfId="0" applyFont="1" applyFill="1" applyBorder="1" applyAlignment="1" applyProtection="1"/>
    <xf numFmtId="0" fontId="13" fillId="2" borderId="6" xfId="0" applyFont="1" applyFill="1" applyBorder="1" applyAlignment="1" applyProtection="1"/>
    <xf numFmtId="0" fontId="13" fillId="2" borderId="7" xfId="0" applyFont="1" applyFill="1" applyBorder="1" applyAlignment="1" applyProtection="1">
      <alignment vertical="center"/>
    </xf>
    <xf numFmtId="0" fontId="13" fillId="2" borderId="6" xfId="0" applyFont="1" applyFill="1" applyBorder="1" applyAlignment="1" applyProtection="1">
      <alignment vertical="center"/>
    </xf>
    <xf numFmtId="0" fontId="13" fillId="2" borderId="5" xfId="0" applyFont="1" applyFill="1" applyBorder="1" applyAlignment="1" applyProtection="1">
      <alignment horizontal="center" vertical="center"/>
    </xf>
    <xf numFmtId="0" fontId="13" fillId="2" borderId="19" xfId="0" applyFont="1" applyFill="1" applyBorder="1" applyAlignment="1" applyProtection="1">
      <alignment horizontal="center" vertical="center"/>
    </xf>
    <xf numFmtId="0" fontId="13" fillId="2" borderId="0" xfId="0" applyFont="1" applyFill="1" applyBorder="1" applyAlignment="1" applyProtection="1">
      <alignment horizontal="center" vertical="center"/>
    </xf>
    <xf numFmtId="0" fontId="13" fillId="2" borderId="2" xfId="0" applyFont="1" applyFill="1" applyBorder="1" applyAlignment="1" applyProtection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</xf>
    <xf numFmtId="0" fontId="13" fillId="2" borderId="10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/>
    </xf>
    <xf numFmtId="0" fontId="13" fillId="2" borderId="20" xfId="0" applyFont="1" applyFill="1" applyBorder="1" applyAlignment="1" applyProtection="1">
      <alignment horizontal="center" vertical="center"/>
    </xf>
    <xf numFmtId="0" fontId="13" fillId="2" borderId="21" xfId="0" applyFont="1" applyFill="1" applyBorder="1" applyAlignment="1" applyProtection="1">
      <alignment horizontal="center" vertical="center"/>
    </xf>
    <xf numFmtId="0" fontId="13" fillId="2" borderId="22" xfId="0" applyFont="1" applyFill="1" applyBorder="1" applyAlignment="1" applyProtection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119520</xdr:colOff>
      <xdr:row>2</xdr:row>
      <xdr:rowOff>122760</xdr:rowOff>
    </xdr:from>
    <xdr:to>
      <xdr:col>10</xdr:col>
      <xdr:colOff>13680</xdr:colOff>
      <xdr:row>8</xdr:row>
      <xdr:rowOff>59760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1200" y="447840"/>
          <a:ext cx="1227600" cy="9252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lsonhm@tyrsa.com.mx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nelsonhm@tyrsa.com.mx" TargetMode="External"/><Relationship Id="rId1" Type="http://schemas.openxmlformats.org/officeDocument/2006/relationships/hyperlink" Target="mailto:nelsonhm@tyrsa.com.mx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R136"/>
  <sheetViews>
    <sheetView tabSelected="1" topLeftCell="A96" zoomScale="140" zoomScaleNormal="140" workbookViewId="0">
      <selection activeCell="AM105" sqref="AM105"/>
    </sheetView>
  </sheetViews>
  <sheetFormatPr baseColWidth="10" defaultColWidth="11.5703125" defaultRowHeight="12.75" x14ac:dyDescent="0.2"/>
  <cols>
    <col min="1" max="44" width="2.7109375" style="1" customWidth="1"/>
  </cols>
  <sheetData>
    <row r="1" spans="1:38" x14ac:dyDescent="0.2">
      <c r="A1" s="2"/>
      <c r="B1" s="3"/>
      <c r="C1" s="3"/>
      <c r="D1" s="2"/>
      <c r="E1" s="3"/>
      <c r="F1" s="3"/>
      <c r="G1" s="2"/>
      <c r="H1" s="3"/>
      <c r="I1" s="3"/>
      <c r="J1" s="2"/>
      <c r="K1" s="3"/>
      <c r="L1" s="3"/>
      <c r="M1" s="2"/>
      <c r="N1" s="3"/>
      <c r="O1" s="3"/>
      <c r="P1" s="2"/>
      <c r="Q1" s="3"/>
      <c r="R1" s="3"/>
      <c r="S1" s="2"/>
      <c r="T1" s="3"/>
      <c r="U1" s="3"/>
      <c r="V1" s="2"/>
      <c r="W1" s="3"/>
      <c r="X1" s="3"/>
      <c r="Y1" s="2"/>
      <c r="Z1" s="3"/>
      <c r="AA1" s="3"/>
      <c r="AB1" s="2"/>
      <c r="AC1" s="3"/>
      <c r="AD1" s="3"/>
      <c r="AE1" s="2"/>
      <c r="AF1" s="3"/>
      <c r="AG1" s="3"/>
      <c r="AH1" s="2"/>
      <c r="AI1" s="3"/>
      <c r="AJ1" s="3"/>
      <c r="AK1" s="2"/>
      <c r="AL1" s="3"/>
    </row>
    <row r="2" spans="1:38" x14ac:dyDescent="0.2">
      <c r="A2" s="2"/>
      <c r="B2" s="51" t="s">
        <v>0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4"/>
      <c r="O2" s="5" t="s">
        <v>1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4"/>
      <c r="AD2" s="4"/>
      <c r="AE2" s="6"/>
      <c r="AF2" s="6"/>
      <c r="AG2" s="52" t="s">
        <v>2</v>
      </c>
      <c r="AH2" s="52"/>
      <c r="AI2" s="52"/>
      <c r="AJ2" s="52"/>
      <c r="AK2" s="52"/>
      <c r="AL2" s="7"/>
    </row>
    <row r="3" spans="1:38" x14ac:dyDescent="0.2">
      <c r="A3" s="2"/>
      <c r="B3" s="53" t="s">
        <v>3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8" t="s">
        <v>4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4"/>
      <c r="AD3" s="9"/>
      <c r="AE3" s="54" t="s">
        <v>5</v>
      </c>
      <c r="AF3" s="54"/>
      <c r="AG3" s="54"/>
      <c r="AH3" s="54"/>
      <c r="AI3" s="54"/>
      <c r="AJ3" s="54"/>
      <c r="AK3" s="54"/>
      <c r="AL3" s="7"/>
    </row>
    <row r="4" spans="1:38" x14ac:dyDescent="0.2">
      <c r="A4" s="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10" t="s">
        <v>6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11"/>
      <c r="AD4" s="55" t="s">
        <v>7</v>
      </c>
      <c r="AE4" s="55"/>
      <c r="AF4" s="55"/>
      <c r="AG4" s="55"/>
      <c r="AH4" s="55"/>
      <c r="AI4" s="55"/>
      <c r="AJ4" s="55"/>
      <c r="AK4" s="55"/>
      <c r="AL4" s="7"/>
    </row>
    <row r="5" spans="1:38" ht="15" x14ac:dyDescent="0.25">
      <c r="A5" s="2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5" t="s">
        <v>8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11"/>
      <c r="AD5" s="56" t="s">
        <v>101</v>
      </c>
      <c r="AE5" s="56"/>
      <c r="AF5" s="56"/>
      <c r="AG5" s="56"/>
      <c r="AH5" s="56"/>
      <c r="AI5" s="56"/>
      <c r="AJ5" s="56"/>
      <c r="AK5" s="56"/>
      <c r="AL5" s="7"/>
    </row>
    <row r="6" spans="1:38" x14ac:dyDescent="0.2">
      <c r="A6" s="2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12"/>
      <c r="P6" s="12"/>
      <c r="Q6" s="12"/>
      <c r="R6" s="13"/>
      <c r="S6" s="13"/>
      <c r="T6" s="13"/>
      <c r="U6" s="4"/>
      <c r="V6" s="4"/>
      <c r="W6" s="4"/>
      <c r="X6" s="4"/>
      <c r="Y6" s="4"/>
      <c r="Z6" s="4"/>
      <c r="AA6" s="4"/>
      <c r="AB6" s="4"/>
      <c r="AC6" s="11"/>
      <c r="AD6" s="57" t="s">
        <v>9</v>
      </c>
      <c r="AE6" s="57"/>
      <c r="AF6" s="57"/>
      <c r="AG6" s="57"/>
      <c r="AH6" s="58" t="s">
        <v>107</v>
      </c>
      <c r="AI6" s="58"/>
      <c r="AJ6" s="58"/>
      <c r="AK6" s="58"/>
      <c r="AL6" s="7"/>
    </row>
    <row r="7" spans="1:38" x14ac:dyDescent="0.2">
      <c r="A7" s="2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14"/>
      <c r="AE7" s="14"/>
      <c r="AF7" s="14"/>
      <c r="AG7" s="14"/>
      <c r="AH7" s="14"/>
      <c r="AI7" s="14"/>
      <c r="AJ7" s="14"/>
      <c r="AK7" s="14"/>
      <c r="AL7" s="4"/>
    </row>
    <row r="8" spans="1:38" x14ac:dyDescent="0.2">
      <c r="A8" s="2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4"/>
      <c r="AD8" s="9"/>
      <c r="AE8" s="9"/>
      <c r="AF8" s="9"/>
      <c r="AG8" s="9"/>
      <c r="AH8" s="59" t="s">
        <v>10</v>
      </c>
      <c r="AI8" s="59"/>
      <c r="AJ8" s="59"/>
      <c r="AK8" s="59"/>
      <c r="AL8" s="4"/>
    </row>
    <row r="9" spans="1:38" x14ac:dyDescent="0.2">
      <c r="A9" s="15"/>
      <c r="B9" s="60" t="s">
        <v>11</v>
      </c>
      <c r="C9" s="60"/>
      <c r="D9" s="60"/>
      <c r="E9" s="60"/>
      <c r="F9" s="60"/>
      <c r="G9" s="61" t="s">
        <v>102</v>
      </c>
      <c r="H9" s="61"/>
      <c r="I9" s="61"/>
      <c r="J9" s="62" t="s">
        <v>12</v>
      </c>
      <c r="K9" s="62"/>
      <c r="L9" s="62"/>
      <c r="M9" s="62"/>
      <c r="N9" s="63" t="s">
        <v>103</v>
      </c>
      <c r="O9" s="63"/>
      <c r="P9" s="63"/>
      <c r="Q9" s="63"/>
      <c r="R9" s="63"/>
      <c r="S9" s="63"/>
      <c r="T9" s="62" t="s">
        <v>13</v>
      </c>
      <c r="U9" s="62"/>
      <c r="V9" s="62"/>
      <c r="W9" s="62"/>
      <c r="X9" s="64" t="s">
        <v>124</v>
      </c>
      <c r="Y9" s="64"/>
      <c r="Z9" s="64"/>
      <c r="AA9" s="64"/>
      <c r="AB9" s="64"/>
      <c r="AC9" s="16"/>
      <c r="AD9" s="65" t="s">
        <v>14</v>
      </c>
      <c r="AE9" s="65"/>
      <c r="AF9" s="65"/>
      <c r="AG9" s="65"/>
      <c r="AH9" s="66" t="s">
        <v>15</v>
      </c>
      <c r="AI9" s="66"/>
      <c r="AJ9" s="66"/>
      <c r="AK9" s="66"/>
      <c r="AL9" s="4"/>
    </row>
    <row r="10" spans="1:38" x14ac:dyDescent="0.2">
      <c r="A10" s="15"/>
      <c r="B10" s="66" t="s">
        <v>16</v>
      </c>
      <c r="C10" s="66"/>
      <c r="D10" s="66"/>
      <c r="E10" s="66"/>
      <c r="F10" s="66"/>
      <c r="G10" s="67" t="s">
        <v>104</v>
      </c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16"/>
      <c r="AD10" s="68" t="s">
        <v>17</v>
      </c>
      <c r="AE10" s="68"/>
      <c r="AF10" s="68"/>
      <c r="AG10" s="68"/>
      <c r="AH10" s="69" t="s">
        <v>177</v>
      </c>
      <c r="AI10" s="69"/>
      <c r="AJ10" s="69"/>
      <c r="AK10" s="69"/>
      <c r="AL10" s="4"/>
    </row>
    <row r="11" spans="1:38" x14ac:dyDescent="0.2">
      <c r="A11" s="2"/>
      <c r="B11" s="66"/>
      <c r="C11" s="66"/>
      <c r="D11" s="66"/>
      <c r="E11" s="66"/>
      <c r="F11" s="66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16"/>
      <c r="AD11" s="66" t="s">
        <v>18</v>
      </c>
      <c r="AE11" s="66"/>
      <c r="AF11" s="66"/>
      <c r="AG11" s="66"/>
      <c r="AH11" s="71" t="s">
        <v>179</v>
      </c>
      <c r="AI11" s="71"/>
      <c r="AJ11" s="71"/>
      <c r="AK11" s="71"/>
      <c r="AL11" s="4"/>
    </row>
    <row r="12" spans="1:38" x14ac:dyDescent="0.2">
      <c r="A12" s="2"/>
      <c r="B12" s="62" t="s">
        <v>19</v>
      </c>
      <c r="C12" s="62"/>
      <c r="D12" s="62"/>
      <c r="E12" s="62"/>
      <c r="F12" s="62"/>
      <c r="G12" s="72" t="s">
        <v>139</v>
      </c>
      <c r="H12" s="72"/>
      <c r="I12" s="72"/>
      <c r="J12" s="72"/>
      <c r="K12" s="72"/>
      <c r="L12" s="9"/>
      <c r="M12" s="62" t="s">
        <v>20</v>
      </c>
      <c r="N12" s="62"/>
      <c r="O12" s="73" t="s">
        <v>105</v>
      </c>
      <c r="P12" s="73"/>
      <c r="Q12" s="73"/>
      <c r="R12" s="73"/>
      <c r="S12" s="73"/>
      <c r="T12" s="62" t="s">
        <v>21</v>
      </c>
      <c r="U12" s="62"/>
      <c r="V12" s="62"/>
      <c r="W12" s="62"/>
      <c r="X12" s="74" t="s">
        <v>106</v>
      </c>
      <c r="Y12" s="74"/>
      <c r="Z12" s="74"/>
      <c r="AA12" s="74"/>
      <c r="AB12" s="74"/>
      <c r="AC12" s="17"/>
      <c r="AD12" s="75" t="s">
        <v>22</v>
      </c>
      <c r="AE12" s="75"/>
      <c r="AF12" s="75"/>
      <c r="AG12" s="75"/>
      <c r="AH12" s="76" t="s">
        <v>178</v>
      </c>
      <c r="AI12" s="76"/>
      <c r="AJ12" s="76"/>
      <c r="AK12" s="76"/>
      <c r="AL12" s="4"/>
    </row>
    <row r="13" spans="1:38" x14ac:dyDescent="0.2">
      <c r="A13" s="2"/>
      <c r="B13" s="66" t="s">
        <v>23</v>
      </c>
      <c r="C13" s="66"/>
      <c r="D13" s="66"/>
      <c r="E13" s="66"/>
      <c r="F13" s="66"/>
      <c r="G13" s="67" t="s">
        <v>172</v>
      </c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4"/>
    </row>
    <row r="14" spans="1:38" x14ac:dyDescent="0.2">
      <c r="A14" s="15"/>
      <c r="B14" s="66"/>
      <c r="C14" s="66"/>
      <c r="D14" s="66"/>
      <c r="E14" s="66"/>
      <c r="F14" s="66"/>
      <c r="G14" s="70" t="s">
        <v>173</v>
      </c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18"/>
    </row>
    <row r="15" spans="1:38" x14ac:dyDescent="0.2">
      <c r="A15" s="15"/>
      <c r="B15" s="75" t="s">
        <v>24</v>
      </c>
      <c r="C15" s="75"/>
      <c r="D15" s="75"/>
      <c r="E15" s="75"/>
      <c r="F15" s="75"/>
      <c r="G15" s="77" t="s">
        <v>25</v>
      </c>
      <c r="H15" s="77"/>
      <c r="I15" s="77"/>
      <c r="J15" s="77"/>
      <c r="K15" s="77"/>
      <c r="L15" s="77"/>
      <c r="M15" s="78" t="s">
        <v>171</v>
      </c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18"/>
    </row>
    <row r="16" spans="1:38" x14ac:dyDescent="0.2">
      <c r="A16" s="2"/>
      <c r="B16" s="79" t="s">
        <v>169</v>
      </c>
      <c r="C16" s="79"/>
      <c r="D16" s="79"/>
      <c r="E16" s="79"/>
      <c r="F16" s="79"/>
      <c r="G16" s="80" t="s">
        <v>170</v>
      </c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1" t="s">
        <v>13</v>
      </c>
      <c r="AE16" s="81"/>
      <c r="AF16" s="81"/>
      <c r="AG16" s="64" t="s">
        <v>168</v>
      </c>
      <c r="AH16" s="64"/>
      <c r="AI16" s="64"/>
      <c r="AJ16" s="64"/>
      <c r="AK16" s="64"/>
      <c r="AL16" s="4"/>
    </row>
    <row r="17" spans="1:38" x14ac:dyDescent="0.2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">
      <c r="A18" s="2"/>
      <c r="B18" s="66" t="s">
        <v>27</v>
      </c>
      <c r="C18" s="66"/>
      <c r="D18" s="66"/>
      <c r="E18" s="66" t="s">
        <v>28</v>
      </c>
      <c r="F18" s="66"/>
      <c r="G18" s="66"/>
      <c r="H18" s="66"/>
      <c r="I18" s="66"/>
      <c r="J18" s="66"/>
      <c r="K18" s="66"/>
      <c r="L18" s="66"/>
      <c r="M18" s="66"/>
      <c r="N18" s="82" t="s">
        <v>29</v>
      </c>
      <c r="O18" s="82"/>
      <c r="P18" s="82"/>
      <c r="Q18" s="82"/>
      <c r="R18" s="82"/>
      <c r="S18" s="82"/>
      <c r="T18" s="82" t="s">
        <v>30</v>
      </c>
      <c r="U18" s="82"/>
      <c r="V18" s="82"/>
      <c r="W18" s="82"/>
      <c r="X18" s="82"/>
      <c r="Y18" s="82"/>
      <c r="Z18" s="82"/>
      <c r="AA18" s="82" t="s">
        <v>31</v>
      </c>
      <c r="AB18" s="82"/>
      <c r="AC18" s="82" t="s">
        <v>32</v>
      </c>
      <c r="AD18" s="82"/>
      <c r="AE18" s="82"/>
      <c r="AF18" s="82"/>
      <c r="AG18" s="82"/>
      <c r="AH18" s="82"/>
      <c r="AI18" s="82"/>
      <c r="AJ18" s="82"/>
      <c r="AK18" s="82"/>
      <c r="AL18" s="4"/>
    </row>
    <row r="19" spans="1:38" ht="15" x14ac:dyDescent="0.2">
      <c r="A19" s="15"/>
      <c r="B19" s="78">
        <v>1</v>
      </c>
      <c r="C19" s="78"/>
      <c r="D19" s="78"/>
      <c r="E19" s="78" t="s">
        <v>125</v>
      </c>
      <c r="F19" s="78"/>
      <c r="G19" s="78"/>
      <c r="H19" s="78"/>
      <c r="I19" s="78"/>
      <c r="J19" s="78"/>
      <c r="K19" s="78"/>
      <c r="L19" s="78"/>
      <c r="M19" s="78"/>
      <c r="N19" s="83" t="s">
        <v>128</v>
      </c>
      <c r="O19" s="83"/>
      <c r="P19" s="83"/>
      <c r="Q19" s="83"/>
      <c r="R19" s="83"/>
      <c r="S19" s="83"/>
      <c r="T19" s="83" t="s">
        <v>130</v>
      </c>
      <c r="U19" s="83"/>
      <c r="V19" s="83"/>
      <c r="W19" s="83"/>
      <c r="X19" s="83"/>
      <c r="Y19" s="83"/>
      <c r="Z19" s="83"/>
      <c r="AA19" s="83" t="s">
        <v>133</v>
      </c>
      <c r="AB19" s="83"/>
      <c r="AC19" s="84" t="s">
        <v>136</v>
      </c>
      <c r="AD19" s="84"/>
      <c r="AE19" s="84"/>
      <c r="AF19" s="84"/>
      <c r="AG19" s="84"/>
      <c r="AH19" s="84"/>
      <c r="AI19" s="84"/>
      <c r="AJ19" s="84"/>
      <c r="AK19" s="84"/>
      <c r="AL19" s="4"/>
    </row>
    <row r="20" spans="1:38" ht="15" x14ac:dyDescent="0.2">
      <c r="A20" s="2"/>
      <c r="B20" s="80">
        <v>2</v>
      </c>
      <c r="C20" s="80"/>
      <c r="D20" s="80"/>
      <c r="E20" s="80" t="s">
        <v>126</v>
      </c>
      <c r="F20" s="80"/>
      <c r="G20" s="80"/>
      <c r="H20" s="80"/>
      <c r="I20" s="80"/>
      <c r="J20" s="80"/>
      <c r="K20" s="80"/>
      <c r="L20" s="80"/>
      <c r="M20" s="80"/>
      <c r="N20" s="85" t="s">
        <v>140</v>
      </c>
      <c r="O20" s="85"/>
      <c r="P20" s="85"/>
      <c r="Q20" s="85"/>
      <c r="R20" s="85"/>
      <c r="S20" s="85"/>
      <c r="T20" s="85" t="s">
        <v>131</v>
      </c>
      <c r="U20" s="85"/>
      <c r="V20" s="85"/>
      <c r="W20" s="85"/>
      <c r="X20" s="85"/>
      <c r="Y20" s="85"/>
      <c r="Z20" s="85"/>
      <c r="AA20" s="85" t="s">
        <v>134</v>
      </c>
      <c r="AB20" s="85"/>
      <c r="AC20" s="86" t="s">
        <v>137</v>
      </c>
      <c r="AD20" s="86"/>
      <c r="AE20" s="86"/>
      <c r="AF20" s="86"/>
      <c r="AG20" s="86"/>
      <c r="AH20" s="86"/>
      <c r="AI20" s="86"/>
      <c r="AJ20" s="86"/>
      <c r="AK20" s="86"/>
      <c r="AL20" s="4"/>
    </row>
    <row r="21" spans="1:38" ht="15" x14ac:dyDescent="0.2">
      <c r="A21" s="2"/>
      <c r="B21" s="78">
        <v>3</v>
      </c>
      <c r="C21" s="78"/>
      <c r="D21" s="78"/>
      <c r="E21" s="78" t="s">
        <v>127</v>
      </c>
      <c r="F21" s="78"/>
      <c r="G21" s="78"/>
      <c r="H21" s="78"/>
      <c r="I21" s="78"/>
      <c r="J21" s="78"/>
      <c r="K21" s="78"/>
      <c r="L21" s="78"/>
      <c r="M21" s="78"/>
      <c r="N21" s="83" t="s">
        <v>129</v>
      </c>
      <c r="O21" s="83"/>
      <c r="P21" s="83"/>
      <c r="Q21" s="83"/>
      <c r="R21" s="83"/>
      <c r="S21" s="83"/>
      <c r="T21" s="83" t="s">
        <v>132</v>
      </c>
      <c r="U21" s="83"/>
      <c r="V21" s="83"/>
      <c r="W21" s="83"/>
      <c r="X21" s="83"/>
      <c r="Y21" s="83"/>
      <c r="Z21" s="83"/>
      <c r="AA21" s="83" t="s">
        <v>135</v>
      </c>
      <c r="AB21" s="83"/>
      <c r="AC21" s="84" t="s">
        <v>138</v>
      </c>
      <c r="AD21" s="84"/>
      <c r="AE21" s="84"/>
      <c r="AF21" s="84"/>
      <c r="AG21" s="84"/>
      <c r="AH21" s="84"/>
      <c r="AI21" s="84"/>
      <c r="AJ21" s="84"/>
      <c r="AK21" s="84"/>
      <c r="AL21" s="4"/>
    </row>
    <row r="22" spans="1:38" x14ac:dyDescent="0.2">
      <c r="A22" s="3"/>
      <c r="B22" s="19"/>
      <c r="C22" s="18"/>
      <c r="D22" s="19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4"/>
    </row>
    <row r="23" spans="1:38" x14ac:dyDescent="0.2">
      <c r="A23" s="2"/>
      <c r="B23" s="87" t="s">
        <v>33</v>
      </c>
      <c r="C23" s="87"/>
      <c r="D23" s="87"/>
      <c r="E23" s="87"/>
      <c r="F23" s="87"/>
      <c r="G23" s="87"/>
      <c r="H23" s="87" t="s">
        <v>34</v>
      </c>
      <c r="I23" s="87"/>
      <c r="J23" s="87"/>
      <c r="K23" s="87" t="s">
        <v>35</v>
      </c>
      <c r="L23" s="87"/>
      <c r="M23" s="87"/>
      <c r="N23" s="87"/>
      <c r="O23" s="87"/>
      <c r="P23" s="87" t="s">
        <v>36</v>
      </c>
      <c r="Q23" s="87"/>
      <c r="R23" s="87"/>
      <c r="S23" s="87" t="s">
        <v>37</v>
      </c>
      <c r="T23" s="87"/>
      <c r="U23" s="87"/>
      <c r="V23" s="87"/>
      <c r="W23" s="87"/>
      <c r="X23" s="87" t="s">
        <v>38</v>
      </c>
      <c r="Y23" s="87"/>
      <c r="Z23" s="87"/>
      <c r="AA23" s="87"/>
      <c r="AB23" s="87"/>
      <c r="AC23" s="87"/>
      <c r="AD23" s="87"/>
      <c r="AE23" s="82" t="s">
        <v>39</v>
      </c>
      <c r="AF23" s="82"/>
      <c r="AG23" s="82"/>
      <c r="AH23" s="82"/>
      <c r="AI23" s="82"/>
      <c r="AJ23" s="82"/>
      <c r="AK23" s="82"/>
      <c r="AL23" s="4"/>
    </row>
    <row r="24" spans="1:38" x14ac:dyDescent="0.2">
      <c r="A24" s="2"/>
      <c r="B24" s="70" t="s">
        <v>121</v>
      </c>
      <c r="C24" s="70"/>
      <c r="D24" s="70"/>
      <c r="E24" s="74" t="s">
        <v>122</v>
      </c>
      <c r="F24" s="74"/>
      <c r="G24" s="74"/>
      <c r="H24" s="88" t="s">
        <v>141</v>
      </c>
      <c r="I24" s="88"/>
      <c r="J24" s="88"/>
      <c r="K24" s="89" t="s">
        <v>106</v>
      </c>
      <c r="L24" s="89"/>
      <c r="M24" s="89"/>
      <c r="N24" s="89"/>
      <c r="O24" s="89"/>
      <c r="P24" s="89" t="s">
        <v>123</v>
      </c>
      <c r="Q24" s="89"/>
      <c r="R24" s="89"/>
      <c r="S24" s="89" t="s">
        <v>41</v>
      </c>
      <c r="T24" s="89"/>
      <c r="U24" s="89"/>
      <c r="V24" s="89"/>
      <c r="W24" s="89"/>
      <c r="X24" s="89" t="s">
        <v>41</v>
      </c>
      <c r="Y24" s="89"/>
      <c r="Z24" s="89"/>
      <c r="AA24" s="89"/>
      <c r="AB24" s="89"/>
      <c r="AC24" s="89"/>
      <c r="AD24" s="89"/>
      <c r="AE24" s="74" t="s">
        <v>26</v>
      </c>
      <c r="AF24" s="74"/>
      <c r="AG24" s="74"/>
      <c r="AH24" s="74"/>
      <c r="AI24" s="74"/>
      <c r="AJ24" s="74"/>
      <c r="AK24" s="74"/>
      <c r="AL24" s="4"/>
    </row>
    <row r="25" spans="1:38" x14ac:dyDescent="0.2">
      <c r="A25" s="3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4"/>
    </row>
    <row r="26" spans="1:38" x14ac:dyDescent="0.2">
      <c r="A26" s="2"/>
      <c r="B26" s="87" t="s">
        <v>42</v>
      </c>
      <c r="C26" s="87"/>
      <c r="D26" s="87"/>
      <c r="E26" s="82" t="s">
        <v>43</v>
      </c>
      <c r="F26" s="82"/>
      <c r="G26" s="82"/>
      <c r="H26" s="82" t="s">
        <v>44</v>
      </c>
      <c r="I26" s="82"/>
      <c r="J26" s="82"/>
      <c r="K26" s="82" t="s">
        <v>45</v>
      </c>
      <c r="L26" s="82"/>
      <c r="M26" s="82"/>
      <c r="N26" s="82"/>
      <c r="O26" s="82"/>
      <c r="P26" s="82"/>
      <c r="Q26" s="82"/>
      <c r="R26" s="82" t="s">
        <v>46</v>
      </c>
      <c r="S26" s="82"/>
      <c r="T26" s="82"/>
      <c r="U26" s="82"/>
      <c r="V26" s="82"/>
      <c r="W26" s="82"/>
      <c r="X26" s="82"/>
      <c r="Y26" s="82"/>
      <c r="Z26" s="82" t="s">
        <v>47</v>
      </c>
      <c r="AA26" s="82"/>
      <c r="AB26" s="82"/>
      <c r="AC26" s="82"/>
      <c r="AD26" s="82"/>
      <c r="AE26" s="82"/>
      <c r="AF26" s="82" t="s">
        <v>48</v>
      </c>
      <c r="AG26" s="82"/>
      <c r="AH26" s="82"/>
      <c r="AI26" s="82"/>
      <c r="AJ26" s="82"/>
      <c r="AK26" s="82"/>
      <c r="AL26" s="4"/>
    </row>
    <row r="27" spans="1:38" x14ac:dyDescent="0.2">
      <c r="A27" s="2"/>
      <c r="B27" s="70">
        <v>1</v>
      </c>
      <c r="C27" s="70"/>
      <c r="D27" s="70"/>
      <c r="E27" s="67" t="s">
        <v>142</v>
      </c>
      <c r="F27" s="67"/>
      <c r="G27" s="67"/>
      <c r="H27" s="67" t="s">
        <v>143</v>
      </c>
      <c r="I27" s="67"/>
      <c r="J27" s="67"/>
      <c r="K27" s="67" t="s">
        <v>144</v>
      </c>
      <c r="L27" s="67"/>
      <c r="M27" s="67"/>
      <c r="N27" s="67"/>
      <c r="O27" s="67"/>
      <c r="P27" s="67"/>
      <c r="Q27" s="67"/>
      <c r="R27" s="70" t="s">
        <v>145</v>
      </c>
      <c r="S27" s="70"/>
      <c r="T27" s="70"/>
      <c r="U27" s="70"/>
      <c r="V27" s="70"/>
      <c r="W27" s="70"/>
      <c r="X27" s="70"/>
      <c r="Y27" s="70"/>
      <c r="Z27" s="90" t="s">
        <v>146</v>
      </c>
      <c r="AA27" s="90"/>
      <c r="AB27" s="90"/>
      <c r="AC27" s="90"/>
      <c r="AD27" s="90"/>
      <c r="AE27" s="90"/>
      <c r="AF27" s="90" t="s">
        <v>163</v>
      </c>
      <c r="AG27" s="90"/>
      <c r="AH27" s="90"/>
      <c r="AI27" s="90"/>
      <c r="AJ27" s="90"/>
      <c r="AK27" s="90"/>
      <c r="AL27" s="4"/>
    </row>
    <row r="28" spans="1:38" x14ac:dyDescent="0.2">
      <c r="A28" s="15"/>
      <c r="B28" s="77" t="s">
        <v>38</v>
      </c>
      <c r="C28" s="77"/>
      <c r="D28" s="77"/>
      <c r="E28" s="77"/>
      <c r="F28" s="156" t="s">
        <v>147</v>
      </c>
      <c r="G28" s="149"/>
      <c r="H28" s="149"/>
      <c r="I28" s="149"/>
      <c r="J28" s="149"/>
      <c r="K28" s="149"/>
      <c r="L28" s="149"/>
      <c r="M28" s="149"/>
      <c r="N28" s="149"/>
      <c r="O28" s="149"/>
      <c r="P28" s="149"/>
      <c r="Q28" s="149"/>
      <c r="R28" s="149"/>
      <c r="S28" s="149"/>
      <c r="T28" s="149"/>
      <c r="U28" s="149"/>
      <c r="V28" s="149"/>
      <c r="W28" s="149"/>
      <c r="X28" s="149"/>
      <c r="Y28" s="150"/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4"/>
    </row>
    <row r="29" spans="1:38" x14ac:dyDescent="0.2">
      <c r="A29" s="2"/>
      <c r="B29" s="147"/>
      <c r="C29" s="148"/>
      <c r="D29" s="148"/>
      <c r="E29" s="148"/>
      <c r="F29" s="157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2"/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  <c r="AK29" s="90"/>
      <c r="AL29" s="4"/>
    </row>
    <row r="30" spans="1:38" x14ac:dyDescent="0.2">
      <c r="A30" s="2"/>
      <c r="B30" s="147"/>
      <c r="C30" s="148"/>
      <c r="D30" s="148"/>
      <c r="E30" s="148"/>
      <c r="F30" s="157"/>
      <c r="G30" s="151"/>
      <c r="H30" s="151"/>
      <c r="I30" s="151"/>
      <c r="J30" s="151"/>
      <c r="K30" s="151"/>
      <c r="L30" s="151"/>
      <c r="M30" s="151"/>
      <c r="N30" s="151"/>
      <c r="O30" s="151"/>
      <c r="P30" s="151"/>
      <c r="Q30" s="151"/>
      <c r="R30" s="151"/>
      <c r="S30" s="151"/>
      <c r="T30" s="151"/>
      <c r="U30" s="151"/>
      <c r="V30" s="151"/>
      <c r="W30" s="151"/>
      <c r="X30" s="151"/>
      <c r="Y30" s="152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0"/>
      <c r="AL30" s="4"/>
    </row>
    <row r="31" spans="1:38" x14ac:dyDescent="0.2">
      <c r="A31" s="15"/>
      <c r="B31" s="145"/>
      <c r="C31" s="146"/>
      <c r="D31" s="146"/>
      <c r="E31" s="146"/>
      <c r="F31" s="158"/>
      <c r="G31" s="153"/>
      <c r="H31" s="153"/>
      <c r="I31" s="153"/>
      <c r="J31" s="153"/>
      <c r="K31" s="153"/>
      <c r="L31" s="153"/>
      <c r="M31" s="153"/>
      <c r="N31" s="153"/>
      <c r="O31" s="153"/>
      <c r="P31" s="153"/>
      <c r="Q31" s="153"/>
      <c r="R31" s="153"/>
      <c r="S31" s="153"/>
      <c r="T31" s="153"/>
      <c r="U31" s="153"/>
      <c r="V31" s="153"/>
      <c r="W31" s="153"/>
      <c r="X31" s="153"/>
      <c r="Y31" s="154"/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90"/>
      <c r="AL31" s="4"/>
    </row>
    <row r="32" spans="1:38" x14ac:dyDescent="0.2">
      <c r="A32" s="2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4"/>
    </row>
    <row r="33" spans="1:38" x14ac:dyDescent="0.2">
      <c r="A33" s="2"/>
      <c r="B33" s="87" t="s">
        <v>42</v>
      </c>
      <c r="C33" s="87"/>
      <c r="D33" s="87"/>
      <c r="E33" s="82" t="s">
        <v>43</v>
      </c>
      <c r="F33" s="82"/>
      <c r="G33" s="82"/>
      <c r="H33" s="82" t="s">
        <v>44</v>
      </c>
      <c r="I33" s="82"/>
      <c r="J33" s="82"/>
      <c r="K33" s="82" t="s">
        <v>45</v>
      </c>
      <c r="L33" s="82"/>
      <c r="M33" s="82"/>
      <c r="N33" s="82"/>
      <c r="O33" s="82"/>
      <c r="P33" s="82"/>
      <c r="Q33" s="82"/>
      <c r="R33" s="82" t="s">
        <v>46</v>
      </c>
      <c r="S33" s="82"/>
      <c r="T33" s="82"/>
      <c r="U33" s="82"/>
      <c r="V33" s="82"/>
      <c r="W33" s="82"/>
      <c r="X33" s="82"/>
      <c r="Y33" s="82"/>
      <c r="Z33" s="82" t="s">
        <v>47</v>
      </c>
      <c r="AA33" s="82"/>
      <c r="AB33" s="82"/>
      <c r="AC33" s="82"/>
      <c r="AD33" s="82"/>
      <c r="AE33" s="82"/>
      <c r="AF33" s="82" t="s">
        <v>48</v>
      </c>
      <c r="AG33" s="82"/>
      <c r="AH33" s="82"/>
      <c r="AI33" s="82"/>
      <c r="AJ33" s="82"/>
      <c r="AK33" s="82"/>
      <c r="AL33" s="4"/>
    </row>
    <row r="34" spans="1:38" x14ac:dyDescent="0.2">
      <c r="A34" s="15"/>
      <c r="B34" s="70">
        <v>2</v>
      </c>
      <c r="C34" s="70"/>
      <c r="D34" s="70"/>
      <c r="E34" s="67" t="s">
        <v>148</v>
      </c>
      <c r="F34" s="67"/>
      <c r="G34" s="67"/>
      <c r="H34" s="67" t="s">
        <v>149</v>
      </c>
      <c r="I34" s="67"/>
      <c r="J34" s="67"/>
      <c r="K34" s="67" t="s">
        <v>150</v>
      </c>
      <c r="L34" s="67"/>
      <c r="M34" s="67"/>
      <c r="N34" s="67"/>
      <c r="O34" s="67"/>
      <c r="P34" s="67"/>
      <c r="Q34" s="67"/>
      <c r="R34" s="70" t="s">
        <v>151</v>
      </c>
      <c r="S34" s="70"/>
      <c r="T34" s="70"/>
      <c r="U34" s="70"/>
      <c r="V34" s="70"/>
      <c r="W34" s="70"/>
      <c r="X34" s="70"/>
      <c r="Y34" s="70"/>
      <c r="Z34" s="90" t="s">
        <v>152</v>
      </c>
      <c r="AA34" s="90"/>
      <c r="AB34" s="90"/>
      <c r="AC34" s="90"/>
      <c r="AD34" s="90"/>
      <c r="AE34" s="90"/>
      <c r="AF34" s="90" t="s">
        <v>161</v>
      </c>
      <c r="AG34" s="90"/>
      <c r="AH34" s="90"/>
      <c r="AI34" s="90"/>
      <c r="AJ34" s="90"/>
      <c r="AK34" s="90"/>
      <c r="AL34" s="4"/>
    </row>
    <row r="35" spans="1:38" x14ac:dyDescent="0.2">
      <c r="A35" s="15"/>
      <c r="B35" s="77" t="s">
        <v>38</v>
      </c>
      <c r="C35" s="77"/>
      <c r="D35" s="77"/>
      <c r="E35" s="77"/>
      <c r="F35" s="156" t="s">
        <v>153</v>
      </c>
      <c r="G35" s="149"/>
      <c r="H35" s="149"/>
      <c r="I35" s="149"/>
      <c r="J35" s="149"/>
      <c r="K35" s="149"/>
      <c r="L35" s="149"/>
      <c r="M35" s="149"/>
      <c r="N35" s="149"/>
      <c r="O35" s="149"/>
      <c r="P35" s="149"/>
      <c r="Q35" s="149"/>
      <c r="R35" s="149"/>
      <c r="S35" s="149"/>
      <c r="T35" s="149"/>
      <c r="U35" s="149"/>
      <c r="V35" s="149"/>
      <c r="W35" s="149"/>
      <c r="X35" s="149"/>
      <c r="Y35" s="15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0"/>
      <c r="AK35" s="90"/>
      <c r="AL35" s="4"/>
    </row>
    <row r="36" spans="1:38" x14ac:dyDescent="0.2">
      <c r="A36" s="2"/>
      <c r="B36" s="147"/>
      <c r="C36" s="148"/>
      <c r="D36" s="148"/>
      <c r="E36" s="148"/>
      <c r="F36" s="157"/>
      <c r="G36" s="151"/>
      <c r="H36" s="151"/>
      <c r="I36" s="151"/>
      <c r="J36" s="151"/>
      <c r="K36" s="151"/>
      <c r="L36" s="151"/>
      <c r="M36" s="151"/>
      <c r="N36" s="151"/>
      <c r="O36" s="151"/>
      <c r="P36" s="151"/>
      <c r="Q36" s="151"/>
      <c r="R36" s="151"/>
      <c r="S36" s="151"/>
      <c r="T36" s="151"/>
      <c r="U36" s="151"/>
      <c r="V36" s="151"/>
      <c r="W36" s="151"/>
      <c r="X36" s="151"/>
      <c r="Y36" s="152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0"/>
      <c r="AK36" s="90"/>
      <c r="AL36" s="4"/>
    </row>
    <row r="37" spans="1:38" x14ac:dyDescent="0.2">
      <c r="A37" s="15"/>
      <c r="B37" s="147"/>
      <c r="C37" s="148"/>
      <c r="D37" s="148"/>
      <c r="E37" s="148"/>
      <c r="F37" s="157"/>
      <c r="G37" s="151"/>
      <c r="H37" s="151"/>
      <c r="I37" s="151"/>
      <c r="J37" s="151"/>
      <c r="K37" s="151"/>
      <c r="L37" s="151"/>
      <c r="M37" s="151"/>
      <c r="N37" s="151"/>
      <c r="O37" s="151"/>
      <c r="P37" s="151"/>
      <c r="Q37" s="151"/>
      <c r="R37" s="151"/>
      <c r="S37" s="151"/>
      <c r="T37" s="151"/>
      <c r="U37" s="151"/>
      <c r="V37" s="151"/>
      <c r="W37" s="151"/>
      <c r="X37" s="151"/>
      <c r="Y37" s="152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0"/>
      <c r="AK37" s="90"/>
      <c r="AL37" s="4"/>
    </row>
    <row r="38" spans="1:38" x14ac:dyDescent="0.2">
      <c r="A38" s="2"/>
      <c r="B38" s="145"/>
      <c r="C38" s="146"/>
      <c r="D38" s="146"/>
      <c r="E38" s="146"/>
      <c r="F38" s="158"/>
      <c r="G38" s="153"/>
      <c r="H38" s="153"/>
      <c r="I38" s="153"/>
      <c r="J38" s="153"/>
      <c r="K38" s="153"/>
      <c r="L38" s="153"/>
      <c r="M38" s="153"/>
      <c r="N38" s="153"/>
      <c r="O38" s="153"/>
      <c r="P38" s="153"/>
      <c r="Q38" s="153"/>
      <c r="R38" s="153"/>
      <c r="S38" s="153"/>
      <c r="T38" s="153"/>
      <c r="U38" s="153"/>
      <c r="V38" s="153"/>
      <c r="W38" s="153"/>
      <c r="X38" s="153"/>
      <c r="Y38" s="154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0"/>
      <c r="AK38" s="90"/>
      <c r="AL38" s="4"/>
    </row>
    <row r="39" spans="1:38" x14ac:dyDescent="0.2">
      <c r="A39" s="2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4"/>
    </row>
    <row r="40" spans="1:38" x14ac:dyDescent="0.2">
      <c r="A40" s="15"/>
      <c r="B40" s="87" t="s">
        <v>42</v>
      </c>
      <c r="C40" s="87"/>
      <c r="D40" s="87"/>
      <c r="E40" s="82" t="s">
        <v>43</v>
      </c>
      <c r="F40" s="82"/>
      <c r="G40" s="82"/>
      <c r="H40" s="82" t="s">
        <v>44</v>
      </c>
      <c r="I40" s="82"/>
      <c r="J40" s="82"/>
      <c r="K40" s="82" t="s">
        <v>45</v>
      </c>
      <c r="L40" s="82"/>
      <c r="M40" s="82"/>
      <c r="N40" s="82"/>
      <c r="O40" s="82"/>
      <c r="P40" s="82"/>
      <c r="Q40" s="82"/>
      <c r="R40" s="82" t="s">
        <v>46</v>
      </c>
      <c r="S40" s="82"/>
      <c r="T40" s="82"/>
      <c r="U40" s="82"/>
      <c r="V40" s="82"/>
      <c r="W40" s="82"/>
      <c r="X40" s="82"/>
      <c r="Y40" s="82"/>
      <c r="Z40" s="82" t="s">
        <v>47</v>
      </c>
      <c r="AA40" s="82"/>
      <c r="AB40" s="82"/>
      <c r="AC40" s="82"/>
      <c r="AD40" s="82"/>
      <c r="AE40" s="82"/>
      <c r="AF40" s="82" t="s">
        <v>48</v>
      </c>
      <c r="AG40" s="82"/>
      <c r="AH40" s="82"/>
      <c r="AI40" s="82"/>
      <c r="AJ40" s="82"/>
      <c r="AK40" s="82"/>
      <c r="AL40" s="4"/>
    </row>
    <row r="41" spans="1:38" x14ac:dyDescent="0.2">
      <c r="A41" s="15"/>
      <c r="B41" s="155">
        <v>3</v>
      </c>
      <c r="C41" s="63"/>
      <c r="D41" s="67"/>
      <c r="E41" s="67" t="s">
        <v>154</v>
      </c>
      <c r="F41" s="67"/>
      <c r="G41" s="67"/>
      <c r="H41" s="67" t="s">
        <v>155</v>
      </c>
      <c r="I41" s="67"/>
      <c r="J41" s="67"/>
      <c r="K41" s="67" t="s">
        <v>156</v>
      </c>
      <c r="L41" s="67"/>
      <c r="M41" s="67"/>
      <c r="N41" s="67"/>
      <c r="O41" s="67"/>
      <c r="P41" s="67"/>
      <c r="Q41" s="67"/>
      <c r="R41" s="70" t="s">
        <v>157</v>
      </c>
      <c r="S41" s="70"/>
      <c r="T41" s="70"/>
      <c r="U41" s="70"/>
      <c r="V41" s="70"/>
      <c r="W41" s="70"/>
      <c r="X41" s="70"/>
      <c r="Y41" s="70"/>
      <c r="Z41" s="90" t="s">
        <v>159</v>
      </c>
      <c r="AA41" s="90"/>
      <c r="AB41" s="90"/>
      <c r="AC41" s="90"/>
      <c r="AD41" s="90"/>
      <c r="AE41" s="90"/>
      <c r="AF41" s="90" t="s">
        <v>162</v>
      </c>
      <c r="AG41" s="90"/>
      <c r="AH41" s="90"/>
      <c r="AI41" s="90"/>
      <c r="AJ41" s="90"/>
      <c r="AK41" s="90"/>
      <c r="AL41" s="4"/>
    </row>
    <row r="42" spans="1:38" x14ac:dyDescent="0.2">
      <c r="A42" s="15"/>
      <c r="B42" s="77" t="s">
        <v>38</v>
      </c>
      <c r="C42" s="77"/>
      <c r="D42" s="77"/>
      <c r="E42" s="77"/>
      <c r="F42" s="156" t="s">
        <v>158</v>
      </c>
      <c r="G42" s="149"/>
      <c r="H42" s="149"/>
      <c r="I42" s="149"/>
      <c r="J42" s="149"/>
      <c r="K42" s="149"/>
      <c r="L42" s="149"/>
      <c r="M42" s="149"/>
      <c r="N42" s="149"/>
      <c r="O42" s="149"/>
      <c r="P42" s="149"/>
      <c r="Q42" s="149"/>
      <c r="R42" s="149"/>
      <c r="S42" s="149"/>
      <c r="T42" s="149"/>
      <c r="U42" s="149"/>
      <c r="V42" s="149"/>
      <c r="W42" s="149"/>
      <c r="X42" s="149"/>
      <c r="Y42" s="15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0"/>
      <c r="AK42" s="90"/>
      <c r="AL42" s="4"/>
    </row>
    <row r="43" spans="1:38" x14ac:dyDescent="0.2">
      <c r="A43" s="15"/>
      <c r="B43" s="147"/>
      <c r="C43" s="148"/>
      <c r="D43" s="148"/>
      <c r="E43" s="148"/>
      <c r="F43" s="157"/>
      <c r="G43" s="151"/>
      <c r="H43" s="151"/>
      <c r="I43" s="151"/>
      <c r="J43" s="151"/>
      <c r="K43" s="151"/>
      <c r="L43" s="151"/>
      <c r="M43" s="151"/>
      <c r="N43" s="151"/>
      <c r="O43" s="151"/>
      <c r="P43" s="151"/>
      <c r="Q43" s="151"/>
      <c r="R43" s="151"/>
      <c r="S43" s="151"/>
      <c r="T43" s="151"/>
      <c r="U43" s="151"/>
      <c r="V43" s="151"/>
      <c r="W43" s="151"/>
      <c r="X43" s="151"/>
      <c r="Y43" s="152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0"/>
      <c r="AK43" s="90"/>
      <c r="AL43" s="4"/>
    </row>
    <row r="44" spans="1:38" x14ac:dyDescent="0.2">
      <c r="A44" s="2"/>
      <c r="B44" s="147"/>
      <c r="C44" s="148"/>
      <c r="D44" s="148"/>
      <c r="E44" s="148"/>
      <c r="F44" s="157"/>
      <c r="G44" s="151"/>
      <c r="H44" s="151"/>
      <c r="I44" s="151"/>
      <c r="J44" s="151"/>
      <c r="K44" s="151"/>
      <c r="L44" s="151"/>
      <c r="M44" s="151"/>
      <c r="N44" s="151"/>
      <c r="O44" s="151"/>
      <c r="P44" s="151"/>
      <c r="Q44" s="151"/>
      <c r="R44" s="151"/>
      <c r="S44" s="151"/>
      <c r="T44" s="151"/>
      <c r="U44" s="151"/>
      <c r="V44" s="151"/>
      <c r="W44" s="151"/>
      <c r="X44" s="151"/>
      <c r="Y44" s="152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4"/>
    </row>
    <row r="45" spans="1:38" x14ac:dyDescent="0.2">
      <c r="A45" s="2"/>
      <c r="B45" s="145"/>
      <c r="C45" s="146"/>
      <c r="D45" s="146"/>
      <c r="E45" s="146"/>
      <c r="F45" s="158"/>
      <c r="G45" s="153"/>
      <c r="H45" s="153"/>
      <c r="I45" s="153"/>
      <c r="J45" s="153"/>
      <c r="K45" s="153"/>
      <c r="L45" s="153"/>
      <c r="M45" s="153"/>
      <c r="N45" s="153"/>
      <c r="O45" s="153"/>
      <c r="P45" s="153"/>
      <c r="Q45" s="153"/>
      <c r="R45" s="153"/>
      <c r="S45" s="153"/>
      <c r="T45" s="153"/>
      <c r="U45" s="153"/>
      <c r="V45" s="153"/>
      <c r="W45" s="153"/>
      <c r="X45" s="153"/>
      <c r="Y45" s="154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4"/>
    </row>
    <row r="46" spans="1:38" x14ac:dyDescent="0.2">
      <c r="A46" s="3"/>
      <c r="B46" s="20"/>
      <c r="C46" s="21"/>
      <c r="D46" s="21"/>
      <c r="E46" s="21"/>
      <c r="F46" s="21"/>
      <c r="G46" s="21"/>
      <c r="H46" s="21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2"/>
      <c r="AA46" s="23"/>
      <c r="AB46" s="23"/>
      <c r="AC46" s="23"/>
      <c r="AD46" s="23"/>
      <c r="AE46" s="23"/>
      <c r="AF46" s="24"/>
      <c r="AG46" s="24"/>
      <c r="AH46" s="24"/>
      <c r="AI46" s="24"/>
      <c r="AJ46" s="23"/>
      <c r="AK46" s="23"/>
      <c r="AL46" s="18"/>
    </row>
    <row r="47" spans="1:38" x14ac:dyDescent="0.2">
      <c r="A47" s="3"/>
      <c r="B47" s="92" t="s">
        <v>49</v>
      </c>
      <c r="C47" s="92"/>
      <c r="D47" s="92"/>
      <c r="E47" s="92"/>
      <c r="F47" s="92"/>
      <c r="G47" s="92"/>
      <c r="H47" s="25"/>
      <c r="I47" s="79" t="s">
        <v>174</v>
      </c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93" t="s">
        <v>50</v>
      </c>
      <c r="AB47" s="93"/>
      <c r="AC47" s="93"/>
      <c r="AD47" s="93"/>
      <c r="AE47" s="93"/>
      <c r="AF47" s="94" t="s">
        <v>164</v>
      </c>
      <c r="AG47" s="94"/>
      <c r="AH47" s="94"/>
      <c r="AI47" s="94"/>
      <c r="AJ47" s="94"/>
      <c r="AK47" s="94"/>
      <c r="AL47" s="4"/>
    </row>
    <row r="48" spans="1:38" x14ac:dyDescent="0.2">
      <c r="A48" s="2"/>
      <c r="B48" s="95" t="s">
        <v>51</v>
      </c>
      <c r="C48" s="95"/>
      <c r="D48" s="95"/>
      <c r="E48" s="95"/>
      <c r="F48" s="95"/>
      <c r="G48" s="95"/>
      <c r="H48" s="95"/>
      <c r="I48" s="70" t="s">
        <v>176</v>
      </c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26"/>
      <c r="AB48" s="96" t="s">
        <v>52</v>
      </c>
      <c r="AC48" s="96"/>
      <c r="AD48" s="96"/>
      <c r="AE48" s="96"/>
      <c r="AF48" s="97">
        <v>0</v>
      </c>
      <c r="AG48" s="97"/>
      <c r="AH48" s="97"/>
      <c r="AI48" s="97"/>
      <c r="AJ48" s="97"/>
      <c r="AK48" s="97"/>
      <c r="AL48" s="4"/>
    </row>
    <row r="49" spans="1:38" x14ac:dyDescent="0.2">
      <c r="A49" s="15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27"/>
      <c r="AB49" s="28"/>
      <c r="AC49" s="96" t="s">
        <v>53</v>
      </c>
      <c r="AD49" s="96"/>
      <c r="AE49" s="96"/>
      <c r="AF49" s="99">
        <v>0</v>
      </c>
      <c r="AG49" s="99"/>
      <c r="AH49" s="99"/>
      <c r="AI49" s="99"/>
      <c r="AJ49" s="99"/>
      <c r="AK49" s="99"/>
      <c r="AL49" s="4"/>
    </row>
    <row r="50" spans="1:38" x14ac:dyDescent="0.2">
      <c r="A50" s="2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3" t="s">
        <v>54</v>
      </c>
      <c r="AB50" s="93"/>
      <c r="AC50" s="93"/>
      <c r="AD50" s="93"/>
      <c r="AE50" s="93"/>
      <c r="AF50" s="99">
        <v>0</v>
      </c>
      <c r="AG50" s="99"/>
      <c r="AH50" s="99"/>
      <c r="AI50" s="99"/>
      <c r="AJ50" s="99"/>
      <c r="AK50" s="99"/>
      <c r="AL50" s="4"/>
    </row>
    <row r="51" spans="1:38" x14ac:dyDescent="0.2">
      <c r="A51" s="15"/>
      <c r="B51" s="100" t="s">
        <v>55</v>
      </c>
      <c r="C51" s="100"/>
      <c r="D51" s="100"/>
      <c r="E51" s="100"/>
      <c r="F51" s="100"/>
      <c r="G51" s="100"/>
      <c r="H51" s="29"/>
      <c r="I51" s="101" t="s">
        <v>160</v>
      </c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93" t="s">
        <v>56</v>
      </c>
      <c r="AB51" s="93"/>
      <c r="AC51" s="93"/>
      <c r="AD51" s="93"/>
      <c r="AE51" s="93"/>
      <c r="AF51" s="99">
        <v>0</v>
      </c>
      <c r="AG51" s="99"/>
      <c r="AH51" s="99"/>
      <c r="AI51" s="99"/>
      <c r="AJ51" s="99"/>
      <c r="AK51" s="99"/>
      <c r="AL51" s="4"/>
    </row>
    <row r="52" spans="1:38" x14ac:dyDescent="0.2">
      <c r="A52" s="15"/>
      <c r="B52" s="91"/>
      <c r="C52" s="91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26"/>
      <c r="AB52" s="96" t="s">
        <v>57</v>
      </c>
      <c r="AC52" s="96"/>
      <c r="AD52" s="96"/>
      <c r="AE52" s="96"/>
      <c r="AF52" s="102" t="s">
        <v>166</v>
      </c>
      <c r="AG52" s="102"/>
      <c r="AH52" s="102"/>
      <c r="AI52" s="102"/>
      <c r="AJ52" s="102"/>
      <c r="AK52" s="102"/>
      <c r="AL52" s="4"/>
    </row>
    <row r="53" spans="1:38" x14ac:dyDescent="0.2">
      <c r="A53" s="2"/>
      <c r="B53" s="103"/>
      <c r="C53" s="103"/>
      <c r="D53" s="103"/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  <c r="R53" s="103"/>
      <c r="S53" s="103"/>
      <c r="T53" s="103"/>
      <c r="U53" s="103"/>
      <c r="V53" s="103"/>
      <c r="W53" s="103"/>
      <c r="X53" s="103"/>
      <c r="Y53" s="103"/>
      <c r="Z53" s="103"/>
      <c r="AA53" s="30"/>
      <c r="AB53" s="104" t="s">
        <v>58</v>
      </c>
      <c r="AC53" s="104"/>
      <c r="AD53" s="104"/>
      <c r="AE53" s="104"/>
      <c r="AF53" s="105" t="s">
        <v>165</v>
      </c>
      <c r="AG53" s="105"/>
      <c r="AH53" s="105"/>
      <c r="AI53" s="105"/>
      <c r="AJ53" s="105"/>
      <c r="AK53" s="105"/>
      <c r="AL53" s="4"/>
    </row>
    <row r="54" spans="1:38" x14ac:dyDescent="0.2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6"/>
      <c r="AA54" s="7"/>
      <c r="AB54" s="7"/>
      <c r="AC54" s="7"/>
      <c r="AD54" s="7"/>
      <c r="AE54" s="7"/>
      <c r="AF54" s="18"/>
      <c r="AG54" s="18"/>
      <c r="AH54" s="18"/>
      <c r="AI54" s="18"/>
      <c r="AJ54" s="4"/>
      <c r="AK54" s="4"/>
      <c r="AL54" s="4"/>
    </row>
    <row r="55" spans="1:38" x14ac:dyDescent="0.2">
      <c r="A55" s="3"/>
      <c r="B55" s="10" t="s">
        <v>59</v>
      </c>
      <c r="C55" s="10"/>
      <c r="D55" s="106" t="s">
        <v>175</v>
      </c>
      <c r="E55" s="106"/>
      <c r="F55" s="106"/>
      <c r="G55" s="106"/>
      <c r="H55" s="106"/>
      <c r="I55" s="106"/>
      <c r="J55" s="106"/>
      <c r="K55" s="106"/>
      <c r="L55" s="106"/>
      <c r="M55" s="106"/>
      <c r="N55" s="106"/>
      <c r="O55" s="106"/>
      <c r="P55" s="106"/>
      <c r="Q55" s="106"/>
      <c r="R55" s="106"/>
      <c r="S55" s="106"/>
      <c r="T55" s="106"/>
      <c r="U55" s="106"/>
      <c r="V55" s="106"/>
      <c r="W55" s="106"/>
      <c r="X55" s="106"/>
      <c r="Y55" s="106"/>
      <c r="Z55" s="106"/>
      <c r="AA55" s="106"/>
      <c r="AB55" s="106"/>
      <c r="AC55" s="106"/>
      <c r="AD55" s="106"/>
      <c r="AE55" s="106"/>
      <c r="AF55" s="106"/>
      <c r="AG55" s="106"/>
      <c r="AH55" s="106"/>
      <c r="AI55" s="106"/>
      <c r="AJ55" s="106"/>
      <c r="AK55" s="106"/>
      <c r="AL55" s="4"/>
    </row>
    <row r="56" spans="1:38" x14ac:dyDescent="0.2">
      <c r="A56" s="2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4"/>
      <c r="AK56" s="4"/>
      <c r="AL56" s="4"/>
    </row>
    <row r="57" spans="1:38" x14ac:dyDescent="0.2">
      <c r="A57" s="45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</row>
    <row r="58" spans="1:38" x14ac:dyDescent="0.2">
      <c r="A58" s="47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</row>
    <row r="59" spans="1:38" x14ac:dyDescent="0.2">
      <c r="A59" s="2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 spans="1:38" x14ac:dyDescent="0.2">
      <c r="A60" s="2"/>
      <c r="B60" s="107" t="s">
        <v>60</v>
      </c>
      <c r="C60" s="107"/>
      <c r="D60" s="108">
        <v>1111</v>
      </c>
      <c r="E60" s="108"/>
      <c r="F60" s="108"/>
      <c r="G60" s="106" t="s">
        <v>40</v>
      </c>
      <c r="H60" s="106"/>
      <c r="I60" s="106"/>
      <c r="J60" s="109" t="str">
        <f>AF53</f>
        <v>{{order.total}}</v>
      </c>
      <c r="K60" s="109"/>
      <c r="L60" s="109"/>
      <c r="M60" s="109"/>
      <c r="N60" s="109"/>
      <c r="O60" s="109"/>
      <c r="P60" s="4"/>
      <c r="Q60" s="106" t="s">
        <v>61</v>
      </c>
      <c r="R60" s="106"/>
      <c r="S60" s="106"/>
      <c r="T60" s="106"/>
      <c r="U60" s="106"/>
      <c r="V60" s="106"/>
      <c r="W60" s="106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52" t="s">
        <v>62</v>
      </c>
      <c r="AI60" s="52"/>
      <c r="AJ60" s="52"/>
      <c r="AK60" s="52"/>
      <c r="AL60" s="31"/>
    </row>
    <row r="61" spans="1:38" x14ac:dyDescent="0.2">
      <c r="A61" s="3"/>
      <c r="B61" s="52" t="str">
        <f>N9</f>
        <v>{{customer.alias}}</v>
      </c>
      <c r="C61" s="52"/>
      <c r="D61" s="52"/>
      <c r="E61" s="52"/>
      <c r="F61" s="52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</row>
    <row r="62" spans="1:38" x14ac:dyDescent="0.2">
      <c r="A62" s="3"/>
      <c r="B62" s="110" t="s">
        <v>63</v>
      </c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  <c r="AH62" s="110"/>
      <c r="AI62" s="110"/>
      <c r="AJ62" s="110"/>
      <c r="AK62" s="110"/>
      <c r="AL62" s="4"/>
    </row>
    <row r="63" spans="1:38" x14ac:dyDescent="0.2">
      <c r="A63" s="2"/>
      <c r="B63" s="111" t="s">
        <v>64</v>
      </c>
      <c r="C63" s="111"/>
      <c r="D63" s="111"/>
      <c r="E63" s="112" t="s">
        <v>65</v>
      </c>
      <c r="F63" s="112"/>
      <c r="G63" s="112"/>
      <c r="H63" s="112"/>
      <c r="I63" s="112"/>
      <c r="J63" s="113" t="s">
        <v>66</v>
      </c>
      <c r="K63" s="113"/>
      <c r="L63" s="113"/>
      <c r="M63" s="114" t="s">
        <v>67</v>
      </c>
      <c r="N63" s="114"/>
      <c r="O63" s="114"/>
      <c r="P63" s="113" t="s">
        <v>68</v>
      </c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 t="s">
        <v>69</v>
      </c>
      <c r="AI63" s="113"/>
      <c r="AJ63" s="113"/>
      <c r="AK63" s="113"/>
      <c r="AL63" s="32"/>
    </row>
    <row r="64" spans="1:38" x14ac:dyDescent="0.2">
      <c r="A64" s="15"/>
      <c r="B64" s="115" t="s">
        <v>70</v>
      </c>
      <c r="C64" s="115"/>
      <c r="D64" s="115"/>
      <c r="E64" s="115" t="s">
        <v>71</v>
      </c>
      <c r="F64" s="115"/>
      <c r="G64" s="115"/>
      <c r="H64" s="115"/>
      <c r="I64" s="115"/>
      <c r="J64" s="113"/>
      <c r="K64" s="113"/>
      <c r="L64" s="113"/>
      <c r="M64" s="114"/>
      <c r="N64" s="114"/>
      <c r="O64" s="114"/>
      <c r="P64" s="113" t="s">
        <v>50</v>
      </c>
      <c r="Q64" s="113"/>
      <c r="R64" s="113"/>
      <c r="S64" s="113"/>
      <c r="T64" s="113"/>
      <c r="U64" s="113"/>
      <c r="V64" s="113" t="s">
        <v>72</v>
      </c>
      <c r="W64" s="113"/>
      <c r="X64" s="113"/>
      <c r="Y64" s="113"/>
      <c r="Z64" s="113"/>
      <c r="AA64" s="113"/>
      <c r="AB64" s="116" t="s">
        <v>73</v>
      </c>
      <c r="AC64" s="116"/>
      <c r="AD64" s="116"/>
      <c r="AE64" s="116"/>
      <c r="AF64" s="116"/>
      <c r="AG64" s="116"/>
      <c r="AH64" s="113"/>
      <c r="AI64" s="113"/>
      <c r="AJ64" s="113"/>
      <c r="AK64" s="113"/>
      <c r="AL64" s="32"/>
    </row>
    <row r="65" spans="1:38" x14ac:dyDescent="0.2">
      <c r="A65" s="2" t="s">
        <v>180</v>
      </c>
      <c r="B65" s="117" t="s">
        <v>182</v>
      </c>
      <c r="C65" s="117"/>
      <c r="D65" s="117"/>
      <c r="E65" s="118" t="s">
        <v>183</v>
      </c>
      <c r="F65" s="118"/>
      <c r="G65" s="118"/>
      <c r="H65" s="118"/>
      <c r="I65" s="118"/>
      <c r="J65" s="78" t="s">
        <v>186</v>
      </c>
      <c r="K65" s="78"/>
      <c r="L65" s="78"/>
      <c r="M65" s="83" t="s">
        <v>185</v>
      </c>
      <c r="N65" s="83"/>
      <c r="O65" s="83"/>
      <c r="P65" s="119" t="s">
        <v>184</v>
      </c>
      <c r="Q65" s="119"/>
      <c r="R65" s="119"/>
      <c r="S65" s="119"/>
      <c r="T65" s="119"/>
      <c r="U65" s="119"/>
      <c r="V65" s="119" t="s">
        <v>187</v>
      </c>
      <c r="W65" s="119"/>
      <c r="X65" s="119"/>
      <c r="Y65" s="119"/>
      <c r="Z65" s="119"/>
      <c r="AA65" s="119"/>
      <c r="AB65" s="120" t="s">
        <v>188</v>
      </c>
      <c r="AC65" s="120"/>
      <c r="AD65" s="120"/>
      <c r="AE65" s="120"/>
      <c r="AF65" s="120"/>
      <c r="AG65" s="120"/>
      <c r="AH65" s="121" t="s">
        <v>189</v>
      </c>
      <c r="AI65" s="121"/>
      <c r="AJ65" s="121"/>
      <c r="AK65" s="121"/>
      <c r="AL65" s="32"/>
    </row>
    <row r="66" spans="1:38" x14ac:dyDescent="0.2">
      <c r="A66" s="2" t="s">
        <v>181</v>
      </c>
      <c r="B66" s="115" t="s">
        <v>74</v>
      </c>
      <c r="C66" s="115"/>
      <c r="D66" s="115"/>
      <c r="E66" s="115"/>
      <c r="F66" s="115"/>
      <c r="G66" s="115"/>
      <c r="H66" s="115"/>
      <c r="I66" s="115"/>
      <c r="J66" s="115"/>
      <c r="K66" s="115"/>
      <c r="L66" s="115"/>
      <c r="M66" s="115"/>
      <c r="N66" s="115"/>
      <c r="O66" s="115"/>
      <c r="P66" s="122" t="s">
        <v>191</v>
      </c>
      <c r="Q66" s="122"/>
      <c r="R66" s="122"/>
      <c r="S66" s="122"/>
      <c r="T66" s="122"/>
      <c r="U66" s="122"/>
      <c r="V66" s="122" t="s">
        <v>190</v>
      </c>
      <c r="W66" s="122"/>
      <c r="X66" s="122"/>
      <c r="Y66" s="122"/>
      <c r="Z66" s="122"/>
      <c r="AA66" s="122"/>
      <c r="AB66" s="123" t="s">
        <v>165</v>
      </c>
      <c r="AC66" s="123"/>
      <c r="AD66" s="123"/>
      <c r="AE66" s="123"/>
      <c r="AF66" s="123"/>
      <c r="AG66" s="123"/>
      <c r="AH66" s="124">
        <v>1</v>
      </c>
      <c r="AI66" s="124"/>
      <c r="AJ66" s="124"/>
      <c r="AK66" s="124"/>
      <c r="AL66" s="32"/>
    </row>
    <row r="67" spans="1:38" x14ac:dyDescent="0.2">
      <c r="A67" s="15"/>
      <c r="B67" s="106" t="s">
        <v>75</v>
      </c>
      <c r="C67" s="106"/>
      <c r="D67" s="106"/>
      <c r="E67" s="106"/>
      <c r="F67" s="106"/>
      <c r="G67" s="106"/>
      <c r="H67" s="106"/>
      <c r="I67" s="106"/>
      <c r="J67" s="106"/>
      <c r="K67" s="106"/>
      <c r="L67" s="106"/>
      <c r="M67" s="106"/>
      <c r="N67" s="106"/>
      <c r="O67" s="106"/>
      <c r="P67" s="125">
        <v>0</v>
      </c>
      <c r="Q67" s="125"/>
      <c r="R67" s="125"/>
      <c r="S67" s="125"/>
      <c r="T67" s="125"/>
      <c r="U67" s="125"/>
      <c r="V67" s="125">
        <v>0</v>
      </c>
      <c r="W67" s="125"/>
      <c r="X67" s="125"/>
      <c r="Y67" s="125"/>
      <c r="Z67" s="125"/>
      <c r="AA67" s="125"/>
      <c r="AB67" s="125">
        <v>0</v>
      </c>
      <c r="AC67" s="125"/>
      <c r="AD67" s="125"/>
      <c r="AE67" s="125"/>
      <c r="AF67" s="125"/>
      <c r="AG67" s="125"/>
      <c r="AH67" s="106" t="s">
        <v>76</v>
      </c>
      <c r="AI67" s="106"/>
      <c r="AJ67" s="106"/>
      <c r="AK67" s="106"/>
      <c r="AL67" s="32"/>
    </row>
    <row r="68" spans="1:38" x14ac:dyDescent="0.2">
      <c r="A68" s="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5"/>
      <c r="AL68" s="32"/>
    </row>
    <row r="69" spans="1:38" x14ac:dyDescent="0.2">
      <c r="A69" s="2"/>
      <c r="B69" s="110" t="s">
        <v>55</v>
      </c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  <c r="AA69" s="110"/>
      <c r="AB69" s="110"/>
      <c r="AC69" s="110"/>
      <c r="AD69" s="110"/>
      <c r="AE69" s="110"/>
      <c r="AF69" s="110"/>
      <c r="AG69" s="110"/>
      <c r="AH69" s="110"/>
      <c r="AI69" s="110"/>
      <c r="AJ69" s="110"/>
      <c r="AK69" s="110"/>
      <c r="AL69" s="32"/>
    </row>
    <row r="70" spans="1:38" x14ac:dyDescent="0.2">
      <c r="A70" s="3"/>
      <c r="B70" s="136" t="s">
        <v>110</v>
      </c>
      <c r="C70" s="137"/>
      <c r="D70" s="137"/>
      <c r="E70" s="137"/>
      <c r="F70" s="137"/>
      <c r="G70" s="137"/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  <c r="AA70" s="137"/>
      <c r="AB70" s="137"/>
      <c r="AC70" s="137"/>
      <c r="AD70" s="137"/>
      <c r="AE70" s="137"/>
      <c r="AF70" s="137"/>
      <c r="AG70" s="137"/>
      <c r="AH70" s="137"/>
      <c r="AI70" s="137"/>
      <c r="AJ70" s="137"/>
      <c r="AK70" s="138"/>
      <c r="AL70" s="32"/>
    </row>
    <row r="71" spans="1:38" x14ac:dyDescent="0.2">
      <c r="A71" s="3"/>
      <c r="B71" s="139"/>
      <c r="C71" s="140"/>
      <c r="D71" s="140"/>
      <c r="E71" s="140"/>
      <c r="F71" s="140"/>
      <c r="G71" s="140"/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  <c r="Y71" s="140"/>
      <c r="Z71" s="140"/>
      <c r="AA71" s="140"/>
      <c r="AB71" s="140"/>
      <c r="AC71" s="140"/>
      <c r="AD71" s="140"/>
      <c r="AE71" s="140"/>
      <c r="AF71" s="140"/>
      <c r="AG71" s="140"/>
      <c r="AH71" s="140"/>
      <c r="AI71" s="140"/>
      <c r="AJ71" s="140"/>
      <c r="AK71" s="141"/>
      <c r="AL71" s="32"/>
    </row>
    <row r="72" spans="1:38" x14ac:dyDescent="0.2">
      <c r="A72" s="2"/>
      <c r="B72" s="139"/>
      <c r="C72" s="140"/>
      <c r="D72" s="140"/>
      <c r="E72" s="140"/>
      <c r="F72" s="140"/>
      <c r="G72" s="140"/>
      <c r="H72" s="140"/>
      <c r="I72" s="140"/>
      <c r="J72" s="140"/>
      <c r="K72" s="140"/>
      <c r="L72" s="140"/>
      <c r="M72" s="140"/>
      <c r="N72" s="140"/>
      <c r="O72" s="140"/>
      <c r="P72" s="140"/>
      <c r="Q72" s="140"/>
      <c r="R72" s="140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0"/>
      <c r="AD72" s="140"/>
      <c r="AE72" s="140"/>
      <c r="AF72" s="140"/>
      <c r="AG72" s="140"/>
      <c r="AH72" s="140"/>
      <c r="AI72" s="140"/>
      <c r="AJ72" s="140"/>
      <c r="AK72" s="141"/>
      <c r="AL72" s="32"/>
    </row>
    <row r="73" spans="1:38" x14ac:dyDescent="0.2">
      <c r="A73" s="15"/>
      <c r="B73" s="139"/>
      <c r="C73" s="140"/>
      <c r="D73" s="140"/>
      <c r="E73" s="140"/>
      <c r="F73" s="140"/>
      <c r="G73" s="140"/>
      <c r="H73" s="140"/>
      <c r="I73" s="140"/>
      <c r="J73" s="140"/>
      <c r="K73" s="140"/>
      <c r="L73" s="140"/>
      <c r="M73" s="140"/>
      <c r="N73" s="140"/>
      <c r="O73" s="140"/>
      <c r="P73" s="140"/>
      <c r="Q73" s="140"/>
      <c r="R73" s="140"/>
      <c r="S73" s="140"/>
      <c r="T73" s="140"/>
      <c r="U73" s="140"/>
      <c r="V73" s="140"/>
      <c r="W73" s="140"/>
      <c r="X73" s="140"/>
      <c r="Y73" s="140"/>
      <c r="Z73" s="140"/>
      <c r="AA73" s="140"/>
      <c r="AB73" s="140"/>
      <c r="AC73" s="140"/>
      <c r="AD73" s="140"/>
      <c r="AE73" s="140"/>
      <c r="AF73" s="140"/>
      <c r="AG73" s="140"/>
      <c r="AH73" s="140"/>
      <c r="AI73" s="140"/>
      <c r="AJ73" s="140"/>
      <c r="AK73" s="141"/>
      <c r="AL73" s="33"/>
    </row>
    <row r="74" spans="1:38" x14ac:dyDescent="0.2">
      <c r="A74" s="2"/>
      <c r="B74" s="139"/>
      <c r="C74" s="140"/>
      <c r="D74" s="140"/>
      <c r="E74" s="140"/>
      <c r="F74" s="140"/>
      <c r="G74" s="140"/>
      <c r="H74" s="140"/>
      <c r="I74" s="140"/>
      <c r="J74" s="140"/>
      <c r="K74" s="140"/>
      <c r="L74" s="140"/>
      <c r="M74" s="140"/>
      <c r="N74" s="140"/>
      <c r="O74" s="140"/>
      <c r="P74" s="140"/>
      <c r="Q74" s="140"/>
      <c r="R74" s="140"/>
      <c r="S74" s="140"/>
      <c r="T74" s="140"/>
      <c r="U74" s="140"/>
      <c r="V74" s="140"/>
      <c r="W74" s="140"/>
      <c r="X74" s="140"/>
      <c r="Y74" s="140"/>
      <c r="Z74" s="140"/>
      <c r="AA74" s="140"/>
      <c r="AB74" s="140"/>
      <c r="AC74" s="140"/>
      <c r="AD74" s="140"/>
      <c r="AE74" s="140"/>
      <c r="AF74" s="140"/>
      <c r="AG74" s="140"/>
      <c r="AH74" s="140"/>
      <c r="AI74" s="140"/>
      <c r="AJ74" s="140"/>
      <c r="AK74" s="141"/>
      <c r="AL74" s="33"/>
    </row>
    <row r="75" spans="1:38" x14ac:dyDescent="0.2">
      <c r="A75" s="2"/>
      <c r="B75" s="139"/>
      <c r="C75" s="140"/>
      <c r="D75" s="140"/>
      <c r="E75" s="140"/>
      <c r="F75" s="140"/>
      <c r="G75" s="140"/>
      <c r="H75" s="140"/>
      <c r="I75" s="140"/>
      <c r="J75" s="140"/>
      <c r="K75" s="140"/>
      <c r="L75" s="140"/>
      <c r="M75" s="140"/>
      <c r="N75" s="140"/>
      <c r="O75" s="140"/>
      <c r="P75" s="140"/>
      <c r="Q75" s="140"/>
      <c r="R75" s="140"/>
      <c r="S75" s="140"/>
      <c r="T75" s="140"/>
      <c r="U75" s="140"/>
      <c r="V75" s="140"/>
      <c r="W75" s="140"/>
      <c r="X75" s="140"/>
      <c r="Y75" s="140"/>
      <c r="Z75" s="140"/>
      <c r="AA75" s="140"/>
      <c r="AB75" s="140"/>
      <c r="AC75" s="140"/>
      <c r="AD75" s="140"/>
      <c r="AE75" s="140"/>
      <c r="AF75" s="140"/>
      <c r="AG75" s="140"/>
      <c r="AH75" s="140"/>
      <c r="AI75" s="140"/>
      <c r="AJ75" s="140"/>
      <c r="AK75" s="141"/>
      <c r="AL75" s="33"/>
    </row>
    <row r="76" spans="1:38" x14ac:dyDescent="0.2">
      <c r="A76" s="15"/>
      <c r="B76" s="139"/>
      <c r="C76" s="140"/>
      <c r="D76" s="140"/>
      <c r="E76" s="140"/>
      <c r="F76" s="140"/>
      <c r="G76" s="140"/>
      <c r="H76" s="140"/>
      <c r="I76" s="140"/>
      <c r="J76" s="140"/>
      <c r="K76" s="140"/>
      <c r="L76" s="140"/>
      <c r="M76" s="140"/>
      <c r="N76" s="140"/>
      <c r="O76" s="140"/>
      <c r="P76" s="140"/>
      <c r="Q76" s="140"/>
      <c r="R76" s="140"/>
      <c r="S76" s="140"/>
      <c r="T76" s="140"/>
      <c r="U76" s="140"/>
      <c r="V76" s="140"/>
      <c r="W76" s="140"/>
      <c r="X76" s="140"/>
      <c r="Y76" s="140"/>
      <c r="Z76" s="140"/>
      <c r="AA76" s="140"/>
      <c r="AB76" s="140"/>
      <c r="AC76" s="140"/>
      <c r="AD76" s="140"/>
      <c r="AE76" s="140"/>
      <c r="AF76" s="140"/>
      <c r="AG76" s="140"/>
      <c r="AH76" s="140"/>
      <c r="AI76" s="140"/>
      <c r="AJ76" s="140"/>
      <c r="AK76" s="141"/>
      <c r="AL76" s="33"/>
    </row>
    <row r="77" spans="1:38" x14ac:dyDescent="0.2">
      <c r="A77" s="2"/>
      <c r="B77" s="142"/>
      <c r="C77" s="143"/>
      <c r="D77" s="143"/>
      <c r="E77" s="143"/>
      <c r="F77" s="143"/>
      <c r="G77" s="143"/>
      <c r="H77" s="143"/>
      <c r="I77" s="143"/>
      <c r="J77" s="143"/>
      <c r="K77" s="143"/>
      <c r="L77" s="143"/>
      <c r="M77" s="143"/>
      <c r="N77" s="143"/>
      <c r="O77" s="143"/>
      <c r="P77" s="143"/>
      <c r="Q77" s="143"/>
      <c r="R77" s="143"/>
      <c r="S77" s="143"/>
      <c r="T77" s="143"/>
      <c r="U77" s="143"/>
      <c r="V77" s="143"/>
      <c r="W77" s="143"/>
      <c r="X77" s="143"/>
      <c r="Y77" s="143"/>
      <c r="Z77" s="143"/>
      <c r="AA77" s="143"/>
      <c r="AB77" s="143"/>
      <c r="AC77" s="143"/>
      <c r="AD77" s="143"/>
      <c r="AE77" s="143"/>
      <c r="AF77" s="143"/>
      <c r="AG77" s="143"/>
      <c r="AH77" s="143"/>
      <c r="AI77" s="143"/>
      <c r="AJ77" s="143"/>
      <c r="AK77" s="144"/>
      <c r="AL77" s="33"/>
    </row>
    <row r="78" spans="1:38" x14ac:dyDescent="0.2">
      <c r="A78" s="2"/>
      <c r="B78" s="21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3"/>
    </row>
    <row r="79" spans="1:38" x14ac:dyDescent="0.2">
      <c r="A79" s="15"/>
      <c r="B79" s="110" t="s">
        <v>77</v>
      </c>
      <c r="C79" s="110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  <c r="AA79" s="110"/>
      <c r="AB79" s="110"/>
      <c r="AC79" s="110"/>
      <c r="AD79" s="110"/>
      <c r="AE79" s="110"/>
      <c r="AF79" s="110"/>
      <c r="AG79" s="110"/>
      <c r="AH79" s="110"/>
      <c r="AI79" s="110"/>
      <c r="AJ79" s="110"/>
      <c r="AK79" s="110"/>
      <c r="AL79" s="33"/>
    </row>
    <row r="80" spans="1:38" x14ac:dyDescent="0.2">
      <c r="A80" s="2"/>
      <c r="B80" s="80" t="s">
        <v>109</v>
      </c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  <c r="AJ80" s="80"/>
      <c r="AK80" s="80"/>
      <c r="AL80" s="32"/>
    </row>
    <row r="81" spans="1:44" x14ac:dyDescent="0.2">
      <c r="A81" s="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</row>
    <row r="82" spans="1:44" x14ac:dyDescent="0.2">
      <c r="A82" s="15"/>
      <c r="B82" s="110" t="s">
        <v>78</v>
      </c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  <c r="AH82" s="110"/>
      <c r="AI82" s="110"/>
      <c r="AJ82" s="110"/>
      <c r="AK82" s="110"/>
      <c r="AL82" s="32"/>
    </row>
    <row r="83" spans="1:44" x14ac:dyDescent="0.2">
      <c r="A83" s="2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32"/>
    </row>
    <row r="84" spans="1:44" x14ac:dyDescent="0.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2"/>
    </row>
    <row r="85" spans="1:44" x14ac:dyDescent="0.2">
      <c r="A85" s="15"/>
      <c r="B85" s="110" t="s">
        <v>79</v>
      </c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  <c r="AH85" s="110"/>
      <c r="AI85" s="110"/>
      <c r="AJ85" s="110"/>
      <c r="AK85" s="110"/>
      <c r="AL85" s="33"/>
    </row>
    <row r="86" spans="1:44" x14ac:dyDescent="0.2">
      <c r="A86" s="2"/>
      <c r="B86" s="34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35"/>
      <c r="AL86" s="33"/>
    </row>
    <row r="87" spans="1:44" x14ac:dyDescent="0.2">
      <c r="A87" s="2"/>
      <c r="B87" s="36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37"/>
      <c r="AL87" s="33"/>
    </row>
    <row r="88" spans="1:44" x14ac:dyDescent="0.2">
      <c r="A88" s="15"/>
      <c r="B88" s="49"/>
      <c r="C88" s="73" t="s">
        <v>111</v>
      </c>
      <c r="D88" s="73"/>
      <c r="E88" s="73"/>
      <c r="F88" s="73"/>
      <c r="G88" s="73"/>
      <c r="H88" s="5"/>
      <c r="I88" s="73" t="s">
        <v>112</v>
      </c>
      <c r="J88" s="73"/>
      <c r="K88" s="73"/>
      <c r="L88" s="73"/>
      <c r="M88" s="73"/>
      <c r="N88" s="5"/>
      <c r="O88" s="73" t="s">
        <v>113</v>
      </c>
      <c r="P88" s="73"/>
      <c r="Q88" s="73"/>
      <c r="R88" s="73"/>
      <c r="S88" s="73"/>
      <c r="T88" s="38"/>
      <c r="U88" s="5"/>
      <c r="V88" s="38" t="s">
        <v>114</v>
      </c>
      <c r="W88" s="38"/>
      <c r="X88" s="38"/>
      <c r="Y88" s="38"/>
      <c r="Z88" s="38"/>
      <c r="AA88" s="38"/>
      <c r="AB88" s="5"/>
      <c r="AC88" s="73" t="s">
        <v>115</v>
      </c>
      <c r="AD88" s="73"/>
      <c r="AE88" s="73"/>
      <c r="AF88" s="73"/>
      <c r="AG88" s="73"/>
      <c r="AH88" s="38"/>
      <c r="AI88" s="5"/>
      <c r="AJ88" s="5"/>
      <c r="AK88" s="37"/>
      <c r="AL88" s="33"/>
    </row>
    <row r="89" spans="1:44" x14ac:dyDescent="0.2">
      <c r="A89" s="2"/>
      <c r="B89" s="42"/>
      <c r="C89" s="50" t="s">
        <v>116</v>
      </c>
      <c r="D89" s="50"/>
      <c r="E89" s="50"/>
      <c r="F89" s="50"/>
      <c r="G89" s="50"/>
      <c r="H89" s="43"/>
      <c r="I89" s="50" t="s">
        <v>118</v>
      </c>
      <c r="J89" s="50"/>
      <c r="K89" s="50"/>
      <c r="L89" s="50"/>
      <c r="M89" s="50"/>
      <c r="N89" s="39"/>
      <c r="O89" s="50" t="s">
        <v>117</v>
      </c>
      <c r="P89" s="50"/>
      <c r="Q89" s="50"/>
      <c r="R89" s="50"/>
      <c r="S89" s="50"/>
      <c r="T89" s="44"/>
      <c r="U89" s="43"/>
      <c r="V89" s="50" t="s">
        <v>119</v>
      </c>
      <c r="W89" s="50"/>
      <c r="X89" s="50"/>
      <c r="Y89" s="50"/>
      <c r="Z89" s="50"/>
      <c r="AA89" s="44"/>
      <c r="AB89" s="43"/>
      <c r="AC89" s="134" t="s">
        <v>120</v>
      </c>
      <c r="AD89" s="134"/>
      <c r="AE89" s="134"/>
      <c r="AF89" s="134"/>
      <c r="AG89" s="134"/>
      <c r="AH89" s="44"/>
      <c r="AI89" s="43"/>
      <c r="AJ89" s="43"/>
      <c r="AK89" s="37"/>
      <c r="AL89" s="33"/>
    </row>
    <row r="90" spans="1:44" x14ac:dyDescent="0.2">
      <c r="A90" s="2"/>
      <c r="B90" s="40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41"/>
      <c r="AL90" s="33"/>
    </row>
    <row r="91" spans="1:44" x14ac:dyDescent="0.2">
      <c r="A91" s="15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21"/>
      <c r="AL91" s="33"/>
    </row>
    <row r="92" spans="1:44" x14ac:dyDescent="0.2">
      <c r="A92" s="2"/>
      <c r="B92" s="110" t="s">
        <v>80</v>
      </c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  <c r="AH92" s="110"/>
      <c r="AI92" s="110"/>
      <c r="AJ92" s="110"/>
      <c r="AK92" s="110"/>
      <c r="AL92" s="33"/>
    </row>
    <row r="93" spans="1:44" ht="18.75" x14ac:dyDescent="0.2">
      <c r="A93" s="2"/>
      <c r="B93" s="126" t="s">
        <v>108</v>
      </c>
      <c r="C93" s="126"/>
      <c r="D93" s="126"/>
      <c r="E93" s="126"/>
      <c r="F93" s="126"/>
      <c r="G93" s="126"/>
      <c r="H93" s="126"/>
      <c r="I93" s="126"/>
      <c r="J93" s="126"/>
      <c r="K93" s="126"/>
      <c r="L93" s="126"/>
      <c r="M93" s="126"/>
      <c r="N93" s="126"/>
      <c r="O93" s="126"/>
      <c r="P93" s="126"/>
      <c r="Q93" s="126"/>
      <c r="R93" s="126"/>
      <c r="S93" s="126"/>
      <c r="T93" s="126"/>
      <c r="U93" s="126"/>
      <c r="V93" s="126"/>
      <c r="W93" s="126"/>
      <c r="X93" s="126"/>
      <c r="Y93" s="126"/>
      <c r="Z93" s="126"/>
      <c r="AA93" s="126"/>
      <c r="AB93" s="126"/>
      <c r="AC93" s="126"/>
      <c r="AD93" s="126"/>
      <c r="AE93" s="126"/>
      <c r="AF93" s="126"/>
      <c r="AG93" s="126"/>
      <c r="AH93" s="126"/>
      <c r="AI93" s="126"/>
      <c r="AJ93" s="126"/>
      <c r="AK93" s="126"/>
      <c r="AL93" s="32"/>
    </row>
    <row r="94" spans="1:44" x14ac:dyDescent="0.2">
      <c r="A94" s="3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</row>
    <row r="95" spans="1:44" x14ac:dyDescent="0.2">
      <c r="A95" s="2"/>
      <c r="B95" s="32" t="s">
        <v>192</v>
      </c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R95"/>
    </row>
    <row r="96" spans="1:44" x14ac:dyDescent="0.2">
      <c r="A96" s="2"/>
      <c r="B96" s="32" t="s">
        <v>193</v>
      </c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R96"/>
    </row>
    <row r="97" spans="1:44" x14ac:dyDescent="0.2">
      <c r="A97" s="3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R97"/>
    </row>
    <row r="98" spans="1:44" x14ac:dyDescent="0.2">
      <c r="A98" s="3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R98"/>
    </row>
    <row r="99" spans="1:44" x14ac:dyDescent="0.2">
      <c r="A99" s="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R99"/>
    </row>
    <row r="100" spans="1:44" x14ac:dyDescent="0.2">
      <c r="A100" s="3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</row>
    <row r="101" spans="1:44" x14ac:dyDescent="0.2">
      <c r="A101" s="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</row>
    <row r="102" spans="1:44" x14ac:dyDescent="0.2">
      <c r="A102" s="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</row>
    <row r="103" spans="1:44" x14ac:dyDescent="0.2">
      <c r="A103" s="3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</row>
    <row r="104" spans="1:44" x14ac:dyDescent="0.2">
      <c r="A104" s="47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/>
    </row>
    <row r="105" spans="1:44" x14ac:dyDescent="0.2">
      <c r="A105" s="47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48"/>
      <c r="AK105" s="48"/>
      <c r="AL105" s="48"/>
    </row>
    <row r="106" spans="1:44" x14ac:dyDescent="0.2"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</row>
    <row r="107" spans="1:44" x14ac:dyDescent="0.2">
      <c r="B107" s="107" t="s">
        <v>60</v>
      </c>
      <c r="C107" s="107"/>
      <c r="D107" s="108" t="s">
        <v>167</v>
      </c>
      <c r="E107" s="108"/>
      <c r="F107" s="108"/>
      <c r="G107" s="106" t="s">
        <v>40</v>
      </c>
      <c r="H107" s="106"/>
      <c r="I107" s="106"/>
      <c r="J107" s="109" t="str">
        <f>J60</f>
        <v>{{order.total}}</v>
      </c>
      <c r="K107" s="109"/>
      <c r="L107" s="109"/>
      <c r="M107" s="109"/>
      <c r="N107" s="109"/>
      <c r="O107" s="109"/>
      <c r="P107" s="4"/>
      <c r="Q107" s="106" t="s">
        <v>61</v>
      </c>
      <c r="R107" s="106"/>
      <c r="S107" s="106"/>
      <c r="T107" s="106"/>
      <c r="U107" s="106"/>
      <c r="V107" s="106"/>
      <c r="W107" s="106"/>
      <c r="X107" s="4"/>
      <c r="Y107" s="4"/>
      <c r="Z107" s="4"/>
      <c r="AA107" s="4"/>
      <c r="AB107" s="4"/>
      <c r="AC107" s="4"/>
      <c r="AD107" s="4"/>
      <c r="AE107" s="4"/>
      <c r="AF107" s="4"/>
      <c r="AG107" s="52" t="s">
        <v>81</v>
      </c>
      <c r="AH107" s="52"/>
      <c r="AI107" s="52"/>
      <c r="AJ107" s="52"/>
      <c r="AK107" s="32"/>
    </row>
    <row r="108" spans="1:44" x14ac:dyDescent="0.2">
      <c r="A108" s="2"/>
      <c r="B108" s="106" t="str">
        <f>B61</f>
        <v>{{customer.alias}}</v>
      </c>
      <c r="C108" s="106"/>
      <c r="D108" s="106"/>
      <c r="E108" s="106"/>
      <c r="F108" s="106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</row>
    <row r="109" spans="1:44" x14ac:dyDescent="0.2">
      <c r="A109" s="3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</row>
    <row r="110" spans="1:44" x14ac:dyDescent="0.2">
      <c r="A110" s="3"/>
      <c r="B110" s="127" t="s">
        <v>82</v>
      </c>
      <c r="C110" s="127"/>
      <c r="D110" s="127"/>
      <c r="E110" s="127"/>
      <c r="F110" s="127"/>
      <c r="G110" s="127"/>
      <c r="H110" s="127"/>
      <c r="I110" s="127"/>
      <c r="J110" s="127"/>
      <c r="K110" s="127"/>
      <c r="L110" s="127"/>
      <c r="M110" s="127"/>
      <c r="N110" s="127"/>
      <c r="O110" s="127"/>
      <c r="P110" s="127"/>
      <c r="Q110" s="127"/>
      <c r="R110" s="127"/>
      <c r="S110" s="127"/>
      <c r="T110" s="127"/>
      <c r="U110" s="127"/>
      <c r="V110" s="127"/>
      <c r="W110" s="127"/>
      <c r="X110" s="127"/>
      <c r="Y110" s="127"/>
      <c r="Z110" s="127"/>
      <c r="AA110" s="127"/>
      <c r="AB110" s="127"/>
      <c r="AC110" s="127"/>
      <c r="AD110" s="127"/>
      <c r="AE110" s="127"/>
      <c r="AF110" s="127"/>
      <c r="AG110" s="127"/>
      <c r="AH110" s="127"/>
      <c r="AI110" s="127"/>
      <c r="AJ110" s="127"/>
      <c r="AK110" s="127"/>
      <c r="AL110" s="32"/>
    </row>
    <row r="111" spans="1:44" x14ac:dyDescent="0.2">
      <c r="A111" s="2"/>
      <c r="B111" s="127"/>
      <c r="C111" s="127"/>
      <c r="D111" s="127"/>
      <c r="E111" s="127"/>
      <c r="F111" s="127"/>
      <c r="G111" s="127"/>
      <c r="H111" s="127"/>
      <c r="I111" s="127"/>
      <c r="J111" s="127"/>
      <c r="K111" s="127"/>
      <c r="L111" s="127"/>
      <c r="M111" s="127"/>
      <c r="N111" s="127"/>
      <c r="O111" s="127"/>
      <c r="P111" s="127"/>
      <c r="Q111" s="127"/>
      <c r="R111" s="127"/>
      <c r="S111" s="127"/>
      <c r="T111" s="127"/>
      <c r="U111" s="127"/>
      <c r="V111" s="127"/>
      <c r="W111" s="127"/>
      <c r="X111" s="127"/>
      <c r="Y111" s="127"/>
      <c r="Z111" s="127"/>
      <c r="AA111" s="127"/>
      <c r="AB111" s="127"/>
      <c r="AC111" s="127"/>
      <c r="AD111" s="127"/>
      <c r="AE111" s="127"/>
      <c r="AF111" s="127"/>
      <c r="AG111" s="127"/>
      <c r="AH111" s="127"/>
      <c r="AI111" s="127"/>
      <c r="AJ111" s="127"/>
      <c r="AK111" s="127"/>
      <c r="AL111" s="32"/>
    </row>
    <row r="112" spans="1:44" x14ac:dyDescent="0.2">
      <c r="A112" s="3"/>
      <c r="B112" s="128" t="s">
        <v>83</v>
      </c>
      <c r="C112" s="128"/>
      <c r="D112" s="128"/>
      <c r="E112" s="128"/>
      <c r="F112" s="128"/>
      <c r="G112" s="128"/>
      <c r="H112" s="128"/>
      <c r="I112" s="128"/>
      <c r="J112" s="128"/>
      <c r="K112" s="128"/>
      <c r="L112" s="128"/>
      <c r="M112" s="128"/>
      <c r="N112" s="128"/>
      <c r="O112" s="128"/>
      <c r="P112" s="128"/>
      <c r="Q112" s="128"/>
      <c r="R112" s="128"/>
      <c r="S112" s="128"/>
      <c r="T112" s="128"/>
      <c r="U112" s="128"/>
      <c r="V112" s="128"/>
      <c r="W112" s="128"/>
      <c r="X112" s="128"/>
      <c r="Y112" s="128"/>
      <c r="Z112" s="128"/>
      <c r="AA112" s="128"/>
      <c r="AB112" s="128"/>
      <c r="AC112" s="128"/>
      <c r="AD112" s="128"/>
      <c r="AE112" s="128"/>
      <c r="AF112" s="128"/>
      <c r="AG112" s="128"/>
      <c r="AH112" s="128"/>
      <c r="AI112" s="128"/>
      <c r="AJ112" s="128"/>
      <c r="AK112" s="128"/>
      <c r="AL112" s="5"/>
    </row>
    <row r="113" spans="1:38" x14ac:dyDescent="0.2">
      <c r="A113" s="2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5"/>
    </row>
    <row r="114" spans="1:38" x14ac:dyDescent="0.2">
      <c r="A114" s="2"/>
      <c r="B114" s="75" t="s">
        <v>33</v>
      </c>
      <c r="C114" s="75"/>
      <c r="D114" s="75"/>
      <c r="E114" s="75"/>
      <c r="F114" s="75"/>
      <c r="G114" s="75"/>
      <c r="H114" s="75" t="s">
        <v>84</v>
      </c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129" t="s">
        <v>85</v>
      </c>
      <c r="U114" s="129"/>
      <c r="V114" s="129"/>
      <c r="W114" s="75" t="s">
        <v>86</v>
      </c>
      <c r="X114" s="75"/>
      <c r="Y114" s="75"/>
      <c r="Z114" s="75"/>
      <c r="AA114" s="75"/>
      <c r="AB114" s="75"/>
      <c r="AC114" s="75" t="s">
        <v>87</v>
      </c>
      <c r="AD114" s="75"/>
      <c r="AE114" s="75"/>
      <c r="AF114" s="75" t="s">
        <v>88</v>
      </c>
      <c r="AG114" s="75"/>
      <c r="AH114" s="75"/>
      <c r="AI114" s="75"/>
      <c r="AJ114" s="75"/>
      <c r="AK114" s="75"/>
      <c r="AL114" s="32"/>
    </row>
    <row r="115" spans="1:38" x14ac:dyDescent="0.2">
      <c r="A115" s="3"/>
      <c r="B115" s="66" t="s">
        <v>89</v>
      </c>
      <c r="C115" s="66"/>
      <c r="D115" s="66"/>
      <c r="E115" s="66" t="s">
        <v>90</v>
      </c>
      <c r="F115" s="66"/>
      <c r="G115" s="66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129"/>
      <c r="U115" s="129"/>
      <c r="V115" s="129"/>
      <c r="W115" s="75"/>
      <c r="X115" s="75"/>
      <c r="Y115" s="75"/>
      <c r="Z115" s="75"/>
      <c r="AA115" s="75"/>
      <c r="AB115" s="75"/>
      <c r="AC115" s="75"/>
      <c r="AD115" s="75"/>
      <c r="AE115" s="75"/>
      <c r="AF115" s="75"/>
      <c r="AG115" s="75"/>
      <c r="AH115" s="75"/>
      <c r="AI115" s="75"/>
      <c r="AJ115" s="75"/>
      <c r="AK115" s="75"/>
      <c r="AL115" s="32"/>
    </row>
    <row r="116" spans="1:38" x14ac:dyDescent="0.2">
      <c r="A116" s="2"/>
      <c r="B116" s="80" t="s">
        <v>121</v>
      </c>
      <c r="C116" s="80"/>
      <c r="D116" s="80"/>
      <c r="E116" s="80" t="s">
        <v>122</v>
      </c>
      <c r="F116" s="80"/>
      <c r="G116" s="80"/>
      <c r="H116" s="70" t="s">
        <v>83</v>
      </c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130" t="s">
        <v>141</v>
      </c>
      <c r="U116" s="130"/>
      <c r="V116" s="130"/>
      <c r="W116" s="131" t="e">
        <f>T116*(J107/1.16)</f>
        <v>#VALUE!</v>
      </c>
      <c r="X116" s="131"/>
      <c r="Y116" s="131"/>
      <c r="Z116" s="131"/>
      <c r="AA116" s="131"/>
      <c r="AB116" s="131"/>
      <c r="AC116" s="70" t="str">
        <f>$P$24</f>
        <v>{{coin.code}}</v>
      </c>
      <c r="AD116" s="70"/>
      <c r="AE116" s="70"/>
      <c r="AF116" s="131" t="e">
        <f>T116*J107</f>
        <v>#VALUE!</v>
      </c>
      <c r="AG116" s="131"/>
      <c r="AH116" s="131"/>
      <c r="AI116" s="131"/>
      <c r="AJ116" s="131"/>
      <c r="AK116" s="131"/>
      <c r="AL116" s="32"/>
    </row>
    <row r="117" spans="1:38" x14ac:dyDescent="0.2">
      <c r="A117" s="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132" t="s">
        <v>75</v>
      </c>
      <c r="X117" s="132"/>
      <c r="Y117" s="132"/>
      <c r="Z117" s="132"/>
      <c r="AA117" s="132"/>
      <c r="AB117" s="132"/>
      <c r="AC117" s="132"/>
      <c r="AD117" s="132"/>
      <c r="AE117" s="132"/>
      <c r="AF117" s="133" t="e">
        <f>(W116*1.16)-AF116</f>
        <v>#VALUE!</v>
      </c>
      <c r="AG117" s="133"/>
      <c r="AH117" s="133"/>
      <c r="AI117" s="133"/>
      <c r="AJ117" s="133"/>
      <c r="AK117" s="133"/>
      <c r="AL117" s="32"/>
    </row>
    <row r="118" spans="1:38" x14ac:dyDescent="0.2">
      <c r="A118" s="3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</row>
    <row r="119" spans="1:38" x14ac:dyDescent="0.2">
      <c r="A119" s="2"/>
      <c r="B119" s="128" t="s">
        <v>91</v>
      </c>
      <c r="C119" s="128"/>
      <c r="D119" s="128"/>
      <c r="E119" s="128"/>
      <c r="F119" s="128"/>
      <c r="G119" s="128"/>
      <c r="H119" s="128"/>
      <c r="I119" s="128"/>
      <c r="J119" s="128"/>
      <c r="K119" s="128"/>
      <c r="L119" s="128"/>
      <c r="M119" s="128"/>
      <c r="N119" s="128"/>
      <c r="O119" s="128"/>
      <c r="P119" s="128"/>
      <c r="Q119" s="128"/>
      <c r="R119" s="128"/>
      <c r="S119" s="128"/>
      <c r="T119" s="128"/>
      <c r="U119" s="128"/>
      <c r="V119" s="128"/>
      <c r="W119" s="128"/>
      <c r="X119" s="128"/>
      <c r="Y119" s="128"/>
      <c r="Z119" s="128"/>
      <c r="AA119" s="128"/>
      <c r="AB119" s="128"/>
      <c r="AC119" s="128"/>
      <c r="AD119" s="128"/>
      <c r="AE119" s="128"/>
      <c r="AF119" s="128"/>
      <c r="AG119" s="128"/>
      <c r="AH119" s="128"/>
      <c r="AI119" s="128"/>
      <c r="AJ119" s="128"/>
      <c r="AK119" s="128"/>
      <c r="AL119" s="32"/>
    </row>
    <row r="120" spans="1:38" x14ac:dyDescent="0.2">
      <c r="A120" s="2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2"/>
    </row>
    <row r="121" spans="1:38" x14ac:dyDescent="0.2">
      <c r="A121" s="2"/>
      <c r="B121" s="75" t="s">
        <v>92</v>
      </c>
      <c r="C121" s="75"/>
      <c r="D121" s="75"/>
      <c r="E121" s="75"/>
      <c r="F121" s="75"/>
      <c r="G121" s="75"/>
      <c r="H121" s="75" t="s">
        <v>84</v>
      </c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129" t="s">
        <v>85</v>
      </c>
      <c r="U121" s="129"/>
      <c r="V121" s="129"/>
      <c r="W121" s="75" t="s">
        <v>86</v>
      </c>
      <c r="X121" s="75"/>
      <c r="Y121" s="75"/>
      <c r="Z121" s="75"/>
      <c r="AA121" s="75"/>
      <c r="AB121" s="75"/>
      <c r="AC121" s="75" t="s">
        <v>87</v>
      </c>
      <c r="AD121" s="75"/>
      <c r="AE121" s="75"/>
      <c r="AF121" s="75" t="s">
        <v>88</v>
      </c>
      <c r="AG121" s="75"/>
      <c r="AH121" s="75"/>
      <c r="AI121" s="75"/>
      <c r="AJ121" s="75"/>
      <c r="AK121" s="75"/>
      <c r="AL121" s="32"/>
    </row>
    <row r="122" spans="1:38" x14ac:dyDescent="0.2">
      <c r="A122" s="3"/>
      <c r="B122" s="66" t="s">
        <v>89</v>
      </c>
      <c r="C122" s="66"/>
      <c r="D122" s="66"/>
      <c r="E122" s="66" t="s">
        <v>90</v>
      </c>
      <c r="F122" s="66"/>
      <c r="G122" s="66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129"/>
      <c r="U122" s="129"/>
      <c r="V122" s="129"/>
      <c r="W122" s="75"/>
      <c r="X122" s="75"/>
      <c r="Y122" s="75"/>
      <c r="Z122" s="75"/>
      <c r="AA122" s="75"/>
      <c r="AB122" s="75"/>
      <c r="AC122" s="75"/>
      <c r="AD122" s="75"/>
      <c r="AE122" s="75"/>
      <c r="AF122" s="75"/>
      <c r="AG122" s="75"/>
      <c r="AH122" s="75"/>
      <c r="AI122" s="75"/>
      <c r="AJ122" s="75"/>
      <c r="AK122" s="75"/>
      <c r="AL122" s="32"/>
    </row>
    <row r="123" spans="1:38" x14ac:dyDescent="0.2">
      <c r="A123" s="2"/>
      <c r="B123" s="80">
        <v>3</v>
      </c>
      <c r="C123" s="80"/>
      <c r="D123" s="80"/>
      <c r="E123" s="80" t="s">
        <v>93</v>
      </c>
      <c r="F123" s="80"/>
      <c r="G123" s="80"/>
      <c r="H123" s="70" t="s">
        <v>94</v>
      </c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130">
        <v>1.4E-2</v>
      </c>
      <c r="U123" s="130"/>
      <c r="V123" s="130"/>
      <c r="W123" s="131" t="e">
        <f>AF123/1.16</f>
        <v>#VALUE!</v>
      </c>
      <c r="X123" s="131"/>
      <c r="Y123" s="131"/>
      <c r="Z123" s="131"/>
      <c r="AA123" s="131"/>
      <c r="AB123" s="131"/>
      <c r="AC123" s="70" t="str">
        <f>$AC$116</f>
        <v>{{coin.code}}</v>
      </c>
      <c r="AD123" s="70"/>
      <c r="AE123" s="70"/>
      <c r="AF123" s="131" t="e">
        <f>T123*$J$107</f>
        <v>#VALUE!</v>
      </c>
      <c r="AG123" s="131"/>
      <c r="AH123" s="131"/>
      <c r="AI123" s="131"/>
      <c r="AJ123" s="131"/>
      <c r="AK123" s="131"/>
      <c r="AL123" s="32"/>
    </row>
    <row r="124" spans="1:38" x14ac:dyDescent="0.2">
      <c r="A124" s="2"/>
      <c r="B124" s="80">
        <v>2</v>
      </c>
      <c r="C124" s="80"/>
      <c r="D124" s="80"/>
      <c r="E124" s="80" t="s">
        <v>95</v>
      </c>
      <c r="F124" s="80"/>
      <c r="G124" s="80"/>
      <c r="H124" s="70" t="s">
        <v>96</v>
      </c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130">
        <v>1.2E-2</v>
      </c>
      <c r="U124" s="130"/>
      <c r="V124" s="130"/>
      <c r="W124" s="131" t="e">
        <f>AF124/1.16</f>
        <v>#VALUE!</v>
      </c>
      <c r="X124" s="131"/>
      <c r="Y124" s="131"/>
      <c r="Z124" s="131"/>
      <c r="AA124" s="131"/>
      <c r="AB124" s="131"/>
      <c r="AC124" s="70" t="str">
        <f>$AC$116</f>
        <v>{{coin.code}}</v>
      </c>
      <c r="AD124" s="70"/>
      <c r="AE124" s="70"/>
      <c r="AF124" s="131" t="e">
        <f>T124*$J$107</f>
        <v>#VALUE!</v>
      </c>
      <c r="AG124" s="131"/>
      <c r="AH124" s="131"/>
      <c r="AI124" s="131"/>
      <c r="AJ124" s="131"/>
      <c r="AK124" s="131"/>
      <c r="AL124" s="32"/>
    </row>
    <row r="125" spans="1:38" x14ac:dyDescent="0.2">
      <c r="A125" s="3"/>
      <c r="B125" s="80">
        <v>23</v>
      </c>
      <c r="C125" s="80"/>
      <c r="D125" s="80"/>
      <c r="E125" s="80" t="s">
        <v>97</v>
      </c>
      <c r="F125" s="80"/>
      <c r="G125" s="80"/>
      <c r="H125" s="70" t="s">
        <v>98</v>
      </c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130">
        <v>6.0000000000000001E-3</v>
      </c>
      <c r="U125" s="130"/>
      <c r="V125" s="130"/>
      <c r="W125" s="131" t="e">
        <f>AF125/1.16</f>
        <v>#VALUE!</v>
      </c>
      <c r="X125" s="131"/>
      <c r="Y125" s="131"/>
      <c r="Z125" s="131"/>
      <c r="AA125" s="131"/>
      <c r="AB125" s="131"/>
      <c r="AC125" s="70" t="str">
        <f>$AC$116</f>
        <v>{{coin.code}}</v>
      </c>
      <c r="AD125" s="70"/>
      <c r="AE125" s="70"/>
      <c r="AF125" s="131" t="e">
        <f>T125*$J$107</f>
        <v>#VALUE!</v>
      </c>
      <c r="AG125" s="131"/>
      <c r="AH125" s="131"/>
      <c r="AI125" s="131"/>
      <c r="AJ125" s="131"/>
      <c r="AK125" s="131"/>
      <c r="AL125" s="32"/>
    </row>
    <row r="126" spans="1:38" x14ac:dyDescent="0.2">
      <c r="A126" s="2"/>
      <c r="B126" s="80">
        <v>24</v>
      </c>
      <c r="C126" s="80"/>
      <c r="D126" s="80"/>
      <c r="E126" s="80" t="s">
        <v>99</v>
      </c>
      <c r="F126" s="80"/>
      <c r="G126" s="80"/>
      <c r="H126" s="70" t="s">
        <v>100</v>
      </c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130">
        <v>6.0000000000000001E-3</v>
      </c>
      <c r="U126" s="130"/>
      <c r="V126" s="130"/>
      <c r="W126" s="131" t="e">
        <f>AF126/1.16</f>
        <v>#VALUE!</v>
      </c>
      <c r="X126" s="131"/>
      <c r="Y126" s="131"/>
      <c r="Z126" s="131"/>
      <c r="AA126" s="131"/>
      <c r="AB126" s="131"/>
      <c r="AC126" s="70" t="str">
        <f>$AC$116</f>
        <v>{{coin.code}}</v>
      </c>
      <c r="AD126" s="70"/>
      <c r="AE126" s="70"/>
      <c r="AF126" s="131" t="e">
        <f>T126*$J$107</f>
        <v>#VALUE!</v>
      </c>
      <c r="AG126" s="131"/>
      <c r="AH126" s="131"/>
      <c r="AI126" s="131"/>
      <c r="AJ126" s="131"/>
      <c r="AK126" s="131"/>
      <c r="AL126" s="32"/>
    </row>
    <row r="127" spans="1:38" x14ac:dyDescent="0.2">
      <c r="A127" s="15"/>
      <c r="B127" s="80"/>
      <c r="C127" s="80"/>
      <c r="D127" s="80"/>
      <c r="E127" s="80"/>
      <c r="F127" s="80"/>
      <c r="G127" s="8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130"/>
      <c r="U127" s="130"/>
      <c r="V127" s="130"/>
      <c r="W127" s="131"/>
      <c r="X127" s="131"/>
      <c r="Y127" s="131"/>
      <c r="Z127" s="131"/>
      <c r="AA127" s="131"/>
      <c r="AB127" s="131"/>
      <c r="AC127" s="70"/>
      <c r="AD127" s="70"/>
      <c r="AE127" s="70"/>
      <c r="AF127" s="131"/>
      <c r="AG127" s="131"/>
      <c r="AH127" s="131"/>
      <c r="AI127" s="131"/>
      <c r="AJ127" s="131"/>
      <c r="AK127" s="131"/>
      <c r="AL127" s="32"/>
    </row>
    <row r="128" spans="1:38" x14ac:dyDescent="0.2">
      <c r="A128" s="2"/>
      <c r="B128" s="80"/>
      <c r="C128" s="80"/>
      <c r="D128" s="80"/>
      <c r="E128" s="80"/>
      <c r="F128" s="80"/>
      <c r="G128" s="8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130"/>
      <c r="U128" s="130"/>
      <c r="V128" s="130"/>
      <c r="W128" s="131"/>
      <c r="X128" s="131"/>
      <c r="Y128" s="131"/>
      <c r="Z128" s="131"/>
      <c r="AA128" s="131"/>
      <c r="AB128" s="131"/>
      <c r="AC128" s="70"/>
      <c r="AD128" s="70"/>
      <c r="AE128" s="70"/>
      <c r="AF128" s="131"/>
      <c r="AG128" s="131"/>
      <c r="AH128" s="131"/>
      <c r="AI128" s="131"/>
      <c r="AJ128" s="131"/>
      <c r="AK128" s="131"/>
      <c r="AL128" s="32"/>
    </row>
    <row r="129" spans="1:38" x14ac:dyDescent="0.2">
      <c r="A129" s="2"/>
      <c r="B129" s="80"/>
      <c r="C129" s="80"/>
      <c r="D129" s="80"/>
      <c r="E129" s="80"/>
      <c r="F129" s="80"/>
      <c r="G129" s="8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130"/>
      <c r="U129" s="130"/>
      <c r="V129" s="130"/>
      <c r="W129" s="131"/>
      <c r="X129" s="131"/>
      <c r="Y129" s="131"/>
      <c r="Z129" s="131"/>
      <c r="AA129" s="131"/>
      <c r="AB129" s="131"/>
      <c r="AC129" s="70"/>
      <c r="AD129" s="70"/>
      <c r="AE129" s="70"/>
      <c r="AF129" s="131"/>
      <c r="AG129" s="131"/>
      <c r="AH129" s="131"/>
      <c r="AI129" s="131"/>
      <c r="AJ129" s="131"/>
      <c r="AK129" s="131"/>
      <c r="AL129" s="32"/>
    </row>
    <row r="130" spans="1:38" x14ac:dyDescent="0.2">
      <c r="A130" s="15"/>
      <c r="B130" s="80"/>
      <c r="C130" s="80"/>
      <c r="D130" s="80"/>
      <c r="E130" s="80"/>
      <c r="F130" s="80"/>
      <c r="G130" s="8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130"/>
      <c r="U130" s="130"/>
      <c r="V130" s="130"/>
      <c r="W130" s="131"/>
      <c r="X130" s="131"/>
      <c r="Y130" s="131"/>
      <c r="Z130" s="131"/>
      <c r="AA130" s="131"/>
      <c r="AB130" s="131"/>
      <c r="AC130" s="70"/>
      <c r="AD130" s="70"/>
      <c r="AE130" s="70"/>
      <c r="AF130" s="131"/>
      <c r="AG130" s="131"/>
      <c r="AH130" s="131"/>
      <c r="AI130" s="131"/>
      <c r="AJ130" s="131"/>
      <c r="AK130" s="131"/>
      <c r="AL130" s="32"/>
    </row>
    <row r="131" spans="1:38" x14ac:dyDescent="0.2">
      <c r="A131" s="2"/>
      <c r="B131" s="80"/>
      <c r="C131" s="80"/>
      <c r="D131" s="80"/>
      <c r="E131" s="80"/>
      <c r="F131" s="80"/>
      <c r="G131" s="8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130"/>
      <c r="U131" s="130"/>
      <c r="V131" s="130"/>
      <c r="W131" s="131"/>
      <c r="X131" s="131"/>
      <c r="Y131" s="131"/>
      <c r="Z131" s="131"/>
      <c r="AA131" s="131"/>
      <c r="AB131" s="131"/>
      <c r="AC131" s="70"/>
      <c r="AD131" s="70"/>
      <c r="AE131" s="70"/>
      <c r="AF131" s="131"/>
      <c r="AG131" s="131"/>
      <c r="AH131" s="131"/>
      <c r="AI131" s="131"/>
      <c r="AJ131" s="131"/>
      <c r="AK131" s="131"/>
      <c r="AL131" s="32"/>
    </row>
    <row r="132" spans="1:38" x14ac:dyDescent="0.2">
      <c r="A132" s="2"/>
      <c r="B132" s="80"/>
      <c r="C132" s="80"/>
      <c r="D132" s="80"/>
      <c r="E132" s="80"/>
      <c r="F132" s="80"/>
      <c r="G132" s="8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130"/>
      <c r="U132" s="130"/>
      <c r="V132" s="130"/>
      <c r="W132" s="131"/>
      <c r="X132" s="131"/>
      <c r="Y132" s="131"/>
      <c r="Z132" s="131"/>
      <c r="AA132" s="131"/>
      <c r="AB132" s="131"/>
      <c r="AC132" s="70"/>
      <c r="AD132" s="70"/>
      <c r="AE132" s="70"/>
      <c r="AF132" s="131"/>
      <c r="AG132" s="131"/>
      <c r="AH132" s="131"/>
      <c r="AI132" s="131"/>
      <c r="AJ132" s="131"/>
      <c r="AK132" s="131"/>
      <c r="AL132" s="32"/>
    </row>
    <row r="133" spans="1:38" x14ac:dyDescent="0.2">
      <c r="A133" s="15"/>
      <c r="B133" s="135" t="s">
        <v>74</v>
      </c>
      <c r="C133" s="135"/>
      <c r="D133" s="135"/>
      <c r="E133" s="135"/>
      <c r="F133" s="135"/>
      <c r="G133" s="135"/>
      <c r="H133" s="135"/>
      <c r="I133" s="135"/>
      <c r="J133" s="135"/>
      <c r="K133" s="135"/>
      <c r="L133" s="135"/>
      <c r="M133" s="135"/>
      <c r="N133" s="135"/>
      <c r="O133" s="135"/>
      <c r="P133" s="135"/>
      <c r="Q133" s="135"/>
      <c r="R133" s="135"/>
      <c r="S133" s="135"/>
      <c r="T133" s="130"/>
      <c r="U133" s="130"/>
      <c r="V133" s="130"/>
      <c r="W133" s="131" t="e">
        <f>SUM(W123:AB132)</f>
        <v>#VALUE!</v>
      </c>
      <c r="X133" s="131"/>
      <c r="Y133" s="131"/>
      <c r="Z133" s="131"/>
      <c r="AA133" s="131"/>
      <c r="AB133" s="131"/>
      <c r="AC133" s="70" t="str">
        <f>AC123</f>
        <v>{{coin.code}}</v>
      </c>
      <c r="AD133" s="70"/>
      <c r="AE133" s="70"/>
      <c r="AF133" s="131" t="e">
        <f>SUM(AF123:AK132)</f>
        <v>#VALUE!</v>
      </c>
      <c r="AG133" s="131"/>
      <c r="AH133" s="131"/>
      <c r="AI133" s="131"/>
      <c r="AJ133" s="131"/>
      <c r="AK133" s="131"/>
      <c r="AL133" s="32"/>
    </row>
    <row r="134" spans="1:38" x14ac:dyDescent="0.2">
      <c r="A134" s="2"/>
      <c r="B134" s="21"/>
      <c r="C134" s="32"/>
      <c r="D134" s="32"/>
      <c r="E134" s="32"/>
      <c r="F134" s="32"/>
      <c r="G134" s="5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132" t="s">
        <v>75</v>
      </c>
      <c r="X134" s="132"/>
      <c r="Y134" s="132"/>
      <c r="Z134" s="132"/>
      <c r="AA134" s="132"/>
      <c r="AB134" s="132"/>
      <c r="AC134" s="132"/>
      <c r="AD134" s="132"/>
      <c r="AE134" s="132"/>
      <c r="AF134" s="133" t="e">
        <f>(W133*1.16)-AF133</f>
        <v>#VALUE!</v>
      </c>
      <c r="AG134" s="133"/>
      <c r="AH134" s="133"/>
      <c r="AI134" s="133"/>
      <c r="AJ134" s="133"/>
      <c r="AK134" s="133"/>
      <c r="AL134" s="32"/>
    </row>
    <row r="135" spans="1:38" x14ac:dyDescent="0.2">
      <c r="A135" s="15"/>
      <c r="AL135" s="32"/>
    </row>
    <row r="136" spans="1:38" x14ac:dyDescent="0.2">
      <c r="A136" s="3"/>
      <c r="AL136" s="32"/>
    </row>
  </sheetData>
  <mergeCells count="318">
    <mergeCell ref="B129:D129"/>
    <mergeCell ref="E129:G129"/>
    <mergeCell ref="H129:S129"/>
    <mergeCell ref="T129:V129"/>
    <mergeCell ref="W129:AB129"/>
    <mergeCell ref="AC129:AE129"/>
    <mergeCell ref="AF129:AK129"/>
    <mergeCell ref="B130:D130"/>
    <mergeCell ref="E130:G130"/>
    <mergeCell ref="H130:S130"/>
    <mergeCell ref="T130:V130"/>
    <mergeCell ref="W130:AB130"/>
    <mergeCell ref="AC130:AE130"/>
    <mergeCell ref="AF130:AK130"/>
    <mergeCell ref="W134:AE134"/>
    <mergeCell ref="AF134:AK134"/>
    <mergeCell ref="B131:D131"/>
    <mergeCell ref="E131:G131"/>
    <mergeCell ref="H131:S131"/>
    <mergeCell ref="T131:V131"/>
    <mergeCell ref="W131:AB131"/>
    <mergeCell ref="AC131:AE131"/>
    <mergeCell ref="AF131:AK131"/>
    <mergeCell ref="B132:D132"/>
    <mergeCell ref="E132:G132"/>
    <mergeCell ref="H132:S132"/>
    <mergeCell ref="T132:V132"/>
    <mergeCell ref="W132:AB132"/>
    <mergeCell ref="AC132:AE132"/>
    <mergeCell ref="AF132:AK132"/>
    <mergeCell ref="B133:S133"/>
    <mergeCell ref="T133:V133"/>
    <mergeCell ref="W133:AB133"/>
    <mergeCell ref="AC133:AE133"/>
    <mergeCell ref="AF133:AK133"/>
    <mergeCell ref="E127:G127"/>
    <mergeCell ref="H127:S127"/>
    <mergeCell ref="T127:V127"/>
    <mergeCell ref="W127:AB127"/>
    <mergeCell ref="AC127:AE127"/>
    <mergeCell ref="AF127:AK127"/>
    <mergeCell ref="B128:D128"/>
    <mergeCell ref="E128:G128"/>
    <mergeCell ref="H128:S128"/>
    <mergeCell ref="T128:V128"/>
    <mergeCell ref="W128:AB128"/>
    <mergeCell ref="AC128:AE128"/>
    <mergeCell ref="AF128:AK128"/>
    <mergeCell ref="B127:D127"/>
    <mergeCell ref="B125:D125"/>
    <mergeCell ref="E125:G125"/>
    <mergeCell ref="H125:S125"/>
    <mergeCell ref="T125:V125"/>
    <mergeCell ref="W125:AB125"/>
    <mergeCell ref="AC125:AE125"/>
    <mergeCell ref="AF125:AK125"/>
    <mergeCell ref="B126:D126"/>
    <mergeCell ref="E126:G126"/>
    <mergeCell ref="H126:S126"/>
    <mergeCell ref="T126:V126"/>
    <mergeCell ref="W126:AB126"/>
    <mergeCell ref="AC126:AE126"/>
    <mergeCell ref="AF126:AK126"/>
    <mergeCell ref="B123:D123"/>
    <mergeCell ref="E123:G123"/>
    <mergeCell ref="H123:S123"/>
    <mergeCell ref="T123:V123"/>
    <mergeCell ref="W123:AB123"/>
    <mergeCell ref="AC123:AE123"/>
    <mergeCell ref="AF123:AK123"/>
    <mergeCell ref="B124:D124"/>
    <mergeCell ref="E124:G124"/>
    <mergeCell ref="H124:S124"/>
    <mergeCell ref="T124:V124"/>
    <mergeCell ref="W124:AB124"/>
    <mergeCell ref="AC124:AE124"/>
    <mergeCell ref="AF124:AK124"/>
    <mergeCell ref="B119:AK119"/>
    <mergeCell ref="B121:G121"/>
    <mergeCell ref="H121:S122"/>
    <mergeCell ref="T121:V122"/>
    <mergeCell ref="W121:AB122"/>
    <mergeCell ref="AC121:AE122"/>
    <mergeCell ref="AF121:AK122"/>
    <mergeCell ref="B122:D122"/>
    <mergeCell ref="E122:G122"/>
    <mergeCell ref="B116:D116"/>
    <mergeCell ref="E116:G116"/>
    <mergeCell ref="H116:S116"/>
    <mergeCell ref="T116:V116"/>
    <mergeCell ref="W116:AB116"/>
    <mergeCell ref="AC116:AE116"/>
    <mergeCell ref="AF116:AK116"/>
    <mergeCell ref="W117:AE117"/>
    <mergeCell ref="AF117:AK117"/>
    <mergeCell ref="B108:F108"/>
    <mergeCell ref="B110:AK110"/>
    <mergeCell ref="B111:AK111"/>
    <mergeCell ref="B112:AK112"/>
    <mergeCell ref="B114:G114"/>
    <mergeCell ref="H114:S115"/>
    <mergeCell ref="T114:V115"/>
    <mergeCell ref="W114:AB115"/>
    <mergeCell ref="AC114:AE115"/>
    <mergeCell ref="AF114:AK115"/>
    <mergeCell ref="B115:D115"/>
    <mergeCell ref="E115:G115"/>
    <mergeCell ref="B85:AK85"/>
    <mergeCell ref="B92:AK92"/>
    <mergeCell ref="B93:AK93"/>
    <mergeCell ref="B107:C107"/>
    <mergeCell ref="D107:F107"/>
    <mergeCell ref="G107:I107"/>
    <mergeCell ref="J107:O107"/>
    <mergeCell ref="Q107:W107"/>
    <mergeCell ref="AG107:AJ107"/>
    <mergeCell ref="C88:G88"/>
    <mergeCell ref="I88:M88"/>
    <mergeCell ref="O88:S88"/>
    <mergeCell ref="AC88:AG88"/>
    <mergeCell ref="AC89:AG89"/>
    <mergeCell ref="B79:AK79"/>
    <mergeCell ref="B80:AK80"/>
    <mergeCell ref="B82:AK82"/>
    <mergeCell ref="B83:AK83"/>
    <mergeCell ref="B70:AK77"/>
    <mergeCell ref="B67:O67"/>
    <mergeCell ref="P67:U67"/>
    <mergeCell ref="V67:AA67"/>
    <mergeCell ref="AB67:AG67"/>
    <mergeCell ref="AH67:AK67"/>
    <mergeCell ref="B69:AK69"/>
    <mergeCell ref="B66:O66"/>
    <mergeCell ref="P66:U66"/>
    <mergeCell ref="V66:AA66"/>
    <mergeCell ref="AB66:AG66"/>
    <mergeCell ref="AH66:AK66"/>
    <mergeCell ref="B65:D65"/>
    <mergeCell ref="E65:I65"/>
    <mergeCell ref="J65:L65"/>
    <mergeCell ref="M65:O65"/>
    <mergeCell ref="P65:U65"/>
    <mergeCell ref="V65:AA65"/>
    <mergeCell ref="AB65:AG65"/>
    <mergeCell ref="AH65:AK65"/>
    <mergeCell ref="B61:F61"/>
    <mergeCell ref="B62:AK62"/>
    <mergeCell ref="B63:D63"/>
    <mergeCell ref="E63:I63"/>
    <mergeCell ref="J63:L64"/>
    <mergeCell ref="M63:O64"/>
    <mergeCell ref="P63:AG63"/>
    <mergeCell ref="AH63:AK64"/>
    <mergeCell ref="B64:D64"/>
    <mergeCell ref="E64:I64"/>
    <mergeCell ref="P64:U64"/>
    <mergeCell ref="V64:AA64"/>
    <mergeCell ref="AB64:AG64"/>
    <mergeCell ref="B53:Z53"/>
    <mergeCell ref="AB53:AE53"/>
    <mergeCell ref="AF53:AK53"/>
    <mergeCell ref="D55:AK55"/>
    <mergeCell ref="B60:C60"/>
    <mergeCell ref="D60:F60"/>
    <mergeCell ref="G60:I60"/>
    <mergeCell ref="J60:O60"/>
    <mergeCell ref="Q60:W60"/>
    <mergeCell ref="AH60:AK60"/>
    <mergeCell ref="B50:Z50"/>
    <mergeCell ref="AA50:AE50"/>
    <mergeCell ref="AF50:AK50"/>
    <mergeCell ref="B51:G51"/>
    <mergeCell ref="I51:Z51"/>
    <mergeCell ref="AA51:AE51"/>
    <mergeCell ref="AF51:AK51"/>
    <mergeCell ref="B52:Z52"/>
    <mergeCell ref="AB52:AE52"/>
    <mergeCell ref="AF52:AK52"/>
    <mergeCell ref="B47:G47"/>
    <mergeCell ref="I47:Z47"/>
    <mergeCell ref="AA47:AE47"/>
    <mergeCell ref="AF47:AK47"/>
    <mergeCell ref="B48:H48"/>
    <mergeCell ref="I48:Z48"/>
    <mergeCell ref="AB48:AE48"/>
    <mergeCell ref="AF48:AK48"/>
    <mergeCell ref="B49:Z49"/>
    <mergeCell ref="AC49:AE49"/>
    <mergeCell ref="AF49:AK49"/>
    <mergeCell ref="B40:D40"/>
    <mergeCell ref="E40:G40"/>
    <mergeCell ref="H40:J40"/>
    <mergeCell ref="K40:Q40"/>
    <mergeCell ref="R40:Y40"/>
    <mergeCell ref="Z40:AE40"/>
    <mergeCell ref="AF40:AK40"/>
    <mergeCell ref="B41:D41"/>
    <mergeCell ref="E41:G41"/>
    <mergeCell ref="H41:J41"/>
    <mergeCell ref="K41:Q41"/>
    <mergeCell ref="R41:Y41"/>
    <mergeCell ref="Z41:AE45"/>
    <mergeCell ref="AF41:AK45"/>
    <mergeCell ref="B42:E42"/>
    <mergeCell ref="F42:Y45"/>
    <mergeCell ref="B33:D33"/>
    <mergeCell ref="E33:G33"/>
    <mergeCell ref="H33:J33"/>
    <mergeCell ref="K33:Q33"/>
    <mergeCell ref="R33:Y33"/>
    <mergeCell ref="Z33:AE33"/>
    <mergeCell ref="AF33:AK33"/>
    <mergeCell ref="B34:D34"/>
    <mergeCell ref="E34:G34"/>
    <mergeCell ref="H34:J34"/>
    <mergeCell ref="K34:Q34"/>
    <mergeCell ref="R34:Y34"/>
    <mergeCell ref="Z34:AE38"/>
    <mergeCell ref="AF34:AK38"/>
    <mergeCell ref="B35:E35"/>
    <mergeCell ref="F35:Y38"/>
    <mergeCell ref="B27:D27"/>
    <mergeCell ref="E27:G27"/>
    <mergeCell ref="H27:J27"/>
    <mergeCell ref="K27:Q27"/>
    <mergeCell ref="R27:Y27"/>
    <mergeCell ref="Z27:AE31"/>
    <mergeCell ref="AF27:AK31"/>
    <mergeCell ref="B28:E28"/>
    <mergeCell ref="F28:Y31"/>
    <mergeCell ref="B24:D24"/>
    <mergeCell ref="E24:G24"/>
    <mergeCell ref="H24:J24"/>
    <mergeCell ref="K24:O24"/>
    <mergeCell ref="P24:R24"/>
    <mergeCell ref="S24:W24"/>
    <mergeCell ref="X24:AD24"/>
    <mergeCell ref="AE24:AK24"/>
    <mergeCell ref="B26:D26"/>
    <mergeCell ref="E26:G26"/>
    <mergeCell ref="H26:J26"/>
    <mergeCell ref="K26:Q26"/>
    <mergeCell ref="R26:Y26"/>
    <mergeCell ref="Z26:AE26"/>
    <mergeCell ref="AF26:AK26"/>
    <mergeCell ref="B21:D21"/>
    <mergeCell ref="E21:M21"/>
    <mergeCell ref="N21:S21"/>
    <mergeCell ref="T21:Z21"/>
    <mergeCell ref="AA21:AB21"/>
    <mergeCell ref="AC21:AK21"/>
    <mergeCell ref="B23:G23"/>
    <mergeCell ref="H23:J23"/>
    <mergeCell ref="K23:O23"/>
    <mergeCell ref="P23:R23"/>
    <mergeCell ref="S23:W23"/>
    <mergeCell ref="X23:AD23"/>
    <mergeCell ref="AE23:AK23"/>
    <mergeCell ref="B19:D19"/>
    <mergeCell ref="E19:M19"/>
    <mergeCell ref="N19:S19"/>
    <mergeCell ref="T19:Z19"/>
    <mergeCell ref="AA19:AB19"/>
    <mergeCell ref="AC19:AK19"/>
    <mergeCell ref="B20:D20"/>
    <mergeCell ref="E20:M20"/>
    <mergeCell ref="N20:S20"/>
    <mergeCell ref="T20:Z20"/>
    <mergeCell ref="AA20:AB20"/>
    <mergeCell ref="AC20:AK20"/>
    <mergeCell ref="B15:F15"/>
    <mergeCell ref="G15:L15"/>
    <mergeCell ref="M15:AK15"/>
    <mergeCell ref="B16:F16"/>
    <mergeCell ref="G16:AC16"/>
    <mergeCell ref="AD16:AF16"/>
    <mergeCell ref="AG16:AK16"/>
    <mergeCell ref="B18:D18"/>
    <mergeCell ref="E18:M18"/>
    <mergeCell ref="N18:S18"/>
    <mergeCell ref="T18:Z18"/>
    <mergeCell ref="AA18:AB18"/>
    <mergeCell ref="AC18:AK18"/>
    <mergeCell ref="B12:F12"/>
    <mergeCell ref="G12:K12"/>
    <mergeCell ref="M12:N12"/>
    <mergeCell ref="O12:S12"/>
    <mergeCell ref="T12:W12"/>
    <mergeCell ref="X12:AB12"/>
    <mergeCell ref="AD12:AG12"/>
    <mergeCell ref="AH12:AK12"/>
    <mergeCell ref="B13:F14"/>
    <mergeCell ref="G13:AK13"/>
    <mergeCell ref="G14:AK14"/>
    <mergeCell ref="B9:F9"/>
    <mergeCell ref="G9:I9"/>
    <mergeCell ref="J9:M9"/>
    <mergeCell ref="N9:S9"/>
    <mergeCell ref="T9:W9"/>
    <mergeCell ref="X9:AB9"/>
    <mergeCell ref="AD9:AG9"/>
    <mergeCell ref="AH9:AK9"/>
    <mergeCell ref="B10:F11"/>
    <mergeCell ref="G10:AB10"/>
    <mergeCell ref="AD10:AG10"/>
    <mergeCell ref="AH10:AK10"/>
    <mergeCell ref="G11:AB11"/>
    <mergeCell ref="AD11:AG11"/>
    <mergeCell ref="AH11:AK11"/>
    <mergeCell ref="B2:M2"/>
    <mergeCell ref="AG2:AK2"/>
    <mergeCell ref="B3:N3"/>
    <mergeCell ref="AE3:AK3"/>
    <mergeCell ref="AD4:AK4"/>
    <mergeCell ref="AD5:AK5"/>
    <mergeCell ref="AD6:AG6"/>
    <mergeCell ref="AH6:AK6"/>
    <mergeCell ref="AH8:AK8"/>
  </mergeCells>
  <hyperlinks>
    <hyperlink ref="AC19" r:id="rId1" display="nelsonhm@tyrsa.com.mx" xr:uid="{00000000-0004-0000-0000-000000000000}"/>
    <hyperlink ref="AC20" r:id="rId2" display="nelsonhm@tyrsa.com.mx" xr:uid="{00000000-0004-0000-0000-000001000000}"/>
    <hyperlink ref="AC21" r:id="rId3" display="nelsonhm@tyrsa.com.mx" xr:uid="{00000000-0004-0000-0000-000002000000}"/>
  </hyperlinks>
  <pageMargins left="0.78740157480314965" right="0.78740157480314965" top="1.0629921259842521" bottom="1.0629921259842521" header="0.78740157480314965" footer="0.78740157480314965"/>
  <pageSetup scale="87" fitToHeight="3" orientation="portrait" useFirstPageNumber="1" horizontalDpi="300" verticalDpi="300" r:id="rId4"/>
  <drawing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 interno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FELIPE IVAN</cp:lastModifiedBy>
  <cp:revision>3</cp:revision>
  <cp:lastPrinted>2025-08-19T17:32:06Z</cp:lastPrinted>
  <dcterms:created xsi:type="dcterms:W3CDTF">2025-08-16T17:29:37Z</dcterms:created>
  <dcterms:modified xsi:type="dcterms:W3CDTF">2025-08-19T17:40:50Z</dcterms:modified>
  <dc:language>es-MX</dc:language>
</cp:coreProperties>
</file>