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iveryLab\Desktop\Git\DooBoo\"/>
    </mc:Choice>
  </mc:AlternateContent>
  <xr:revisionPtr revIDLastSave="0" documentId="13_ncr:1_{40FD0CCE-E11D-4A1D-A2B7-A518C0CD32DB}" xr6:coauthVersionLast="45" xr6:coauthVersionMax="45" xr10:uidLastSave="{00000000-0000-0000-0000-000000000000}"/>
  <bookViews>
    <workbookView xWindow="-28920" yWindow="-45" windowWidth="29040" windowHeight="15840" activeTab="3" xr2:uid="{00000000-000D-0000-FFFF-FFFF00000000}"/>
  </bookViews>
  <sheets>
    <sheet name="Restaurant" sheetId="1" r:id="rId1"/>
    <sheet name="RegionMoney" sheetId="2" r:id="rId2"/>
    <sheet name="Menu" sheetId="3" r:id="rId3"/>
    <sheet name="makeco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4" l="1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" i="4"/>
  <c r="H10" i="4"/>
  <c r="H9" i="4"/>
  <c r="H8" i="4"/>
  <c r="H7" i="4"/>
  <c r="H6" i="4"/>
  <c r="H5" i="4"/>
  <c r="H4" i="4"/>
  <c r="H3" i="4"/>
  <c r="H2" i="4"/>
  <c r="F117" i="4" l="1"/>
  <c r="E117" i="4"/>
  <c r="D117" i="4"/>
  <c r="C117" i="4"/>
  <c r="B117" i="4"/>
  <c r="A117" i="4"/>
  <c r="F116" i="4"/>
  <c r="E116" i="4"/>
  <c r="D116" i="4"/>
  <c r="C116" i="4"/>
  <c r="B116" i="4"/>
  <c r="A116" i="4"/>
  <c r="F115" i="4"/>
  <c r="E115" i="4"/>
  <c r="D115" i="4"/>
  <c r="C115" i="4"/>
  <c r="B115" i="4"/>
  <c r="A115" i="4"/>
  <c r="F114" i="4"/>
  <c r="E114" i="4"/>
  <c r="D114" i="4"/>
  <c r="C114" i="4"/>
  <c r="B114" i="4"/>
  <c r="A114" i="4"/>
  <c r="F113" i="4"/>
  <c r="E113" i="4"/>
  <c r="D113" i="4"/>
  <c r="C113" i="4"/>
  <c r="B113" i="4"/>
  <c r="A113" i="4"/>
  <c r="F112" i="4"/>
  <c r="E112" i="4"/>
  <c r="D112" i="4"/>
  <c r="C112" i="4"/>
  <c r="B112" i="4"/>
  <c r="A112" i="4"/>
  <c r="F111" i="4"/>
  <c r="E111" i="4"/>
  <c r="D111" i="4"/>
  <c r="C111" i="4"/>
  <c r="B111" i="4"/>
  <c r="A111" i="4"/>
  <c r="F110" i="4"/>
  <c r="E110" i="4"/>
  <c r="D110" i="4"/>
  <c r="C110" i="4"/>
  <c r="B110" i="4"/>
  <c r="A110" i="4"/>
  <c r="F109" i="4"/>
  <c r="E109" i="4"/>
  <c r="D109" i="4"/>
  <c r="C109" i="4"/>
  <c r="B109" i="4"/>
  <c r="A109" i="4"/>
  <c r="F108" i="4"/>
  <c r="E108" i="4"/>
  <c r="D108" i="4"/>
  <c r="C108" i="4"/>
  <c r="B108" i="4"/>
  <c r="A108" i="4"/>
  <c r="F107" i="4"/>
  <c r="E107" i="4"/>
  <c r="D107" i="4"/>
  <c r="C107" i="4"/>
  <c r="B107" i="4"/>
  <c r="A107" i="4"/>
  <c r="F106" i="4"/>
  <c r="E106" i="4"/>
  <c r="D106" i="4"/>
  <c r="C106" i="4"/>
  <c r="B106" i="4"/>
  <c r="A106" i="4"/>
  <c r="F105" i="4"/>
  <c r="E105" i="4"/>
  <c r="D105" i="4"/>
  <c r="C105" i="4"/>
  <c r="B105" i="4"/>
  <c r="A105" i="4"/>
  <c r="F104" i="4"/>
  <c r="E104" i="4"/>
  <c r="D104" i="4"/>
  <c r="C104" i="4"/>
  <c r="B104" i="4"/>
  <c r="A104" i="4"/>
  <c r="F103" i="4"/>
  <c r="E103" i="4"/>
  <c r="D103" i="4"/>
  <c r="C103" i="4"/>
  <c r="B103" i="4"/>
  <c r="A103" i="4"/>
  <c r="F102" i="4"/>
  <c r="E102" i="4"/>
  <c r="D102" i="4"/>
  <c r="C102" i="4"/>
  <c r="B102" i="4"/>
  <c r="A102" i="4"/>
  <c r="F101" i="4"/>
  <c r="E101" i="4"/>
  <c r="D101" i="4"/>
  <c r="C101" i="4"/>
  <c r="B101" i="4"/>
  <c r="A101" i="4"/>
  <c r="F100" i="4"/>
  <c r="E100" i="4"/>
  <c r="D100" i="4"/>
  <c r="C100" i="4"/>
  <c r="B100" i="4"/>
  <c r="A100" i="4"/>
  <c r="F99" i="4"/>
  <c r="E99" i="4"/>
  <c r="D99" i="4"/>
  <c r="C99" i="4"/>
  <c r="B99" i="4"/>
  <c r="A99" i="4"/>
  <c r="F98" i="4"/>
  <c r="E98" i="4"/>
  <c r="D98" i="4"/>
  <c r="C98" i="4"/>
  <c r="B98" i="4"/>
  <c r="A98" i="4"/>
  <c r="F97" i="4"/>
  <c r="E97" i="4"/>
  <c r="D97" i="4"/>
  <c r="C97" i="4"/>
  <c r="B97" i="4"/>
  <c r="A97" i="4"/>
  <c r="F96" i="4"/>
  <c r="E96" i="4"/>
  <c r="D96" i="4"/>
  <c r="C96" i="4"/>
  <c r="B96" i="4"/>
  <c r="A96" i="4"/>
  <c r="F95" i="4"/>
  <c r="E95" i="4"/>
  <c r="D95" i="4"/>
  <c r="C95" i="4"/>
  <c r="B95" i="4"/>
  <c r="A95" i="4"/>
  <c r="F94" i="4"/>
  <c r="E94" i="4"/>
  <c r="D94" i="4"/>
  <c r="C94" i="4"/>
  <c r="B94" i="4"/>
  <c r="A94" i="4"/>
  <c r="F93" i="4"/>
  <c r="E93" i="4"/>
  <c r="D93" i="4"/>
  <c r="C93" i="4"/>
  <c r="B93" i="4"/>
  <c r="A93" i="4"/>
  <c r="F92" i="4"/>
  <c r="E92" i="4"/>
  <c r="D92" i="4"/>
  <c r="C92" i="4"/>
  <c r="B92" i="4"/>
  <c r="A92" i="4"/>
  <c r="F91" i="4"/>
  <c r="E91" i="4"/>
  <c r="D91" i="4"/>
  <c r="C91" i="4"/>
  <c r="B91" i="4"/>
  <c r="A91" i="4"/>
  <c r="F90" i="4"/>
  <c r="E90" i="4"/>
  <c r="D90" i="4"/>
  <c r="C90" i="4"/>
  <c r="B90" i="4"/>
  <c r="A90" i="4"/>
  <c r="F89" i="4"/>
  <c r="E89" i="4"/>
  <c r="D89" i="4"/>
  <c r="C89" i="4"/>
  <c r="B89" i="4"/>
  <c r="A89" i="4"/>
  <c r="F88" i="4"/>
  <c r="E88" i="4"/>
  <c r="D88" i="4"/>
  <c r="C88" i="4"/>
  <c r="B88" i="4"/>
  <c r="A88" i="4"/>
  <c r="F87" i="4"/>
  <c r="E87" i="4"/>
  <c r="D87" i="4"/>
  <c r="C87" i="4"/>
  <c r="B87" i="4"/>
  <c r="A87" i="4"/>
  <c r="F86" i="4"/>
  <c r="E86" i="4"/>
  <c r="D86" i="4"/>
  <c r="C86" i="4"/>
  <c r="B86" i="4"/>
  <c r="A86" i="4"/>
  <c r="F85" i="4"/>
  <c r="E85" i="4"/>
  <c r="D85" i="4"/>
  <c r="C85" i="4"/>
  <c r="B85" i="4"/>
  <c r="A85" i="4"/>
  <c r="F84" i="4"/>
  <c r="E84" i="4"/>
  <c r="D84" i="4"/>
  <c r="C84" i="4"/>
  <c r="B84" i="4"/>
  <c r="A84" i="4"/>
  <c r="F83" i="4"/>
  <c r="E83" i="4"/>
  <c r="D83" i="4"/>
  <c r="C83" i="4"/>
  <c r="B83" i="4"/>
  <c r="A83" i="4"/>
  <c r="F82" i="4"/>
  <c r="E82" i="4"/>
  <c r="D82" i="4"/>
  <c r="C82" i="4"/>
  <c r="B82" i="4"/>
  <c r="A82" i="4"/>
  <c r="F81" i="4"/>
  <c r="E81" i="4"/>
  <c r="D81" i="4"/>
  <c r="C81" i="4"/>
  <c r="B81" i="4"/>
  <c r="A81" i="4"/>
  <c r="F80" i="4"/>
  <c r="E80" i="4"/>
  <c r="D80" i="4"/>
  <c r="C80" i="4"/>
  <c r="B80" i="4"/>
  <c r="A80" i="4"/>
  <c r="F79" i="4"/>
  <c r="E79" i="4"/>
  <c r="D79" i="4"/>
  <c r="C79" i="4"/>
  <c r="B79" i="4"/>
  <c r="A79" i="4"/>
  <c r="F78" i="4"/>
  <c r="E78" i="4"/>
  <c r="D78" i="4"/>
  <c r="C78" i="4"/>
  <c r="B78" i="4"/>
  <c r="A78" i="4"/>
  <c r="F77" i="4"/>
  <c r="E77" i="4"/>
  <c r="D77" i="4"/>
  <c r="C77" i="4"/>
  <c r="B77" i="4"/>
  <c r="A77" i="4"/>
  <c r="F76" i="4"/>
  <c r="E76" i="4"/>
  <c r="D76" i="4"/>
  <c r="C76" i="4"/>
  <c r="B76" i="4"/>
  <c r="A76" i="4"/>
  <c r="F75" i="4"/>
  <c r="E75" i="4"/>
  <c r="D75" i="4"/>
  <c r="C75" i="4"/>
  <c r="B75" i="4"/>
  <c r="A75" i="4"/>
  <c r="F74" i="4"/>
  <c r="E74" i="4"/>
  <c r="D74" i="4"/>
  <c r="C74" i="4"/>
  <c r="B74" i="4"/>
  <c r="A74" i="4"/>
  <c r="F73" i="4"/>
  <c r="E73" i="4"/>
  <c r="D73" i="4"/>
  <c r="C73" i="4"/>
  <c r="B73" i="4"/>
  <c r="A73" i="4"/>
  <c r="F72" i="4"/>
  <c r="E72" i="4"/>
  <c r="D72" i="4"/>
  <c r="C72" i="4"/>
  <c r="B72" i="4"/>
  <c r="A72" i="4"/>
  <c r="F71" i="4"/>
  <c r="E71" i="4"/>
  <c r="D71" i="4"/>
  <c r="C71" i="4"/>
  <c r="B71" i="4"/>
  <c r="A71" i="4"/>
  <c r="F70" i="4"/>
  <c r="E70" i="4"/>
  <c r="D70" i="4"/>
  <c r="C70" i="4"/>
  <c r="B70" i="4"/>
  <c r="A70" i="4"/>
  <c r="F69" i="4"/>
  <c r="E69" i="4"/>
  <c r="D69" i="4"/>
  <c r="C69" i="4"/>
  <c r="B69" i="4"/>
  <c r="A69" i="4"/>
  <c r="F68" i="4"/>
  <c r="E68" i="4"/>
  <c r="D68" i="4"/>
  <c r="C68" i="4"/>
  <c r="B68" i="4"/>
  <c r="A68" i="4"/>
  <c r="F67" i="4"/>
  <c r="E67" i="4"/>
  <c r="D67" i="4"/>
  <c r="C67" i="4"/>
  <c r="B67" i="4"/>
  <c r="A67" i="4"/>
  <c r="F66" i="4"/>
  <c r="E66" i="4"/>
  <c r="D66" i="4"/>
  <c r="C66" i="4"/>
  <c r="B66" i="4"/>
  <c r="A66" i="4"/>
  <c r="F65" i="4"/>
  <c r="E65" i="4"/>
  <c r="D65" i="4"/>
  <c r="C65" i="4"/>
  <c r="B65" i="4"/>
  <c r="A65" i="4"/>
  <c r="F64" i="4"/>
  <c r="E64" i="4"/>
  <c r="D64" i="4"/>
  <c r="C64" i="4"/>
  <c r="B64" i="4"/>
  <c r="A64" i="4"/>
  <c r="F63" i="4"/>
  <c r="E63" i="4"/>
  <c r="D63" i="4"/>
  <c r="C63" i="4"/>
  <c r="B63" i="4"/>
  <c r="A63" i="4"/>
  <c r="F62" i="4"/>
  <c r="E62" i="4"/>
  <c r="D62" i="4"/>
  <c r="C62" i="4"/>
  <c r="B62" i="4"/>
  <c r="A62" i="4"/>
  <c r="F61" i="4"/>
  <c r="E61" i="4"/>
  <c r="D61" i="4"/>
  <c r="C61" i="4"/>
  <c r="B61" i="4"/>
  <c r="A61" i="4"/>
  <c r="F60" i="4"/>
  <c r="E60" i="4"/>
  <c r="D60" i="4"/>
  <c r="C60" i="4"/>
  <c r="B60" i="4"/>
  <c r="A60" i="4"/>
  <c r="F59" i="4"/>
  <c r="E59" i="4"/>
  <c r="D59" i="4"/>
  <c r="C59" i="4"/>
  <c r="B59" i="4"/>
  <c r="A59" i="4"/>
  <c r="F58" i="4"/>
  <c r="E58" i="4"/>
  <c r="D58" i="4"/>
  <c r="C58" i="4"/>
  <c r="B58" i="4"/>
  <c r="A58" i="4"/>
  <c r="F57" i="4"/>
  <c r="E57" i="4"/>
  <c r="D57" i="4"/>
  <c r="C57" i="4"/>
  <c r="B57" i="4"/>
  <c r="A57" i="4"/>
  <c r="F56" i="4"/>
  <c r="E56" i="4"/>
  <c r="D56" i="4"/>
  <c r="C56" i="4"/>
  <c r="B56" i="4"/>
  <c r="A56" i="4"/>
  <c r="F55" i="4"/>
  <c r="E55" i="4"/>
  <c r="D55" i="4"/>
  <c r="C55" i="4"/>
  <c r="B55" i="4"/>
  <c r="A55" i="4"/>
  <c r="F54" i="4"/>
  <c r="E54" i="4"/>
  <c r="D54" i="4"/>
  <c r="C54" i="4"/>
  <c r="B54" i="4"/>
  <c r="A54" i="4"/>
  <c r="F53" i="4"/>
  <c r="E53" i="4"/>
  <c r="D53" i="4"/>
  <c r="C53" i="4"/>
  <c r="B53" i="4"/>
  <c r="A53" i="4"/>
  <c r="F52" i="4"/>
  <c r="E52" i="4"/>
  <c r="D52" i="4"/>
  <c r="C52" i="4"/>
  <c r="B52" i="4"/>
  <c r="A52" i="4"/>
  <c r="F51" i="4"/>
  <c r="E51" i="4"/>
  <c r="D51" i="4"/>
  <c r="C51" i="4"/>
  <c r="B51" i="4"/>
  <c r="A51" i="4"/>
  <c r="F50" i="4"/>
  <c r="E50" i="4"/>
  <c r="D50" i="4"/>
  <c r="C50" i="4"/>
  <c r="B50" i="4"/>
  <c r="A50" i="4"/>
  <c r="F49" i="4"/>
  <c r="E49" i="4"/>
  <c r="D49" i="4"/>
  <c r="C49" i="4"/>
  <c r="B49" i="4"/>
  <c r="A49" i="4"/>
  <c r="F48" i="4"/>
  <c r="E48" i="4"/>
  <c r="D48" i="4"/>
  <c r="C48" i="4"/>
  <c r="B48" i="4"/>
  <c r="A48" i="4"/>
  <c r="F47" i="4"/>
  <c r="E47" i="4"/>
  <c r="D47" i="4"/>
  <c r="C47" i="4"/>
  <c r="B47" i="4"/>
  <c r="A47" i="4"/>
  <c r="F46" i="4"/>
  <c r="E46" i="4"/>
  <c r="D46" i="4"/>
  <c r="C46" i="4"/>
  <c r="B46" i="4"/>
  <c r="A46" i="4"/>
  <c r="F45" i="4"/>
  <c r="E45" i="4"/>
  <c r="D45" i="4"/>
  <c r="C45" i="4"/>
  <c r="B45" i="4"/>
  <c r="A45" i="4"/>
  <c r="F44" i="4"/>
  <c r="E44" i="4"/>
  <c r="D44" i="4"/>
  <c r="C44" i="4"/>
  <c r="B44" i="4"/>
  <c r="A44" i="4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B40" i="4"/>
  <c r="A40" i="4"/>
  <c r="F39" i="4"/>
  <c r="E39" i="4"/>
  <c r="D39" i="4"/>
  <c r="C39" i="4"/>
  <c r="B39" i="4"/>
  <c r="A39" i="4"/>
  <c r="F38" i="4"/>
  <c r="E38" i="4"/>
  <c r="D38" i="4"/>
  <c r="C38" i="4"/>
  <c r="B38" i="4"/>
  <c r="A38" i="4"/>
  <c r="F37" i="4"/>
  <c r="E37" i="4"/>
  <c r="D37" i="4"/>
  <c r="C37" i="4"/>
  <c r="B37" i="4"/>
  <c r="A37" i="4"/>
  <c r="F36" i="4"/>
  <c r="E36" i="4"/>
  <c r="D36" i="4"/>
  <c r="C36" i="4"/>
  <c r="B36" i="4"/>
  <c r="A36" i="4"/>
  <c r="F35" i="4"/>
  <c r="E35" i="4"/>
  <c r="D35" i="4"/>
  <c r="C35" i="4"/>
  <c r="B35" i="4"/>
  <c r="A35" i="4"/>
  <c r="F34" i="4"/>
  <c r="E34" i="4"/>
  <c r="D34" i="4"/>
  <c r="C34" i="4"/>
  <c r="B34" i="4"/>
  <c r="A34" i="4"/>
  <c r="F33" i="4"/>
  <c r="E33" i="4"/>
  <c r="D33" i="4"/>
  <c r="C33" i="4"/>
  <c r="B33" i="4"/>
  <c r="A33" i="4"/>
  <c r="F32" i="4"/>
  <c r="E32" i="4"/>
  <c r="D32" i="4"/>
  <c r="C32" i="4"/>
  <c r="B32" i="4"/>
  <c r="A32" i="4"/>
  <c r="F31" i="4"/>
  <c r="E31" i="4"/>
  <c r="D31" i="4"/>
  <c r="C31" i="4"/>
  <c r="B31" i="4"/>
  <c r="A31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4" i="4"/>
  <c r="E24" i="4"/>
  <c r="D24" i="4"/>
  <c r="C24" i="4"/>
  <c r="B24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</calcChain>
</file>

<file path=xl/sharedStrings.xml><?xml version="1.0" encoding="utf-8"?>
<sst xmlns="http://schemas.openxmlformats.org/spreadsheetml/2006/main" count="988" uniqueCount="551">
  <si>
    <t>경기도 수원시 팔달구 중부대로223번길 4, 206.207호</t>
  </si>
  <si>
    <t>슐세트</t>
  </si>
  <si>
    <t>가츠동</t>
  </si>
  <si>
    <t>알촌</t>
  </si>
  <si>
    <t>양꼬치</t>
  </si>
  <si>
    <t>부타동</t>
  </si>
  <si>
    <t>쫄면</t>
  </si>
  <si>
    <t>사케동</t>
  </si>
  <si>
    <t>돈까스</t>
  </si>
  <si>
    <t>에비동</t>
  </si>
  <si>
    <t>신라면</t>
  </si>
  <si>
    <t>떡볶이</t>
  </si>
  <si>
    <t>라볶이</t>
  </si>
  <si>
    <t>아맛집</t>
  </si>
  <si>
    <t>츠케멘</t>
  </si>
  <si>
    <t>닭강정</t>
  </si>
  <si>
    <t>만고쿠</t>
  </si>
  <si>
    <t>양삼겹</t>
  </si>
  <si>
    <t>짬뽕밥</t>
  </si>
  <si>
    <t>닭곰탕</t>
  </si>
  <si>
    <t>짜장면</t>
  </si>
  <si>
    <t>군만두</t>
  </si>
  <si>
    <t>극라멘</t>
  </si>
  <si>
    <t>마라탕</t>
  </si>
  <si>
    <t>우동</t>
  </si>
  <si>
    <t>랭세트</t>
  </si>
  <si>
    <t>염통</t>
  </si>
  <si>
    <t>짬뽕</t>
  </si>
  <si>
    <t>짜장밥</t>
  </si>
  <si>
    <t>떡세트</t>
  </si>
  <si>
    <t>맛이짱</t>
  </si>
  <si>
    <t>인사맨</t>
  </si>
  <si>
    <t>홍화루</t>
  </si>
  <si>
    <t>푸우</t>
  </si>
  <si>
    <t>tel</t>
  </si>
  <si>
    <t>중국식</t>
  </si>
  <si>
    <t>동해장</t>
  </si>
  <si>
    <t>뜰아래</t>
  </si>
  <si>
    <t>투다리</t>
  </si>
  <si>
    <t>별커피</t>
  </si>
  <si>
    <t>아저씨</t>
  </si>
  <si>
    <t>먹자골</t>
  </si>
  <si>
    <t>처갓집</t>
  </si>
  <si>
    <t>미소야</t>
  </si>
  <si>
    <t>행컵</t>
  </si>
  <si>
    <t>분식</t>
  </si>
  <si>
    <t>러버블</t>
  </si>
  <si>
    <t>소세립</t>
  </si>
  <si>
    <t>크라켄</t>
  </si>
  <si>
    <t>반값소</t>
  </si>
  <si>
    <t>떡순튀</t>
  </si>
  <si>
    <t>마디다</t>
  </si>
  <si>
    <t>허니달</t>
  </si>
  <si>
    <t>옛골집</t>
  </si>
  <si>
    <t>퍼센트</t>
  </si>
  <si>
    <t>한식</t>
  </si>
  <si>
    <t>양식</t>
  </si>
  <si>
    <t>백화원</t>
  </si>
  <si>
    <t>일식</t>
  </si>
  <si>
    <t>차슈동</t>
  </si>
  <si>
    <t>고씨네</t>
  </si>
  <si>
    <t xml:space="preserve">경기도 수원시 팔달구 중부대로 177, 1층 101호 </t>
  </si>
  <si>
    <t>경기도 수원시 팔달구 중부대로239번길 5, 204호</t>
  </si>
  <si>
    <t>경기도 수원시 팔달구 경수대로616번길 33, 1층</t>
  </si>
  <si>
    <t xml:space="preserve">경기도 수원시 팔달구 아주로47번길 22  </t>
  </si>
  <si>
    <t xml:space="preserve">경기도 수원시 팔달구 중부대로239번길 35  </t>
  </si>
  <si>
    <t xml:space="preserve">경기도 수원시 팔달구 경수대로616번길 25  </t>
  </si>
  <si>
    <t xml:space="preserve">경기도 수원시 팔달구 세지로 425-3, 1층  </t>
  </si>
  <si>
    <t xml:space="preserve">경기도 수원시 팔달구 중부대로223번길 41  </t>
  </si>
  <si>
    <t xml:space="preserve">경기도 수원시 팔달구 중부대로223번길 15  </t>
  </si>
  <si>
    <t xml:space="preserve">경기도 수원시 팔달구 권광로 373, 105호  </t>
  </si>
  <si>
    <t xml:space="preserve">경기도 수원시 팔달구 경수대로692번길 10  </t>
  </si>
  <si>
    <t xml:space="preserve">경기도 수원시 팔달구 경수대로692번길 9  </t>
  </si>
  <si>
    <t xml:space="preserve">경기도 수원시 팔달구 경수대로616번길 18  </t>
  </si>
  <si>
    <t xml:space="preserve">경기도 수원시 팔달구 팔달문로140번길 52  </t>
  </si>
  <si>
    <t xml:space="preserve">경기도 수원시 팔달구 중부대로143번길 15  </t>
  </si>
  <si>
    <t xml:space="preserve">경기도 수원시 팔달구 팔달문로139번길 26  </t>
  </si>
  <si>
    <t xml:space="preserve">경기도 수원시 팔달구 중부대로 191-1  </t>
  </si>
  <si>
    <t xml:space="preserve">경기도 수원시 팔달구 팔달문로163번길 7  </t>
  </si>
  <si>
    <t xml:space="preserve">경기도 수원시 팔달구 팔달문로163번길 14  </t>
  </si>
  <si>
    <t xml:space="preserve">경기도 수원시 팔달구 경수대로692번길 37  </t>
  </si>
  <si>
    <t xml:space="preserve">경기도 수원시 팔달구 경수대로604번길 15  </t>
  </si>
  <si>
    <t xml:space="preserve">경기도 수원시 팔달구 팔달문로150번길 20  </t>
  </si>
  <si>
    <t>경기도 수원시 팔달구 중부대로 215, 107호</t>
  </si>
  <si>
    <t xml:space="preserve">경기도 수원시 팔달구 팔달문로130번길 70  </t>
  </si>
  <si>
    <t xml:space="preserve">경기도 수원시 팔달구 월드컵로345번길 30  </t>
  </si>
  <si>
    <t xml:space="preserve">경기도 수원시 팔달구 창룡대로150번길 11  </t>
  </si>
  <si>
    <t xml:space="preserve">경기도 수원시 팔달구 중부대로207번길 27  </t>
  </si>
  <si>
    <t xml:space="preserve">경기도 수원시 팔달구 경수대로616번길 6  </t>
  </si>
  <si>
    <t xml:space="preserve">경기도 수원시 팔달구 권광로 363, 107호  </t>
  </si>
  <si>
    <t xml:space="preserve">경기도 수원시 팔달구 중부대로223번길 4, 블루하우스 1층 101호  </t>
  </si>
  <si>
    <t>경기도 수원시 팔달구 팔달문로130번길 69, 가동 2층 201,202,203호</t>
  </si>
  <si>
    <t xml:space="preserve">경기도 수원시 팔달구 팔달문로130번길 75  </t>
  </si>
  <si>
    <t xml:space="preserve">경기도 수원시 팔달구 창룡대로210번길 13 </t>
  </si>
  <si>
    <t xml:space="preserve">경기도 수원시 팔달구 중부대로239번길 5, 205호  </t>
  </si>
  <si>
    <t xml:space="preserve">경기도 수원시 팔달구 창룡대로150번길 67-1  </t>
  </si>
  <si>
    <t xml:space="preserve">경기도 수원시 팔달구 경수대로656번길 55-22  </t>
  </si>
  <si>
    <t>경기도 수원시 팔달구 권광로340번길 53</t>
  </si>
  <si>
    <t>경기도 수원시 팔달구 팔달문로153번길 2</t>
  </si>
  <si>
    <t>경기도 수원시 팔달구 아주로 43, 1층</t>
  </si>
  <si>
    <t>경기도 수원시 팔달구 중부대로 213</t>
  </si>
  <si>
    <t xml:space="preserve">경기도 수원시 팔달구 세지로 420 </t>
  </si>
  <si>
    <t xml:space="preserve">경기도 수원시 팔달구 아주로 49-1 </t>
  </si>
  <si>
    <t>경기도 수원시 팔달구 세지로 427-3</t>
  </si>
  <si>
    <t>강원도양구손두부</t>
  </si>
  <si>
    <t>category</t>
  </si>
  <si>
    <t>1988고기불패</t>
  </si>
  <si>
    <t>김경자소문난대구왕뽈찜</t>
  </si>
  <si>
    <t>겹살과막창이만났을때</t>
  </si>
  <si>
    <t>기종이네우럭매운탕</t>
  </si>
  <si>
    <t>달봉이치킨(우만점)</t>
  </si>
  <si>
    <t>두리맛감자탕동수원점</t>
  </si>
  <si>
    <t>닭갈비와 지짐이</t>
  </si>
  <si>
    <t>아지매해물칼국수</t>
  </si>
  <si>
    <t>개성손만두 수원점</t>
  </si>
  <si>
    <t>월드컵호프&amp;커피</t>
  </si>
  <si>
    <t>피자알볼로 우만점</t>
  </si>
  <si>
    <t>봉구스밥버거아대점</t>
  </si>
  <si>
    <t>천애부 달인우동</t>
  </si>
  <si>
    <t>미스사이공(아주대점)</t>
  </si>
  <si>
    <t>의정부부대찌게집</t>
  </si>
  <si>
    <t>온앤온(ON&amp;ON)</t>
  </si>
  <si>
    <t>키브한(아주대점)</t>
  </si>
  <si>
    <t>우만동족발집 아주대점</t>
  </si>
  <si>
    <t>동성분식 아주대점</t>
  </si>
  <si>
    <t>써브웨이수원아주대점</t>
  </si>
  <si>
    <t>맘스터치아주대점</t>
  </si>
  <si>
    <t>낭만핫도그 아주대점</t>
  </si>
  <si>
    <t>에이바우트아주대점</t>
  </si>
  <si>
    <t>더진국 아주대점</t>
  </si>
  <si>
    <t xml:space="preserve">경기도 수원시 팔달구 창룡대로150번길 76-2, 1층  </t>
  </si>
  <si>
    <t xml:space="preserve">경기도 수원시 팔달구 경수대로656번길 55-22, 1층  </t>
  </si>
  <si>
    <t xml:space="preserve">경기도 수원시 팔달구 중부대로223번길 26, 1층 105호  </t>
  </si>
  <si>
    <t>rName[좌3]</t>
  </si>
  <si>
    <t>rName[우3]</t>
  </si>
  <si>
    <t>흥숙이묵은지김치찜</t>
  </si>
  <si>
    <t>meal[우3]</t>
  </si>
  <si>
    <t>본죽(동수원점)</t>
  </si>
  <si>
    <t>뽀까뽀까 야채곱창</t>
  </si>
  <si>
    <t>아구가좋아9900</t>
  </si>
  <si>
    <t>의정부부대찌개집</t>
  </si>
  <si>
    <t>옛날 아우내순대</t>
  </si>
  <si>
    <t>채선당(아주대점)</t>
  </si>
  <si>
    <t>전주명가콩나물국밥</t>
  </si>
  <si>
    <t>피자스쿨수원우만점</t>
  </si>
  <si>
    <t>팽현숙의 옛날순대국</t>
  </si>
  <si>
    <t>황해연평도간장게장</t>
  </si>
  <si>
    <t>포메인 아주대점</t>
  </si>
  <si>
    <t>투고샐러드아주대점</t>
  </si>
  <si>
    <t>한솥(아주대점)</t>
  </si>
  <si>
    <t>김치찌개 1인분</t>
  </si>
  <si>
    <t>연어덮밥(사케동)</t>
  </si>
  <si>
    <t>함박 스테이크 정식</t>
  </si>
  <si>
    <t>멕시모부리또 아주대점</t>
  </si>
  <si>
    <t>소고기베이컨라이스</t>
  </si>
  <si>
    <t>59피자아주대점</t>
  </si>
  <si>
    <t>경기도 수원시 팔달구 아주로 51</t>
  </si>
  <si>
    <t>카르페디엠(CarpeDiem)</t>
  </si>
  <si>
    <t>경기도 수원시 팔달구 아주로 37</t>
  </si>
  <si>
    <t>경기도 수원시 팔달구 아주로 47</t>
  </si>
  <si>
    <t>경기도 수원시 팔달구 아주로 25</t>
  </si>
  <si>
    <t>경기도 수원시 팔달구 아주로 43</t>
  </si>
  <si>
    <t>경기도 수원시 팔달구 아주로 49</t>
  </si>
  <si>
    <t>경기도 수원시 팔달구 아주로 41</t>
  </si>
  <si>
    <t>한솥도시락(수원월드컵스포츠센터점)</t>
  </si>
  <si>
    <t>경기도 수원시 팔달구 아주로 13</t>
  </si>
  <si>
    <t>경기도 수원시 팔달구 아주로 9</t>
  </si>
  <si>
    <t>더블치즈 돈까스</t>
  </si>
  <si>
    <t>베이컨 포테이토 피자</t>
  </si>
  <si>
    <t>아주대점 이삭토스트</t>
  </si>
  <si>
    <t>장수가마솥설렁탕</t>
  </si>
  <si>
    <t>떡슐랭 아주대점</t>
  </si>
  <si>
    <t>옹심이메밀칼국수</t>
  </si>
  <si>
    <t>교촌치킨우만1호점</t>
  </si>
  <si>
    <t>왕서방왕치킨피자</t>
  </si>
  <si>
    <t>비비큐(우만1점)</t>
  </si>
  <si>
    <t>야후불닭발(본점)</t>
  </si>
  <si>
    <t>둘둘김밥보글보글찌개</t>
  </si>
  <si>
    <t>파스타 무한리필</t>
  </si>
  <si>
    <t>마르게리이따피자</t>
  </si>
  <si>
    <t>봉골레크림파스타</t>
  </si>
  <si>
    <t>전설의치킨(아주대점)</t>
  </si>
  <si>
    <t>갈릭페퍼 스테이크 정식특대</t>
  </si>
  <si>
    <t>크림치즈함박스테이크부리또</t>
  </si>
  <si>
    <t>싸우전드(THOUSAND)</t>
  </si>
  <si>
    <t>낙원갈비집 수원월드컵점</t>
  </si>
  <si>
    <t>갈릭페퍼 스테이크 정식소</t>
  </si>
  <si>
    <t>이여사나무김밥수원월드컵점</t>
  </si>
  <si>
    <t>부대통령뚝배기 아주대점</t>
  </si>
  <si>
    <t>모모스테이크(아주대점)</t>
  </si>
  <si>
    <t>홍콩반점0410 아주대점</t>
  </si>
  <si>
    <t>딥치즈 베이컨 포테이토</t>
  </si>
  <si>
    <t>씨제이푸드빌(주)빕스아주대점</t>
  </si>
  <si>
    <t>홍콩반점 0410 아주대점</t>
  </si>
  <si>
    <t>박대장 부대찌개 감자탕</t>
  </si>
  <si>
    <t>경기도 수원시 팔달구 월드컵로211번길 17</t>
  </si>
  <si>
    <t>경기도 수원시 팔달구 월드컵로311번길 11-3</t>
  </si>
  <si>
    <t>경기도 수원시 팔달구 월드컵로311번길 11-22</t>
  </si>
  <si>
    <t>경기도 수원시 팔달구 월드컵로297번길 41</t>
  </si>
  <si>
    <t>경기도 수원시 팔달구 월드컵로297번길 16</t>
  </si>
  <si>
    <t>경기도 수원시 팔달구 월드컵로297번길 38</t>
  </si>
  <si>
    <t>경기도 수원시 팔달구 월드컵로311번길 12-1</t>
  </si>
  <si>
    <t>경기도 수원시 팔달구 월드컵로211번길 24</t>
  </si>
  <si>
    <t>경기도 수원시 팔달구 월드컵로211번길 20-1</t>
  </si>
  <si>
    <t>경기도 수원시 팔달구 아주로39번길 18-7</t>
  </si>
  <si>
    <t>경기도 수원시 팔달구 아주로39번길 18-4</t>
  </si>
  <si>
    <t>경기도 수원시 팔달구 아주로39번길 18-3</t>
  </si>
  <si>
    <t>경기도 수원시 팔달구 아주로27번길 10-20</t>
  </si>
  <si>
    <t>경기도 수원시 팔달구 아주로39번길 10-7</t>
  </si>
  <si>
    <t>경기도 수원시 팔달구 아주로39번길 10-3</t>
  </si>
  <si>
    <t>경기도 수원시 팔달구 아주로39번길 10-10</t>
  </si>
  <si>
    <t>경기도 수원시 팔달구 월드컵로381번길 36</t>
  </si>
  <si>
    <t>경기도 수원시 팔달구 월드컵로369번길 27</t>
  </si>
  <si>
    <t>경기도 수원시 팔달구 월드컵로381번길 9-3</t>
  </si>
  <si>
    <t>경기도 수원시 팔달구 월드컵로369번길 33-22</t>
  </si>
  <si>
    <t>경기도 수원시 팔달구 월드컵로369번길 33-3</t>
  </si>
  <si>
    <t>경기도 수원시 팔달구 월드컵로357번길 11-13</t>
  </si>
  <si>
    <t>경기도 수원시 팔달구 월드컵로357번길 23-4</t>
  </si>
  <si>
    <t>경기도 수원시 팔달구 월드컵로357번길 33-1</t>
  </si>
  <si>
    <t>경기도 수원시 팔달구 월드컵로357번길 23-1</t>
  </si>
  <si>
    <t>경기도 수원시 팔달구 월드컵로321번길 42</t>
  </si>
  <si>
    <t>경기도 수원시 팔달구 월드컵로357번길 11-3</t>
  </si>
  <si>
    <t>경기도 수원시 팔달구 월드컵로369번길 23-3</t>
  </si>
  <si>
    <t>경기도 수원시 팔달구 월드컵로357번길 11-2</t>
  </si>
  <si>
    <t>경기도 수원시 팔달구 월드컵로357번길 27-4</t>
  </si>
  <si>
    <t>경기도 수원시 팔달구 월드컵로311번길 39</t>
  </si>
  <si>
    <t>경기도 수원시 팔달구 월드컵로311번길 21</t>
  </si>
  <si>
    <t>경기도 수원시 팔달구 월드컵로311번길 22</t>
  </si>
  <si>
    <t>경기도 수원시 팔달구 월드컵로311번길 12-2</t>
  </si>
  <si>
    <t>경기도 수원시 팔달구 월드컵로311번길 33-2</t>
  </si>
  <si>
    <t>경기도 수원시 팔달구 월드컵로311번길 19</t>
  </si>
  <si>
    <t>경기도 수원시 팔달구 월드컵로311번길 33-1</t>
  </si>
  <si>
    <t>경기도 수원시 팔달구 월드컵로311번길 34-7</t>
  </si>
  <si>
    <t>보쌈정식</t>
  </si>
  <si>
    <t>겐코아주대점</t>
  </si>
  <si>
    <t>쇼유라멘</t>
  </si>
  <si>
    <t>고칸아주대점</t>
  </si>
  <si>
    <t>콤비네이션L</t>
  </si>
  <si>
    <t>하얼빈탕수육</t>
  </si>
  <si>
    <t>후라이드</t>
  </si>
  <si>
    <t>난(Naan)</t>
  </si>
  <si>
    <t>후라이드치킨</t>
  </si>
  <si>
    <t>베지누들</t>
  </si>
  <si>
    <t>꼬꼬마을</t>
  </si>
  <si>
    <t>양념치킨</t>
  </si>
  <si>
    <t>차슈라멘</t>
  </si>
  <si>
    <t>연어장동</t>
  </si>
  <si>
    <t>치킨누들</t>
  </si>
  <si>
    <t>프라운누들</t>
  </si>
  <si>
    <t>마늘간장</t>
  </si>
  <si>
    <t>구뜰보쌈</t>
  </si>
  <si>
    <t>다담국수집</t>
  </si>
  <si>
    <t>돈까스 카레</t>
  </si>
  <si>
    <t>치즈피자L</t>
  </si>
  <si>
    <t>그럼통닭호프</t>
  </si>
  <si>
    <t>깐돌이네</t>
  </si>
  <si>
    <t>LA갈비덮밥</t>
  </si>
  <si>
    <t>치킨감자</t>
  </si>
  <si>
    <t>소세지부리또</t>
  </si>
  <si>
    <t>알고니뚝배기</t>
  </si>
  <si>
    <t>모모스테이크</t>
  </si>
  <si>
    <t>치킨라이스</t>
  </si>
  <si>
    <t>소고기감자</t>
  </si>
  <si>
    <t>꿔바로우S</t>
  </si>
  <si>
    <t>꿔바로우L</t>
  </si>
  <si>
    <t>돼지김치찌개</t>
  </si>
  <si>
    <t>참치김밥</t>
  </si>
  <si>
    <t>참치김치볶음밥</t>
  </si>
  <si>
    <t>매운김밥</t>
  </si>
  <si>
    <t>밀플랜비</t>
  </si>
  <si>
    <t>아맛집정식</t>
  </si>
  <si>
    <t>치즈김밥</t>
  </si>
  <si>
    <t>김치우동</t>
  </si>
  <si>
    <t>소풍김밥</t>
  </si>
  <si>
    <t>통돼지김치전골</t>
  </si>
  <si>
    <t>베이컨부리또</t>
  </si>
  <si>
    <t>치킨부리또</t>
  </si>
  <si>
    <t>제육두루치기</t>
  </si>
  <si>
    <t>불닭토스트</t>
  </si>
  <si>
    <t>딥치즈 베이컨</t>
  </si>
  <si>
    <t>고추장불고기</t>
  </si>
  <si>
    <t>에그부리또</t>
  </si>
  <si>
    <t>차돌된장찌개</t>
  </si>
  <si>
    <t>소고기라이스</t>
  </si>
  <si>
    <t>뚝배기불고기</t>
  </si>
  <si>
    <t>빨강홍마라탕탕</t>
  </si>
  <si>
    <t>미스터쉐프</t>
  </si>
  <si>
    <t>돈까스김밥</t>
  </si>
  <si>
    <t>육칼국수 보통</t>
  </si>
  <si>
    <t>2인떡볶이</t>
  </si>
  <si>
    <t>봉골레올리오</t>
  </si>
  <si>
    <t>눈꽃송송치킨</t>
  </si>
  <si>
    <t>하오츠양꼬치</t>
  </si>
  <si>
    <t>매콤알밥</t>
  </si>
  <si>
    <t>훠궈무한리필</t>
  </si>
  <si>
    <t>순한알밥</t>
  </si>
  <si>
    <t>소고기고추잡채</t>
  </si>
  <si>
    <t>키와마루아지</t>
  </si>
  <si>
    <t>특미라멘</t>
  </si>
  <si>
    <t>알리오올리오</t>
  </si>
  <si>
    <t>매콤갈비피자</t>
  </si>
  <si>
    <t>갈릭알밥</t>
  </si>
  <si>
    <t>까르보나라</t>
  </si>
  <si>
    <t>마라샹궈</t>
  </si>
  <si>
    <t>진매알밥</t>
  </si>
  <si>
    <t xml:space="preserve">미라멘 </t>
  </si>
  <si>
    <t>꿔바로우</t>
  </si>
  <si>
    <t>2인치즈떡볶이</t>
  </si>
  <si>
    <t>쟁반짜장</t>
  </si>
  <si>
    <t>양갈비살</t>
  </si>
  <si>
    <t>파스타앤그릴</t>
  </si>
  <si>
    <t>약매알밥</t>
  </si>
  <si>
    <t>탕수육소</t>
  </si>
  <si>
    <t>애플시나몬피자</t>
  </si>
  <si>
    <t>소갈비살</t>
  </si>
  <si>
    <t>치킨떡볶이</t>
  </si>
  <si>
    <t>매콤크림파스타</t>
  </si>
  <si>
    <t>크리스피치킨</t>
  </si>
  <si>
    <t>고르곤졸라피자</t>
  </si>
  <si>
    <t>전설의치킨</t>
  </si>
  <si>
    <t>짬뽕이조아</t>
  </si>
  <si>
    <t>갈비코리아</t>
  </si>
  <si>
    <t>영빈반점</t>
  </si>
  <si>
    <t>더치페이</t>
  </si>
  <si>
    <t>바람야식</t>
  </si>
  <si>
    <t>수미네곱창</t>
  </si>
  <si>
    <t>311번길</t>
  </si>
  <si>
    <t>순이네부대찌개</t>
  </si>
  <si>
    <t>알콩달콩</t>
  </si>
  <si>
    <t>미스터초밥왕</t>
  </si>
  <si>
    <t>미각양꼬치</t>
  </si>
  <si>
    <t>도담도담치킨</t>
  </si>
  <si>
    <t>얄리식당</t>
  </si>
  <si>
    <t>119양푼이</t>
  </si>
  <si>
    <t>다인밥상</t>
  </si>
  <si>
    <t>궁차이나</t>
  </si>
  <si>
    <t>타잔떡볶이</t>
  </si>
  <si>
    <t>깻잎두마리치킨</t>
  </si>
  <si>
    <t>처음처럼</t>
  </si>
  <si>
    <t>피자브라더스</t>
  </si>
  <si>
    <t>아리랑갈비</t>
  </si>
  <si>
    <t>이조먹거리</t>
  </si>
  <si>
    <t>철판미소</t>
  </si>
  <si>
    <t>용해통닭</t>
  </si>
  <si>
    <t>송주불냉면</t>
  </si>
  <si>
    <t>태양생막창</t>
  </si>
  <si>
    <t>뽕스토리</t>
  </si>
  <si>
    <t>시골밥상</t>
  </si>
  <si>
    <t>요리조리</t>
  </si>
  <si>
    <t>노가네동태탕</t>
  </si>
  <si>
    <t>어송스시</t>
  </si>
  <si>
    <t>굳세어라돈순아</t>
  </si>
  <si>
    <t>태화장국밥</t>
  </si>
  <si>
    <t>47ave.</t>
  </si>
  <si>
    <t>솔져치킨</t>
  </si>
  <si>
    <t>카페베네</t>
  </si>
  <si>
    <t>유가네닭갈비</t>
  </si>
  <si>
    <t>완벽한순간</t>
  </si>
  <si>
    <t>한식이야기</t>
  </si>
  <si>
    <t>제일찌게백반</t>
  </si>
  <si>
    <t>화산2호점</t>
  </si>
  <si>
    <t>골목대장진달래</t>
  </si>
  <si>
    <t>동회루마라탕</t>
  </si>
  <si>
    <t>커피니아주대점</t>
  </si>
  <si>
    <t>MANKOKU</t>
  </si>
  <si>
    <t>멘야고이치</t>
  </si>
  <si>
    <t>난(NAAN)</t>
  </si>
  <si>
    <t>아롤도그</t>
  </si>
  <si>
    <t>고칸 아주대점</t>
  </si>
  <si>
    <t>노군맥주</t>
  </si>
  <si>
    <t>폼프리츠</t>
  </si>
  <si>
    <t>청년다방</t>
  </si>
  <si>
    <t>막창에 반함</t>
  </si>
  <si>
    <t>평창옛장터</t>
  </si>
  <si>
    <t>내가찜한닭</t>
  </si>
  <si>
    <t>맛  단</t>
  </si>
  <si>
    <t>싸리골잔치집</t>
  </si>
  <si>
    <t>오닭꼬치</t>
  </si>
  <si>
    <t>듀(DOUX)</t>
  </si>
  <si>
    <t>스파게티스토리</t>
  </si>
  <si>
    <t>피자플래넷</t>
  </si>
  <si>
    <t>베네치아</t>
  </si>
  <si>
    <t>트릴리언</t>
  </si>
  <si>
    <t>일미닭갈비파전</t>
  </si>
  <si>
    <t>address</t>
  </si>
  <si>
    <t>김밥천국</t>
  </si>
  <si>
    <t>가츠스시</t>
  </si>
  <si>
    <t>피치플레이</t>
  </si>
  <si>
    <t>한솥아주대점</t>
  </si>
  <si>
    <t>유쾌육회</t>
  </si>
  <si>
    <t>지지고아주대점</t>
  </si>
  <si>
    <t>약국식당</t>
  </si>
  <si>
    <t>rName</t>
  </si>
  <si>
    <t>생각나면</t>
  </si>
  <si>
    <t>건강한푸드</t>
  </si>
  <si>
    <t>넝쿨경양식</t>
  </si>
  <si>
    <t>24시해장국</t>
  </si>
  <si>
    <t>대박고기집</t>
  </si>
  <si>
    <t>군산아구찜</t>
  </si>
  <si>
    <t>대박수산</t>
  </si>
  <si>
    <t>대학촌찜닭</t>
  </si>
  <si>
    <t>3Q(삼큐)</t>
  </si>
  <si>
    <t>더진국아주대점</t>
  </si>
  <si>
    <t>또래오래우만점</t>
  </si>
  <si>
    <t>가마솥통닭</t>
  </si>
  <si>
    <t>만나식당</t>
  </si>
  <si>
    <t>명동빈대떡</t>
  </si>
  <si>
    <t>두메산골</t>
  </si>
  <si>
    <t>김밥나라</t>
  </si>
  <si>
    <t>코지 프로젝트</t>
  </si>
  <si>
    <t>남원추어탕</t>
  </si>
  <si>
    <t>맨발의청춘</t>
  </si>
  <si>
    <t>다옴칼국수</t>
  </si>
  <si>
    <t>퓨로쥬스</t>
  </si>
  <si>
    <t>곤드레향기</t>
  </si>
  <si>
    <t>서울곱창</t>
  </si>
  <si>
    <t>염정본가옛장터</t>
  </si>
  <si>
    <t>병천순대감자탕</t>
  </si>
  <si>
    <t>이근재초밥참치</t>
  </si>
  <si>
    <t>을용이곱창</t>
  </si>
  <si>
    <t>이래칼국수</t>
  </si>
  <si>
    <t>이모네손칼국수</t>
  </si>
  <si>
    <t>본수원갈비</t>
  </si>
  <si>
    <t>아대돈부리식당</t>
  </si>
  <si>
    <t>오향족발</t>
  </si>
  <si>
    <t>우만 모듬전</t>
  </si>
  <si>
    <t>이바돔감자탕</t>
  </si>
  <si>
    <t>배가족발</t>
  </si>
  <si>
    <t>얼큰이동태찌개</t>
  </si>
  <si>
    <t>일인자감자탕</t>
  </si>
  <si>
    <t>미원식당</t>
  </si>
  <si>
    <t>자연추어탕</t>
  </si>
  <si>
    <t>서울식당</t>
  </si>
  <si>
    <t>명태식당</t>
  </si>
  <si>
    <t>바비든든</t>
  </si>
  <si>
    <t>원투닭갈비</t>
  </si>
  <si>
    <t>진차이나</t>
  </si>
  <si>
    <t>박은자맛사랑</t>
  </si>
  <si>
    <t>옛촌손두부</t>
  </si>
  <si>
    <t>오!매운닭발</t>
  </si>
  <si>
    <t>수제본만두</t>
  </si>
  <si>
    <t>옥이이모</t>
  </si>
  <si>
    <t>사계절둥지냉면</t>
  </si>
  <si>
    <t>아리랑식당</t>
  </si>
  <si>
    <t>여시막창</t>
  </si>
  <si>
    <t>우랑돼랑 곱창</t>
  </si>
  <si>
    <t>우리네시골집</t>
  </si>
  <si>
    <t>은진식당</t>
  </si>
  <si>
    <t>할매순대국</t>
  </si>
  <si>
    <t>찜한갈비</t>
  </si>
  <si>
    <t>행복한밥상</t>
  </si>
  <si>
    <t>code</t>
  </si>
  <si>
    <t>피자에땅</t>
  </si>
  <si>
    <t>채심오리전문점</t>
  </si>
  <si>
    <t>청정칼국수</t>
  </si>
  <si>
    <t>하루맘마</t>
  </si>
  <si>
    <t>price</t>
  </si>
  <si>
    <t>tel[좌3]</t>
  </si>
  <si>
    <t>tel[우3]</t>
  </si>
  <si>
    <t>meal</t>
  </si>
  <si>
    <t>통일맛집</t>
  </si>
  <si>
    <t xml:space="preserve">경기도 수원시 팔달구 권광로 373  </t>
  </si>
  <si>
    <t xml:space="preserve">경기도 수원시 팔달구 중부대로 177  </t>
  </si>
  <si>
    <t xml:space="preserve">경기도 수원시 팔달구 세지로 423  </t>
  </si>
  <si>
    <t xml:space="preserve">경기도 수원시 팔달구 세지로 407-1  </t>
  </si>
  <si>
    <t xml:space="preserve">경기도 수원시 팔달구 세지로 425  </t>
  </si>
  <si>
    <t xml:space="preserve">경기도 수원시 팔달구 중부대로 233  </t>
  </si>
  <si>
    <t xml:space="preserve">경기도 수원시 팔달구 세지로 402  </t>
  </si>
  <si>
    <t xml:space="preserve">경기도 수원시 팔달구 세지로 419  </t>
  </si>
  <si>
    <t xml:space="preserve">경기도 수원시 팔달구 팔달문로 157  </t>
  </si>
  <si>
    <t xml:space="preserve">경기도 수원시 팔달구 경수대로 716  </t>
  </si>
  <si>
    <t xml:space="preserve">경기도 수원시 팔달구 아주로 41-1  </t>
  </si>
  <si>
    <t xml:space="preserve">경기도 수원시 팔달구 세지로 444  </t>
  </si>
  <si>
    <t xml:space="preserve">경기도 수원시 팔달구 세지로 411  </t>
  </si>
  <si>
    <t xml:space="preserve">경기도 수원시 팔달구 세지로 425-9  </t>
  </si>
  <si>
    <t>경기도 수원시 팔달구 중부대로 177</t>
  </si>
  <si>
    <t xml:space="preserve">경기도 수원시 팔달구 권광로 373 </t>
  </si>
  <si>
    <t xml:space="preserve">경기도 수원시 팔달구 중부대로 177 </t>
  </si>
  <si>
    <t>경기도 수원시 팔달구 아주로47번길 7</t>
  </si>
  <si>
    <t>경기도 수원시 팔달구 월드컵로 379</t>
  </si>
  <si>
    <t>경기도 수원시 팔달구 월드컵로 307</t>
  </si>
  <si>
    <t>경기도 수원시 팔달구 아주로47번길 9</t>
  </si>
  <si>
    <t>경기도 수원시 팔달구 아주로47번길 23</t>
  </si>
  <si>
    <t>경기도 수원시 팔달구 월드컵로 319</t>
  </si>
  <si>
    <t>경기도 수원시 팔달구 아주로47번길 18</t>
  </si>
  <si>
    <t>경기도 수원시 팔달구 월드컵로369번길 3</t>
  </si>
  <si>
    <t>경기도 수원시 팔달구 월드컵로357번길 3</t>
  </si>
  <si>
    <t>경기도 수원시 팔달구 월드컵로 301</t>
  </si>
  <si>
    <t>경기도 수원시 팔달구 아주로47번길 16</t>
  </si>
  <si>
    <t>경기도 수원시 팔달구 아주로47번길 15</t>
  </si>
  <si>
    <t>경기도 수원시 팔달구 월드컵로211번길 3</t>
  </si>
  <si>
    <t>경기도 수원시 팔달구 아주로47번길 13</t>
  </si>
  <si>
    <t>경기도 수원시 팔달구 아주로47번길 12</t>
  </si>
  <si>
    <t>경기도 수원시 팔달구 월드컵로 315</t>
  </si>
  <si>
    <t>경기도 수원시 팔달구 월드컵로 355</t>
  </si>
  <si>
    <t>경기도 수원시 팔달구 월드컵로 277</t>
  </si>
  <si>
    <t>고씨네/주식회사 팀씨에스피 고씨네 아주대</t>
  </si>
  <si>
    <t>경기도 수원시 팔달구 월드컵로311번길 8</t>
  </si>
  <si>
    <t>경기도 수원시 팔달구 월드컵로 377</t>
  </si>
  <si>
    <t>경기도 수원시 팔달구 아주로47번길 6</t>
  </si>
  <si>
    <t>경기도 수원시 팔달구 월드컵로 310</t>
  </si>
  <si>
    <t>경기도 수원시 팔달구 아주로47번길 22</t>
  </si>
  <si>
    <t>경기도 수원시 팔달구 월드컵로321번길 5</t>
  </si>
  <si>
    <t>경기도 수원시 팔달구 월드컵로 371</t>
  </si>
  <si>
    <t>경기도 수원시 팔달구 월드컵로 299</t>
  </si>
  <si>
    <t>경기도 수원시 팔달구 월드컵로 305</t>
  </si>
  <si>
    <t>경기도 수원시 팔달구 아주로13번길 19</t>
  </si>
  <si>
    <t>경기도 수원시 팔달구 아주로 17-23</t>
  </si>
  <si>
    <t>경기도 수원시 팔달구 아주로 43-1</t>
  </si>
  <si>
    <t>경기도 수원시 팔달구 아주로27번길 43</t>
  </si>
  <si>
    <t>경기도 수원시 팔달구 아주로13번길 22</t>
  </si>
  <si>
    <t>경기도 수원시 팔달구 아주로 49-1</t>
  </si>
  <si>
    <t>경기도 수원시 팔달구 아주로 45-7</t>
  </si>
  <si>
    <t>경기도 수원시 팔달구 아주로27번길 14</t>
  </si>
  <si>
    <t>경기도 수원시 팔달구 아주로 17-24</t>
  </si>
  <si>
    <t>경기도 수원시 팔달구 아주로39번길 19</t>
  </si>
  <si>
    <t>경기도 수원시 팔달구 아주로27번길 21</t>
  </si>
  <si>
    <t>경기도 수원시 팔달구 아주로39번길 22</t>
  </si>
  <si>
    <t>경기도 수원시 팔달구 아주로 45-3</t>
  </si>
  <si>
    <t>경기도 수원시 팔달구 아주로 41-1</t>
  </si>
  <si>
    <t>경기도 수원시 팔달구 아주로39번길 8</t>
  </si>
  <si>
    <t xml:space="preserve">경기도 수원시 팔달구 중부대로239번길 78, 1층  </t>
  </si>
  <si>
    <t xml:space="preserve">경기도 수원시 팔달구 세지로421번길 28, 1층  </t>
  </si>
  <si>
    <t xml:space="preserve">경기도 수원시 팔달구 중부대로 191, 102호  </t>
  </si>
  <si>
    <t xml:space="preserve">경기도 수원시 팔달구 팔달문로130번길 55, 1층  </t>
  </si>
  <si>
    <t xml:space="preserve">경기도 수원시 팔달구 중부대로223번길 20-7  </t>
  </si>
  <si>
    <t xml:space="preserve">경기도 수원시 팔달구 경수대로616번길 18, 1층  </t>
  </si>
  <si>
    <t xml:space="preserve">경기도 수원시 팔달구 팔달문로140번길 38, 1층  </t>
  </si>
  <si>
    <t xml:space="preserve">경기도 수원시 팔달구 아주로39번길 18-3, 1층  </t>
  </si>
  <si>
    <t xml:space="preserve">경기도 수원시 팔달구 경수대로604번길 12, 2층  </t>
  </si>
  <si>
    <t xml:space="preserve">경기도 수원시 팔달구 경수대로656번길 37-22  </t>
  </si>
  <si>
    <t xml:space="preserve">경기도 수원시 팔달구 중부대로239번길 70, B동  </t>
  </si>
  <si>
    <t>경기도 수원시 팔달구 중부대로 191, 1층 104호</t>
  </si>
  <si>
    <t xml:space="preserve">경기도 수원시 팔달구 팔달문로130번길 69, 아이월드동 117호  </t>
  </si>
  <si>
    <t>경기도 수원시 팔달구 세지로 423</t>
  </si>
  <si>
    <t xml:space="preserve">경기도 수원시 팔달구 중부대로223번길 4, 110호 </t>
  </si>
  <si>
    <t>경기도 수원시 팔달구 세지로 409</t>
  </si>
  <si>
    <t>경기도 수원시 팔달구 세지로 410</t>
  </si>
  <si>
    <t>경기도 수원시 팔달구 권광로 373</t>
  </si>
  <si>
    <t>경기도 수원시 팔달구 중부대로239번길 29</t>
  </si>
  <si>
    <t>경기도 수원시 팔달구 중부대로239번길 58</t>
  </si>
  <si>
    <t>경기도 수원시 팔달구 팔달문로163번길 35</t>
  </si>
  <si>
    <t>경기도 수원시 팔달구 경수대로616번길 33</t>
  </si>
  <si>
    <t>경기도 수원시 팔달구 중부대로 193, 101호</t>
  </si>
  <si>
    <t>경기도 수원시 팔달구 아주로47번길 12, 1층</t>
  </si>
  <si>
    <t xml:space="preserve">경기도 수원시 팔달구 월드컵로 310 </t>
  </si>
  <si>
    <t xml:space="preserve">경기도 수원시 팔달구 아주로39번길 19 </t>
  </si>
  <si>
    <t>양념</t>
    <phoneticPr fontId="21" type="noConversion"/>
  </si>
  <si>
    <t>사용안함</t>
    <phoneticPr fontId="21" type="noConversion"/>
  </si>
  <si>
    <t>code1</t>
    <phoneticPr fontId="21" type="noConversion"/>
  </si>
  <si>
    <t>code_raw1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</si>
</sst>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0"/>
      <color rgb="FF000000"/>
      <name val="Arial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57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sz val="18"/>
      <color rgb="FF1C3D62"/>
      <name val="맑은 고딕"/>
      <family val="3"/>
      <charset val="129"/>
    </font>
    <font>
      <b/>
      <sz val="15"/>
      <color rgb="FF1C3D62"/>
      <name val="맑은 고딕"/>
      <family val="3"/>
      <charset val="129"/>
    </font>
    <font>
      <b/>
      <sz val="13"/>
      <color rgb="FF1C3D62"/>
      <name val="맑은 고딕"/>
      <family val="3"/>
      <charset val="129"/>
    </font>
    <font>
      <b/>
      <sz val="11"/>
      <color rgb="FF1C3D62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D0DEEF"/>
        <bgColor indexed="64"/>
      </patternFill>
    </fill>
    <fill>
      <patternFill patternType="solid">
        <fgColor rgb="FFF3DCDC"/>
        <bgColor indexed="64"/>
      </patternFill>
    </fill>
    <fill>
      <patternFill patternType="solid">
        <fgColor rgb="FFFBEFD4"/>
        <bgColor indexed="64"/>
      </patternFill>
    </fill>
    <fill>
      <patternFill patternType="solid">
        <fgColor rgb="FFE1EFD3"/>
        <bgColor indexed="64"/>
      </patternFill>
    </fill>
    <fill>
      <patternFill patternType="solid">
        <fgColor rgb="FFD2EBEE"/>
        <bgColor indexed="64"/>
      </patternFill>
    </fill>
    <fill>
      <patternFill patternType="solid">
        <fgColor rgb="FFF4DEEE"/>
        <bgColor indexed="64"/>
      </patternFill>
    </fill>
    <fill>
      <patternFill patternType="solid">
        <fgColor rgb="FFA2BEE0"/>
        <bgColor indexed="64"/>
      </patternFill>
    </fill>
    <fill>
      <patternFill patternType="solid">
        <fgColor rgb="FFE9B9B9"/>
        <bgColor indexed="64"/>
      </patternFill>
    </fill>
    <fill>
      <patternFill patternType="solid">
        <fgColor rgb="FFF6DFAA"/>
        <bgColor indexed="64"/>
      </patternFill>
    </fill>
    <fill>
      <patternFill patternType="solid">
        <fgColor rgb="FFC3E0A6"/>
        <bgColor indexed="64"/>
      </patternFill>
    </fill>
    <fill>
      <patternFill patternType="solid">
        <fgColor rgb="FFA3D7DE"/>
        <bgColor indexed="64"/>
      </patternFill>
    </fill>
    <fill>
      <patternFill patternType="solid">
        <fgColor rgb="FFEABCDC"/>
        <bgColor indexed="64"/>
      </patternFill>
    </fill>
    <fill>
      <patternFill patternType="solid">
        <fgColor rgb="FF729DD2"/>
        <bgColor indexed="64"/>
      </patternFill>
    </fill>
    <fill>
      <patternFill patternType="solid">
        <fgColor rgb="FFDD9797"/>
        <bgColor indexed="64"/>
      </patternFill>
    </fill>
    <fill>
      <patternFill patternType="solid">
        <fgColor rgb="FFF2CE80"/>
        <bgColor indexed="64"/>
      </patternFill>
    </fill>
    <fill>
      <patternFill patternType="solid">
        <fgColor rgb="FFA5D07A"/>
        <bgColor indexed="64"/>
      </patternFill>
    </fill>
    <fill>
      <patternFill patternType="solid">
        <fgColor rgb="FF76C3CD"/>
        <bgColor indexed="64"/>
      </patternFill>
    </fill>
    <fill>
      <patternFill patternType="solid">
        <fgColor rgb="FFDF9ACA"/>
        <bgColor indexed="64"/>
      </patternFill>
    </fill>
    <fill>
      <patternFill patternType="solid">
        <fgColor rgb="FF315F97"/>
        <bgColor indexed="64"/>
      </patternFill>
    </fill>
    <fill>
      <patternFill patternType="solid">
        <fgColor rgb="FFC75252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rgb="FF699B37"/>
        <bgColor indexed="64"/>
      </patternFill>
    </fill>
    <fill>
      <patternFill patternType="solid">
        <fgColor rgb="FF358791"/>
        <bgColor indexed="64"/>
      </patternFill>
    </fill>
    <fill>
      <patternFill patternType="solid">
        <fgColor rgb="FFCA56A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315F97"/>
      </top>
      <bottom style="double">
        <color rgb="FF315F97"/>
      </bottom>
      <diagonal/>
    </border>
    <border>
      <left/>
      <right/>
      <top/>
      <bottom style="thick">
        <color rgb="FF315F97"/>
      </bottom>
      <diagonal/>
    </border>
    <border>
      <left/>
      <right/>
      <top/>
      <bottom style="thick">
        <color rgb="FF8BAED9"/>
      </bottom>
      <diagonal/>
    </border>
    <border>
      <left/>
      <right/>
      <top/>
      <bottom style="medium">
        <color rgb="FF729DD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>
      <alignment vertical="center"/>
    </xf>
    <xf numFmtId="0" fontId="2" fillId="0" borderId="0"/>
    <xf numFmtId="0" fontId="20" fillId="2" borderId="0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3" fillId="20" borderId="0">
      <alignment vertical="center"/>
    </xf>
    <xf numFmtId="0" fontId="3" fillId="21" borderId="0">
      <alignment vertical="center"/>
    </xf>
    <xf numFmtId="0" fontId="3" fillId="22" borderId="0">
      <alignment vertical="center"/>
    </xf>
    <xf numFmtId="0" fontId="3" fillId="23" borderId="0">
      <alignment vertical="center"/>
    </xf>
    <xf numFmtId="0" fontId="3" fillId="24" borderId="0">
      <alignment vertical="center"/>
    </xf>
    <xf numFmtId="0" fontId="3" fillId="25" borderId="0">
      <alignment vertical="center"/>
    </xf>
    <xf numFmtId="0" fontId="4" fillId="0" borderId="0">
      <alignment vertical="center"/>
    </xf>
    <xf numFmtId="0" fontId="5" fillId="26" borderId="1">
      <alignment vertical="center"/>
    </xf>
    <xf numFmtId="0" fontId="6" fillId="27" borderId="0">
      <alignment vertical="center"/>
    </xf>
    <xf numFmtId="0" fontId="2" fillId="28" borderId="2">
      <alignment vertical="center"/>
    </xf>
    <xf numFmtId="0" fontId="7" fillId="29" borderId="0">
      <alignment vertical="center"/>
    </xf>
    <xf numFmtId="0" fontId="8" fillId="0" borderId="0">
      <alignment vertical="center"/>
    </xf>
    <xf numFmtId="0" fontId="9" fillId="30" borderId="3">
      <alignment vertical="center"/>
    </xf>
    <xf numFmtId="0" fontId="10" fillId="0" borderId="4">
      <alignment vertical="center"/>
    </xf>
    <xf numFmtId="0" fontId="11" fillId="0" borderId="5">
      <alignment vertical="center"/>
    </xf>
    <xf numFmtId="0" fontId="12" fillId="31" borderId="1">
      <alignment vertical="center"/>
    </xf>
    <xf numFmtId="0" fontId="13" fillId="0" borderId="0">
      <alignment vertical="center"/>
    </xf>
    <xf numFmtId="0" fontId="14" fillId="0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6" fillId="0" borderId="0">
      <alignment vertical="center"/>
    </xf>
    <xf numFmtId="0" fontId="17" fillId="32" borderId="0">
      <alignment vertical="center"/>
    </xf>
    <xf numFmtId="0" fontId="18" fillId="26" borderId="9">
      <alignment vertical="center"/>
    </xf>
  </cellStyleXfs>
  <cellXfs count="19">
    <xf numFmtId="0" fontId="0" fillId="0" borderId="0" xfId="0">
      <alignment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/>
    <xf numFmtId="0" fontId="0" fillId="33" borderId="11" xfId="0" applyFill="1" applyBorder="1" applyAlignment="1">
      <alignment horizontal="center" vertical="center"/>
    </xf>
    <xf numFmtId="0" fontId="0" fillId="33" borderId="0" xfId="0" applyFill="1">
      <alignment vertical="center"/>
    </xf>
    <xf numFmtId="0" fontId="1" fillId="0" borderId="10" xfId="0" applyFont="1" applyBorder="1" applyAlignment="1">
      <alignment horizontal="center" vertical="center"/>
    </xf>
    <xf numFmtId="0" fontId="19" fillId="34" borderId="10" xfId="1" applyNumberFormat="1" applyFont="1" applyFill="1" applyBorder="1" applyAlignment="1">
      <alignment horizontal="center"/>
    </xf>
    <xf numFmtId="0" fontId="2" fillId="34" borderId="10" xfId="1" applyNumberFormat="1" applyFill="1" applyBorder="1" applyAlignment="1">
      <alignment horizontal="center"/>
    </xf>
    <xf numFmtId="0" fontId="2" fillId="34" borderId="10" xfId="1" applyNumberFormat="1" applyFill="1" applyBorder="1"/>
    <xf numFmtId="0" fontId="2" fillId="34" borderId="10" xfId="1" applyNumberFormat="1" applyFill="1" applyBorder="1" applyAlignment="1">
      <alignment horizontal="left"/>
    </xf>
    <xf numFmtId="0" fontId="2" fillId="34" borderId="10" xfId="1" applyNumberFormat="1" applyFill="1" applyBorder="1" applyAlignment="1"/>
    <xf numFmtId="0" fontId="0" fillId="34" borderId="0" xfId="0" applyFill="1">
      <alignment vertical="center"/>
    </xf>
    <xf numFmtId="0" fontId="1" fillId="0" borderId="0" xfId="0" applyFont="1">
      <alignment vertical="center"/>
    </xf>
    <xf numFmtId="0" fontId="1" fillId="33" borderId="0" xfId="0" applyFont="1" applyFill="1">
      <alignment vertical="center"/>
    </xf>
  </cellXfs>
  <cellStyles count="43">
    <cellStyle name="20% - 강조색1 2" xfId="2" xr:uid="{00000000-0005-0000-0000-000000000000}"/>
    <cellStyle name="20% - 강조색2 2" xfId="3" xr:uid="{00000000-0005-0000-0000-000001000000}"/>
    <cellStyle name="20% - 강조색3 2" xfId="4" xr:uid="{00000000-0005-0000-0000-000002000000}"/>
    <cellStyle name="20% - 강조색4 2" xfId="5" xr:uid="{00000000-0005-0000-0000-000003000000}"/>
    <cellStyle name="20% - 강조색5 2" xfId="6" xr:uid="{00000000-0005-0000-0000-000004000000}"/>
    <cellStyle name="20% - 강조색6 2" xfId="7" xr:uid="{00000000-0005-0000-0000-000005000000}"/>
    <cellStyle name="40% - 강조색1 2" xfId="8" xr:uid="{00000000-0005-0000-0000-000006000000}"/>
    <cellStyle name="40% - 강조색2 2" xfId="9" xr:uid="{00000000-0005-0000-0000-000007000000}"/>
    <cellStyle name="40% - 강조색3 2" xfId="10" xr:uid="{00000000-0005-0000-0000-000008000000}"/>
    <cellStyle name="40% - 강조색4 2" xfId="11" xr:uid="{00000000-0005-0000-0000-000009000000}"/>
    <cellStyle name="40% - 강조색5 2" xfId="12" xr:uid="{00000000-0005-0000-0000-00000A000000}"/>
    <cellStyle name="40% - 강조색6 2" xfId="13" xr:uid="{00000000-0005-0000-0000-00000B000000}"/>
    <cellStyle name="60% - 강조색1 2" xfId="14" xr:uid="{00000000-0005-0000-0000-00000C000000}"/>
    <cellStyle name="60% - 강조색2 2" xfId="15" xr:uid="{00000000-0005-0000-0000-00000D000000}"/>
    <cellStyle name="60% - 강조색3 2" xfId="16" xr:uid="{00000000-0005-0000-0000-00000E000000}"/>
    <cellStyle name="60% - 강조색4 2" xfId="17" xr:uid="{00000000-0005-0000-0000-00000F000000}"/>
    <cellStyle name="60% - 강조색5 2" xfId="18" xr:uid="{00000000-0005-0000-0000-000010000000}"/>
    <cellStyle name="60% - 강조색6 2" xfId="19" xr:uid="{00000000-0005-0000-0000-000011000000}"/>
    <cellStyle name="강조색1 2" xfId="20" xr:uid="{00000000-0005-0000-0000-000012000000}"/>
    <cellStyle name="강조색2 2" xfId="21" xr:uid="{00000000-0005-0000-0000-000013000000}"/>
    <cellStyle name="강조색3 2" xfId="22" xr:uid="{00000000-0005-0000-0000-000014000000}"/>
    <cellStyle name="강조색4 2" xfId="23" xr:uid="{00000000-0005-0000-0000-000015000000}"/>
    <cellStyle name="강조색5 2" xfId="24" xr:uid="{00000000-0005-0000-0000-000016000000}"/>
    <cellStyle name="강조색6 2" xfId="25" xr:uid="{00000000-0005-0000-0000-000017000000}"/>
    <cellStyle name="경고문 2" xfId="26" xr:uid="{00000000-0005-0000-0000-000018000000}"/>
    <cellStyle name="계산 2" xfId="27" xr:uid="{00000000-0005-0000-0000-000019000000}"/>
    <cellStyle name="나쁨 2" xfId="28" xr:uid="{00000000-0005-0000-0000-00001A000000}"/>
    <cellStyle name="메모 2" xfId="29" xr:uid="{00000000-0005-0000-0000-00001B000000}"/>
    <cellStyle name="보통 2" xfId="30" xr:uid="{00000000-0005-0000-0000-00001C000000}"/>
    <cellStyle name="설명 텍스트 2" xfId="31" xr:uid="{00000000-0005-0000-0000-00001D000000}"/>
    <cellStyle name="셀 확인 2" xfId="32" xr:uid="{00000000-0005-0000-0000-00001E000000}"/>
    <cellStyle name="연결된 셀 2" xfId="33" xr:uid="{00000000-0005-0000-0000-00001F000000}"/>
    <cellStyle name="요약 2" xfId="34" xr:uid="{00000000-0005-0000-0000-000020000000}"/>
    <cellStyle name="입력 2" xfId="35" xr:uid="{00000000-0005-0000-0000-000021000000}"/>
    <cellStyle name="제목 1 2" xfId="37" xr:uid="{00000000-0005-0000-0000-000022000000}"/>
    <cellStyle name="제목 2 2" xfId="38" xr:uid="{00000000-0005-0000-0000-000023000000}"/>
    <cellStyle name="제목 3 2" xfId="39" xr:uid="{00000000-0005-0000-0000-000024000000}"/>
    <cellStyle name="제목 4 2" xfId="40" xr:uid="{00000000-0005-0000-0000-000025000000}"/>
    <cellStyle name="제목 5" xfId="36" xr:uid="{00000000-0005-0000-0000-000026000000}"/>
    <cellStyle name="좋음 2" xfId="41" xr:uid="{00000000-0005-0000-0000-000027000000}"/>
    <cellStyle name="출력 2" xfId="42" xr:uid="{00000000-0005-0000-0000-000028000000}"/>
    <cellStyle name="표준" xfId="0" builtinId="0"/>
    <cellStyle name="표준 2" xfId="1" xr:uid="{00000000-0005-0000-0000-00002A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47"/>
  <sheetViews>
    <sheetView zoomScaleNormal="100" zoomScaleSheetLayoutView="75" workbookViewId="0">
      <selection activeCell="H53" sqref="G1:H53"/>
    </sheetView>
  </sheetViews>
  <sheetFormatPr defaultColWidth="9" defaultRowHeight="17.399999999999999" x14ac:dyDescent="0.4"/>
  <cols>
    <col min="1" max="1" width="27.19921875" bestFit="1" customWidth="1"/>
    <col min="2" max="2" width="9.3984375" bestFit="1" customWidth="1"/>
    <col min="3" max="3" width="76.59765625" bestFit="1" customWidth="1"/>
    <col min="8" max="8" width="37.3984375" customWidth="1"/>
  </cols>
  <sheetData>
    <row r="1" spans="1:4" x14ac:dyDescent="0.4">
      <c r="A1" s="5" t="s">
        <v>392</v>
      </c>
      <c r="B1" s="5" t="s">
        <v>34</v>
      </c>
      <c r="C1" s="5" t="s">
        <v>384</v>
      </c>
      <c r="D1" s="5" t="s">
        <v>105</v>
      </c>
    </row>
    <row r="2" spans="1:4" x14ac:dyDescent="0.4">
      <c r="A2" s="6" t="s">
        <v>333</v>
      </c>
      <c r="B2" s="2">
        <v>2151194</v>
      </c>
      <c r="C2" s="6" t="s">
        <v>490</v>
      </c>
      <c r="D2" s="2" t="s">
        <v>55</v>
      </c>
    </row>
    <row r="3" spans="1:4" x14ac:dyDescent="0.4">
      <c r="A3" s="6" t="s">
        <v>106</v>
      </c>
      <c r="B3" s="2">
        <v>2177788</v>
      </c>
      <c r="C3" s="6" t="s">
        <v>91</v>
      </c>
      <c r="D3" s="2" t="s">
        <v>55</v>
      </c>
    </row>
    <row r="4" spans="1:4" x14ac:dyDescent="0.4">
      <c r="A4" s="6" t="s">
        <v>396</v>
      </c>
      <c r="B4" s="2">
        <v>2415139</v>
      </c>
      <c r="C4" s="6" t="s">
        <v>86</v>
      </c>
      <c r="D4" s="2" t="s">
        <v>55</v>
      </c>
    </row>
    <row r="5" spans="1:4" x14ac:dyDescent="0.4">
      <c r="A5" s="6" t="s">
        <v>155</v>
      </c>
      <c r="B5" s="3">
        <v>2135982</v>
      </c>
      <c r="C5" s="6" t="s">
        <v>501</v>
      </c>
      <c r="D5" s="2" t="s">
        <v>56</v>
      </c>
    </row>
    <row r="6" spans="1:4" x14ac:dyDescent="0.4">
      <c r="A6" s="6" t="s">
        <v>404</v>
      </c>
      <c r="B6" s="2">
        <v>2548803</v>
      </c>
      <c r="C6" s="6" t="s">
        <v>96</v>
      </c>
      <c r="D6" s="2" t="s">
        <v>55</v>
      </c>
    </row>
    <row r="7" spans="1:4" x14ac:dyDescent="0.4">
      <c r="A7" s="6" t="s">
        <v>386</v>
      </c>
      <c r="B7" s="2">
        <v>2171040</v>
      </c>
      <c r="C7" s="6" t="s">
        <v>94</v>
      </c>
      <c r="D7" s="2" t="s">
        <v>58</v>
      </c>
    </row>
    <row r="8" spans="1:4" x14ac:dyDescent="0.4">
      <c r="A8" s="6" t="s">
        <v>104</v>
      </c>
      <c r="B8" s="2">
        <v>2036245</v>
      </c>
      <c r="C8" s="6" t="s">
        <v>88</v>
      </c>
      <c r="D8" s="2" t="s">
        <v>55</v>
      </c>
    </row>
    <row r="9" spans="1:4" x14ac:dyDescent="0.4">
      <c r="A9" s="6" t="s">
        <v>114</v>
      </c>
      <c r="B9" s="2">
        <v>2453884</v>
      </c>
      <c r="C9" s="6" t="s">
        <v>483</v>
      </c>
      <c r="D9" s="2" t="s">
        <v>55</v>
      </c>
    </row>
    <row r="10" spans="1:4" x14ac:dyDescent="0.4">
      <c r="A10" s="6" t="s">
        <v>394</v>
      </c>
      <c r="B10" s="2">
        <v>2175795</v>
      </c>
      <c r="C10" s="6" t="s">
        <v>87</v>
      </c>
      <c r="D10" s="2" t="s">
        <v>55</v>
      </c>
    </row>
    <row r="11" spans="1:4" x14ac:dyDescent="0.4">
      <c r="A11" s="6" t="s">
        <v>234</v>
      </c>
      <c r="B11" s="2">
        <v>2147523</v>
      </c>
      <c r="C11" s="6" t="s">
        <v>544</v>
      </c>
      <c r="D11" s="2" t="s">
        <v>58</v>
      </c>
    </row>
    <row r="12" spans="1:4" x14ac:dyDescent="0.4">
      <c r="A12" s="6" t="s">
        <v>108</v>
      </c>
      <c r="B12" s="2">
        <v>2448794</v>
      </c>
      <c r="C12" s="6" t="s">
        <v>96</v>
      </c>
      <c r="D12" s="2" t="s">
        <v>55</v>
      </c>
    </row>
    <row r="13" spans="1:4" x14ac:dyDescent="0.4">
      <c r="A13" s="6" t="s">
        <v>60</v>
      </c>
      <c r="B13" s="2">
        <v>2141579</v>
      </c>
      <c r="C13" s="6" t="s">
        <v>478</v>
      </c>
      <c r="D13" s="2" t="s">
        <v>58</v>
      </c>
    </row>
    <row r="14" spans="1:4" x14ac:dyDescent="0.4">
      <c r="A14" s="6" t="s">
        <v>414</v>
      </c>
      <c r="B14" s="2">
        <v>2139288</v>
      </c>
      <c r="C14" s="6" t="s">
        <v>529</v>
      </c>
      <c r="D14" s="2" t="s">
        <v>55</v>
      </c>
    </row>
    <row r="15" spans="1:4" x14ac:dyDescent="0.4">
      <c r="A15" s="6" t="s">
        <v>250</v>
      </c>
      <c r="B15" s="2">
        <v>2143024</v>
      </c>
      <c r="C15" s="6" t="s">
        <v>161</v>
      </c>
      <c r="D15" s="2" t="s">
        <v>55</v>
      </c>
    </row>
    <row r="16" spans="1:4" x14ac:dyDescent="0.4">
      <c r="A16" s="6" t="s">
        <v>398</v>
      </c>
      <c r="B16" s="2">
        <v>2163538</v>
      </c>
      <c r="C16" s="6" t="s">
        <v>92</v>
      </c>
      <c r="D16" s="2" t="s">
        <v>55</v>
      </c>
    </row>
    <row r="17" spans="1:4" x14ac:dyDescent="0.4">
      <c r="A17" s="6" t="s">
        <v>351</v>
      </c>
      <c r="B17" s="2">
        <v>2545430</v>
      </c>
      <c r="C17" s="6" t="s">
        <v>220</v>
      </c>
      <c r="D17" s="2" t="s">
        <v>55</v>
      </c>
    </row>
    <row r="18" spans="1:4" x14ac:dyDescent="0.4">
      <c r="A18" s="6" t="s">
        <v>335</v>
      </c>
      <c r="B18" s="2">
        <v>2247745</v>
      </c>
      <c r="C18" s="6" t="s">
        <v>479</v>
      </c>
      <c r="D18" s="2" t="s">
        <v>35</v>
      </c>
    </row>
    <row r="19" spans="1:4" x14ac:dyDescent="0.4">
      <c r="A19" s="6" t="s">
        <v>109</v>
      </c>
      <c r="B19" s="2">
        <v>2529077</v>
      </c>
      <c r="C19" s="6" t="s">
        <v>98</v>
      </c>
      <c r="D19" s="2" t="s">
        <v>55</v>
      </c>
    </row>
    <row r="20" spans="1:4" x14ac:dyDescent="0.4">
      <c r="A20" s="6" t="s">
        <v>107</v>
      </c>
      <c r="B20" s="2">
        <v>2150081</v>
      </c>
      <c r="C20" s="6" t="s">
        <v>475</v>
      </c>
      <c r="D20" s="2" t="s">
        <v>55</v>
      </c>
    </row>
    <row r="21" spans="1:4" x14ac:dyDescent="0.4">
      <c r="A21" s="6" t="s">
        <v>408</v>
      </c>
      <c r="B21" s="2">
        <v>2059549</v>
      </c>
      <c r="C21" s="6" t="s">
        <v>461</v>
      </c>
      <c r="D21" s="2" t="s">
        <v>55</v>
      </c>
    </row>
    <row r="22" spans="1:4" x14ac:dyDescent="0.4">
      <c r="A22" s="6" t="s">
        <v>385</v>
      </c>
      <c r="B22" s="2">
        <v>2124527</v>
      </c>
      <c r="C22" s="6" t="s">
        <v>532</v>
      </c>
      <c r="D22" s="2" t="s">
        <v>55</v>
      </c>
    </row>
    <row r="23" spans="1:4" x14ac:dyDescent="0.4">
      <c r="A23" s="6" t="s">
        <v>243</v>
      </c>
      <c r="B23" s="2">
        <v>2570441</v>
      </c>
      <c r="C23" s="6" t="s">
        <v>198</v>
      </c>
      <c r="D23" s="2" t="s">
        <v>55</v>
      </c>
    </row>
    <row r="24" spans="1:4" x14ac:dyDescent="0.4">
      <c r="A24" s="6" t="s">
        <v>240</v>
      </c>
      <c r="B24" s="2">
        <v>2371090</v>
      </c>
      <c r="C24" s="6" t="s">
        <v>102</v>
      </c>
      <c r="D24" s="2" t="s">
        <v>56</v>
      </c>
    </row>
    <row r="25" spans="1:4" x14ac:dyDescent="0.4">
      <c r="A25" s="6" t="s">
        <v>410</v>
      </c>
      <c r="B25" s="2">
        <v>2530020</v>
      </c>
      <c r="C25" s="6" t="s">
        <v>101</v>
      </c>
      <c r="D25" s="2" t="s">
        <v>55</v>
      </c>
    </row>
    <row r="26" spans="1:4" x14ac:dyDescent="0.4">
      <c r="A26" s="6" t="s">
        <v>374</v>
      </c>
      <c r="B26" s="2">
        <v>2125800</v>
      </c>
      <c r="C26" s="6" t="s">
        <v>512</v>
      </c>
      <c r="D26" s="2" t="s">
        <v>55</v>
      </c>
    </row>
    <row r="27" spans="1:4" x14ac:dyDescent="0.4">
      <c r="A27" s="6" t="s">
        <v>251</v>
      </c>
      <c r="B27" s="3">
        <v>2129494</v>
      </c>
      <c r="C27" s="6" t="s">
        <v>484</v>
      </c>
      <c r="D27" s="2" t="s">
        <v>55</v>
      </c>
    </row>
    <row r="28" spans="1:4" x14ac:dyDescent="0.4">
      <c r="A28" s="6" t="s">
        <v>412</v>
      </c>
      <c r="B28" s="2">
        <v>2413454</v>
      </c>
      <c r="C28" s="6" t="s">
        <v>131</v>
      </c>
      <c r="D28" s="2" t="s">
        <v>55</v>
      </c>
    </row>
    <row r="29" spans="1:4" x14ac:dyDescent="0.4">
      <c r="A29" s="6" t="s">
        <v>334</v>
      </c>
      <c r="B29" s="2">
        <v>2422207</v>
      </c>
      <c r="C29" t="s">
        <v>213</v>
      </c>
      <c r="D29" s="2" t="s">
        <v>55</v>
      </c>
    </row>
    <row r="30" spans="1:4" x14ac:dyDescent="0.4">
      <c r="A30" s="6" t="s">
        <v>110</v>
      </c>
      <c r="B30" s="2">
        <v>2115981</v>
      </c>
      <c r="C30" s="6" t="s">
        <v>97</v>
      </c>
      <c r="D30" s="2" t="s">
        <v>55</v>
      </c>
    </row>
    <row r="31" spans="1:4" x14ac:dyDescent="0.4">
      <c r="A31" s="6" t="s">
        <v>112</v>
      </c>
      <c r="B31" s="2">
        <v>2145335</v>
      </c>
      <c r="C31" s="6" t="s">
        <v>63</v>
      </c>
      <c r="D31" s="2" t="s">
        <v>55</v>
      </c>
    </row>
    <row r="32" spans="1:4" x14ac:dyDescent="0.4">
      <c r="A32" s="6" t="s">
        <v>397</v>
      </c>
      <c r="B32" s="2">
        <v>2120897</v>
      </c>
      <c r="C32" s="6" t="s">
        <v>100</v>
      </c>
      <c r="D32" s="2" t="s">
        <v>55</v>
      </c>
    </row>
    <row r="33" spans="1:4" x14ac:dyDescent="0.4">
      <c r="A33" s="6" t="s">
        <v>399</v>
      </c>
      <c r="B33" s="2">
        <v>2374854</v>
      </c>
      <c r="C33" s="6" t="s">
        <v>543</v>
      </c>
      <c r="D33" s="2" t="s">
        <v>58</v>
      </c>
    </row>
    <row r="34" spans="1:4" x14ac:dyDescent="0.4">
      <c r="A34" s="6" t="s">
        <v>402</v>
      </c>
      <c r="B34" s="2">
        <v>2169882</v>
      </c>
      <c r="C34" s="6" t="s">
        <v>99</v>
      </c>
      <c r="D34" s="2" t="s">
        <v>55</v>
      </c>
    </row>
    <row r="35" spans="1:4" x14ac:dyDescent="0.4">
      <c r="A35" s="6" t="s">
        <v>331</v>
      </c>
      <c r="B35" s="2">
        <v>2110330</v>
      </c>
      <c r="C35" s="6" t="s">
        <v>202</v>
      </c>
      <c r="D35" s="2" t="s">
        <v>55</v>
      </c>
    </row>
    <row r="36" spans="1:4" x14ac:dyDescent="0.4">
      <c r="A36" s="6" t="s">
        <v>36</v>
      </c>
      <c r="B36" s="2">
        <v>2467801</v>
      </c>
      <c r="C36" s="6" t="s">
        <v>103</v>
      </c>
      <c r="D36" s="2" t="s">
        <v>35</v>
      </c>
    </row>
    <row r="37" spans="1:4" x14ac:dyDescent="0.4">
      <c r="A37" s="6" t="s">
        <v>362</v>
      </c>
      <c r="B37" s="2">
        <v>2168828</v>
      </c>
      <c r="C37" s="6" t="s">
        <v>520</v>
      </c>
      <c r="D37" s="2" t="s">
        <v>35</v>
      </c>
    </row>
    <row r="38" spans="1:4" x14ac:dyDescent="0.4">
      <c r="A38" s="6" t="s">
        <v>111</v>
      </c>
      <c r="B38" s="2">
        <v>2743681</v>
      </c>
      <c r="C38" s="6" t="s">
        <v>84</v>
      </c>
      <c r="D38" s="2" t="s">
        <v>55</v>
      </c>
    </row>
    <row r="39" spans="1:4" x14ac:dyDescent="0.4">
      <c r="A39" s="6" t="s">
        <v>407</v>
      </c>
      <c r="B39" s="2">
        <v>2166151</v>
      </c>
      <c r="C39" s="6" t="s">
        <v>539</v>
      </c>
      <c r="D39" s="2" t="s">
        <v>55</v>
      </c>
    </row>
    <row r="40" spans="1:4" x14ac:dyDescent="0.4">
      <c r="A40" s="6" t="s">
        <v>171</v>
      </c>
      <c r="B40" s="2">
        <v>2170468</v>
      </c>
      <c r="C40" s="6" t="s">
        <v>518</v>
      </c>
      <c r="D40" s="2" t="s">
        <v>55</v>
      </c>
    </row>
    <row r="41" spans="1:4" x14ac:dyDescent="0.4">
      <c r="A41" s="6" t="s">
        <v>403</v>
      </c>
      <c r="B41" s="2">
        <v>2442807</v>
      </c>
      <c r="C41" s="6" t="s">
        <v>537</v>
      </c>
      <c r="D41" s="2" t="s">
        <v>55</v>
      </c>
    </row>
    <row r="42" spans="1:4" x14ac:dyDescent="0.4">
      <c r="A42" s="6" t="s">
        <v>16</v>
      </c>
      <c r="B42" s="3">
        <v>77248899</v>
      </c>
      <c r="C42" s="6" t="s">
        <v>528</v>
      </c>
      <c r="D42" s="2" t="s">
        <v>55</v>
      </c>
    </row>
    <row r="43" spans="1:4" x14ac:dyDescent="0.4">
      <c r="A43" s="6" t="s">
        <v>405</v>
      </c>
      <c r="B43" s="2">
        <v>2464838</v>
      </c>
      <c r="C43" s="6" t="s">
        <v>85</v>
      </c>
      <c r="D43" s="2" t="s">
        <v>55</v>
      </c>
    </row>
    <row r="44" spans="1:4" x14ac:dyDescent="0.4">
      <c r="A44" s="6" t="s">
        <v>30</v>
      </c>
      <c r="B44" s="2">
        <v>2244140</v>
      </c>
      <c r="C44" s="6" t="s">
        <v>540</v>
      </c>
      <c r="D44" s="2" t="s">
        <v>55</v>
      </c>
    </row>
    <row r="45" spans="1:4" x14ac:dyDescent="0.4">
      <c r="A45" s="6" t="s">
        <v>41</v>
      </c>
      <c r="B45" s="2">
        <v>2452588</v>
      </c>
      <c r="C45" s="6" t="s">
        <v>541</v>
      </c>
      <c r="D45" s="2" t="s">
        <v>55</v>
      </c>
    </row>
    <row r="46" spans="1:4" x14ac:dyDescent="0.4">
      <c r="A46" s="6" t="s">
        <v>406</v>
      </c>
      <c r="B46" s="2">
        <v>2462224</v>
      </c>
      <c r="C46" s="6" t="s">
        <v>536</v>
      </c>
      <c r="D46" s="2" t="s">
        <v>55</v>
      </c>
    </row>
    <row r="47" spans="1:4" x14ac:dyDescent="0.4">
      <c r="A47" s="6" t="s">
        <v>433</v>
      </c>
      <c r="B47" s="2">
        <v>2412617</v>
      </c>
      <c r="C47" s="6" t="s">
        <v>527</v>
      </c>
      <c r="D47" s="2" t="s">
        <v>55</v>
      </c>
    </row>
    <row r="48" spans="1:4" x14ac:dyDescent="0.4">
      <c r="A48" s="6" t="s">
        <v>260</v>
      </c>
      <c r="B48" s="3">
        <v>2169966</v>
      </c>
      <c r="C48" s="6" t="s">
        <v>156</v>
      </c>
      <c r="D48" s="2" t="s">
        <v>56</v>
      </c>
    </row>
    <row r="49" spans="1:4" x14ac:dyDescent="0.4">
      <c r="A49" s="6" t="s">
        <v>43</v>
      </c>
      <c r="B49" s="2">
        <v>2158005</v>
      </c>
      <c r="C49" s="6" t="s">
        <v>476</v>
      </c>
      <c r="D49" s="2" t="s">
        <v>58</v>
      </c>
    </row>
    <row r="50" spans="1:4" x14ac:dyDescent="0.4">
      <c r="A50" s="6" t="s">
        <v>119</v>
      </c>
      <c r="B50" s="2">
        <v>2121616</v>
      </c>
      <c r="C50" s="6" t="s">
        <v>64</v>
      </c>
      <c r="D50" s="2" t="s">
        <v>56</v>
      </c>
    </row>
    <row r="51" spans="1:4" x14ac:dyDescent="0.4">
      <c r="A51" s="6" t="s">
        <v>286</v>
      </c>
      <c r="B51" s="2">
        <v>2121884</v>
      </c>
      <c r="C51" s="6" t="s">
        <v>488</v>
      </c>
      <c r="D51" s="2" t="s">
        <v>55</v>
      </c>
    </row>
    <row r="52" spans="1:4" x14ac:dyDescent="0.4">
      <c r="A52" s="6" t="s">
        <v>329</v>
      </c>
      <c r="B52" s="2">
        <v>2175150</v>
      </c>
      <c r="C52" s="6" t="s">
        <v>490</v>
      </c>
      <c r="D52" s="2" t="s">
        <v>58</v>
      </c>
    </row>
    <row r="53" spans="1:4" x14ac:dyDescent="0.4">
      <c r="A53" s="6" t="s">
        <v>269</v>
      </c>
      <c r="B53" s="2">
        <v>2136680</v>
      </c>
      <c r="C53" s="6" t="s">
        <v>492</v>
      </c>
      <c r="D53" s="2" t="s">
        <v>56</v>
      </c>
    </row>
    <row r="54" spans="1:4" x14ac:dyDescent="0.4">
      <c r="A54" s="6" t="s">
        <v>430</v>
      </c>
      <c r="B54" s="2">
        <v>2412139</v>
      </c>
      <c r="C54" s="6" t="s">
        <v>542</v>
      </c>
      <c r="D54" s="2" t="s">
        <v>55</v>
      </c>
    </row>
    <row r="55" spans="1:4" x14ac:dyDescent="0.4">
      <c r="A55" s="6" t="s">
        <v>434</v>
      </c>
      <c r="B55" s="2">
        <v>2121001</v>
      </c>
      <c r="C55" s="6" t="s">
        <v>521</v>
      </c>
      <c r="D55" s="2" t="s">
        <v>55</v>
      </c>
    </row>
    <row r="56" spans="1:4" x14ac:dyDescent="0.4">
      <c r="A56" s="6" t="s">
        <v>194</v>
      </c>
      <c r="B56" s="2">
        <v>2568236</v>
      </c>
      <c r="C56" s="6" t="s">
        <v>465</v>
      </c>
      <c r="D56" s="2" t="s">
        <v>55</v>
      </c>
    </row>
    <row r="57" spans="1:4" x14ac:dyDescent="0.4">
      <c r="A57" s="6" t="s">
        <v>437</v>
      </c>
      <c r="B57" s="2">
        <v>2152223</v>
      </c>
      <c r="C57" s="6" t="s">
        <v>90</v>
      </c>
      <c r="D57" s="2" t="s">
        <v>55</v>
      </c>
    </row>
    <row r="58" spans="1:4" x14ac:dyDescent="0.4">
      <c r="A58" s="6" t="s">
        <v>49</v>
      </c>
      <c r="B58" s="2">
        <v>3021027</v>
      </c>
      <c r="C58" s="6" t="s">
        <v>65</v>
      </c>
      <c r="D58" s="2" t="s">
        <v>55</v>
      </c>
    </row>
    <row r="59" spans="1:4" x14ac:dyDescent="0.4">
      <c r="A59" s="6" t="s">
        <v>427</v>
      </c>
      <c r="B59" s="2">
        <v>2120460</v>
      </c>
      <c r="C59" s="6" t="s">
        <v>533</v>
      </c>
      <c r="D59" s="2" t="s">
        <v>55</v>
      </c>
    </row>
    <row r="60" spans="1:4" x14ac:dyDescent="0.4">
      <c r="A60" s="6" t="s">
        <v>57</v>
      </c>
      <c r="B60" s="2">
        <v>2478947</v>
      </c>
      <c r="C60" s="6" t="s">
        <v>522</v>
      </c>
      <c r="D60" s="2" t="s">
        <v>55</v>
      </c>
    </row>
    <row r="61" spans="1:4" x14ac:dyDescent="0.4">
      <c r="A61" s="6" t="s">
        <v>417</v>
      </c>
      <c r="B61" s="2">
        <v>2159234</v>
      </c>
      <c r="C61" s="6" t="s">
        <v>66</v>
      </c>
      <c r="D61" s="2" t="s">
        <v>55</v>
      </c>
    </row>
    <row r="62" spans="1:4" x14ac:dyDescent="0.4">
      <c r="A62" s="6" t="s">
        <v>422</v>
      </c>
      <c r="B62" s="2">
        <v>2118434</v>
      </c>
      <c r="C62" s="6" t="s">
        <v>68</v>
      </c>
      <c r="D62" s="2" t="s">
        <v>55</v>
      </c>
    </row>
    <row r="63" spans="1:4" x14ac:dyDescent="0.4">
      <c r="A63" s="6" t="s">
        <v>137</v>
      </c>
      <c r="B63" s="2">
        <v>2151510</v>
      </c>
      <c r="C63" s="6" t="s">
        <v>70</v>
      </c>
      <c r="D63" s="2" t="s">
        <v>55</v>
      </c>
    </row>
    <row r="64" spans="1:4" x14ac:dyDescent="0.4">
      <c r="A64" s="6" t="s">
        <v>285</v>
      </c>
      <c r="B64" s="4">
        <v>3043393</v>
      </c>
      <c r="C64" s="6" t="s">
        <v>478</v>
      </c>
      <c r="D64" s="2" t="s">
        <v>35</v>
      </c>
    </row>
    <row r="65" spans="1:4" x14ac:dyDescent="0.4">
      <c r="A65" s="6" t="s">
        <v>138</v>
      </c>
      <c r="B65" s="2">
        <v>2120703</v>
      </c>
      <c r="C65" s="6" t="s">
        <v>523</v>
      </c>
      <c r="D65" s="2" t="s">
        <v>55</v>
      </c>
    </row>
    <row r="66" spans="1:4" x14ac:dyDescent="0.4">
      <c r="A66" s="6" t="s">
        <v>442</v>
      </c>
      <c r="B66" s="2">
        <v>2484563</v>
      </c>
      <c r="C66" s="6" t="s">
        <v>67</v>
      </c>
      <c r="D66" s="2" t="s">
        <v>55</v>
      </c>
    </row>
    <row r="67" spans="1:4" x14ac:dyDescent="0.4">
      <c r="A67" s="6" t="s">
        <v>415</v>
      </c>
      <c r="B67" s="2">
        <v>2136953</v>
      </c>
      <c r="C67" s="6" t="s">
        <v>514</v>
      </c>
      <c r="D67" s="2" t="s">
        <v>55</v>
      </c>
    </row>
    <row r="68" spans="1:4" x14ac:dyDescent="0.4">
      <c r="A68" s="6" t="s">
        <v>432</v>
      </c>
      <c r="B68" s="2">
        <v>2546569</v>
      </c>
      <c r="C68" s="6" t="s">
        <v>93</v>
      </c>
      <c r="D68" s="2" t="s">
        <v>55</v>
      </c>
    </row>
    <row r="69" spans="1:4" x14ac:dyDescent="0.4">
      <c r="A69" s="6" t="s">
        <v>273</v>
      </c>
      <c r="B69" s="2">
        <v>2130807</v>
      </c>
      <c r="C69" s="6" t="s">
        <v>166</v>
      </c>
      <c r="D69" s="2" t="s">
        <v>55</v>
      </c>
    </row>
    <row r="70" spans="1:4" x14ac:dyDescent="0.4">
      <c r="A70" s="6" t="s">
        <v>440</v>
      </c>
      <c r="B70" s="2">
        <v>2117967</v>
      </c>
      <c r="C70" s="6" t="s">
        <v>69</v>
      </c>
      <c r="D70" s="2" t="s">
        <v>55</v>
      </c>
    </row>
    <row r="71" spans="1:4" x14ac:dyDescent="0.4">
      <c r="A71" s="6" t="s">
        <v>327</v>
      </c>
      <c r="B71" s="2">
        <v>2419794</v>
      </c>
      <c r="C71" s="6" t="s">
        <v>228</v>
      </c>
      <c r="D71" s="2" t="s">
        <v>55</v>
      </c>
    </row>
    <row r="72" spans="1:4" x14ac:dyDescent="0.4">
      <c r="A72" s="6" t="s">
        <v>347</v>
      </c>
      <c r="B72" s="2">
        <v>2442468</v>
      </c>
      <c r="C72" s="6" t="s">
        <v>219</v>
      </c>
      <c r="D72" s="2" t="s">
        <v>55</v>
      </c>
    </row>
    <row r="73" spans="1:4" x14ac:dyDescent="0.4">
      <c r="A73" s="6" t="s">
        <v>192</v>
      </c>
      <c r="B73" s="2">
        <v>2161997</v>
      </c>
      <c r="C73" s="6" t="s">
        <v>466</v>
      </c>
      <c r="D73" s="2" t="s">
        <v>56</v>
      </c>
    </row>
    <row r="74" spans="1:4" x14ac:dyDescent="0.4">
      <c r="A74" s="6" t="s">
        <v>13</v>
      </c>
      <c r="B74" s="2">
        <v>2175445</v>
      </c>
      <c r="C74" s="6" t="s">
        <v>506</v>
      </c>
      <c r="D74" s="2" t="s">
        <v>55</v>
      </c>
    </row>
    <row r="75" spans="1:4" x14ac:dyDescent="0.4">
      <c r="A75" s="6" t="s">
        <v>139</v>
      </c>
      <c r="B75" s="2">
        <v>2442913</v>
      </c>
      <c r="C75" s="6" t="s">
        <v>530</v>
      </c>
      <c r="D75" s="2" t="s">
        <v>55</v>
      </c>
    </row>
    <row r="76" spans="1:4" x14ac:dyDescent="0.4">
      <c r="A76" s="6" t="s">
        <v>423</v>
      </c>
      <c r="B76" s="2">
        <v>2153113</v>
      </c>
      <c r="C76" s="6" t="s">
        <v>531</v>
      </c>
      <c r="D76" s="2" t="s">
        <v>58</v>
      </c>
    </row>
    <row r="77" spans="1:4" x14ac:dyDescent="0.4">
      <c r="A77" s="6" t="s">
        <v>340</v>
      </c>
      <c r="B77" s="2">
        <v>2447985</v>
      </c>
      <c r="C77" s="6" t="s">
        <v>493</v>
      </c>
      <c r="D77" s="2" t="s">
        <v>55</v>
      </c>
    </row>
    <row r="78" spans="1:4" x14ac:dyDescent="0.4">
      <c r="A78" s="6" t="s">
        <v>443</v>
      </c>
      <c r="B78" s="2">
        <v>2474478</v>
      </c>
      <c r="C78" s="6" t="s">
        <v>71</v>
      </c>
      <c r="D78" s="2" t="s">
        <v>55</v>
      </c>
    </row>
    <row r="79" spans="1:4" x14ac:dyDescent="0.4">
      <c r="A79" s="6" t="s">
        <v>113</v>
      </c>
      <c r="B79" s="2">
        <v>2557121</v>
      </c>
      <c r="C79" s="6" t="s">
        <v>479</v>
      </c>
      <c r="D79" s="2" t="s">
        <v>55</v>
      </c>
    </row>
    <row r="80" spans="1:4" x14ac:dyDescent="0.4">
      <c r="A80" s="6" t="s">
        <v>169</v>
      </c>
      <c r="B80" s="2">
        <v>2178251</v>
      </c>
      <c r="C80" s="6" t="s">
        <v>165</v>
      </c>
      <c r="D80" s="2" t="s">
        <v>56</v>
      </c>
    </row>
    <row r="81" spans="1:4" x14ac:dyDescent="0.4">
      <c r="A81" s="6" t="s">
        <v>3</v>
      </c>
      <c r="B81" s="2">
        <v>2148116</v>
      </c>
      <c r="C81" s="6" t="s">
        <v>491</v>
      </c>
      <c r="D81" s="2" t="s">
        <v>55</v>
      </c>
    </row>
    <row r="82" spans="1:4" x14ac:dyDescent="0.4">
      <c r="A82" s="6" t="s">
        <v>428</v>
      </c>
      <c r="B82" s="2">
        <v>2524149</v>
      </c>
      <c r="C82" s="6" t="s">
        <v>468</v>
      </c>
      <c r="D82" s="2" t="s">
        <v>55</v>
      </c>
    </row>
    <row r="83" spans="1:4" x14ac:dyDescent="0.4">
      <c r="A83" s="6" t="s">
        <v>444</v>
      </c>
      <c r="B83" s="2">
        <v>2570999</v>
      </c>
      <c r="C83" s="6" t="s">
        <v>464</v>
      </c>
      <c r="D83" s="2" t="s">
        <v>55</v>
      </c>
    </row>
    <row r="84" spans="1:4" x14ac:dyDescent="0.4">
      <c r="A84" s="6" t="s">
        <v>416</v>
      </c>
      <c r="B84" s="2">
        <v>2115565</v>
      </c>
      <c r="C84" s="6" t="s">
        <v>74</v>
      </c>
      <c r="D84" s="2" t="s">
        <v>55</v>
      </c>
    </row>
    <row r="85" spans="1:4" x14ac:dyDescent="0.4">
      <c r="A85" s="6" t="s">
        <v>53</v>
      </c>
      <c r="B85" s="2">
        <v>2527934</v>
      </c>
      <c r="C85" s="6" t="s">
        <v>72</v>
      </c>
      <c r="D85" s="2" t="s">
        <v>55</v>
      </c>
    </row>
    <row r="86" spans="1:4" x14ac:dyDescent="0.4">
      <c r="A86" s="6" t="s">
        <v>141</v>
      </c>
      <c r="B86" s="2">
        <v>2155433</v>
      </c>
      <c r="C86" s="6" t="s">
        <v>73</v>
      </c>
      <c r="D86" s="2" t="s">
        <v>55</v>
      </c>
    </row>
    <row r="87" spans="1:4" x14ac:dyDescent="0.4">
      <c r="A87" s="6" t="s">
        <v>438</v>
      </c>
      <c r="B87" s="2">
        <v>2166362</v>
      </c>
      <c r="C87" s="6" t="s">
        <v>75</v>
      </c>
      <c r="D87" s="2" t="s">
        <v>55</v>
      </c>
    </row>
    <row r="88" spans="1:4" x14ac:dyDescent="0.4">
      <c r="A88" s="6" t="s">
        <v>439</v>
      </c>
      <c r="B88" s="2">
        <v>2415567</v>
      </c>
      <c r="C88" s="6" t="s">
        <v>79</v>
      </c>
      <c r="D88" s="2" t="s">
        <v>55</v>
      </c>
    </row>
    <row r="89" spans="1:4" x14ac:dyDescent="0.4">
      <c r="A89" s="6" t="s">
        <v>424</v>
      </c>
      <c r="B89" s="2">
        <v>2570533</v>
      </c>
      <c r="C89" s="6" t="s">
        <v>530</v>
      </c>
      <c r="D89" s="2" t="s">
        <v>55</v>
      </c>
    </row>
    <row r="90" spans="1:4" x14ac:dyDescent="0.4">
      <c r="A90" s="6" t="s">
        <v>441</v>
      </c>
      <c r="B90" s="2">
        <v>2457717</v>
      </c>
      <c r="C90" s="6" t="s">
        <v>467</v>
      </c>
      <c r="D90" s="2" t="s">
        <v>55</v>
      </c>
    </row>
    <row r="91" spans="1:4" x14ac:dyDescent="0.4">
      <c r="A91" s="6" t="s">
        <v>348</v>
      </c>
      <c r="B91" s="2">
        <v>2534800</v>
      </c>
      <c r="C91" s="6" t="s">
        <v>196</v>
      </c>
      <c r="D91" s="2" t="s">
        <v>55</v>
      </c>
    </row>
    <row r="92" spans="1:4" x14ac:dyDescent="0.4">
      <c r="A92" s="6" t="s">
        <v>445</v>
      </c>
      <c r="B92" s="2">
        <v>2447545</v>
      </c>
      <c r="C92" s="6" t="s">
        <v>78</v>
      </c>
      <c r="D92" s="2" t="s">
        <v>55</v>
      </c>
    </row>
    <row r="93" spans="1:4" x14ac:dyDescent="0.4">
      <c r="A93" s="6" t="s">
        <v>446</v>
      </c>
      <c r="B93" s="2">
        <v>2149676</v>
      </c>
      <c r="C93" s="6" t="s">
        <v>526</v>
      </c>
      <c r="D93" s="2" t="s">
        <v>55</v>
      </c>
    </row>
    <row r="94" spans="1:4" x14ac:dyDescent="0.4">
      <c r="A94" s="6" t="s">
        <v>425</v>
      </c>
      <c r="B94" s="2">
        <v>2586989</v>
      </c>
      <c r="C94" s="6" t="s">
        <v>76</v>
      </c>
      <c r="D94" s="2" t="s">
        <v>55</v>
      </c>
    </row>
    <row r="95" spans="1:4" x14ac:dyDescent="0.4">
      <c r="A95" s="6" t="s">
        <v>123</v>
      </c>
      <c r="B95" s="2">
        <v>2159602</v>
      </c>
      <c r="C95" s="6" t="s">
        <v>546</v>
      </c>
      <c r="D95" s="2" t="s">
        <v>55</v>
      </c>
    </row>
    <row r="96" spans="1:4" x14ac:dyDescent="0.4">
      <c r="A96" s="6" t="s">
        <v>435</v>
      </c>
      <c r="B96" s="2">
        <v>2130012</v>
      </c>
      <c r="C96" s="6" t="s">
        <v>524</v>
      </c>
      <c r="D96" s="2" t="s">
        <v>55</v>
      </c>
    </row>
    <row r="97" spans="1:4" x14ac:dyDescent="0.4">
      <c r="A97" s="6" t="s">
        <v>356</v>
      </c>
      <c r="B97" s="2">
        <v>2142692</v>
      </c>
      <c r="C97" s="6" t="s">
        <v>481</v>
      </c>
      <c r="D97" s="2" t="s">
        <v>55</v>
      </c>
    </row>
    <row r="98" spans="1:4" x14ac:dyDescent="0.4">
      <c r="A98" s="6" t="s">
        <v>447</v>
      </c>
      <c r="B98" s="2">
        <v>2127469</v>
      </c>
      <c r="C98" s="6" t="s">
        <v>77</v>
      </c>
      <c r="D98" s="2" t="s">
        <v>55</v>
      </c>
    </row>
    <row r="99" spans="1:4" x14ac:dyDescent="0.4">
      <c r="A99" s="6" t="s">
        <v>419</v>
      </c>
      <c r="B99" s="2">
        <v>2120056</v>
      </c>
      <c r="C99" s="6" t="s">
        <v>61</v>
      </c>
      <c r="D99" s="2" t="s">
        <v>55</v>
      </c>
    </row>
    <row r="100" spans="1:4" x14ac:dyDescent="0.4">
      <c r="A100" s="6" t="s">
        <v>140</v>
      </c>
      <c r="B100" s="2">
        <v>2174771</v>
      </c>
      <c r="C100" s="6" t="s">
        <v>520</v>
      </c>
      <c r="D100" s="2" t="s">
        <v>55</v>
      </c>
    </row>
    <row r="101" spans="1:4" x14ac:dyDescent="0.4">
      <c r="A101" s="6" t="s">
        <v>418</v>
      </c>
      <c r="B101" s="2">
        <v>2418050</v>
      </c>
      <c r="C101" s="6" t="s">
        <v>469</v>
      </c>
      <c r="D101" s="2" t="s">
        <v>58</v>
      </c>
    </row>
    <row r="102" spans="1:4" x14ac:dyDescent="0.4">
      <c r="A102" s="6" t="s">
        <v>420</v>
      </c>
      <c r="B102" s="2">
        <v>2120160</v>
      </c>
      <c r="C102" s="6" t="s">
        <v>462</v>
      </c>
      <c r="D102" s="2" t="s">
        <v>55</v>
      </c>
    </row>
    <row r="103" spans="1:4" x14ac:dyDescent="0.4">
      <c r="A103" s="6" t="s">
        <v>421</v>
      </c>
      <c r="B103" s="2">
        <v>2116886</v>
      </c>
      <c r="C103" s="6" t="s">
        <v>525</v>
      </c>
      <c r="D103" s="2" t="s">
        <v>55</v>
      </c>
    </row>
    <row r="104" spans="1:4" x14ac:dyDescent="0.4">
      <c r="A104" s="6" t="s">
        <v>426</v>
      </c>
      <c r="B104" s="2">
        <v>2151788</v>
      </c>
      <c r="C104" s="6" t="s">
        <v>82</v>
      </c>
      <c r="D104" s="2" t="s">
        <v>55</v>
      </c>
    </row>
    <row r="105" spans="1:4" x14ac:dyDescent="0.4">
      <c r="A105" s="6" t="s">
        <v>187</v>
      </c>
      <c r="B105" s="2">
        <v>2528007</v>
      </c>
      <c r="C105" s="6" t="s">
        <v>545</v>
      </c>
      <c r="D105" s="2" t="s">
        <v>45</v>
      </c>
    </row>
    <row r="106" spans="1:4" x14ac:dyDescent="0.4">
      <c r="A106" s="6" t="s">
        <v>341</v>
      </c>
      <c r="B106" s="2">
        <v>2447433</v>
      </c>
      <c r="C106" s="6" t="s">
        <v>497</v>
      </c>
      <c r="D106" s="2" t="s">
        <v>55</v>
      </c>
    </row>
    <row r="107" spans="1:4" x14ac:dyDescent="0.4">
      <c r="A107" s="6" t="s">
        <v>31</v>
      </c>
      <c r="B107" s="2">
        <v>2114727</v>
      </c>
      <c r="C107" s="6" t="s">
        <v>166</v>
      </c>
      <c r="D107" s="2" t="s">
        <v>35</v>
      </c>
    </row>
    <row r="108" spans="1:4" x14ac:dyDescent="0.4">
      <c r="A108" s="6" t="s">
        <v>383</v>
      </c>
      <c r="B108" s="2">
        <v>2171241</v>
      </c>
      <c r="C108" s="6" t="s">
        <v>492</v>
      </c>
      <c r="D108" s="2" t="s">
        <v>55</v>
      </c>
    </row>
    <row r="109" spans="1:4" x14ac:dyDescent="0.4">
      <c r="A109" s="6" t="s">
        <v>429</v>
      </c>
      <c r="B109" s="2">
        <v>2529112</v>
      </c>
      <c r="C109" s="6" t="s">
        <v>534</v>
      </c>
      <c r="D109" s="2" t="s">
        <v>55</v>
      </c>
    </row>
    <row r="110" spans="1:4" x14ac:dyDescent="0.4">
      <c r="A110" s="6" t="s">
        <v>431</v>
      </c>
      <c r="B110" s="2">
        <v>2527591</v>
      </c>
      <c r="C110" s="6" t="s">
        <v>80</v>
      </c>
      <c r="D110" s="2" t="s">
        <v>55</v>
      </c>
    </row>
    <row r="111" spans="1:4" x14ac:dyDescent="0.4">
      <c r="A111" s="6" t="s">
        <v>170</v>
      </c>
      <c r="B111" s="2">
        <v>2427745</v>
      </c>
      <c r="C111" s="6" t="s">
        <v>485</v>
      </c>
      <c r="D111" s="2" t="s">
        <v>55</v>
      </c>
    </row>
    <row r="112" spans="1:4" x14ac:dyDescent="0.4">
      <c r="A112" s="6" t="s">
        <v>143</v>
      </c>
      <c r="B112" s="2">
        <v>2134748</v>
      </c>
      <c r="C112" s="6" t="s">
        <v>535</v>
      </c>
      <c r="D112" s="2" t="s">
        <v>55</v>
      </c>
    </row>
    <row r="113" spans="1:4" x14ac:dyDescent="0.4">
      <c r="A113" s="6" t="s">
        <v>359</v>
      </c>
      <c r="B113" s="2">
        <v>2156751</v>
      </c>
      <c r="C113" s="6" t="s">
        <v>208</v>
      </c>
      <c r="D113" s="2" t="s">
        <v>55</v>
      </c>
    </row>
    <row r="114" spans="1:4" x14ac:dyDescent="0.4">
      <c r="A114" s="6" t="s">
        <v>390</v>
      </c>
      <c r="B114" s="2">
        <v>2122259</v>
      </c>
      <c r="C114" s="6" t="s">
        <v>508</v>
      </c>
      <c r="D114" s="2" t="s">
        <v>55</v>
      </c>
    </row>
    <row r="115" spans="1:4" x14ac:dyDescent="0.4">
      <c r="A115" s="6" t="s">
        <v>436</v>
      </c>
      <c r="B115" s="2">
        <v>2126061</v>
      </c>
      <c r="C115" s="6" t="s">
        <v>81</v>
      </c>
      <c r="D115" s="2" t="s">
        <v>35</v>
      </c>
    </row>
    <row r="116" spans="1:4" x14ac:dyDescent="0.4">
      <c r="A116" s="6" t="s">
        <v>320</v>
      </c>
      <c r="B116" s="2">
        <v>2580707</v>
      </c>
      <c r="C116" s="6" t="s">
        <v>200</v>
      </c>
      <c r="D116" s="2" t="s">
        <v>35</v>
      </c>
    </row>
    <row r="117" spans="1:4" x14ac:dyDescent="0.4">
      <c r="A117" s="6" t="s">
        <v>449</v>
      </c>
      <c r="B117" s="2">
        <v>2446629</v>
      </c>
      <c r="C117" s="6" t="s">
        <v>130</v>
      </c>
      <c r="D117" s="2" t="s">
        <v>55</v>
      </c>
    </row>
    <row r="118" spans="1:4" x14ac:dyDescent="0.4">
      <c r="A118" s="6" t="s">
        <v>142</v>
      </c>
      <c r="B118" s="2">
        <v>2177323</v>
      </c>
      <c r="C118" s="6" t="s">
        <v>0</v>
      </c>
      <c r="D118" s="2" t="s">
        <v>55</v>
      </c>
    </row>
    <row r="119" spans="1:4" x14ac:dyDescent="0.4">
      <c r="A119" s="6" t="s">
        <v>453</v>
      </c>
      <c r="B119" s="2">
        <v>2512422</v>
      </c>
      <c r="C119" s="6" t="s">
        <v>463</v>
      </c>
      <c r="D119" s="2" t="s">
        <v>58</v>
      </c>
    </row>
    <row r="120" spans="1:4" x14ac:dyDescent="0.4">
      <c r="A120" s="6" t="s">
        <v>371</v>
      </c>
      <c r="B120" s="2">
        <v>2125151</v>
      </c>
      <c r="C120" s="6" t="s">
        <v>166</v>
      </c>
      <c r="D120" s="2" t="s">
        <v>55</v>
      </c>
    </row>
    <row r="121" spans="1:4" x14ac:dyDescent="0.4">
      <c r="A121" s="6" t="s">
        <v>454</v>
      </c>
      <c r="B121" s="2">
        <v>2126154</v>
      </c>
      <c r="C121" s="6" t="s">
        <v>83</v>
      </c>
      <c r="D121" s="2" t="s">
        <v>55</v>
      </c>
    </row>
    <row r="122" spans="1:4" x14ac:dyDescent="0.4">
      <c r="A122" s="6" t="s">
        <v>297</v>
      </c>
      <c r="B122" s="2">
        <v>2149015</v>
      </c>
      <c r="C122" s="6" t="s">
        <v>510</v>
      </c>
      <c r="D122" s="2" t="s">
        <v>58</v>
      </c>
    </row>
    <row r="123" spans="1:4" x14ac:dyDescent="0.4">
      <c r="A123" s="6" t="s">
        <v>345</v>
      </c>
      <c r="B123" s="2">
        <v>2555654</v>
      </c>
      <c r="C123" s="6" t="s">
        <v>230</v>
      </c>
      <c r="D123" s="2" t="s">
        <v>55</v>
      </c>
    </row>
    <row r="124" spans="1:4" x14ac:dyDescent="0.4">
      <c r="A124" s="6" t="s">
        <v>352</v>
      </c>
      <c r="B124" s="2">
        <v>2136998</v>
      </c>
      <c r="C124" s="6" t="s">
        <v>510</v>
      </c>
      <c r="D124" s="2" t="s">
        <v>55</v>
      </c>
    </row>
    <row r="125" spans="1:4" x14ac:dyDescent="0.4">
      <c r="A125" s="6" t="s">
        <v>460</v>
      </c>
      <c r="B125" s="2">
        <v>2434135</v>
      </c>
      <c r="C125" s="6" t="s">
        <v>473</v>
      </c>
      <c r="D125" s="2" t="s">
        <v>55</v>
      </c>
    </row>
    <row r="126" spans="1:4" x14ac:dyDescent="0.4">
      <c r="A126" s="6" t="s">
        <v>148</v>
      </c>
      <c r="B126" s="2">
        <v>3072262</v>
      </c>
      <c r="C126" s="6" t="s">
        <v>521</v>
      </c>
      <c r="D126" s="2" t="s">
        <v>56</v>
      </c>
    </row>
    <row r="127" spans="1:4" x14ac:dyDescent="0.4">
      <c r="A127" s="6" t="s">
        <v>145</v>
      </c>
      <c r="B127" s="2">
        <v>2565292</v>
      </c>
      <c r="C127" s="6" t="s">
        <v>470</v>
      </c>
      <c r="D127" s="2" t="s">
        <v>55</v>
      </c>
    </row>
    <row r="128" spans="1:4" x14ac:dyDescent="0.4">
      <c r="A128" s="6" t="s">
        <v>373</v>
      </c>
      <c r="B128" s="2">
        <v>2125110</v>
      </c>
      <c r="C128" s="6" t="s">
        <v>506</v>
      </c>
      <c r="D128" s="2" t="s">
        <v>55</v>
      </c>
    </row>
    <row r="129" spans="1:4" x14ac:dyDescent="0.4">
      <c r="A129" s="6" t="s">
        <v>147</v>
      </c>
      <c r="B129" s="2">
        <v>2166645</v>
      </c>
      <c r="C129" s="6" t="s">
        <v>62</v>
      </c>
      <c r="D129" s="2" t="s">
        <v>56</v>
      </c>
    </row>
    <row r="130" spans="1:4" x14ac:dyDescent="0.4">
      <c r="A130" s="6" t="s">
        <v>144</v>
      </c>
      <c r="B130" s="2">
        <v>2611890</v>
      </c>
      <c r="C130" s="6" t="s">
        <v>538</v>
      </c>
      <c r="D130" s="2" t="s">
        <v>56</v>
      </c>
    </row>
    <row r="131" spans="1:4" x14ac:dyDescent="0.4">
      <c r="A131" s="6" t="s">
        <v>452</v>
      </c>
      <c r="B131" s="2">
        <v>2213651</v>
      </c>
      <c r="C131" s="6" t="s">
        <v>89</v>
      </c>
      <c r="D131" s="2" t="s">
        <v>56</v>
      </c>
    </row>
    <row r="132" spans="1:4" x14ac:dyDescent="0.4">
      <c r="A132" s="6" t="s">
        <v>455</v>
      </c>
      <c r="B132" s="2">
        <v>2130056</v>
      </c>
      <c r="C132" s="6" t="s">
        <v>477</v>
      </c>
      <c r="D132" s="2" t="s">
        <v>58</v>
      </c>
    </row>
    <row r="133" spans="1:4" x14ac:dyDescent="0.4">
      <c r="A133" s="6" t="s">
        <v>292</v>
      </c>
      <c r="B133" s="2">
        <v>2138884</v>
      </c>
      <c r="C133" s="6" t="s">
        <v>162</v>
      </c>
      <c r="D133" s="2" t="s">
        <v>35</v>
      </c>
    </row>
    <row r="134" spans="1:4" x14ac:dyDescent="0.4">
      <c r="A134" s="6" t="s">
        <v>149</v>
      </c>
      <c r="B134" s="2">
        <v>2154600</v>
      </c>
      <c r="C134" s="6" t="s">
        <v>471</v>
      </c>
      <c r="D134" s="2" t="s">
        <v>55</v>
      </c>
    </row>
    <row r="135" spans="1:4" x14ac:dyDescent="0.4">
      <c r="A135" s="6" t="s">
        <v>448</v>
      </c>
      <c r="B135" s="2">
        <v>2432205</v>
      </c>
      <c r="C135" s="6" t="s">
        <v>95</v>
      </c>
      <c r="D135" s="2" t="s">
        <v>55</v>
      </c>
    </row>
    <row r="136" spans="1:4" x14ac:dyDescent="0.4">
      <c r="A136" s="6" t="s">
        <v>450</v>
      </c>
      <c r="B136" s="2">
        <v>2161993</v>
      </c>
      <c r="C136" s="6" t="s">
        <v>132</v>
      </c>
      <c r="D136" s="2" t="s">
        <v>55</v>
      </c>
    </row>
    <row r="137" spans="1:4" x14ac:dyDescent="0.4">
      <c r="A137" s="6" t="s">
        <v>44</v>
      </c>
      <c r="B137" s="2">
        <v>2121884</v>
      </c>
      <c r="C137" s="6" t="s">
        <v>482</v>
      </c>
      <c r="D137" s="2" t="s">
        <v>55</v>
      </c>
    </row>
    <row r="138" spans="1:4" x14ac:dyDescent="0.4">
      <c r="A138" s="6" t="s">
        <v>190</v>
      </c>
      <c r="B138" s="3">
        <v>2132658</v>
      </c>
      <c r="C138" s="6" t="s">
        <v>519</v>
      </c>
      <c r="D138" s="2" t="s">
        <v>35</v>
      </c>
    </row>
    <row r="139" spans="1:4" x14ac:dyDescent="0.4">
      <c r="A139" s="6" t="s">
        <v>32</v>
      </c>
      <c r="B139" s="2">
        <v>2563352</v>
      </c>
      <c r="C139" t="s">
        <v>502</v>
      </c>
      <c r="D139" s="2" t="s">
        <v>35</v>
      </c>
    </row>
    <row r="140" spans="1:4" x14ac:dyDescent="0.4">
      <c r="A140" s="6" t="s">
        <v>146</v>
      </c>
      <c r="B140" s="2">
        <v>2552255</v>
      </c>
      <c r="C140" s="6" t="s">
        <v>472</v>
      </c>
      <c r="D140" s="2" t="s">
        <v>55</v>
      </c>
    </row>
    <row r="141" spans="1:4" x14ac:dyDescent="0.4">
      <c r="A141" s="6" t="s">
        <v>135</v>
      </c>
      <c r="B141" s="2">
        <v>2588887</v>
      </c>
      <c r="C141" s="6" t="s">
        <v>474</v>
      </c>
      <c r="D141" s="2" t="s">
        <v>55</v>
      </c>
    </row>
    <row r="142" spans="1:4" x14ac:dyDescent="0.4">
      <c r="A142" s="7" t="s">
        <v>236</v>
      </c>
      <c r="B142" s="2">
        <v>2124493</v>
      </c>
      <c r="C142" s="6" t="s">
        <v>210</v>
      </c>
      <c r="D142" s="2" t="s">
        <v>58</v>
      </c>
    </row>
    <row r="143" spans="1:4" x14ac:dyDescent="0.4">
      <c r="A143" s="7" t="s">
        <v>254</v>
      </c>
      <c r="B143" s="3">
        <v>76970110</v>
      </c>
      <c r="C143" s="6" t="s">
        <v>204</v>
      </c>
      <c r="D143" s="2" t="s">
        <v>55</v>
      </c>
    </row>
    <row r="144" spans="1:4" x14ac:dyDescent="0.4">
      <c r="A144" s="7" t="s">
        <v>310</v>
      </c>
      <c r="B144" s="2">
        <v>2132714</v>
      </c>
      <c r="C144" s="6" t="s">
        <v>163</v>
      </c>
      <c r="D144" s="2" t="s">
        <v>56</v>
      </c>
    </row>
    <row r="145" spans="1:4" x14ac:dyDescent="0.4">
      <c r="A145" s="7" t="s">
        <v>255</v>
      </c>
      <c r="B145" s="2">
        <v>3051707</v>
      </c>
      <c r="C145" s="6" t="s">
        <v>478</v>
      </c>
      <c r="D145" s="2" t="s">
        <v>55</v>
      </c>
    </row>
    <row r="146" spans="1:4" x14ac:dyDescent="0.4">
      <c r="A146" s="7" t="s">
        <v>181</v>
      </c>
      <c r="B146" s="2">
        <v>2128292</v>
      </c>
      <c r="C146" s="6" t="s">
        <v>513</v>
      </c>
      <c r="D146" s="2" t="s">
        <v>55</v>
      </c>
    </row>
    <row r="147" spans="1:4" x14ac:dyDescent="0.4">
      <c r="A147" s="7" t="s">
        <v>153</v>
      </c>
      <c r="B147" s="4">
        <v>2142582</v>
      </c>
      <c r="C147" s="6" t="s">
        <v>518</v>
      </c>
      <c r="D147" s="2" t="s">
        <v>56</v>
      </c>
    </row>
  </sheetData>
  <phoneticPr fontId="21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51"/>
  <sheetViews>
    <sheetView zoomScaleNormal="100" zoomScaleSheetLayoutView="75" workbookViewId="0">
      <selection activeCell="C1" sqref="C1:C1048576"/>
    </sheetView>
  </sheetViews>
  <sheetFormatPr defaultColWidth="9" defaultRowHeight="17.399999999999999" x14ac:dyDescent="0.4"/>
  <cols>
    <col min="1" max="1" width="36.09765625" style="16" bestFit="1" customWidth="1"/>
    <col min="2" max="2" width="38.09765625" style="16" bestFit="1" customWidth="1"/>
  </cols>
  <sheetData>
    <row r="1" spans="1:3" x14ac:dyDescent="0.35">
      <c r="A1" s="11" t="s">
        <v>392</v>
      </c>
      <c r="B1" s="12" t="s">
        <v>384</v>
      </c>
      <c r="C1" s="17" t="s">
        <v>548</v>
      </c>
    </row>
    <row r="2" spans="1:3" x14ac:dyDescent="0.25">
      <c r="A2" s="13" t="s">
        <v>334</v>
      </c>
      <c r="B2" s="13" t="s">
        <v>213</v>
      </c>
    </row>
    <row r="3" spans="1:3" x14ac:dyDescent="0.25">
      <c r="A3" s="13" t="s">
        <v>37</v>
      </c>
      <c r="B3" s="13" t="s">
        <v>211</v>
      </c>
    </row>
    <row r="4" spans="1:3" x14ac:dyDescent="0.25">
      <c r="A4" s="13" t="s">
        <v>343</v>
      </c>
      <c r="B4" s="13" t="s">
        <v>215</v>
      </c>
    </row>
    <row r="5" spans="1:3" x14ac:dyDescent="0.25">
      <c r="A5" s="13" t="s">
        <v>51</v>
      </c>
      <c r="B5" s="13" t="s">
        <v>214</v>
      </c>
    </row>
    <row r="6" spans="1:3" x14ac:dyDescent="0.25">
      <c r="A6" s="13" t="s">
        <v>170</v>
      </c>
      <c r="B6" s="13" t="s">
        <v>485</v>
      </c>
    </row>
    <row r="7" spans="1:3" x14ac:dyDescent="0.25">
      <c r="A7" s="13" t="s">
        <v>38</v>
      </c>
      <c r="B7" s="13" t="s">
        <v>212</v>
      </c>
    </row>
    <row r="8" spans="1:3" x14ac:dyDescent="0.25">
      <c r="A8" s="13" t="s">
        <v>172</v>
      </c>
      <c r="B8" s="13" t="s">
        <v>222</v>
      </c>
    </row>
    <row r="9" spans="1:3" x14ac:dyDescent="0.25">
      <c r="A9" s="14" t="s">
        <v>321</v>
      </c>
      <c r="B9" s="14" t="s">
        <v>218</v>
      </c>
    </row>
    <row r="10" spans="1:3" x14ac:dyDescent="0.25">
      <c r="A10" s="14" t="s">
        <v>173</v>
      </c>
      <c r="B10" s="14" t="s">
        <v>486</v>
      </c>
    </row>
    <row r="11" spans="1:3" x14ac:dyDescent="0.25">
      <c r="A11" s="13" t="s">
        <v>328</v>
      </c>
      <c r="B11" s="13" t="s">
        <v>224</v>
      </c>
    </row>
    <row r="12" spans="1:3" x14ac:dyDescent="0.25">
      <c r="A12" s="13" t="s">
        <v>349</v>
      </c>
      <c r="B12" s="13" t="s">
        <v>217</v>
      </c>
    </row>
    <row r="13" spans="1:3" x14ac:dyDescent="0.25">
      <c r="A13" s="13" t="s">
        <v>347</v>
      </c>
      <c r="B13" s="13" t="s">
        <v>219</v>
      </c>
    </row>
    <row r="14" spans="1:3" x14ac:dyDescent="0.25">
      <c r="A14" s="13" t="s">
        <v>344</v>
      </c>
      <c r="B14" s="13" t="s">
        <v>221</v>
      </c>
    </row>
    <row r="15" spans="1:3" x14ac:dyDescent="0.25">
      <c r="A15" s="13" t="s">
        <v>42</v>
      </c>
      <c r="B15" s="13" t="s">
        <v>221</v>
      </c>
    </row>
    <row r="16" spans="1:3" x14ac:dyDescent="0.25">
      <c r="A16" s="13" t="s">
        <v>324</v>
      </c>
      <c r="B16" s="13" t="s">
        <v>223</v>
      </c>
    </row>
    <row r="17" spans="1:2" x14ac:dyDescent="0.25">
      <c r="A17" s="13" t="s">
        <v>342</v>
      </c>
      <c r="B17" s="13" t="s">
        <v>216</v>
      </c>
    </row>
    <row r="18" spans="1:2" x14ac:dyDescent="0.25">
      <c r="A18" s="13" t="s">
        <v>32</v>
      </c>
      <c r="B18" s="13" t="s">
        <v>502</v>
      </c>
    </row>
    <row r="19" spans="1:2" x14ac:dyDescent="0.25">
      <c r="A19" s="14" t="s">
        <v>351</v>
      </c>
      <c r="B19" s="14" t="s">
        <v>220</v>
      </c>
    </row>
    <row r="20" spans="1:2" x14ac:dyDescent="0.25">
      <c r="A20" s="13" t="s">
        <v>338</v>
      </c>
      <c r="B20" s="13" t="s">
        <v>220</v>
      </c>
    </row>
    <row r="21" spans="1:2" x14ac:dyDescent="0.25">
      <c r="A21" s="13" t="s">
        <v>341</v>
      </c>
      <c r="B21" s="13" t="s">
        <v>497</v>
      </c>
    </row>
    <row r="22" spans="1:2" x14ac:dyDescent="0.25">
      <c r="A22" s="13" t="s">
        <v>50</v>
      </c>
      <c r="B22" s="13" t="s">
        <v>225</v>
      </c>
    </row>
    <row r="23" spans="1:2" x14ac:dyDescent="0.25">
      <c r="A23" s="14" t="s">
        <v>326</v>
      </c>
      <c r="B23" s="14" t="s">
        <v>232</v>
      </c>
    </row>
    <row r="24" spans="1:2" x14ac:dyDescent="0.25">
      <c r="A24" s="13" t="s">
        <v>175</v>
      </c>
      <c r="B24" s="13" t="s">
        <v>229</v>
      </c>
    </row>
    <row r="25" spans="1:2" x14ac:dyDescent="0.25">
      <c r="A25" s="13" t="s">
        <v>177</v>
      </c>
      <c r="B25" s="13" t="s">
        <v>231</v>
      </c>
    </row>
    <row r="26" spans="1:2" x14ac:dyDescent="0.25">
      <c r="A26" s="13" t="s">
        <v>323</v>
      </c>
      <c r="B26" s="13" t="s">
        <v>227</v>
      </c>
    </row>
    <row r="27" spans="1:2" x14ac:dyDescent="0.25">
      <c r="A27" s="13" t="s">
        <v>322</v>
      </c>
      <c r="B27" s="13" t="s">
        <v>226</v>
      </c>
    </row>
    <row r="28" spans="1:2" x14ac:dyDescent="0.25">
      <c r="A28" s="13" t="s">
        <v>174</v>
      </c>
      <c r="B28" s="13" t="s">
        <v>226</v>
      </c>
    </row>
    <row r="29" spans="1:2" x14ac:dyDescent="0.25">
      <c r="A29" s="13" t="s">
        <v>345</v>
      </c>
      <c r="B29" s="13" t="s">
        <v>230</v>
      </c>
    </row>
    <row r="30" spans="1:2" x14ac:dyDescent="0.25">
      <c r="A30" s="13" t="s">
        <v>327</v>
      </c>
      <c r="B30" s="13" t="s">
        <v>228</v>
      </c>
    </row>
    <row r="31" spans="1:2" x14ac:dyDescent="0.25">
      <c r="A31" s="13" t="s">
        <v>176</v>
      </c>
      <c r="B31" s="13" t="s">
        <v>201</v>
      </c>
    </row>
    <row r="32" spans="1:2" x14ac:dyDescent="0.25">
      <c r="A32" s="13" t="s">
        <v>325</v>
      </c>
      <c r="B32" s="13" t="s">
        <v>196</v>
      </c>
    </row>
    <row r="33" spans="1:2" x14ac:dyDescent="0.25">
      <c r="A33" s="13" t="s">
        <v>348</v>
      </c>
      <c r="B33" s="13" t="s">
        <v>196</v>
      </c>
    </row>
    <row r="34" spans="1:2" x14ac:dyDescent="0.25">
      <c r="A34" s="13" t="s">
        <v>54</v>
      </c>
      <c r="B34" s="13" t="s">
        <v>197</v>
      </c>
    </row>
    <row r="35" spans="1:2" x14ac:dyDescent="0.25">
      <c r="A35" s="13" t="s">
        <v>243</v>
      </c>
      <c r="B35" s="13" t="s">
        <v>198</v>
      </c>
    </row>
    <row r="36" spans="1:2" x14ac:dyDescent="0.25">
      <c r="A36" s="13" t="s">
        <v>320</v>
      </c>
      <c r="B36" s="13" t="s">
        <v>200</v>
      </c>
    </row>
    <row r="37" spans="1:2" x14ac:dyDescent="0.25">
      <c r="A37" s="13" t="s">
        <v>320</v>
      </c>
      <c r="B37" s="13" t="s">
        <v>200</v>
      </c>
    </row>
    <row r="38" spans="1:2" x14ac:dyDescent="0.25">
      <c r="A38" s="13" t="s">
        <v>332</v>
      </c>
      <c r="B38" s="13" t="s">
        <v>199</v>
      </c>
    </row>
    <row r="39" spans="1:2" x14ac:dyDescent="0.25">
      <c r="A39" s="13" t="s">
        <v>329</v>
      </c>
      <c r="B39" s="13" t="s">
        <v>490</v>
      </c>
    </row>
    <row r="40" spans="1:2" x14ac:dyDescent="0.25">
      <c r="A40" s="14" t="s">
        <v>333</v>
      </c>
      <c r="B40" s="14" t="s">
        <v>490</v>
      </c>
    </row>
    <row r="41" spans="1:2" x14ac:dyDescent="0.25">
      <c r="A41" s="13" t="s">
        <v>330</v>
      </c>
      <c r="B41" s="13" t="s">
        <v>202</v>
      </c>
    </row>
    <row r="42" spans="1:2" x14ac:dyDescent="0.25">
      <c r="A42" s="13" t="s">
        <v>346</v>
      </c>
      <c r="B42" s="13" t="s">
        <v>202</v>
      </c>
    </row>
    <row r="43" spans="1:2" x14ac:dyDescent="0.25">
      <c r="A43" s="13" t="s">
        <v>331</v>
      </c>
      <c r="B43" s="13" t="s">
        <v>202</v>
      </c>
    </row>
    <row r="44" spans="1:2" x14ac:dyDescent="0.25">
      <c r="A44" s="13" t="s">
        <v>46</v>
      </c>
      <c r="B44" s="13" t="s">
        <v>203</v>
      </c>
    </row>
    <row r="45" spans="1:2" x14ac:dyDescent="0.25">
      <c r="A45" s="13" t="s">
        <v>350</v>
      </c>
      <c r="B45" s="13" t="s">
        <v>195</v>
      </c>
    </row>
    <row r="46" spans="1:2" x14ac:dyDescent="0.25">
      <c r="A46" s="14" t="s">
        <v>335</v>
      </c>
      <c r="B46" s="14" t="s">
        <v>479</v>
      </c>
    </row>
    <row r="47" spans="1:2" x14ac:dyDescent="0.25">
      <c r="A47" s="13" t="s">
        <v>113</v>
      </c>
      <c r="B47" s="13" t="s">
        <v>479</v>
      </c>
    </row>
    <row r="48" spans="1:2" x14ac:dyDescent="0.25">
      <c r="A48" s="13" t="s">
        <v>336</v>
      </c>
      <c r="B48" s="13" t="s">
        <v>498</v>
      </c>
    </row>
    <row r="49" spans="1:2" x14ac:dyDescent="0.25">
      <c r="A49" s="13" t="s">
        <v>39</v>
      </c>
      <c r="B49" s="13" t="s">
        <v>498</v>
      </c>
    </row>
    <row r="50" spans="1:2" x14ac:dyDescent="0.25">
      <c r="A50" s="13" t="s">
        <v>337</v>
      </c>
      <c r="B50" s="13" t="s">
        <v>503</v>
      </c>
    </row>
    <row r="51" spans="1:2" x14ac:dyDescent="0.25">
      <c r="A51" s="13" t="s">
        <v>339</v>
      </c>
      <c r="B51" s="13" t="s">
        <v>494</v>
      </c>
    </row>
    <row r="52" spans="1:2" x14ac:dyDescent="0.25">
      <c r="A52" s="14" t="s">
        <v>114</v>
      </c>
      <c r="B52" s="14" t="s">
        <v>483</v>
      </c>
    </row>
    <row r="53" spans="1:2" x14ac:dyDescent="0.25">
      <c r="A53" s="13" t="s">
        <v>340</v>
      </c>
      <c r="B53" s="13" t="s">
        <v>493</v>
      </c>
    </row>
    <row r="54" spans="1:2" x14ac:dyDescent="0.25">
      <c r="A54" s="13" t="s">
        <v>115</v>
      </c>
      <c r="B54" s="13" t="s">
        <v>493</v>
      </c>
    </row>
    <row r="55" spans="1:2" x14ac:dyDescent="0.25">
      <c r="A55" s="13" t="s">
        <v>187</v>
      </c>
      <c r="B55" s="13" t="s">
        <v>500</v>
      </c>
    </row>
    <row r="56" spans="1:2" x14ac:dyDescent="0.25">
      <c r="A56" s="13" t="s">
        <v>164</v>
      </c>
      <c r="B56" s="13" t="s">
        <v>500</v>
      </c>
    </row>
    <row r="57" spans="1:2" x14ac:dyDescent="0.25">
      <c r="A57" s="13" t="s">
        <v>355</v>
      </c>
      <c r="B57" s="13" t="s">
        <v>500</v>
      </c>
    </row>
    <row r="58" spans="1:2" x14ac:dyDescent="0.25">
      <c r="A58" s="13" t="s">
        <v>185</v>
      </c>
      <c r="B58" s="13" t="s">
        <v>480</v>
      </c>
    </row>
    <row r="59" spans="1:2" x14ac:dyDescent="0.25">
      <c r="A59" s="13" t="s">
        <v>380</v>
      </c>
      <c r="B59" s="13" t="s">
        <v>505</v>
      </c>
    </row>
    <row r="60" spans="1:2" x14ac:dyDescent="0.25">
      <c r="A60" s="13" t="s">
        <v>52</v>
      </c>
      <c r="B60" s="13" t="s">
        <v>487</v>
      </c>
    </row>
    <row r="61" spans="1:2" x14ac:dyDescent="0.25">
      <c r="A61" s="13" t="s">
        <v>116</v>
      </c>
      <c r="B61" s="13" t="s">
        <v>504</v>
      </c>
    </row>
    <row r="62" spans="1:2" x14ac:dyDescent="0.25">
      <c r="A62" s="13" t="s">
        <v>116</v>
      </c>
      <c r="B62" s="13" t="s">
        <v>504</v>
      </c>
    </row>
    <row r="63" spans="1:2" x14ac:dyDescent="0.25">
      <c r="A63" s="13" t="s">
        <v>184</v>
      </c>
      <c r="B63" s="13" t="s">
        <v>495</v>
      </c>
    </row>
    <row r="64" spans="1:2" x14ac:dyDescent="0.25">
      <c r="A64" s="13" t="s">
        <v>356</v>
      </c>
      <c r="B64" s="13" t="s">
        <v>481</v>
      </c>
    </row>
    <row r="65" spans="1:2" x14ac:dyDescent="0.25">
      <c r="A65" s="13" t="s">
        <v>285</v>
      </c>
      <c r="B65" s="13" t="s">
        <v>478</v>
      </c>
    </row>
    <row r="66" spans="1:2" x14ac:dyDescent="0.25">
      <c r="A66" s="14" t="s">
        <v>496</v>
      </c>
      <c r="B66" s="14" t="s">
        <v>478</v>
      </c>
    </row>
    <row r="67" spans="1:2" x14ac:dyDescent="0.25">
      <c r="A67" s="14" t="s">
        <v>60</v>
      </c>
      <c r="B67" s="14" t="s">
        <v>478</v>
      </c>
    </row>
    <row r="68" spans="1:2" x14ac:dyDescent="0.25">
      <c r="A68" s="13" t="s">
        <v>255</v>
      </c>
      <c r="B68" s="13" t="s">
        <v>478</v>
      </c>
    </row>
    <row r="69" spans="1:2" x14ac:dyDescent="0.25">
      <c r="A69" s="13" t="s">
        <v>118</v>
      </c>
      <c r="B69" s="13" t="s">
        <v>499</v>
      </c>
    </row>
    <row r="70" spans="1:2" x14ac:dyDescent="0.25">
      <c r="A70" s="13" t="s">
        <v>243</v>
      </c>
      <c r="B70" s="13" t="s">
        <v>482</v>
      </c>
    </row>
    <row r="71" spans="1:2" x14ac:dyDescent="0.25">
      <c r="A71" s="13" t="s">
        <v>381</v>
      </c>
      <c r="B71" s="13" t="s">
        <v>482</v>
      </c>
    </row>
    <row r="72" spans="1:2" x14ac:dyDescent="0.25">
      <c r="A72" s="13" t="s">
        <v>44</v>
      </c>
      <c r="B72" s="13" t="s">
        <v>482</v>
      </c>
    </row>
    <row r="73" spans="1:2" x14ac:dyDescent="0.25">
      <c r="A73" s="13" t="s">
        <v>119</v>
      </c>
      <c r="B73" s="13" t="s">
        <v>501</v>
      </c>
    </row>
    <row r="74" spans="1:2" x14ac:dyDescent="0.25">
      <c r="A74" s="14" t="s">
        <v>155</v>
      </c>
      <c r="B74" s="14" t="s">
        <v>501</v>
      </c>
    </row>
    <row r="75" spans="1:2" x14ac:dyDescent="0.25">
      <c r="A75" s="13" t="s">
        <v>251</v>
      </c>
      <c r="B75" s="13" t="s">
        <v>484</v>
      </c>
    </row>
    <row r="76" spans="1:2" x14ac:dyDescent="0.25">
      <c r="A76" s="14" t="s">
        <v>353</v>
      </c>
      <c r="B76" s="14" t="s">
        <v>488</v>
      </c>
    </row>
    <row r="77" spans="1:2" x14ac:dyDescent="0.25">
      <c r="A77" s="13" t="s">
        <v>286</v>
      </c>
      <c r="B77" s="13" t="s">
        <v>488</v>
      </c>
    </row>
    <row r="78" spans="1:2" x14ac:dyDescent="0.25">
      <c r="A78" s="13" t="s">
        <v>382</v>
      </c>
      <c r="B78" s="13" t="s">
        <v>489</v>
      </c>
    </row>
    <row r="79" spans="1:2" x14ac:dyDescent="0.25">
      <c r="A79" s="13" t="s">
        <v>117</v>
      </c>
      <c r="B79" s="13" t="s">
        <v>489</v>
      </c>
    </row>
    <row r="80" spans="1:2" x14ac:dyDescent="0.25">
      <c r="A80" s="13" t="s">
        <v>370</v>
      </c>
      <c r="B80" s="13" t="s">
        <v>489</v>
      </c>
    </row>
    <row r="81" spans="1:2" x14ac:dyDescent="0.25">
      <c r="A81" s="13" t="s">
        <v>3</v>
      </c>
      <c r="B81" s="13" t="s">
        <v>491</v>
      </c>
    </row>
    <row r="82" spans="1:2" x14ac:dyDescent="0.25">
      <c r="A82" s="13" t="s">
        <v>269</v>
      </c>
      <c r="B82" s="13" t="s">
        <v>492</v>
      </c>
    </row>
    <row r="83" spans="1:2" x14ac:dyDescent="0.25">
      <c r="A83" s="13" t="s">
        <v>188</v>
      </c>
      <c r="B83" s="13" t="s">
        <v>492</v>
      </c>
    </row>
    <row r="84" spans="1:2" x14ac:dyDescent="0.25">
      <c r="A84" s="13" t="s">
        <v>383</v>
      </c>
      <c r="B84" s="13" t="s">
        <v>492</v>
      </c>
    </row>
    <row r="85" spans="1:2" x14ac:dyDescent="0.25">
      <c r="A85" s="13" t="s">
        <v>365</v>
      </c>
      <c r="B85" s="13" t="s">
        <v>492</v>
      </c>
    </row>
    <row r="86" spans="1:2" x14ac:dyDescent="0.25">
      <c r="A86" s="13" t="s">
        <v>362</v>
      </c>
      <c r="B86" s="13" t="s">
        <v>520</v>
      </c>
    </row>
    <row r="87" spans="1:2" x14ac:dyDescent="0.25">
      <c r="A87" s="13" t="s">
        <v>120</v>
      </c>
      <c r="B87" s="13" t="s">
        <v>520</v>
      </c>
    </row>
    <row r="88" spans="1:2" x14ac:dyDescent="0.25">
      <c r="A88" s="13" t="s">
        <v>121</v>
      </c>
      <c r="B88" s="13" t="s">
        <v>517</v>
      </c>
    </row>
    <row r="89" spans="1:2" x14ac:dyDescent="0.25">
      <c r="A89" s="13" t="s">
        <v>123</v>
      </c>
      <c r="B89" s="13" t="s">
        <v>515</v>
      </c>
    </row>
    <row r="90" spans="1:2" x14ac:dyDescent="0.25">
      <c r="A90" s="14" t="s">
        <v>254</v>
      </c>
      <c r="B90" s="14" t="s">
        <v>204</v>
      </c>
    </row>
    <row r="91" spans="1:2" x14ac:dyDescent="0.25">
      <c r="A91" s="13" t="s">
        <v>358</v>
      </c>
      <c r="B91" s="13" t="s">
        <v>205</v>
      </c>
    </row>
    <row r="92" spans="1:2" x14ac:dyDescent="0.25">
      <c r="A92" s="14" t="s">
        <v>364</v>
      </c>
      <c r="B92" s="14" t="s">
        <v>206</v>
      </c>
    </row>
    <row r="93" spans="1:2" x14ac:dyDescent="0.25">
      <c r="A93" s="13" t="s">
        <v>359</v>
      </c>
      <c r="B93" s="13" t="s">
        <v>208</v>
      </c>
    </row>
    <row r="94" spans="1:2" x14ac:dyDescent="0.25">
      <c r="A94" s="13" t="s">
        <v>357</v>
      </c>
      <c r="B94" s="13" t="s">
        <v>209</v>
      </c>
    </row>
    <row r="95" spans="1:2" x14ac:dyDescent="0.25">
      <c r="A95" s="14" t="s">
        <v>368</v>
      </c>
      <c r="B95" s="14" t="s">
        <v>210</v>
      </c>
    </row>
    <row r="96" spans="1:2" x14ac:dyDescent="0.25">
      <c r="A96" s="13" t="s">
        <v>157</v>
      </c>
      <c r="B96" s="13" t="s">
        <v>210</v>
      </c>
    </row>
    <row r="97" spans="1:2" x14ac:dyDescent="0.25">
      <c r="A97" s="13" t="s">
        <v>33</v>
      </c>
      <c r="B97" s="13" t="s">
        <v>509</v>
      </c>
    </row>
    <row r="98" spans="1:2" x14ac:dyDescent="0.25">
      <c r="A98" s="13" t="s">
        <v>378</v>
      </c>
      <c r="B98" s="13" t="s">
        <v>509</v>
      </c>
    </row>
    <row r="99" spans="1:2" x14ac:dyDescent="0.25">
      <c r="A99" s="13" t="s">
        <v>122</v>
      </c>
      <c r="B99" s="13" t="s">
        <v>516</v>
      </c>
    </row>
    <row r="100" spans="1:2" x14ac:dyDescent="0.25">
      <c r="A100" s="14" t="s">
        <v>361</v>
      </c>
      <c r="B100" s="14" t="s">
        <v>513</v>
      </c>
    </row>
    <row r="101" spans="1:2" x14ac:dyDescent="0.25">
      <c r="A101" s="13" t="s">
        <v>40</v>
      </c>
      <c r="B101" s="13" t="s">
        <v>513</v>
      </c>
    </row>
    <row r="102" spans="1:2" x14ac:dyDescent="0.25">
      <c r="A102" s="13" t="s">
        <v>181</v>
      </c>
      <c r="B102" s="13" t="s">
        <v>513</v>
      </c>
    </row>
    <row r="103" spans="1:2" x14ac:dyDescent="0.25">
      <c r="A103" s="13" t="s">
        <v>360</v>
      </c>
      <c r="B103" s="13" t="s">
        <v>207</v>
      </c>
    </row>
    <row r="104" spans="1:2" x14ac:dyDescent="0.25">
      <c r="A104" s="13" t="s">
        <v>369</v>
      </c>
      <c r="B104" s="13" t="s">
        <v>510</v>
      </c>
    </row>
    <row r="105" spans="1:2" x14ac:dyDescent="0.25">
      <c r="A105" s="13" t="s">
        <v>297</v>
      </c>
      <c r="B105" s="13" t="s">
        <v>510</v>
      </c>
    </row>
    <row r="106" spans="1:2" x14ac:dyDescent="0.25">
      <c r="A106" s="13" t="s">
        <v>352</v>
      </c>
      <c r="B106" s="13" t="s">
        <v>510</v>
      </c>
    </row>
    <row r="107" spans="1:2" x14ac:dyDescent="0.25">
      <c r="A107" s="13" t="s">
        <v>13</v>
      </c>
      <c r="B107" s="13" t="s">
        <v>506</v>
      </c>
    </row>
    <row r="108" spans="1:2" x14ac:dyDescent="0.25">
      <c r="A108" s="13" t="s">
        <v>373</v>
      </c>
      <c r="B108" s="13" t="s">
        <v>506</v>
      </c>
    </row>
    <row r="109" spans="1:2" x14ac:dyDescent="0.25">
      <c r="A109" s="13" t="s">
        <v>31</v>
      </c>
      <c r="B109" s="13" t="s">
        <v>166</v>
      </c>
    </row>
    <row r="110" spans="1:2" x14ac:dyDescent="0.25">
      <c r="A110" s="13" t="s">
        <v>354</v>
      </c>
      <c r="B110" s="13" t="s">
        <v>166</v>
      </c>
    </row>
    <row r="111" spans="1:2" x14ac:dyDescent="0.25">
      <c r="A111" s="13" t="s">
        <v>273</v>
      </c>
      <c r="B111" s="13" t="s">
        <v>166</v>
      </c>
    </row>
    <row r="112" spans="1:2" x14ac:dyDescent="0.25">
      <c r="A112" s="13" t="s">
        <v>371</v>
      </c>
      <c r="B112" s="13" t="s">
        <v>166</v>
      </c>
    </row>
    <row r="113" spans="1:2" x14ac:dyDescent="0.25">
      <c r="A113" s="13" t="s">
        <v>189</v>
      </c>
      <c r="B113" s="13" t="s">
        <v>156</v>
      </c>
    </row>
    <row r="114" spans="1:2" x14ac:dyDescent="0.25">
      <c r="A114" s="13" t="s">
        <v>363</v>
      </c>
      <c r="B114" s="13" t="s">
        <v>156</v>
      </c>
    </row>
    <row r="115" spans="1:2" x14ac:dyDescent="0.25">
      <c r="A115" s="13" t="s">
        <v>366</v>
      </c>
      <c r="B115" s="13" t="s">
        <v>511</v>
      </c>
    </row>
    <row r="116" spans="1:2" x14ac:dyDescent="0.25">
      <c r="A116" s="15" t="s">
        <v>125</v>
      </c>
      <c r="B116" s="15" t="s">
        <v>511</v>
      </c>
    </row>
    <row r="117" spans="1:2" x14ac:dyDescent="0.25">
      <c r="A117" s="15" t="s">
        <v>292</v>
      </c>
      <c r="B117" s="15" t="s">
        <v>162</v>
      </c>
    </row>
    <row r="118" spans="1:2" x14ac:dyDescent="0.25">
      <c r="A118" s="15" t="s">
        <v>124</v>
      </c>
      <c r="B118" s="15" t="s">
        <v>162</v>
      </c>
    </row>
    <row r="119" spans="1:2" x14ac:dyDescent="0.25">
      <c r="A119" s="15" t="s">
        <v>372</v>
      </c>
      <c r="B119" s="15" t="s">
        <v>159</v>
      </c>
    </row>
    <row r="120" spans="1:2" x14ac:dyDescent="0.25">
      <c r="A120" s="15" t="s">
        <v>126</v>
      </c>
      <c r="B120" s="15" t="s">
        <v>159</v>
      </c>
    </row>
    <row r="121" spans="1:2" x14ac:dyDescent="0.25">
      <c r="A121" s="15" t="s">
        <v>367</v>
      </c>
      <c r="B121" s="15" t="s">
        <v>159</v>
      </c>
    </row>
    <row r="122" spans="1:2" x14ac:dyDescent="0.25">
      <c r="A122" s="15" t="s">
        <v>374</v>
      </c>
      <c r="B122" s="15" t="s">
        <v>512</v>
      </c>
    </row>
    <row r="123" spans="1:2" x14ac:dyDescent="0.25">
      <c r="A123" s="15" t="s">
        <v>375</v>
      </c>
      <c r="B123" s="15" t="s">
        <v>512</v>
      </c>
    </row>
    <row r="124" spans="1:2" x14ac:dyDescent="0.25">
      <c r="A124" s="15" t="s">
        <v>376</v>
      </c>
      <c r="B124" s="15" t="s">
        <v>518</v>
      </c>
    </row>
    <row r="125" spans="1:2" x14ac:dyDescent="0.25">
      <c r="A125" s="15" t="s">
        <v>377</v>
      </c>
      <c r="B125" s="15" t="s">
        <v>518</v>
      </c>
    </row>
    <row r="126" spans="1:2" x14ac:dyDescent="0.25">
      <c r="A126" s="15" t="s">
        <v>171</v>
      </c>
      <c r="B126" s="15" t="s">
        <v>518</v>
      </c>
    </row>
    <row r="127" spans="1:2" x14ac:dyDescent="0.25">
      <c r="A127" s="15" t="s">
        <v>153</v>
      </c>
      <c r="B127" s="15" t="s">
        <v>518</v>
      </c>
    </row>
    <row r="128" spans="1:2" x14ac:dyDescent="0.25">
      <c r="A128" s="15" t="s">
        <v>379</v>
      </c>
      <c r="B128" s="15" t="s">
        <v>518</v>
      </c>
    </row>
    <row r="129" spans="1:2" x14ac:dyDescent="0.25">
      <c r="A129" s="15" t="s">
        <v>393</v>
      </c>
      <c r="B129" s="15" t="s">
        <v>508</v>
      </c>
    </row>
    <row r="130" spans="1:2" x14ac:dyDescent="0.25">
      <c r="A130" s="15" t="s">
        <v>389</v>
      </c>
      <c r="B130" s="15" t="s">
        <v>508</v>
      </c>
    </row>
    <row r="131" spans="1:2" x14ac:dyDescent="0.25">
      <c r="A131" s="15" t="s">
        <v>390</v>
      </c>
      <c r="B131" s="15" t="s">
        <v>508</v>
      </c>
    </row>
    <row r="132" spans="1:2" x14ac:dyDescent="0.25">
      <c r="A132" s="15" t="s">
        <v>48</v>
      </c>
      <c r="B132" s="15" t="s">
        <v>508</v>
      </c>
    </row>
    <row r="133" spans="1:2" x14ac:dyDescent="0.25">
      <c r="A133" s="14" t="s">
        <v>401</v>
      </c>
      <c r="B133" s="14" t="s">
        <v>508</v>
      </c>
    </row>
    <row r="134" spans="1:2" x14ac:dyDescent="0.25">
      <c r="A134" s="15" t="s">
        <v>413</v>
      </c>
      <c r="B134" s="15" t="s">
        <v>508</v>
      </c>
    </row>
    <row r="135" spans="1:2" x14ac:dyDescent="0.25">
      <c r="A135" s="14" t="s">
        <v>250</v>
      </c>
      <c r="B135" s="14" t="s">
        <v>161</v>
      </c>
    </row>
    <row r="136" spans="1:2" x14ac:dyDescent="0.25">
      <c r="A136" s="15" t="s">
        <v>129</v>
      </c>
      <c r="B136" s="15" t="s">
        <v>161</v>
      </c>
    </row>
    <row r="137" spans="1:2" x14ac:dyDescent="0.25">
      <c r="A137" s="15" t="s">
        <v>193</v>
      </c>
      <c r="B137" s="15" t="s">
        <v>519</v>
      </c>
    </row>
    <row r="138" spans="1:2" x14ac:dyDescent="0.25">
      <c r="A138" s="15" t="s">
        <v>400</v>
      </c>
      <c r="B138" s="15" t="s">
        <v>519</v>
      </c>
    </row>
    <row r="139" spans="1:2" x14ac:dyDescent="0.25">
      <c r="A139" s="15" t="s">
        <v>388</v>
      </c>
      <c r="B139" s="15" t="s">
        <v>519</v>
      </c>
    </row>
    <row r="140" spans="1:2" x14ac:dyDescent="0.25">
      <c r="A140" s="15" t="s">
        <v>47</v>
      </c>
      <c r="B140" s="15" t="s">
        <v>163</v>
      </c>
    </row>
    <row r="141" spans="1:2" x14ac:dyDescent="0.25">
      <c r="A141" s="15" t="s">
        <v>395</v>
      </c>
      <c r="B141" s="15" t="s">
        <v>163</v>
      </c>
    </row>
    <row r="142" spans="1:2" x14ac:dyDescent="0.25">
      <c r="A142" s="15" t="s">
        <v>310</v>
      </c>
      <c r="B142" s="15" t="s">
        <v>163</v>
      </c>
    </row>
    <row r="143" spans="1:2" x14ac:dyDescent="0.25">
      <c r="A143" s="15" t="s">
        <v>310</v>
      </c>
      <c r="B143" s="15" t="s">
        <v>163</v>
      </c>
    </row>
    <row r="144" spans="1:2" x14ac:dyDescent="0.25">
      <c r="A144" s="15" t="s">
        <v>127</v>
      </c>
      <c r="B144" s="15" t="s">
        <v>158</v>
      </c>
    </row>
    <row r="145" spans="1:2" x14ac:dyDescent="0.25">
      <c r="A145" s="15" t="s">
        <v>387</v>
      </c>
      <c r="B145" s="15" t="s">
        <v>158</v>
      </c>
    </row>
    <row r="146" spans="1:2" x14ac:dyDescent="0.25">
      <c r="A146" s="15" t="s">
        <v>411</v>
      </c>
      <c r="B146" s="15" t="s">
        <v>160</v>
      </c>
    </row>
    <row r="147" spans="1:2" x14ac:dyDescent="0.25">
      <c r="A147" s="15" t="s">
        <v>391</v>
      </c>
      <c r="B147" s="15" t="s">
        <v>160</v>
      </c>
    </row>
    <row r="148" spans="1:2" x14ac:dyDescent="0.25">
      <c r="A148" s="15" t="s">
        <v>128</v>
      </c>
      <c r="B148" s="15" t="s">
        <v>160</v>
      </c>
    </row>
    <row r="149" spans="1:2" x14ac:dyDescent="0.25">
      <c r="A149" s="15" t="s">
        <v>415</v>
      </c>
      <c r="B149" s="15" t="s">
        <v>514</v>
      </c>
    </row>
    <row r="150" spans="1:2" x14ac:dyDescent="0.25">
      <c r="A150" s="15" t="s">
        <v>409</v>
      </c>
      <c r="B150" s="15" t="s">
        <v>507</v>
      </c>
    </row>
    <row r="151" spans="1:2" x14ac:dyDescent="0.25">
      <c r="A151" s="15" t="s">
        <v>169</v>
      </c>
      <c r="B151" s="15" t="s">
        <v>165</v>
      </c>
    </row>
  </sheetData>
  <phoneticPr fontId="21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16"/>
  <sheetViews>
    <sheetView topLeftCell="A34" zoomScaleNormal="100" zoomScaleSheetLayoutView="75" workbookViewId="0">
      <selection activeCell="H22" sqref="H22"/>
    </sheetView>
  </sheetViews>
  <sheetFormatPr defaultColWidth="9" defaultRowHeight="17.399999999999999" x14ac:dyDescent="0.4"/>
  <cols>
    <col min="1" max="1" width="21.296875" bestFit="1" customWidth="1"/>
    <col min="2" max="2" width="9.3984375" bestFit="1" customWidth="1"/>
    <col min="3" max="3" width="26.09765625" bestFit="1" customWidth="1"/>
    <col min="4" max="4" width="6.3984375" bestFit="1" customWidth="1"/>
    <col min="5" max="5" width="11.19921875" bestFit="1" customWidth="1"/>
  </cols>
  <sheetData>
    <row r="1" spans="1:5" x14ac:dyDescent="0.4">
      <c r="A1" s="1" t="s">
        <v>392</v>
      </c>
      <c r="B1" s="1" t="s">
        <v>34</v>
      </c>
      <c r="C1" s="1" t="s">
        <v>459</v>
      </c>
      <c r="D1" s="1" t="s">
        <v>456</v>
      </c>
      <c r="E1" s="8" t="s">
        <v>451</v>
      </c>
    </row>
    <row r="2" spans="1:5" x14ac:dyDescent="0.4">
      <c r="A2" s="2" t="s">
        <v>155</v>
      </c>
      <c r="B2" s="3">
        <v>2135982</v>
      </c>
      <c r="C2" s="3" t="s">
        <v>237</v>
      </c>
      <c r="D2" s="3">
        <v>9900</v>
      </c>
      <c r="E2">
        <v>1879169</v>
      </c>
    </row>
    <row r="3" spans="1:5" x14ac:dyDescent="0.4">
      <c r="A3" s="2" t="s">
        <v>155</v>
      </c>
      <c r="B3" s="3">
        <v>2135982</v>
      </c>
      <c r="C3" s="3" t="s">
        <v>253</v>
      </c>
      <c r="D3" s="3">
        <v>8900</v>
      </c>
      <c r="E3">
        <v>1995879</v>
      </c>
    </row>
    <row r="4" spans="1:5" x14ac:dyDescent="0.4">
      <c r="A4" s="3" t="s">
        <v>234</v>
      </c>
      <c r="B4" s="3">
        <v>2137523</v>
      </c>
      <c r="C4" s="3" t="s">
        <v>245</v>
      </c>
      <c r="D4" s="3">
        <v>8500</v>
      </c>
      <c r="E4">
        <v>1834430</v>
      </c>
    </row>
    <row r="5" spans="1:5" x14ac:dyDescent="0.4">
      <c r="A5" s="3" t="s">
        <v>234</v>
      </c>
      <c r="B5" s="3">
        <v>2137523</v>
      </c>
      <c r="C5" s="3" t="s">
        <v>235</v>
      </c>
      <c r="D5" s="3">
        <v>7500</v>
      </c>
      <c r="E5">
        <v>1864957</v>
      </c>
    </row>
    <row r="6" spans="1:5" x14ac:dyDescent="0.4">
      <c r="A6" s="3" t="s">
        <v>234</v>
      </c>
      <c r="B6" s="3">
        <v>2137523</v>
      </c>
      <c r="C6" s="3" t="s">
        <v>59</v>
      </c>
      <c r="D6" s="3">
        <v>7500</v>
      </c>
      <c r="E6">
        <v>1916579</v>
      </c>
    </row>
    <row r="7" spans="1:5" x14ac:dyDescent="0.4">
      <c r="A7" s="3" t="s">
        <v>60</v>
      </c>
      <c r="B7" s="3">
        <v>2141579</v>
      </c>
      <c r="C7" s="3" t="s">
        <v>252</v>
      </c>
      <c r="D7" s="3">
        <v>6500</v>
      </c>
      <c r="E7">
        <v>154699</v>
      </c>
    </row>
    <row r="8" spans="1:5" x14ac:dyDescent="0.4">
      <c r="A8" s="3" t="s">
        <v>236</v>
      </c>
      <c r="B8" s="3">
        <v>2124493</v>
      </c>
      <c r="C8" s="3" t="s">
        <v>7</v>
      </c>
      <c r="D8" s="3">
        <v>9900</v>
      </c>
      <c r="E8">
        <v>1808804</v>
      </c>
    </row>
    <row r="9" spans="1:5" x14ac:dyDescent="0.4">
      <c r="A9" s="3" t="s">
        <v>236</v>
      </c>
      <c r="B9" s="3">
        <v>2124493</v>
      </c>
      <c r="C9" s="3" t="s">
        <v>256</v>
      </c>
      <c r="D9" s="3">
        <v>10900</v>
      </c>
      <c r="E9">
        <v>1624126</v>
      </c>
    </row>
    <row r="10" spans="1:5" x14ac:dyDescent="0.4">
      <c r="A10" s="3" t="s">
        <v>236</v>
      </c>
      <c r="B10" s="3">
        <v>2124493</v>
      </c>
      <c r="C10" s="3" t="s">
        <v>246</v>
      </c>
      <c r="D10" s="3">
        <v>9900</v>
      </c>
      <c r="E10">
        <v>1856262</v>
      </c>
    </row>
    <row r="11" spans="1:5" x14ac:dyDescent="0.4">
      <c r="A11" s="3" t="s">
        <v>250</v>
      </c>
      <c r="B11" s="3">
        <v>2143024</v>
      </c>
      <c r="C11" s="4" t="s">
        <v>233</v>
      </c>
      <c r="D11" s="3">
        <v>7000</v>
      </c>
      <c r="E11">
        <v>1825797</v>
      </c>
    </row>
    <row r="12" spans="1:5" x14ac:dyDescent="0.4">
      <c r="A12" s="3" t="s">
        <v>254</v>
      </c>
      <c r="B12" s="3">
        <v>76970110</v>
      </c>
      <c r="C12" s="3" t="s">
        <v>239</v>
      </c>
      <c r="D12" s="3">
        <v>16500</v>
      </c>
      <c r="E12">
        <v>1749192</v>
      </c>
    </row>
    <row r="13" spans="1:5" x14ac:dyDescent="0.4">
      <c r="A13" s="3" t="s">
        <v>254</v>
      </c>
      <c r="B13" s="3">
        <v>76970110</v>
      </c>
      <c r="C13" s="10" t="s">
        <v>547</v>
      </c>
      <c r="D13" s="3">
        <v>17500</v>
      </c>
      <c r="E13">
        <v>1854685</v>
      </c>
    </row>
    <row r="14" spans="1:5" x14ac:dyDescent="0.4">
      <c r="A14" s="3" t="s">
        <v>254</v>
      </c>
      <c r="B14" s="3">
        <v>76970110</v>
      </c>
      <c r="C14" s="3" t="s">
        <v>249</v>
      </c>
      <c r="D14" s="3">
        <v>17500</v>
      </c>
      <c r="E14">
        <v>1682733</v>
      </c>
    </row>
    <row r="15" spans="1:5" x14ac:dyDescent="0.4">
      <c r="A15" s="3" t="s">
        <v>254</v>
      </c>
      <c r="B15" s="3">
        <v>76970110</v>
      </c>
      <c r="C15" s="3" t="s">
        <v>238</v>
      </c>
      <c r="D15" s="3">
        <v>10000</v>
      </c>
      <c r="E15">
        <v>1964291</v>
      </c>
    </row>
    <row r="16" spans="1:5" x14ac:dyDescent="0.4">
      <c r="A16" s="3" t="s">
        <v>255</v>
      </c>
      <c r="B16" s="3">
        <v>3051707</v>
      </c>
      <c r="C16" s="3" t="s">
        <v>150</v>
      </c>
      <c r="D16" s="3">
        <v>6000</v>
      </c>
      <c r="E16">
        <v>150542</v>
      </c>
    </row>
    <row r="17" spans="1:5" x14ac:dyDescent="0.4">
      <c r="A17" s="3" t="s">
        <v>255</v>
      </c>
      <c r="B17" s="3">
        <v>3051707</v>
      </c>
      <c r="C17" s="3" t="s">
        <v>8</v>
      </c>
      <c r="D17" s="3">
        <v>6000</v>
      </c>
      <c r="E17">
        <v>1687773</v>
      </c>
    </row>
    <row r="18" spans="1:5" x14ac:dyDescent="0.4">
      <c r="A18" s="3" t="s">
        <v>243</v>
      </c>
      <c r="B18" s="3">
        <v>2570441</v>
      </c>
      <c r="C18" s="3" t="s">
        <v>241</v>
      </c>
      <c r="D18" s="3">
        <v>15000</v>
      </c>
      <c r="E18">
        <v>1726837</v>
      </c>
    </row>
    <row r="19" spans="1:5" x14ac:dyDescent="0.4">
      <c r="A19" s="3" t="s">
        <v>243</v>
      </c>
      <c r="B19" s="3">
        <v>2570441</v>
      </c>
      <c r="C19" s="3" t="s">
        <v>244</v>
      </c>
      <c r="D19" s="3">
        <v>16000</v>
      </c>
      <c r="E19">
        <v>1681909</v>
      </c>
    </row>
    <row r="20" spans="1:5" x14ac:dyDescent="0.4">
      <c r="A20" s="3" t="s">
        <v>243</v>
      </c>
      <c r="B20" s="3">
        <v>2570441</v>
      </c>
      <c r="C20" s="3" t="s">
        <v>15</v>
      </c>
      <c r="D20" s="3">
        <v>16000</v>
      </c>
      <c r="E20">
        <v>1679786</v>
      </c>
    </row>
    <row r="21" spans="1:5" x14ac:dyDescent="0.4">
      <c r="A21" s="3" t="s">
        <v>240</v>
      </c>
      <c r="B21" s="3">
        <v>2371090</v>
      </c>
      <c r="C21" s="3" t="s">
        <v>242</v>
      </c>
      <c r="D21" s="3">
        <v>9000</v>
      </c>
      <c r="E21">
        <v>1882696</v>
      </c>
    </row>
    <row r="22" spans="1:5" x14ac:dyDescent="0.4">
      <c r="A22" s="3" t="s">
        <v>240</v>
      </c>
      <c r="B22" s="3">
        <v>2371090</v>
      </c>
      <c r="C22" s="3" t="s">
        <v>247</v>
      </c>
      <c r="D22" s="3">
        <v>10000</v>
      </c>
      <c r="E22">
        <v>1956650</v>
      </c>
    </row>
    <row r="23" spans="1:5" x14ac:dyDescent="0.4">
      <c r="A23" s="3" t="s">
        <v>240</v>
      </c>
      <c r="B23" s="3">
        <v>2371090</v>
      </c>
      <c r="C23" s="3" t="s">
        <v>248</v>
      </c>
      <c r="D23" s="3">
        <v>10000</v>
      </c>
      <c r="E23">
        <v>1877413</v>
      </c>
    </row>
    <row r="24" spans="1:5" x14ac:dyDescent="0.4">
      <c r="A24" s="3" t="s">
        <v>251</v>
      </c>
      <c r="B24" s="3">
        <v>2129494</v>
      </c>
      <c r="C24" s="3" t="s">
        <v>288</v>
      </c>
      <c r="D24" s="3">
        <v>5500</v>
      </c>
      <c r="E24">
        <v>171183</v>
      </c>
    </row>
    <row r="25" spans="1:5" x14ac:dyDescent="0.4">
      <c r="A25" s="3" t="s">
        <v>251</v>
      </c>
      <c r="B25" s="3">
        <v>2129494</v>
      </c>
      <c r="C25" s="3" t="s">
        <v>19</v>
      </c>
      <c r="D25" s="3">
        <v>5000</v>
      </c>
      <c r="E25">
        <v>1679716</v>
      </c>
    </row>
    <row r="26" spans="1:5" x14ac:dyDescent="0.4">
      <c r="A26" s="3" t="s">
        <v>16</v>
      </c>
      <c r="B26" s="3">
        <v>77248899</v>
      </c>
      <c r="C26" s="3" t="s">
        <v>151</v>
      </c>
      <c r="D26" s="3">
        <v>9000</v>
      </c>
      <c r="E26">
        <v>1935529</v>
      </c>
    </row>
    <row r="27" spans="1:5" x14ac:dyDescent="0.4">
      <c r="A27" s="3" t="s">
        <v>16</v>
      </c>
      <c r="B27" s="3">
        <v>77248899</v>
      </c>
      <c r="C27" s="3" t="s">
        <v>2</v>
      </c>
      <c r="D27" s="3">
        <v>7000</v>
      </c>
      <c r="E27">
        <v>1614739</v>
      </c>
    </row>
    <row r="28" spans="1:5" x14ac:dyDescent="0.4">
      <c r="A28" s="3" t="s">
        <v>16</v>
      </c>
      <c r="B28" s="3">
        <v>77248899</v>
      </c>
      <c r="C28" s="3" t="s">
        <v>9</v>
      </c>
      <c r="D28" s="3">
        <v>6500</v>
      </c>
      <c r="E28">
        <v>1857046</v>
      </c>
    </row>
    <row r="29" spans="1:5" x14ac:dyDescent="0.4">
      <c r="A29" s="3" t="s">
        <v>16</v>
      </c>
      <c r="B29" s="3">
        <v>77248899</v>
      </c>
      <c r="C29" s="3" t="s">
        <v>59</v>
      </c>
      <c r="D29" s="3">
        <v>7500</v>
      </c>
      <c r="E29">
        <v>1916608</v>
      </c>
    </row>
    <row r="30" spans="1:5" x14ac:dyDescent="0.4">
      <c r="A30" s="3" t="s">
        <v>16</v>
      </c>
      <c r="B30" s="3">
        <v>77248899</v>
      </c>
      <c r="C30" s="3" t="s">
        <v>5</v>
      </c>
      <c r="D30" s="3">
        <v>7500</v>
      </c>
      <c r="E30">
        <v>1779051</v>
      </c>
    </row>
    <row r="31" spans="1:5" x14ac:dyDescent="0.4">
      <c r="A31" s="3" t="s">
        <v>153</v>
      </c>
      <c r="B31" s="4">
        <v>2142582</v>
      </c>
      <c r="C31" s="3" t="s">
        <v>183</v>
      </c>
      <c r="D31" s="3">
        <v>5500</v>
      </c>
      <c r="E31">
        <v>1795228</v>
      </c>
    </row>
    <row r="32" spans="1:5" x14ac:dyDescent="0.4">
      <c r="A32" s="3" t="s">
        <v>153</v>
      </c>
      <c r="B32" s="4">
        <v>2142582</v>
      </c>
      <c r="C32" s="3" t="s">
        <v>275</v>
      </c>
      <c r="D32" s="3">
        <v>3500</v>
      </c>
      <c r="E32">
        <v>1778235</v>
      </c>
    </row>
    <row r="33" spans="1:5" x14ac:dyDescent="0.4">
      <c r="A33" s="3" t="s">
        <v>153</v>
      </c>
      <c r="B33" s="4">
        <v>2142582</v>
      </c>
      <c r="C33" s="3" t="s">
        <v>276</v>
      </c>
      <c r="D33" s="3">
        <v>4000</v>
      </c>
      <c r="E33">
        <v>1793358</v>
      </c>
    </row>
    <row r="34" spans="1:5" x14ac:dyDescent="0.4">
      <c r="A34" s="3" t="s">
        <v>153</v>
      </c>
      <c r="B34" s="4">
        <v>2142582</v>
      </c>
      <c r="C34" s="3" t="s">
        <v>281</v>
      </c>
      <c r="D34" s="3">
        <v>3500</v>
      </c>
      <c r="E34">
        <v>1786083</v>
      </c>
    </row>
    <row r="35" spans="1:5" x14ac:dyDescent="0.4">
      <c r="A35" s="3" t="s">
        <v>153</v>
      </c>
      <c r="B35" s="4">
        <v>2142582</v>
      </c>
      <c r="C35" s="3" t="s">
        <v>258</v>
      </c>
      <c r="D35" s="3">
        <v>4000</v>
      </c>
      <c r="E35">
        <v>1782450</v>
      </c>
    </row>
    <row r="36" spans="1:5" x14ac:dyDescent="0.4">
      <c r="A36" s="3" t="s">
        <v>260</v>
      </c>
      <c r="B36" s="3">
        <v>2169966</v>
      </c>
      <c r="C36" s="3" t="s">
        <v>186</v>
      </c>
      <c r="D36" s="3">
        <v>9900</v>
      </c>
      <c r="E36">
        <v>1854410</v>
      </c>
    </row>
    <row r="37" spans="1:5" x14ac:dyDescent="0.4">
      <c r="A37" s="3" t="s">
        <v>260</v>
      </c>
      <c r="B37" s="3">
        <v>2169966</v>
      </c>
      <c r="C37" s="3" t="s">
        <v>152</v>
      </c>
      <c r="D37" s="3">
        <v>9900</v>
      </c>
      <c r="E37">
        <v>183427</v>
      </c>
    </row>
    <row r="38" spans="1:5" x14ac:dyDescent="0.4">
      <c r="A38" s="3" t="s">
        <v>260</v>
      </c>
      <c r="B38" s="3">
        <v>2169966</v>
      </c>
      <c r="C38" s="3" t="s">
        <v>182</v>
      </c>
      <c r="D38" s="3">
        <v>13900</v>
      </c>
      <c r="E38">
        <v>1809902</v>
      </c>
    </row>
    <row r="39" spans="1:5" x14ac:dyDescent="0.4">
      <c r="A39" s="3" t="s">
        <v>286</v>
      </c>
      <c r="B39" s="3">
        <v>2121884</v>
      </c>
      <c r="C39" s="3" t="s">
        <v>259</v>
      </c>
      <c r="D39" s="3">
        <v>8000</v>
      </c>
      <c r="E39">
        <v>1726941</v>
      </c>
    </row>
    <row r="40" spans="1:5" x14ac:dyDescent="0.4">
      <c r="A40" s="3" t="s">
        <v>286</v>
      </c>
      <c r="B40" s="3">
        <v>2121884</v>
      </c>
      <c r="C40" s="3" t="s">
        <v>284</v>
      </c>
      <c r="D40" s="3">
        <v>6500</v>
      </c>
      <c r="E40">
        <v>1773461</v>
      </c>
    </row>
    <row r="41" spans="1:5" x14ac:dyDescent="0.4">
      <c r="A41" s="3" t="s">
        <v>286</v>
      </c>
      <c r="B41" s="3">
        <v>2121884</v>
      </c>
      <c r="C41" s="3" t="s">
        <v>265</v>
      </c>
      <c r="D41" s="3">
        <v>6000</v>
      </c>
      <c r="E41">
        <v>1914703</v>
      </c>
    </row>
    <row r="42" spans="1:5" x14ac:dyDescent="0.4">
      <c r="A42" s="3" t="s">
        <v>286</v>
      </c>
      <c r="B42" s="3">
        <v>2121884</v>
      </c>
      <c r="C42" s="3" t="s">
        <v>282</v>
      </c>
      <c r="D42" s="3">
        <v>6000</v>
      </c>
      <c r="E42">
        <v>1878064</v>
      </c>
    </row>
    <row r="43" spans="1:5" x14ac:dyDescent="0.4">
      <c r="A43" s="3" t="s">
        <v>286</v>
      </c>
      <c r="B43" s="3">
        <v>2121884</v>
      </c>
      <c r="C43" s="3" t="s">
        <v>277</v>
      </c>
      <c r="D43" s="3">
        <v>6000</v>
      </c>
      <c r="E43">
        <v>1748847</v>
      </c>
    </row>
    <row r="44" spans="1:5" x14ac:dyDescent="0.4">
      <c r="A44" s="3" t="s">
        <v>269</v>
      </c>
      <c r="B44" s="3">
        <v>2136680</v>
      </c>
      <c r="C44" s="3" t="s">
        <v>261</v>
      </c>
      <c r="D44" s="3">
        <v>3800</v>
      </c>
      <c r="E44">
        <v>1742041</v>
      </c>
    </row>
    <row r="45" spans="1:5" x14ac:dyDescent="0.4">
      <c r="A45" s="3" t="s">
        <v>269</v>
      </c>
      <c r="B45" s="3">
        <v>2136680</v>
      </c>
      <c r="C45" s="3" t="s">
        <v>283</v>
      </c>
      <c r="D45" s="3">
        <v>4200</v>
      </c>
      <c r="E45">
        <v>1731128</v>
      </c>
    </row>
    <row r="46" spans="1:5" x14ac:dyDescent="0.4">
      <c r="A46" s="3" t="s">
        <v>269</v>
      </c>
      <c r="B46" s="3">
        <v>2136680</v>
      </c>
      <c r="C46" s="3" t="s">
        <v>154</v>
      </c>
      <c r="D46" s="3">
        <v>4600</v>
      </c>
      <c r="E46">
        <v>1731137</v>
      </c>
    </row>
    <row r="47" spans="1:5" x14ac:dyDescent="0.4">
      <c r="A47" s="3" t="s">
        <v>269</v>
      </c>
      <c r="B47" s="3">
        <v>2136680</v>
      </c>
      <c r="C47" s="3" t="s">
        <v>257</v>
      </c>
      <c r="D47" s="3">
        <v>4200</v>
      </c>
      <c r="E47">
        <v>1956868</v>
      </c>
    </row>
    <row r="48" spans="1:5" x14ac:dyDescent="0.4">
      <c r="A48" s="3" t="s">
        <v>269</v>
      </c>
      <c r="B48" s="3">
        <v>2136680</v>
      </c>
      <c r="C48" s="3" t="s">
        <v>262</v>
      </c>
      <c r="D48" s="3">
        <v>4600</v>
      </c>
      <c r="E48">
        <v>1651828</v>
      </c>
    </row>
    <row r="49" spans="1:5" x14ac:dyDescent="0.4">
      <c r="A49" s="3" t="s">
        <v>285</v>
      </c>
      <c r="B49" s="4">
        <v>3043393</v>
      </c>
      <c r="C49" s="3" t="s">
        <v>263</v>
      </c>
      <c r="D49" s="3">
        <v>12000</v>
      </c>
      <c r="E49">
        <v>1723499</v>
      </c>
    </row>
    <row r="50" spans="1:5" x14ac:dyDescent="0.4">
      <c r="A50" s="3" t="s">
        <v>285</v>
      </c>
      <c r="B50" s="4">
        <v>3043393</v>
      </c>
      <c r="C50" s="3" t="s">
        <v>264</v>
      </c>
      <c r="D50" s="3">
        <v>18000</v>
      </c>
      <c r="E50">
        <v>1723518</v>
      </c>
    </row>
    <row r="51" spans="1:5" x14ac:dyDescent="0.4">
      <c r="A51" s="3" t="s">
        <v>273</v>
      </c>
      <c r="B51" s="3">
        <v>2167677</v>
      </c>
      <c r="C51" s="3" t="s">
        <v>273</v>
      </c>
      <c r="D51" s="3">
        <v>2500</v>
      </c>
      <c r="E51">
        <v>1979245</v>
      </c>
    </row>
    <row r="52" spans="1:5" x14ac:dyDescent="0.4">
      <c r="A52" s="3" t="s">
        <v>273</v>
      </c>
      <c r="B52" s="3">
        <v>2167677</v>
      </c>
      <c r="C52" s="3" t="s">
        <v>287</v>
      </c>
      <c r="D52" s="3">
        <v>3000</v>
      </c>
      <c r="E52">
        <v>1814566</v>
      </c>
    </row>
    <row r="53" spans="1:5" x14ac:dyDescent="0.4">
      <c r="A53" s="3" t="s">
        <v>273</v>
      </c>
      <c r="B53" s="3">
        <v>2167677</v>
      </c>
      <c r="C53" s="3" t="s">
        <v>268</v>
      </c>
      <c r="D53" s="3">
        <v>3500</v>
      </c>
      <c r="E53">
        <v>1854449</v>
      </c>
    </row>
    <row r="54" spans="1:5" x14ac:dyDescent="0.4">
      <c r="A54" s="3" t="s">
        <v>273</v>
      </c>
      <c r="B54" s="3">
        <v>2167677</v>
      </c>
      <c r="C54" s="3" t="s">
        <v>266</v>
      </c>
      <c r="D54" s="3">
        <v>3500</v>
      </c>
      <c r="E54">
        <v>1935294</v>
      </c>
    </row>
    <row r="55" spans="1:5" x14ac:dyDescent="0.4">
      <c r="A55" s="3" t="s">
        <v>273</v>
      </c>
      <c r="B55" s="3">
        <v>2167677</v>
      </c>
      <c r="C55" s="3" t="s">
        <v>271</v>
      </c>
      <c r="D55" s="3">
        <v>3000</v>
      </c>
      <c r="E55">
        <v>1896047</v>
      </c>
    </row>
    <row r="56" spans="1:5" x14ac:dyDescent="0.4">
      <c r="A56" s="3" t="s">
        <v>273</v>
      </c>
      <c r="B56" s="3">
        <v>2167677</v>
      </c>
      <c r="C56" s="3" t="s">
        <v>10</v>
      </c>
      <c r="D56" s="3">
        <v>3000</v>
      </c>
      <c r="E56">
        <v>1829470</v>
      </c>
    </row>
    <row r="57" spans="1:5" x14ac:dyDescent="0.4">
      <c r="A57" s="3" t="s">
        <v>273</v>
      </c>
      <c r="B57" s="3">
        <v>2167677</v>
      </c>
      <c r="C57" s="3" t="s">
        <v>6</v>
      </c>
      <c r="D57" s="3">
        <v>4500</v>
      </c>
      <c r="E57">
        <v>1903548</v>
      </c>
    </row>
    <row r="58" spans="1:5" x14ac:dyDescent="0.4">
      <c r="A58" s="3" t="s">
        <v>273</v>
      </c>
      <c r="B58" s="3">
        <v>2167677</v>
      </c>
      <c r="C58" s="3" t="s">
        <v>24</v>
      </c>
      <c r="D58" s="3">
        <v>4000</v>
      </c>
      <c r="E58">
        <v>1865281</v>
      </c>
    </row>
    <row r="59" spans="1:5" x14ac:dyDescent="0.4">
      <c r="A59" s="3" t="s">
        <v>273</v>
      </c>
      <c r="B59" s="3">
        <v>2167677</v>
      </c>
      <c r="C59" s="3" t="s">
        <v>272</v>
      </c>
      <c r="D59" s="3">
        <v>4500</v>
      </c>
      <c r="E59">
        <v>1909776</v>
      </c>
    </row>
    <row r="60" spans="1:5" x14ac:dyDescent="0.4">
      <c r="A60" s="3" t="s">
        <v>273</v>
      </c>
      <c r="B60" s="3">
        <v>2167677</v>
      </c>
      <c r="C60" s="3" t="s">
        <v>12</v>
      </c>
      <c r="D60" s="3">
        <v>4000</v>
      </c>
      <c r="E60">
        <v>1722606</v>
      </c>
    </row>
    <row r="61" spans="1:5" x14ac:dyDescent="0.4">
      <c r="A61" s="3" t="s">
        <v>273</v>
      </c>
      <c r="B61" s="3">
        <v>2167677</v>
      </c>
      <c r="C61" s="3" t="s">
        <v>11</v>
      </c>
      <c r="D61" s="3">
        <v>4000</v>
      </c>
      <c r="E61">
        <v>1705208</v>
      </c>
    </row>
    <row r="62" spans="1:5" x14ac:dyDescent="0.4">
      <c r="A62" s="3" t="s">
        <v>273</v>
      </c>
      <c r="B62" s="3">
        <v>2167677</v>
      </c>
      <c r="C62" s="3" t="s">
        <v>267</v>
      </c>
      <c r="D62" s="3">
        <v>6000</v>
      </c>
      <c r="E62">
        <v>1786953</v>
      </c>
    </row>
    <row r="63" spans="1:5" x14ac:dyDescent="0.4">
      <c r="A63" s="3" t="s">
        <v>13</v>
      </c>
      <c r="B63" s="4">
        <v>2175445</v>
      </c>
      <c r="C63" s="3" t="s">
        <v>270</v>
      </c>
      <c r="D63" s="3">
        <v>6000</v>
      </c>
      <c r="E63">
        <v>1890710</v>
      </c>
    </row>
    <row r="64" spans="1:5" x14ac:dyDescent="0.4">
      <c r="A64" s="3" t="s">
        <v>13</v>
      </c>
      <c r="B64" s="4">
        <v>2175445</v>
      </c>
      <c r="C64" s="3" t="s">
        <v>274</v>
      </c>
      <c r="D64" s="3">
        <v>7000</v>
      </c>
      <c r="E64">
        <v>1939965</v>
      </c>
    </row>
    <row r="65" spans="1:5" x14ac:dyDescent="0.4">
      <c r="A65" s="3" t="s">
        <v>13</v>
      </c>
      <c r="B65" s="4">
        <v>2175445</v>
      </c>
      <c r="C65" s="3" t="s">
        <v>280</v>
      </c>
      <c r="D65" s="3">
        <v>7000</v>
      </c>
      <c r="E65">
        <v>1765075</v>
      </c>
    </row>
    <row r="66" spans="1:5" x14ac:dyDescent="0.4">
      <c r="A66" s="3" t="s">
        <v>169</v>
      </c>
      <c r="B66" s="3">
        <v>2178251</v>
      </c>
      <c r="C66" s="3" t="s">
        <v>278</v>
      </c>
      <c r="D66" s="3">
        <v>3800</v>
      </c>
      <c r="E66">
        <v>1950773</v>
      </c>
    </row>
    <row r="67" spans="1:5" x14ac:dyDescent="0.4">
      <c r="A67" s="3" t="s">
        <v>169</v>
      </c>
      <c r="B67" s="3">
        <v>2178251</v>
      </c>
      <c r="C67" s="3" t="s">
        <v>191</v>
      </c>
      <c r="D67" s="3">
        <v>4100</v>
      </c>
      <c r="E67">
        <v>1940828</v>
      </c>
    </row>
    <row r="68" spans="1:5" x14ac:dyDescent="0.4">
      <c r="A68" s="3" t="s">
        <v>169</v>
      </c>
      <c r="B68" s="3">
        <v>2178251</v>
      </c>
      <c r="C68" s="3" t="s">
        <v>167</v>
      </c>
      <c r="D68" s="3">
        <v>4400</v>
      </c>
      <c r="E68">
        <v>1687424</v>
      </c>
    </row>
    <row r="69" spans="1:5" x14ac:dyDescent="0.4">
      <c r="A69" s="3" t="s">
        <v>169</v>
      </c>
      <c r="B69" s="3">
        <v>2178251</v>
      </c>
      <c r="C69" s="3" t="s">
        <v>168</v>
      </c>
      <c r="D69" s="3">
        <v>4500</v>
      </c>
      <c r="E69">
        <v>162306</v>
      </c>
    </row>
    <row r="70" spans="1:5" x14ac:dyDescent="0.4">
      <c r="A70" s="3" t="s">
        <v>169</v>
      </c>
      <c r="B70" s="3">
        <v>2178251</v>
      </c>
      <c r="C70" s="3" t="s">
        <v>279</v>
      </c>
      <c r="D70" s="3">
        <v>3500</v>
      </c>
      <c r="E70">
        <v>1764472</v>
      </c>
    </row>
    <row r="71" spans="1:5" x14ac:dyDescent="0.4">
      <c r="A71" s="3" t="s">
        <v>3</v>
      </c>
      <c r="B71" s="3">
        <v>2148116</v>
      </c>
      <c r="C71" s="3" t="s">
        <v>295</v>
      </c>
      <c r="D71" s="3">
        <v>3900</v>
      </c>
      <c r="E71">
        <v>1986611</v>
      </c>
    </row>
    <row r="72" spans="1:5" x14ac:dyDescent="0.4">
      <c r="A72" s="3" t="s">
        <v>3</v>
      </c>
      <c r="B72" s="3">
        <v>2148116</v>
      </c>
      <c r="C72" s="3" t="s">
        <v>293</v>
      </c>
      <c r="D72" s="3">
        <v>4300</v>
      </c>
      <c r="E72">
        <v>1928565</v>
      </c>
    </row>
    <row r="73" spans="1:5" x14ac:dyDescent="0.4">
      <c r="A73" s="3" t="s">
        <v>3</v>
      </c>
      <c r="B73" s="3">
        <v>2148116</v>
      </c>
      <c r="C73" s="3" t="s">
        <v>301</v>
      </c>
      <c r="D73" s="3">
        <v>4700</v>
      </c>
      <c r="E73">
        <v>1731442</v>
      </c>
    </row>
    <row r="74" spans="1:5" x14ac:dyDescent="0.4">
      <c r="A74" s="3" t="s">
        <v>3</v>
      </c>
      <c r="B74" s="3">
        <v>2148116</v>
      </c>
      <c r="C74" s="3" t="s">
        <v>304</v>
      </c>
      <c r="D74" s="3">
        <v>4400</v>
      </c>
      <c r="E74">
        <v>1758653</v>
      </c>
    </row>
    <row r="75" spans="1:5" x14ac:dyDescent="0.4">
      <c r="A75" s="3" t="s">
        <v>3</v>
      </c>
      <c r="B75" s="3">
        <v>2148116</v>
      </c>
      <c r="C75" s="3" t="s">
        <v>311</v>
      </c>
      <c r="D75" s="3">
        <v>4300</v>
      </c>
      <c r="E75">
        <v>1755010</v>
      </c>
    </row>
    <row r="76" spans="1:5" x14ac:dyDescent="0.4">
      <c r="A76" s="3" t="s">
        <v>181</v>
      </c>
      <c r="B76" s="3">
        <v>2128292</v>
      </c>
      <c r="C76" s="3" t="s">
        <v>319</v>
      </c>
      <c r="D76" s="3">
        <v>9900</v>
      </c>
      <c r="E76">
        <v>1871963</v>
      </c>
    </row>
    <row r="77" spans="1:5" x14ac:dyDescent="0.4">
      <c r="A77" s="3" t="s">
        <v>181</v>
      </c>
      <c r="B77" s="3">
        <v>2128292</v>
      </c>
      <c r="C77" s="3" t="s">
        <v>317</v>
      </c>
      <c r="D77" s="3">
        <v>9900</v>
      </c>
      <c r="E77">
        <v>1997680</v>
      </c>
    </row>
    <row r="78" spans="1:5" x14ac:dyDescent="0.4">
      <c r="A78" s="3" t="s">
        <v>181</v>
      </c>
      <c r="B78" s="3">
        <v>2128292</v>
      </c>
      <c r="C78" s="3" t="s">
        <v>291</v>
      </c>
      <c r="D78" s="3">
        <v>12000</v>
      </c>
      <c r="E78">
        <v>1804461</v>
      </c>
    </row>
    <row r="79" spans="1:5" x14ac:dyDescent="0.4">
      <c r="A79" s="3" t="s">
        <v>181</v>
      </c>
      <c r="B79" s="3">
        <v>2128292</v>
      </c>
      <c r="C79" s="3" t="s">
        <v>315</v>
      </c>
      <c r="D79" s="3">
        <v>14000</v>
      </c>
      <c r="E79">
        <v>1726236</v>
      </c>
    </row>
    <row r="80" spans="1:5" x14ac:dyDescent="0.4">
      <c r="A80" s="3" t="s">
        <v>181</v>
      </c>
      <c r="B80" s="3">
        <v>2128292</v>
      </c>
      <c r="C80" s="3" t="s">
        <v>244</v>
      </c>
      <c r="D80" s="3">
        <v>12000</v>
      </c>
      <c r="E80">
        <v>1681929</v>
      </c>
    </row>
    <row r="81" spans="1:5" x14ac:dyDescent="0.4">
      <c r="A81" s="3" t="s">
        <v>297</v>
      </c>
      <c r="B81" s="3">
        <v>2149015</v>
      </c>
      <c r="C81" s="3" t="s">
        <v>305</v>
      </c>
      <c r="D81" s="3">
        <v>7500</v>
      </c>
      <c r="E81">
        <v>1726429</v>
      </c>
    </row>
    <row r="82" spans="1:5" x14ac:dyDescent="0.4">
      <c r="A82" s="3" t="s">
        <v>297</v>
      </c>
      <c r="B82" s="3">
        <v>2149015</v>
      </c>
      <c r="C82" s="3" t="s">
        <v>14</v>
      </c>
      <c r="D82" s="3">
        <v>8500</v>
      </c>
      <c r="E82">
        <v>1935023</v>
      </c>
    </row>
    <row r="83" spans="1:5" x14ac:dyDescent="0.4">
      <c r="A83" s="3" t="s">
        <v>297</v>
      </c>
      <c r="B83" s="3">
        <v>2149015</v>
      </c>
      <c r="C83" s="3" t="s">
        <v>298</v>
      </c>
      <c r="D83" s="3">
        <v>8500</v>
      </c>
      <c r="E83">
        <v>1784016</v>
      </c>
    </row>
    <row r="84" spans="1:5" x14ac:dyDescent="0.4">
      <c r="A84" s="3" t="s">
        <v>297</v>
      </c>
      <c r="B84" s="3">
        <v>2149015</v>
      </c>
      <c r="C84" s="3" t="s">
        <v>22</v>
      </c>
      <c r="D84" s="3">
        <v>8500</v>
      </c>
      <c r="E84">
        <v>1633228</v>
      </c>
    </row>
    <row r="85" spans="1:5" x14ac:dyDescent="0.4">
      <c r="A85" s="3" t="s">
        <v>310</v>
      </c>
      <c r="B85" s="3">
        <v>2132714</v>
      </c>
      <c r="C85" s="3" t="s">
        <v>178</v>
      </c>
      <c r="D85" s="3">
        <v>15900</v>
      </c>
      <c r="E85">
        <v>2000987</v>
      </c>
    </row>
    <row r="86" spans="1:5" x14ac:dyDescent="0.4">
      <c r="A86" s="3" t="s">
        <v>310</v>
      </c>
      <c r="B86" s="3">
        <v>2132714</v>
      </c>
      <c r="C86" s="3" t="s">
        <v>318</v>
      </c>
      <c r="D86" s="3">
        <v>8900</v>
      </c>
      <c r="E86">
        <v>1713487</v>
      </c>
    </row>
    <row r="87" spans="1:5" x14ac:dyDescent="0.4">
      <c r="A87" s="3" t="s">
        <v>310</v>
      </c>
      <c r="B87" s="3">
        <v>2132714</v>
      </c>
      <c r="C87" s="3" t="s">
        <v>179</v>
      </c>
      <c r="D87" s="3">
        <v>9900</v>
      </c>
      <c r="E87">
        <v>1704912</v>
      </c>
    </row>
    <row r="88" spans="1:5" x14ac:dyDescent="0.4">
      <c r="A88" s="3" t="s">
        <v>310</v>
      </c>
      <c r="B88" s="3">
        <v>2132714</v>
      </c>
      <c r="C88" s="3" t="s">
        <v>313</v>
      </c>
      <c r="D88" s="3">
        <v>9900</v>
      </c>
      <c r="E88">
        <v>1761618</v>
      </c>
    </row>
    <row r="89" spans="1:5" x14ac:dyDescent="0.4">
      <c r="A89" s="3" t="s">
        <v>310</v>
      </c>
      <c r="B89" s="3">
        <v>2132714</v>
      </c>
      <c r="C89" s="3" t="s">
        <v>300</v>
      </c>
      <c r="D89" s="3">
        <v>10900</v>
      </c>
      <c r="E89">
        <v>1782500</v>
      </c>
    </row>
    <row r="90" spans="1:5" x14ac:dyDescent="0.4">
      <c r="A90" s="3" t="s">
        <v>310</v>
      </c>
      <c r="B90" s="3">
        <v>2132714</v>
      </c>
      <c r="C90" s="3" t="s">
        <v>302</v>
      </c>
      <c r="D90" s="3">
        <v>6900</v>
      </c>
      <c r="E90">
        <v>1761423</v>
      </c>
    </row>
    <row r="91" spans="1:5" x14ac:dyDescent="0.4">
      <c r="A91" s="3" t="s">
        <v>310</v>
      </c>
      <c r="B91" s="3">
        <v>2132714</v>
      </c>
      <c r="C91" s="3" t="s">
        <v>316</v>
      </c>
      <c r="D91" s="3">
        <v>7900</v>
      </c>
      <c r="E91">
        <v>1959869</v>
      </c>
    </row>
    <row r="92" spans="1:5" x14ac:dyDescent="0.4">
      <c r="A92" s="3" t="s">
        <v>310</v>
      </c>
      <c r="B92" s="3">
        <v>2132714</v>
      </c>
      <c r="C92" s="3" t="s">
        <v>180</v>
      </c>
      <c r="D92" s="3">
        <v>7900</v>
      </c>
      <c r="E92">
        <v>1962453</v>
      </c>
    </row>
    <row r="93" spans="1:5" x14ac:dyDescent="0.4">
      <c r="A93" s="3" t="s">
        <v>310</v>
      </c>
      <c r="B93" s="3">
        <v>2132714</v>
      </c>
      <c r="C93" s="3" t="s">
        <v>299</v>
      </c>
      <c r="D93" s="3">
        <v>5900</v>
      </c>
      <c r="E93">
        <v>1859639</v>
      </c>
    </row>
    <row r="94" spans="1:5" x14ac:dyDescent="0.4">
      <c r="A94" s="3" t="s">
        <v>310</v>
      </c>
      <c r="B94" s="3">
        <v>2132714</v>
      </c>
      <c r="C94" s="3" t="s">
        <v>290</v>
      </c>
      <c r="D94" s="3">
        <v>7900</v>
      </c>
      <c r="E94">
        <v>1852594</v>
      </c>
    </row>
    <row r="95" spans="1:5" x14ac:dyDescent="0.4">
      <c r="A95" s="3" t="s">
        <v>292</v>
      </c>
      <c r="B95" s="4">
        <v>2138884</v>
      </c>
      <c r="C95" s="3" t="s">
        <v>4</v>
      </c>
      <c r="D95" s="3">
        <v>11000</v>
      </c>
      <c r="E95">
        <v>1854716</v>
      </c>
    </row>
    <row r="96" spans="1:5" x14ac:dyDescent="0.4">
      <c r="A96" s="3" t="s">
        <v>292</v>
      </c>
      <c r="B96" s="4">
        <v>2138884</v>
      </c>
      <c r="C96" s="3" t="s">
        <v>17</v>
      </c>
      <c r="D96" s="3">
        <v>15000</v>
      </c>
      <c r="E96">
        <v>1854727</v>
      </c>
    </row>
    <row r="97" spans="1:5" x14ac:dyDescent="0.4">
      <c r="A97" s="3" t="s">
        <v>292</v>
      </c>
      <c r="B97" s="4">
        <v>2138884</v>
      </c>
      <c r="C97" s="3" t="s">
        <v>26</v>
      </c>
      <c r="D97" s="3">
        <v>10000</v>
      </c>
      <c r="E97">
        <v>1858659</v>
      </c>
    </row>
    <row r="98" spans="1:5" x14ac:dyDescent="0.4">
      <c r="A98" s="3" t="s">
        <v>292</v>
      </c>
      <c r="B98" s="4">
        <v>2138884</v>
      </c>
      <c r="C98" s="3" t="s">
        <v>309</v>
      </c>
      <c r="D98" s="3">
        <v>14000</v>
      </c>
      <c r="E98">
        <v>1636850</v>
      </c>
    </row>
    <row r="99" spans="1:5" x14ac:dyDescent="0.4">
      <c r="A99" s="3" t="s">
        <v>292</v>
      </c>
      <c r="B99" s="4">
        <v>2138884</v>
      </c>
      <c r="C99" s="3" t="s">
        <v>314</v>
      </c>
      <c r="D99" s="3">
        <v>15000</v>
      </c>
      <c r="E99">
        <v>1633436</v>
      </c>
    </row>
    <row r="100" spans="1:5" x14ac:dyDescent="0.4">
      <c r="A100" s="3" t="s">
        <v>292</v>
      </c>
      <c r="B100" s="4">
        <v>2138884</v>
      </c>
      <c r="C100" s="3" t="s">
        <v>294</v>
      </c>
      <c r="D100" s="3">
        <v>15900</v>
      </c>
      <c r="E100">
        <v>2004320</v>
      </c>
    </row>
    <row r="101" spans="1:5" x14ac:dyDescent="0.4">
      <c r="A101" s="3" t="s">
        <v>292</v>
      </c>
      <c r="B101" s="4">
        <v>2138884</v>
      </c>
      <c r="C101" s="3" t="s">
        <v>306</v>
      </c>
      <c r="D101" s="3">
        <v>8000</v>
      </c>
      <c r="E101">
        <v>1755283</v>
      </c>
    </row>
    <row r="102" spans="1:5" x14ac:dyDescent="0.4">
      <c r="A102" s="3" t="s">
        <v>292</v>
      </c>
      <c r="B102" s="4">
        <v>2138884</v>
      </c>
      <c r="C102" s="3" t="s">
        <v>296</v>
      </c>
      <c r="D102" s="3">
        <v>15000</v>
      </c>
      <c r="E102">
        <v>1919639</v>
      </c>
    </row>
    <row r="103" spans="1:5" x14ac:dyDescent="0.4">
      <c r="A103" s="3" t="s">
        <v>292</v>
      </c>
      <c r="B103" s="4">
        <v>2138884</v>
      </c>
      <c r="C103" s="3" t="s">
        <v>303</v>
      </c>
      <c r="D103" s="3">
        <v>8000</v>
      </c>
      <c r="E103">
        <v>1724480</v>
      </c>
    </row>
    <row r="104" spans="1:5" x14ac:dyDescent="0.4">
      <c r="A104" s="3" t="s">
        <v>292</v>
      </c>
      <c r="B104" s="4">
        <v>2138884</v>
      </c>
      <c r="C104" s="3" t="s">
        <v>23</v>
      </c>
      <c r="D104" s="3">
        <v>6000</v>
      </c>
      <c r="E104">
        <v>1744084</v>
      </c>
    </row>
    <row r="105" spans="1:5" x14ac:dyDescent="0.4">
      <c r="A105" s="3" t="s">
        <v>190</v>
      </c>
      <c r="B105" s="3">
        <v>2132658</v>
      </c>
      <c r="C105" s="3" t="s">
        <v>312</v>
      </c>
      <c r="D105" s="3">
        <v>11000</v>
      </c>
      <c r="E105">
        <v>1834699</v>
      </c>
    </row>
    <row r="106" spans="1:5" x14ac:dyDescent="0.4">
      <c r="A106" s="3" t="s">
        <v>190</v>
      </c>
      <c r="B106" s="3">
        <v>2132658</v>
      </c>
      <c r="C106" s="3" t="s">
        <v>27</v>
      </c>
      <c r="D106" s="3">
        <v>5500</v>
      </c>
      <c r="E106">
        <v>1895609</v>
      </c>
    </row>
    <row r="107" spans="1:5" x14ac:dyDescent="0.4">
      <c r="A107" s="3" t="s">
        <v>190</v>
      </c>
      <c r="B107" s="3">
        <v>2132658</v>
      </c>
      <c r="C107" s="3" t="s">
        <v>28</v>
      </c>
      <c r="D107" s="3">
        <v>6500</v>
      </c>
      <c r="E107">
        <v>1895034</v>
      </c>
    </row>
    <row r="108" spans="1:5" x14ac:dyDescent="0.4">
      <c r="A108" s="3" t="s">
        <v>190</v>
      </c>
      <c r="B108" s="3">
        <v>2132658</v>
      </c>
      <c r="C108" s="3" t="s">
        <v>20</v>
      </c>
      <c r="D108" s="3">
        <v>4500</v>
      </c>
      <c r="E108">
        <v>1895046</v>
      </c>
    </row>
    <row r="109" spans="1:5" x14ac:dyDescent="0.4">
      <c r="A109" s="3" t="s">
        <v>190</v>
      </c>
      <c r="B109" s="3">
        <v>2132658</v>
      </c>
      <c r="C109" s="3" t="s">
        <v>308</v>
      </c>
      <c r="D109" s="3">
        <v>12000</v>
      </c>
      <c r="E109">
        <v>1775800</v>
      </c>
    </row>
    <row r="110" spans="1:5" x14ac:dyDescent="0.4">
      <c r="A110" s="3" t="s">
        <v>190</v>
      </c>
      <c r="B110" s="3">
        <v>2132658</v>
      </c>
      <c r="C110" s="3" t="s">
        <v>18</v>
      </c>
      <c r="D110" s="3">
        <v>6000</v>
      </c>
      <c r="E110">
        <v>1895665</v>
      </c>
    </row>
    <row r="111" spans="1:5" x14ac:dyDescent="0.4">
      <c r="A111" s="3" t="s">
        <v>190</v>
      </c>
      <c r="B111" s="3">
        <v>2132658</v>
      </c>
      <c r="C111" s="3" t="s">
        <v>21</v>
      </c>
      <c r="D111" s="3">
        <v>4000</v>
      </c>
      <c r="E111">
        <v>1628310</v>
      </c>
    </row>
    <row r="112" spans="1:5" x14ac:dyDescent="0.4">
      <c r="A112" s="4" t="s">
        <v>171</v>
      </c>
      <c r="B112" s="3">
        <v>2170468</v>
      </c>
      <c r="C112" s="3" t="s">
        <v>29</v>
      </c>
      <c r="D112" s="3">
        <v>17000</v>
      </c>
      <c r="E112">
        <v>1705102</v>
      </c>
    </row>
    <row r="113" spans="1:5" x14ac:dyDescent="0.4">
      <c r="A113" s="4" t="s">
        <v>171</v>
      </c>
      <c r="B113" s="3">
        <v>2170468</v>
      </c>
      <c r="C113" s="3" t="s">
        <v>25</v>
      </c>
      <c r="D113" s="3">
        <v>23000</v>
      </c>
      <c r="E113">
        <v>1724321</v>
      </c>
    </row>
    <row r="114" spans="1:5" x14ac:dyDescent="0.4">
      <c r="A114" s="4" t="s">
        <v>171</v>
      </c>
      <c r="B114" s="3">
        <v>2170468</v>
      </c>
      <c r="C114" s="3" t="s">
        <v>307</v>
      </c>
      <c r="D114" s="3">
        <v>9000</v>
      </c>
      <c r="E114">
        <v>1550284</v>
      </c>
    </row>
    <row r="115" spans="1:5" x14ac:dyDescent="0.4">
      <c r="A115" s="4" t="s">
        <v>171</v>
      </c>
      <c r="B115" s="3">
        <v>2170468</v>
      </c>
      <c r="C115" s="3" t="s">
        <v>1</v>
      </c>
      <c r="D115" s="3">
        <v>19000</v>
      </c>
      <c r="E115">
        <v>1826521</v>
      </c>
    </row>
    <row r="116" spans="1:5" x14ac:dyDescent="0.4">
      <c r="A116" s="4" t="s">
        <v>171</v>
      </c>
      <c r="B116" s="3">
        <v>2170468</v>
      </c>
      <c r="C116" s="3" t="s">
        <v>289</v>
      </c>
      <c r="D116" s="3">
        <v>8000</v>
      </c>
      <c r="E116">
        <v>1550300</v>
      </c>
    </row>
  </sheetData>
  <phoneticPr fontId="21" type="noConversion"/>
  <conditionalFormatting sqref="E1:E1048576">
    <cfRule type="duplicateValues" dxfId="4" priority="2"/>
  </conditionalFormatting>
  <conditionalFormatting sqref="E2:E116">
    <cfRule type="duplicateValues" dxfId="0" priority="1"/>
  </conditionalFormatting>
  <pageMargins left="0.69999998807907104" right="0.69999998807907104" top="0.75" bottom="0.75" header="0.30000001192092896" footer="0.300000011920928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117"/>
  <sheetViews>
    <sheetView tabSelected="1" zoomScaleNormal="100" zoomScaleSheetLayoutView="75" workbookViewId="0">
      <selection activeCell="L10" sqref="L10"/>
    </sheetView>
  </sheetViews>
  <sheetFormatPr defaultColWidth="9" defaultRowHeight="17.399999999999999" x14ac:dyDescent="0.4"/>
  <cols>
    <col min="1" max="2" width="14.19921875" bestFit="1" customWidth="1"/>
    <col min="7" max="8" width="11.59765625" bestFit="1" customWidth="1"/>
  </cols>
  <sheetData>
    <row r="1" spans="1:8" x14ac:dyDescent="0.4">
      <c r="A1" s="9" t="s">
        <v>133</v>
      </c>
      <c r="B1" s="9" t="s">
        <v>134</v>
      </c>
      <c r="C1" s="9" t="s">
        <v>457</v>
      </c>
      <c r="D1" s="9" t="s">
        <v>458</v>
      </c>
      <c r="E1" s="9" t="s">
        <v>136</v>
      </c>
      <c r="F1" s="9" t="s">
        <v>136</v>
      </c>
      <c r="G1" s="18" t="s">
        <v>550</v>
      </c>
      <c r="H1" s="18" t="s">
        <v>549</v>
      </c>
    </row>
    <row r="2" spans="1:8" x14ac:dyDescent="0.4">
      <c r="A2" t="str">
        <f>LEFT(Menu!A2,3)</f>
        <v>59피</v>
      </c>
      <c r="B2" t="str">
        <f>RIGHT(Menu!A2,3)</f>
        <v>주대점</v>
      </c>
      <c r="C2" t="str">
        <f>LEFT(Menu!B2,3)</f>
        <v>213</v>
      </c>
      <c r="D2" t="str">
        <f>RIGHT(Menu!B2,3)</f>
        <v>982</v>
      </c>
      <c r="E2" t="str">
        <f>LEFT(Menu!C2,3)</f>
        <v>콤비네</v>
      </c>
      <c r="F2" t="str">
        <f>RIGHT(Menu!C2,3)</f>
        <v>이션L</v>
      </c>
      <c r="G2">
        <v>5637506473</v>
      </c>
      <c r="H2">
        <f>QUOTIENT(G2,3000)+1^2</f>
        <v>1879169</v>
      </c>
    </row>
    <row r="3" spans="1:8" x14ac:dyDescent="0.4">
      <c r="A3" t="str">
        <f>LEFT(Menu!A3,3)</f>
        <v>59피</v>
      </c>
      <c r="B3" t="str">
        <f>RIGHT(Menu!A3,3)</f>
        <v>주대점</v>
      </c>
      <c r="C3" t="str">
        <f>LEFT(Menu!B3,3)</f>
        <v>213</v>
      </c>
      <c r="D3" t="str">
        <f>RIGHT(Menu!B3,3)</f>
        <v>982</v>
      </c>
      <c r="E3" t="str">
        <f>LEFT(Menu!C3,3)</f>
        <v>치즈피</v>
      </c>
      <c r="F3" t="str">
        <f>RIGHT(Menu!C3,3)</f>
        <v>피자L</v>
      </c>
      <c r="G3">
        <v>5987625473</v>
      </c>
      <c r="H3">
        <f>QUOTIENT(G3,3000)+2^2</f>
        <v>1995879</v>
      </c>
    </row>
    <row r="4" spans="1:8" x14ac:dyDescent="0.4">
      <c r="A4" t="str">
        <f>LEFT(Menu!A4,3)</f>
        <v>겐코아</v>
      </c>
      <c r="B4" t="str">
        <f>RIGHT(Menu!A4,3)</f>
        <v>주대점</v>
      </c>
      <c r="C4" t="str">
        <f>LEFT(Menu!B4,3)</f>
        <v>213</v>
      </c>
      <c r="D4" t="str">
        <f>RIGHT(Menu!B4,3)</f>
        <v>523</v>
      </c>
      <c r="E4" t="str">
        <f>LEFT(Menu!C4,3)</f>
        <v>차슈라</v>
      </c>
      <c r="F4" t="str">
        <f>RIGHT(Menu!C4,3)</f>
        <v>슈라멘</v>
      </c>
      <c r="G4">
        <v>5503265196</v>
      </c>
      <c r="H4">
        <f>QUOTIENT(G4,3000)+3^2</f>
        <v>1834430</v>
      </c>
    </row>
    <row r="5" spans="1:8" x14ac:dyDescent="0.4">
      <c r="A5" t="str">
        <f>LEFT(Menu!A5,3)</f>
        <v>겐코아</v>
      </c>
      <c r="B5" t="str">
        <f>RIGHT(Menu!A5,3)</f>
        <v>주대점</v>
      </c>
      <c r="C5" t="str">
        <f>LEFT(Menu!B5,3)</f>
        <v>213</v>
      </c>
      <c r="D5" t="str">
        <f>RIGHT(Menu!B5,3)</f>
        <v>523</v>
      </c>
      <c r="E5" t="str">
        <f>LEFT(Menu!C5,3)</f>
        <v>쇼유라</v>
      </c>
      <c r="F5" t="str">
        <f>RIGHT(Menu!C5,3)</f>
        <v>유라멘</v>
      </c>
      <c r="G5">
        <v>5594824196</v>
      </c>
      <c r="H5">
        <f>QUOTIENT(G5,3000)+4^2</f>
        <v>1864957</v>
      </c>
    </row>
    <row r="6" spans="1:8" x14ac:dyDescent="0.4">
      <c r="A6" t="str">
        <f>LEFT(Menu!A6,3)</f>
        <v>겐코아</v>
      </c>
      <c r="B6" t="str">
        <f>RIGHT(Menu!A6,3)</f>
        <v>주대점</v>
      </c>
      <c r="C6" t="str">
        <f>LEFT(Menu!B6,3)</f>
        <v>213</v>
      </c>
      <c r="D6" t="str">
        <f>RIGHT(Menu!B6,3)</f>
        <v>523</v>
      </c>
      <c r="E6" t="str">
        <f>LEFT(Menu!C6,3)</f>
        <v>차슈동</v>
      </c>
      <c r="F6" t="str">
        <f>RIGHT(Menu!C6,3)</f>
        <v>차슈동</v>
      </c>
      <c r="G6">
        <v>5749664196</v>
      </c>
      <c r="H6">
        <f>QUOTIENT(G6,3000)+5^2</f>
        <v>1916579</v>
      </c>
    </row>
    <row r="7" spans="1:8" x14ac:dyDescent="0.4">
      <c r="A7" t="str">
        <f>LEFT(Menu!A7,3)</f>
        <v>고씨네</v>
      </c>
      <c r="B7" t="str">
        <f>RIGHT(Menu!A7,3)</f>
        <v>고씨네</v>
      </c>
      <c r="C7" t="str">
        <f>LEFT(Menu!B7,3)</f>
        <v>214</v>
      </c>
      <c r="D7" t="str">
        <f>RIGHT(Menu!B7,3)</f>
        <v>579</v>
      </c>
      <c r="E7" t="str">
        <f>LEFT(Menu!C7,3)</f>
        <v>돈까스</v>
      </c>
      <c r="F7" t="str">
        <f>RIGHT(Menu!C7,3)</f>
        <v xml:space="preserve"> 카레</v>
      </c>
      <c r="G7">
        <v>463991316</v>
      </c>
      <c r="H7">
        <f>QUOTIENT(G7,3000)+6^2</f>
        <v>154699</v>
      </c>
    </row>
    <row r="8" spans="1:8" x14ac:dyDescent="0.4">
      <c r="A8" t="str">
        <f>LEFT(Menu!A8,3)</f>
        <v>고칸아</v>
      </c>
      <c r="B8" t="str">
        <f>RIGHT(Menu!A8,3)</f>
        <v>주대점</v>
      </c>
      <c r="C8" t="str">
        <f>LEFT(Menu!B8,3)</f>
        <v>212</v>
      </c>
      <c r="D8" t="str">
        <f>RIGHT(Menu!B8,3)</f>
        <v>493</v>
      </c>
      <c r="E8" t="str">
        <f>LEFT(Menu!C8,3)</f>
        <v>사케동</v>
      </c>
      <c r="F8" t="str">
        <f>RIGHT(Menu!C8,3)</f>
        <v>사케동</v>
      </c>
      <c r="G8">
        <v>5426265676</v>
      </c>
      <c r="H8">
        <f>QUOTIENT(G8,3000)+7^2</f>
        <v>1808804</v>
      </c>
    </row>
    <row r="9" spans="1:8" x14ac:dyDescent="0.4">
      <c r="A9" t="str">
        <f>LEFT(Menu!A9,3)</f>
        <v>고칸아</v>
      </c>
      <c r="B9" t="str">
        <f>RIGHT(Menu!A9,3)</f>
        <v>주대점</v>
      </c>
      <c r="C9" t="str">
        <f>LEFT(Menu!B9,3)</f>
        <v>212</v>
      </c>
      <c r="D9" t="str">
        <f>RIGHT(Menu!B9,3)</f>
        <v>493</v>
      </c>
      <c r="E9" t="str">
        <f>LEFT(Menu!C9,3)</f>
        <v>LA갈</v>
      </c>
      <c r="F9" t="str">
        <f>RIGHT(Menu!C9,3)</f>
        <v>비덮밥</v>
      </c>
      <c r="G9">
        <v>4872186676</v>
      </c>
      <c r="H9">
        <f>QUOTIENT(G9,3000)+8^2</f>
        <v>1624126</v>
      </c>
    </row>
    <row r="10" spans="1:8" x14ac:dyDescent="0.4">
      <c r="A10" t="str">
        <f>LEFT(Menu!A10,3)</f>
        <v>고칸아</v>
      </c>
      <c r="B10" t="str">
        <f>RIGHT(Menu!A10,3)</f>
        <v>주대점</v>
      </c>
      <c r="C10" t="str">
        <f>LEFT(Menu!B10,3)</f>
        <v>212</v>
      </c>
      <c r="D10" t="str">
        <f>RIGHT(Menu!B10,3)</f>
        <v>493</v>
      </c>
      <c r="E10" t="str">
        <f>LEFT(Menu!C10,3)</f>
        <v>연어장</v>
      </c>
      <c r="F10" t="str">
        <f>RIGHT(Menu!C10,3)</f>
        <v>어장동</v>
      </c>
      <c r="G10">
        <v>5568545676</v>
      </c>
      <c r="H10">
        <f>QUOTIENT(G10,3000)+9^2</f>
        <v>1856262</v>
      </c>
    </row>
    <row r="11" spans="1:8" x14ac:dyDescent="0.4">
      <c r="A11" t="str">
        <f>LEFT(Menu!A11,3)</f>
        <v>구뜰보</v>
      </c>
      <c r="B11" t="str">
        <f>RIGHT(Menu!A11,3)</f>
        <v>뜰보쌈</v>
      </c>
      <c r="C11" t="str">
        <f>LEFT(Menu!B11,3)</f>
        <v>214</v>
      </c>
      <c r="D11" t="str">
        <f>RIGHT(Menu!B11,3)</f>
        <v>024</v>
      </c>
      <c r="E11" t="str">
        <f>LEFT(Menu!C11,3)</f>
        <v>보쌈정</v>
      </c>
      <c r="F11" t="str">
        <f>RIGHT(Menu!C11,3)</f>
        <v>쌈정식</v>
      </c>
      <c r="G11">
        <v>5477093356</v>
      </c>
      <c r="H11">
        <f>QUOTIENT(G11,3000)+10^2</f>
        <v>1825797</v>
      </c>
    </row>
    <row r="12" spans="1:8" x14ac:dyDescent="0.4">
      <c r="A12" t="str">
        <f>LEFT(Menu!A12,3)</f>
        <v>그럼통</v>
      </c>
      <c r="B12" t="str">
        <f>RIGHT(Menu!A12,3)</f>
        <v>닭호프</v>
      </c>
      <c r="C12" t="str">
        <f>LEFT(Menu!B12,3)</f>
        <v>769</v>
      </c>
      <c r="D12" t="str">
        <f>RIGHT(Menu!B12,3)</f>
        <v>110</v>
      </c>
      <c r="E12" t="str">
        <f>LEFT(Menu!C12,3)</f>
        <v>후라이</v>
      </c>
      <c r="F12" t="str">
        <f>RIGHT(Menu!C12,3)</f>
        <v>라이드</v>
      </c>
      <c r="G12">
        <v>5247573586</v>
      </c>
      <c r="H12">
        <f t="shared" ref="H12" si="0">QUOTIENT(G12,3000)+1^2</f>
        <v>1749192</v>
      </c>
    </row>
    <row r="13" spans="1:8" x14ac:dyDescent="0.4">
      <c r="A13" t="str">
        <f>LEFT(Menu!A13,3)</f>
        <v>그럼통</v>
      </c>
      <c r="B13" t="str">
        <f>RIGHT(Menu!A13,3)</f>
        <v>닭호프</v>
      </c>
      <c r="C13" t="str">
        <f>LEFT(Menu!B13,3)</f>
        <v>769</v>
      </c>
      <c r="D13" t="str">
        <f>RIGHT(Menu!B13,3)</f>
        <v>110</v>
      </c>
      <c r="E13" t="str">
        <f>LEFT(Menu!C13,3)</f>
        <v>양념</v>
      </c>
      <c r="F13" t="str">
        <f>RIGHT(Menu!C13,3)</f>
        <v>양념</v>
      </c>
      <c r="G13">
        <v>5564044586</v>
      </c>
      <c r="H13">
        <f t="shared" ref="H13" si="1">QUOTIENT(G13,3000)+2^2</f>
        <v>1854685</v>
      </c>
    </row>
    <row r="14" spans="1:8" x14ac:dyDescent="0.4">
      <c r="A14" t="str">
        <f>LEFT(Menu!A14,3)</f>
        <v>그럼통</v>
      </c>
      <c r="B14" t="str">
        <f>RIGHT(Menu!A14,3)</f>
        <v>닭호프</v>
      </c>
      <c r="C14" t="str">
        <f>LEFT(Menu!B14,3)</f>
        <v>769</v>
      </c>
      <c r="D14" t="str">
        <f>RIGHT(Menu!B14,3)</f>
        <v>110</v>
      </c>
      <c r="E14" t="str">
        <f>LEFT(Menu!C14,3)</f>
        <v>마늘간</v>
      </c>
      <c r="F14" t="str">
        <f>RIGHT(Menu!C14,3)</f>
        <v>늘간장</v>
      </c>
      <c r="G14">
        <v>5048174586</v>
      </c>
      <c r="H14">
        <f t="shared" ref="H14" si="2">QUOTIENT(G14,3000)+3^2</f>
        <v>1682733</v>
      </c>
    </row>
    <row r="15" spans="1:8" x14ac:dyDescent="0.4">
      <c r="A15" t="str">
        <f>LEFT(Menu!A15,3)</f>
        <v>그럼통</v>
      </c>
      <c r="B15" t="str">
        <f>RIGHT(Menu!A15,3)</f>
        <v>닭호프</v>
      </c>
      <c r="C15" t="str">
        <f>LEFT(Menu!B15,3)</f>
        <v>769</v>
      </c>
      <c r="D15" t="str">
        <f>RIGHT(Menu!B15,3)</f>
        <v>110</v>
      </c>
      <c r="E15" t="str">
        <f>LEFT(Menu!C15,3)</f>
        <v>하얼빈</v>
      </c>
      <c r="F15" t="str">
        <f>RIGHT(Menu!C15,3)</f>
        <v>탕수육</v>
      </c>
      <c r="G15">
        <v>5892827086</v>
      </c>
      <c r="H15">
        <f t="shared" ref="H15" si="3">QUOTIENT(G15,3000)+4^2</f>
        <v>1964291</v>
      </c>
    </row>
    <row r="16" spans="1:8" x14ac:dyDescent="0.4">
      <c r="A16" t="str">
        <f>LEFT(Menu!A16,3)</f>
        <v>깐돌이</v>
      </c>
      <c r="B16" t="str">
        <f>RIGHT(Menu!A16,3)</f>
        <v>돌이네</v>
      </c>
      <c r="C16" t="str">
        <f>LEFT(Menu!B16,3)</f>
        <v>305</v>
      </c>
      <c r="D16" t="str">
        <f>RIGHT(Menu!B16,3)</f>
        <v>707</v>
      </c>
      <c r="E16" t="str">
        <f>LEFT(Menu!C16,3)</f>
        <v>김치찌</v>
      </c>
      <c r="F16" t="str">
        <f>RIGHT(Menu!C16,3)</f>
        <v>1인분</v>
      </c>
      <c r="G16">
        <v>451551004</v>
      </c>
      <c r="H16">
        <f t="shared" ref="H16" si="4">QUOTIENT(G16,3000)+5^2</f>
        <v>150542</v>
      </c>
    </row>
    <row r="17" spans="1:8" x14ac:dyDescent="0.4">
      <c r="A17" t="str">
        <f>LEFT(Menu!A17,3)</f>
        <v>깐돌이</v>
      </c>
      <c r="B17" t="str">
        <f>RIGHT(Menu!A17,3)</f>
        <v>돌이네</v>
      </c>
      <c r="C17" t="str">
        <f>LEFT(Menu!B17,3)</f>
        <v>305</v>
      </c>
      <c r="D17" t="str">
        <f>RIGHT(Menu!B17,3)</f>
        <v>707</v>
      </c>
      <c r="E17" t="str">
        <f>LEFT(Menu!C17,3)</f>
        <v>돈까스</v>
      </c>
      <c r="F17" t="str">
        <f>RIGHT(Menu!C17,3)</f>
        <v>돈까스</v>
      </c>
      <c r="G17">
        <v>5063211004</v>
      </c>
      <c r="H17">
        <f t="shared" ref="H17" si="5">QUOTIENT(G17,3000)+6^2</f>
        <v>1687773</v>
      </c>
    </row>
    <row r="18" spans="1:8" x14ac:dyDescent="0.4">
      <c r="A18" t="str">
        <f>LEFT(Menu!A18,3)</f>
        <v>꼬꼬마</v>
      </c>
      <c r="B18" t="str">
        <f>RIGHT(Menu!A18,3)</f>
        <v>꼬마을</v>
      </c>
      <c r="C18" t="str">
        <f>LEFT(Menu!B18,3)</f>
        <v>257</v>
      </c>
      <c r="D18" t="str">
        <f>RIGHT(Menu!B18,3)</f>
        <v>441</v>
      </c>
      <c r="E18" t="str">
        <f>LEFT(Menu!C18,3)</f>
        <v>후라이</v>
      </c>
      <c r="F18" t="str">
        <f>RIGHT(Menu!C18,3)</f>
        <v>드치킨</v>
      </c>
      <c r="G18">
        <v>5180365284</v>
      </c>
      <c r="H18">
        <f t="shared" ref="H18" si="6">QUOTIENT(G18,3000)+7^2</f>
        <v>1726837</v>
      </c>
    </row>
    <row r="19" spans="1:8" x14ac:dyDescent="0.4">
      <c r="A19" t="str">
        <f>LEFT(Menu!A19,3)</f>
        <v>꼬꼬마</v>
      </c>
      <c r="B19" t="str">
        <f>RIGHT(Menu!A19,3)</f>
        <v>꼬마을</v>
      </c>
      <c r="C19" t="str">
        <f>LEFT(Menu!B19,3)</f>
        <v>257</v>
      </c>
      <c r="D19" t="str">
        <f>RIGHT(Menu!B19,3)</f>
        <v>441</v>
      </c>
      <c r="E19" t="str">
        <f>LEFT(Menu!C19,3)</f>
        <v>양념치</v>
      </c>
      <c r="F19" t="str">
        <f>RIGHT(Menu!C19,3)</f>
        <v>념치킨</v>
      </c>
      <c r="G19">
        <v>5045536284</v>
      </c>
      <c r="H19">
        <f t="shared" ref="H19" si="7">QUOTIENT(G19,3000)+8^2</f>
        <v>1681909</v>
      </c>
    </row>
    <row r="20" spans="1:8" x14ac:dyDescent="0.4">
      <c r="A20" t="str">
        <f>LEFT(Menu!A20,3)</f>
        <v>꼬꼬마</v>
      </c>
      <c r="B20" t="str">
        <f>RIGHT(Menu!A20,3)</f>
        <v>꼬마을</v>
      </c>
      <c r="C20" t="str">
        <f>LEFT(Menu!B20,3)</f>
        <v>257</v>
      </c>
      <c r="D20" t="str">
        <f>RIGHT(Menu!B20,3)</f>
        <v>441</v>
      </c>
      <c r="E20" t="str">
        <f>LEFT(Menu!C20,3)</f>
        <v>닭강정</v>
      </c>
      <c r="F20" t="str">
        <f>RIGHT(Menu!C20,3)</f>
        <v>닭강정</v>
      </c>
      <c r="G20">
        <v>5039116284</v>
      </c>
      <c r="H20">
        <f t="shared" ref="H20" si="8">QUOTIENT(G20,3000)+9^2</f>
        <v>1679786</v>
      </c>
    </row>
    <row r="21" spans="1:8" x14ac:dyDescent="0.4">
      <c r="A21" t="str">
        <f>LEFT(Menu!A21,3)</f>
        <v>난(N</v>
      </c>
      <c r="B21" t="str">
        <f>RIGHT(Menu!A21,3)</f>
        <v>an)</v>
      </c>
      <c r="C21" t="str">
        <f>LEFT(Menu!B21,3)</f>
        <v>237</v>
      </c>
      <c r="D21" t="str">
        <f>RIGHT(Menu!B21,3)</f>
        <v>090</v>
      </c>
      <c r="E21" t="str">
        <f>LEFT(Menu!C21,3)</f>
        <v>베지누</v>
      </c>
      <c r="F21" t="str">
        <f>RIGHT(Menu!C21,3)</f>
        <v>지누들</v>
      </c>
      <c r="G21">
        <v>5647788182</v>
      </c>
      <c r="H21">
        <f t="shared" ref="H21" si="9">QUOTIENT(G21,3000)+10^2</f>
        <v>1882696</v>
      </c>
    </row>
    <row r="22" spans="1:8" x14ac:dyDescent="0.4">
      <c r="A22" t="str">
        <f>LEFT(Menu!A22,3)</f>
        <v>난(N</v>
      </c>
      <c r="B22" t="str">
        <f>RIGHT(Menu!A22,3)</f>
        <v>an)</v>
      </c>
      <c r="C22" t="str">
        <f>LEFT(Menu!B22,3)</f>
        <v>237</v>
      </c>
      <c r="D22" t="str">
        <f>RIGHT(Menu!B22,3)</f>
        <v>090</v>
      </c>
      <c r="E22" t="str">
        <f>LEFT(Menu!C22,3)</f>
        <v>치킨누</v>
      </c>
      <c r="F22" t="str">
        <f>RIGHT(Menu!C22,3)</f>
        <v>킨누들</v>
      </c>
      <c r="G22">
        <v>5869949182</v>
      </c>
      <c r="H22">
        <f t="shared" ref="H22" si="10">QUOTIENT(G22,3000)+1^2</f>
        <v>1956650</v>
      </c>
    </row>
    <row r="23" spans="1:8" x14ac:dyDescent="0.4">
      <c r="A23" t="str">
        <f>LEFT(Menu!A23,3)</f>
        <v>난(N</v>
      </c>
      <c r="B23" t="str">
        <f>RIGHT(Menu!A23,3)</f>
        <v>an)</v>
      </c>
      <c r="C23" t="str">
        <f>LEFT(Menu!B23,3)</f>
        <v>237</v>
      </c>
      <c r="D23" t="str">
        <f>RIGHT(Menu!B23,3)</f>
        <v>090</v>
      </c>
      <c r="E23" t="str">
        <f>LEFT(Menu!C23,3)</f>
        <v>프라운</v>
      </c>
      <c r="F23" t="str">
        <f>RIGHT(Menu!C23,3)</f>
        <v>운누들</v>
      </c>
      <c r="G23">
        <v>5632229182</v>
      </c>
      <c r="H23">
        <f t="shared" ref="H23" si="11">QUOTIENT(G23,3000)+2^2</f>
        <v>1877413</v>
      </c>
    </row>
    <row r="24" spans="1:8" x14ac:dyDescent="0.4">
      <c r="A24" t="str">
        <f>LEFT(Menu!A24,3)</f>
        <v>다담국</v>
      </c>
      <c r="B24" t="str">
        <f>RIGHT(Menu!A24,3)</f>
        <v>국수집</v>
      </c>
      <c r="C24" t="str">
        <f>LEFT(Menu!B24,3)</f>
        <v>212</v>
      </c>
      <c r="D24" t="str">
        <f>RIGHT(Menu!B24,3)</f>
        <v>494</v>
      </c>
      <c r="E24" t="str">
        <f>LEFT(Menu!C24,3)</f>
        <v>육칼국</v>
      </c>
      <c r="F24" t="str">
        <f>RIGHT(Menu!C24,3)</f>
        <v xml:space="preserve"> 보통</v>
      </c>
      <c r="G24">
        <v>513522266</v>
      </c>
      <c r="H24">
        <f t="shared" ref="H24" si="12">QUOTIENT(G24,3000)+3^2</f>
        <v>171183</v>
      </c>
    </row>
    <row r="25" spans="1:8" x14ac:dyDescent="0.4">
      <c r="A25" t="str">
        <f>LEFT(Menu!A25,3)</f>
        <v>다담국</v>
      </c>
      <c r="B25" t="str">
        <f>RIGHT(Menu!A25,3)</f>
        <v>국수집</v>
      </c>
      <c r="C25" t="str">
        <f>LEFT(Menu!B25,3)</f>
        <v>212</v>
      </c>
      <c r="D25" t="str">
        <f>RIGHT(Menu!B25,3)</f>
        <v>494</v>
      </c>
      <c r="E25" t="str">
        <f>LEFT(Menu!C25,3)</f>
        <v>닭곰탕</v>
      </c>
      <c r="F25" t="str">
        <f>RIGHT(Menu!C25,3)</f>
        <v>닭곰탕</v>
      </c>
      <c r="G25">
        <v>5039101766</v>
      </c>
      <c r="H25">
        <f t="shared" ref="H25" si="13">QUOTIENT(G25,3000)+4^2</f>
        <v>1679716</v>
      </c>
    </row>
    <row r="26" spans="1:8" x14ac:dyDescent="0.4">
      <c r="A26" t="str">
        <f>LEFT(Menu!A26,3)</f>
        <v>만고쿠</v>
      </c>
      <c r="B26" t="str">
        <f>RIGHT(Menu!A26,3)</f>
        <v>만고쿠</v>
      </c>
      <c r="C26" t="str">
        <f>LEFT(Menu!B26,3)</f>
        <v>772</v>
      </c>
      <c r="D26" t="str">
        <f>RIGHT(Menu!B26,3)</f>
        <v>899</v>
      </c>
      <c r="E26" t="str">
        <f>LEFT(Menu!C26,3)</f>
        <v>연어덮</v>
      </c>
      <c r="F26" t="str">
        <f>RIGHT(Menu!C26,3)</f>
        <v>케동)</v>
      </c>
      <c r="G26">
        <v>5806513704</v>
      </c>
      <c r="H26">
        <f t="shared" ref="H26" si="14">QUOTIENT(G26,3000)+5^2</f>
        <v>1935529</v>
      </c>
    </row>
    <row r="27" spans="1:8" x14ac:dyDescent="0.4">
      <c r="A27" t="str">
        <f>LEFT(Menu!A27,3)</f>
        <v>만고쿠</v>
      </c>
      <c r="B27" t="str">
        <f>RIGHT(Menu!A27,3)</f>
        <v>만고쿠</v>
      </c>
      <c r="C27" t="str">
        <f>LEFT(Menu!B27,3)</f>
        <v>772</v>
      </c>
      <c r="D27" t="str">
        <f>RIGHT(Menu!B27,3)</f>
        <v>899</v>
      </c>
      <c r="E27" t="str">
        <f>LEFT(Menu!C27,3)</f>
        <v>가츠동</v>
      </c>
      <c r="F27" t="str">
        <f>RIGHT(Menu!C27,3)</f>
        <v>가츠동</v>
      </c>
      <c r="G27">
        <v>4844111704</v>
      </c>
      <c r="H27">
        <f t="shared" ref="H27" si="15">QUOTIENT(G27,3000)+6^2</f>
        <v>1614739</v>
      </c>
    </row>
    <row r="28" spans="1:8" x14ac:dyDescent="0.4">
      <c r="A28" t="str">
        <f>LEFT(Menu!A28,3)</f>
        <v>만고쿠</v>
      </c>
      <c r="B28" t="str">
        <f>RIGHT(Menu!A28,3)</f>
        <v>만고쿠</v>
      </c>
      <c r="C28" t="str">
        <f>LEFT(Menu!B28,3)</f>
        <v>772</v>
      </c>
      <c r="D28" t="str">
        <f>RIGHT(Menu!B28,3)</f>
        <v>899</v>
      </c>
      <c r="E28" t="str">
        <f>LEFT(Menu!C28,3)</f>
        <v>에비동</v>
      </c>
      <c r="F28" t="str">
        <f>RIGHT(Menu!C28,3)</f>
        <v>에비동</v>
      </c>
      <c r="G28">
        <v>5570991204</v>
      </c>
      <c r="H28">
        <f t="shared" ref="H28" si="16">QUOTIENT(G28,3000)+7^2</f>
        <v>1857046</v>
      </c>
    </row>
    <row r="29" spans="1:8" x14ac:dyDescent="0.4">
      <c r="A29" t="str">
        <f>LEFT(Menu!A29,3)</f>
        <v>만고쿠</v>
      </c>
      <c r="B29" t="str">
        <f>RIGHT(Menu!A29,3)</f>
        <v>만고쿠</v>
      </c>
      <c r="C29" t="str">
        <f>LEFT(Menu!B29,3)</f>
        <v>772</v>
      </c>
      <c r="D29" t="str">
        <f>RIGHT(Menu!B29,3)</f>
        <v>899</v>
      </c>
      <c r="E29" t="str">
        <f>LEFT(Menu!C29,3)</f>
        <v>차슈동</v>
      </c>
      <c r="F29" t="str">
        <f>RIGHT(Menu!C29,3)</f>
        <v>차슈동</v>
      </c>
      <c r="G29">
        <v>5749632204</v>
      </c>
      <c r="H29">
        <f t="shared" ref="H29" si="17">QUOTIENT(G29,3000)+8^2</f>
        <v>1916608</v>
      </c>
    </row>
    <row r="30" spans="1:8" x14ac:dyDescent="0.4">
      <c r="A30" t="str">
        <f>LEFT(Menu!A30,3)</f>
        <v>만고쿠</v>
      </c>
      <c r="B30" t="str">
        <f>RIGHT(Menu!A30,3)</f>
        <v>만고쿠</v>
      </c>
      <c r="C30" t="str">
        <f>LEFT(Menu!B30,3)</f>
        <v>772</v>
      </c>
      <c r="D30" t="str">
        <f>RIGHT(Menu!B30,3)</f>
        <v>899</v>
      </c>
      <c r="E30" t="str">
        <f>LEFT(Menu!C30,3)</f>
        <v>부타동</v>
      </c>
      <c r="F30" t="str">
        <f>RIGHT(Menu!C30,3)</f>
        <v>부타동</v>
      </c>
      <c r="G30">
        <v>5336912204</v>
      </c>
      <c r="H30">
        <f t="shared" ref="H30" si="18">QUOTIENT(G30,3000)+9^2</f>
        <v>1779051</v>
      </c>
    </row>
    <row r="31" spans="1:8" x14ac:dyDescent="0.4">
      <c r="A31" t="str">
        <f>LEFT(Menu!A31,3)</f>
        <v>멕시모</v>
      </c>
      <c r="B31" t="str">
        <f>RIGHT(Menu!A31,3)</f>
        <v>주대점</v>
      </c>
      <c r="C31" t="str">
        <f>LEFT(Menu!B31,3)</f>
        <v>214</v>
      </c>
      <c r="D31" t="str">
        <f>RIGHT(Menu!B31,3)</f>
        <v>582</v>
      </c>
      <c r="E31" t="str">
        <f>LEFT(Menu!C31,3)</f>
        <v>크림치</v>
      </c>
      <c r="F31" t="str">
        <f>RIGHT(Menu!C31,3)</f>
        <v>부리또</v>
      </c>
      <c r="G31">
        <v>5385385721</v>
      </c>
      <c r="H31">
        <f t="shared" ref="H31" si="19">QUOTIENT(G31,3000)+10^2</f>
        <v>1795228</v>
      </c>
    </row>
    <row r="32" spans="1:8" x14ac:dyDescent="0.4">
      <c r="A32" t="str">
        <f>LEFT(Menu!A32,3)</f>
        <v>멕시모</v>
      </c>
      <c r="B32" t="str">
        <f>RIGHT(Menu!A32,3)</f>
        <v>주대점</v>
      </c>
      <c r="C32" t="str">
        <f>LEFT(Menu!B32,3)</f>
        <v>214</v>
      </c>
      <c r="D32" t="str">
        <f>RIGHT(Menu!B32,3)</f>
        <v>582</v>
      </c>
      <c r="E32" t="str">
        <f>LEFT(Menu!C32,3)</f>
        <v>베이컨</v>
      </c>
      <c r="F32" t="str">
        <f>RIGHT(Menu!C32,3)</f>
        <v>부리또</v>
      </c>
      <c r="G32">
        <v>5334703721</v>
      </c>
      <c r="H32">
        <f t="shared" ref="H32" si="20">QUOTIENT(G32,3000)+1^2</f>
        <v>1778235</v>
      </c>
    </row>
    <row r="33" spans="1:8" x14ac:dyDescent="0.4">
      <c r="A33" t="str">
        <f>LEFT(Menu!A33,3)</f>
        <v>멕시모</v>
      </c>
      <c r="B33" t="str">
        <f>RIGHT(Menu!A33,3)</f>
        <v>주대점</v>
      </c>
      <c r="C33" t="str">
        <f>LEFT(Menu!B33,3)</f>
        <v>214</v>
      </c>
      <c r="D33" t="str">
        <f>RIGHT(Menu!B33,3)</f>
        <v>582</v>
      </c>
      <c r="E33" t="str">
        <f>LEFT(Menu!C33,3)</f>
        <v>치킨부</v>
      </c>
      <c r="F33" t="str">
        <f>RIGHT(Menu!C33,3)</f>
        <v>부리또</v>
      </c>
      <c r="G33">
        <v>5380064221</v>
      </c>
      <c r="H33">
        <f t="shared" ref="H33" si="21">QUOTIENT(G33,3000)+2^2</f>
        <v>1793358</v>
      </c>
    </row>
    <row r="34" spans="1:8" x14ac:dyDescent="0.4">
      <c r="A34" t="str">
        <f>LEFT(Menu!A34,3)</f>
        <v>멕시모</v>
      </c>
      <c r="B34" t="str">
        <f>RIGHT(Menu!A34,3)</f>
        <v>주대점</v>
      </c>
      <c r="C34" t="str">
        <f>LEFT(Menu!B34,3)</f>
        <v>214</v>
      </c>
      <c r="D34" t="str">
        <f>RIGHT(Menu!B34,3)</f>
        <v>582</v>
      </c>
      <c r="E34" t="str">
        <f>LEFT(Menu!C34,3)</f>
        <v>에그부</v>
      </c>
      <c r="F34" t="str">
        <f>RIGHT(Menu!C34,3)</f>
        <v>부리또</v>
      </c>
      <c r="G34">
        <v>5358223721</v>
      </c>
      <c r="H34">
        <f t="shared" ref="H34" si="22">QUOTIENT(G34,3000)+3^2</f>
        <v>1786083</v>
      </c>
    </row>
    <row r="35" spans="1:8" x14ac:dyDescent="0.4">
      <c r="A35" t="str">
        <f>LEFT(Menu!A35,3)</f>
        <v>멕시모</v>
      </c>
      <c r="B35" t="str">
        <f>RIGHT(Menu!A35,3)</f>
        <v>주대점</v>
      </c>
      <c r="C35" t="str">
        <f>LEFT(Menu!B35,3)</f>
        <v>214</v>
      </c>
      <c r="D35" t="str">
        <f>RIGHT(Menu!B35,3)</f>
        <v>582</v>
      </c>
      <c r="E35" t="str">
        <f>LEFT(Menu!C35,3)</f>
        <v>소세지</v>
      </c>
      <c r="F35" t="str">
        <f>RIGHT(Menu!C35,3)</f>
        <v>부리또</v>
      </c>
      <c r="G35">
        <v>5347304221</v>
      </c>
      <c r="H35">
        <f t="shared" ref="H35" si="23">QUOTIENT(G35,3000)+4^2</f>
        <v>1782450</v>
      </c>
    </row>
    <row r="36" spans="1:8" x14ac:dyDescent="0.4">
      <c r="A36" t="str">
        <f>LEFT(Menu!A36,3)</f>
        <v>모모스</v>
      </c>
      <c r="B36" t="str">
        <f>RIGHT(Menu!A36,3)</f>
        <v>테이크</v>
      </c>
      <c r="C36" t="str">
        <f>LEFT(Menu!B36,3)</f>
        <v>216</v>
      </c>
      <c r="D36" t="str">
        <f>RIGHT(Menu!B36,3)</f>
        <v>966</v>
      </c>
      <c r="E36" t="str">
        <f>LEFT(Menu!C36,3)</f>
        <v>갈릭페</v>
      </c>
      <c r="F36" t="str">
        <f>RIGHT(Menu!C36,3)</f>
        <v>정식소</v>
      </c>
      <c r="G36">
        <v>5563155484</v>
      </c>
      <c r="H36">
        <f t="shared" ref="H36" si="24">QUOTIENT(G36,3000)+5^2</f>
        <v>1854410</v>
      </c>
    </row>
    <row r="37" spans="1:8" x14ac:dyDescent="0.4">
      <c r="A37" t="str">
        <f>LEFT(Menu!A37,3)</f>
        <v>모모스</v>
      </c>
      <c r="B37" t="str">
        <f>RIGHT(Menu!A37,3)</f>
        <v>테이크</v>
      </c>
      <c r="C37" t="str">
        <f>LEFT(Menu!B37,3)</f>
        <v>216</v>
      </c>
      <c r="D37" t="str">
        <f>RIGHT(Menu!B37,3)</f>
        <v>966</v>
      </c>
      <c r="E37" t="str">
        <f>LEFT(Menu!C37,3)</f>
        <v xml:space="preserve">함박 </v>
      </c>
      <c r="F37" t="str">
        <f>RIGHT(Menu!C37,3)</f>
        <v xml:space="preserve"> 정식</v>
      </c>
      <c r="G37">
        <v>550175484</v>
      </c>
      <c r="H37">
        <f t="shared" ref="H37" si="25">QUOTIENT(G37,3000)+6^2</f>
        <v>183427</v>
      </c>
    </row>
    <row r="38" spans="1:8" x14ac:dyDescent="0.4">
      <c r="A38" t="str">
        <f>LEFT(Menu!A38,3)</f>
        <v>모모스</v>
      </c>
      <c r="B38" t="str">
        <f>RIGHT(Menu!A38,3)</f>
        <v>테이크</v>
      </c>
      <c r="C38" t="str">
        <f>LEFT(Menu!B38,3)</f>
        <v>216</v>
      </c>
      <c r="D38" t="str">
        <f>RIGHT(Menu!B38,3)</f>
        <v>966</v>
      </c>
      <c r="E38" t="str">
        <f>LEFT(Menu!C38,3)</f>
        <v>갈릭페</v>
      </c>
      <c r="F38" t="str">
        <f>RIGHT(Menu!C38,3)</f>
        <v>식특대</v>
      </c>
      <c r="G38">
        <v>5429559484</v>
      </c>
      <c r="H38">
        <f t="shared" ref="H38" si="26">QUOTIENT(G38,3000)+7^2</f>
        <v>1809902</v>
      </c>
    </row>
    <row r="39" spans="1:8" x14ac:dyDescent="0.4">
      <c r="A39" t="str">
        <f>LEFT(Menu!A39,3)</f>
        <v>미스터</v>
      </c>
      <c r="B39" t="str">
        <f>RIGHT(Menu!A39,3)</f>
        <v>터쉐프</v>
      </c>
      <c r="C39" t="str">
        <f>LEFT(Menu!B39,3)</f>
        <v>212</v>
      </c>
      <c r="D39" t="str">
        <f>RIGHT(Menu!B39,3)</f>
        <v>884</v>
      </c>
      <c r="E39" t="str">
        <f>LEFT(Menu!C39,3)</f>
        <v>알고니</v>
      </c>
      <c r="F39" t="str">
        <f>RIGHT(Menu!C39,3)</f>
        <v>뚝배기</v>
      </c>
      <c r="G39">
        <v>5180632640</v>
      </c>
      <c r="H39">
        <f t="shared" ref="H39" si="27">QUOTIENT(G39,3000)+8^2</f>
        <v>1726941</v>
      </c>
    </row>
    <row r="40" spans="1:8" x14ac:dyDescent="0.4">
      <c r="A40" t="str">
        <f>LEFT(Menu!A40,3)</f>
        <v>미스터</v>
      </c>
      <c r="B40" t="str">
        <f>RIGHT(Menu!A40,3)</f>
        <v>터쉐프</v>
      </c>
      <c r="C40" t="str">
        <f>LEFT(Menu!B40,3)</f>
        <v>212</v>
      </c>
      <c r="D40" t="str">
        <f>RIGHT(Menu!B40,3)</f>
        <v>884</v>
      </c>
      <c r="E40" t="str">
        <f>LEFT(Menu!C40,3)</f>
        <v>뚝배기</v>
      </c>
      <c r="F40" t="str">
        <f>RIGHT(Menu!C40,3)</f>
        <v>불고기</v>
      </c>
      <c r="G40">
        <v>5320141140</v>
      </c>
      <c r="H40">
        <f t="shared" ref="H40" si="28">QUOTIENT(G40,3000)+9^2</f>
        <v>1773461</v>
      </c>
    </row>
    <row r="41" spans="1:8" x14ac:dyDescent="0.4">
      <c r="A41" t="str">
        <f>LEFT(Menu!A41,3)</f>
        <v>미스터</v>
      </c>
      <c r="B41" t="str">
        <f>RIGHT(Menu!A41,3)</f>
        <v>터쉐프</v>
      </c>
      <c r="C41" t="str">
        <f>LEFT(Menu!B41,3)</f>
        <v>212</v>
      </c>
      <c r="D41" t="str">
        <f>RIGHT(Menu!B41,3)</f>
        <v>884</v>
      </c>
      <c r="E41" t="str">
        <f>LEFT(Menu!C41,3)</f>
        <v>돼지김</v>
      </c>
      <c r="F41" t="str">
        <f>RIGHT(Menu!C41,3)</f>
        <v>치찌개</v>
      </c>
      <c r="G41">
        <v>5743810640</v>
      </c>
      <c r="H41">
        <f t="shared" ref="H41" si="29">QUOTIENT(G41,3000)+10^2</f>
        <v>1914703</v>
      </c>
    </row>
    <row r="42" spans="1:8" x14ac:dyDescent="0.4">
      <c r="A42" t="str">
        <f>LEFT(Menu!A42,3)</f>
        <v>미스터</v>
      </c>
      <c r="B42" t="str">
        <f>RIGHT(Menu!A42,3)</f>
        <v>터쉐프</v>
      </c>
      <c r="C42" t="str">
        <f>LEFT(Menu!B42,3)</f>
        <v>212</v>
      </c>
      <c r="D42" t="str">
        <f>RIGHT(Menu!B42,3)</f>
        <v>884</v>
      </c>
      <c r="E42" t="str">
        <f>LEFT(Menu!C42,3)</f>
        <v>차돌된</v>
      </c>
      <c r="F42" t="str">
        <f>RIGHT(Menu!C42,3)</f>
        <v>장찌개</v>
      </c>
      <c r="G42">
        <v>5634190640</v>
      </c>
      <c r="H42">
        <f t="shared" ref="H42" si="30">QUOTIENT(G42,3000)+1^2</f>
        <v>1878064</v>
      </c>
    </row>
    <row r="43" spans="1:8" x14ac:dyDescent="0.4">
      <c r="A43" t="str">
        <f>LEFT(Menu!A43,3)</f>
        <v>미스터</v>
      </c>
      <c r="B43" t="str">
        <f>RIGHT(Menu!A43,3)</f>
        <v>터쉐프</v>
      </c>
      <c r="C43" t="str">
        <f>LEFT(Menu!B43,3)</f>
        <v>212</v>
      </c>
      <c r="D43" t="str">
        <f>RIGHT(Menu!B43,3)</f>
        <v>884</v>
      </c>
      <c r="E43" t="str">
        <f>LEFT(Menu!C43,3)</f>
        <v>제육두</v>
      </c>
      <c r="F43" t="str">
        <f>RIGHT(Menu!C43,3)</f>
        <v>루치기</v>
      </c>
      <c r="G43">
        <v>5246530640</v>
      </c>
      <c r="H43">
        <f t="shared" ref="H43" si="31">QUOTIENT(G43,3000)+2^2</f>
        <v>1748847</v>
      </c>
    </row>
    <row r="44" spans="1:8" x14ac:dyDescent="0.4">
      <c r="A44" t="str">
        <f>LEFT(Menu!A44,3)</f>
        <v>밀플랜</v>
      </c>
      <c r="B44" t="str">
        <f>RIGHT(Menu!A44,3)</f>
        <v>플랜비</v>
      </c>
      <c r="C44" t="str">
        <f>LEFT(Menu!B44,3)</f>
        <v>213</v>
      </c>
      <c r="D44" t="str">
        <f>RIGHT(Menu!B44,3)</f>
        <v>680</v>
      </c>
      <c r="E44" t="str">
        <f>LEFT(Menu!C44,3)</f>
        <v>치킨라</v>
      </c>
      <c r="F44" t="str">
        <f>RIGHT(Menu!C44,3)</f>
        <v>라이스</v>
      </c>
      <c r="G44">
        <v>5226096328</v>
      </c>
      <c r="H44">
        <f t="shared" ref="H44" si="32">QUOTIENT(G44,3000)+3^2</f>
        <v>1742041</v>
      </c>
    </row>
    <row r="45" spans="1:8" x14ac:dyDescent="0.4">
      <c r="A45" t="str">
        <f>LEFT(Menu!A45,3)</f>
        <v>밀플랜</v>
      </c>
      <c r="B45" t="str">
        <f>RIGHT(Menu!A45,3)</f>
        <v>플랜비</v>
      </c>
      <c r="C45" t="str">
        <f>LEFT(Menu!B45,3)</f>
        <v>213</v>
      </c>
      <c r="D45" t="str">
        <f>RIGHT(Menu!B45,3)</f>
        <v>680</v>
      </c>
      <c r="E45" t="str">
        <f>LEFT(Menu!C45,3)</f>
        <v>소고기</v>
      </c>
      <c r="F45" t="str">
        <f>RIGHT(Menu!C45,3)</f>
        <v>라이스</v>
      </c>
      <c r="G45">
        <v>5193336728</v>
      </c>
      <c r="H45">
        <f t="shared" ref="H45" si="33">QUOTIENT(G45,3000)+4^2</f>
        <v>1731128</v>
      </c>
    </row>
    <row r="46" spans="1:8" x14ac:dyDescent="0.4">
      <c r="A46" t="str">
        <f>LEFT(Menu!A46,3)</f>
        <v>밀플랜</v>
      </c>
      <c r="B46" t="str">
        <f>RIGHT(Menu!A46,3)</f>
        <v>플랜비</v>
      </c>
      <c r="C46" t="str">
        <f>LEFT(Menu!B46,3)</f>
        <v>213</v>
      </c>
      <c r="D46" t="str">
        <f>RIGHT(Menu!B46,3)</f>
        <v>680</v>
      </c>
      <c r="E46" t="str">
        <f>LEFT(Menu!C46,3)</f>
        <v>소고기</v>
      </c>
      <c r="F46" t="str">
        <f>RIGHT(Menu!C46,3)</f>
        <v>라이스</v>
      </c>
      <c r="G46">
        <v>5193337128</v>
      </c>
      <c r="H46">
        <f t="shared" ref="H46" si="34">QUOTIENT(G46,3000)+5^2</f>
        <v>1731137</v>
      </c>
    </row>
    <row r="47" spans="1:8" x14ac:dyDescent="0.4">
      <c r="A47" t="str">
        <f>LEFT(Menu!A47,3)</f>
        <v>밀플랜</v>
      </c>
      <c r="B47" t="str">
        <f>RIGHT(Menu!A47,3)</f>
        <v>플랜비</v>
      </c>
      <c r="C47" t="str">
        <f>LEFT(Menu!B47,3)</f>
        <v>213</v>
      </c>
      <c r="D47" t="str">
        <f>RIGHT(Menu!B47,3)</f>
        <v>680</v>
      </c>
      <c r="E47" t="str">
        <f>LEFT(Menu!C47,3)</f>
        <v>치킨감</v>
      </c>
      <c r="F47" t="str">
        <f>RIGHT(Menu!C47,3)</f>
        <v>킨감자</v>
      </c>
      <c r="G47">
        <v>5870496728</v>
      </c>
      <c r="H47">
        <f t="shared" ref="H47" si="35">QUOTIENT(G47,3000)+6^2</f>
        <v>1956868</v>
      </c>
    </row>
    <row r="48" spans="1:8" x14ac:dyDescent="0.4">
      <c r="A48" t="str">
        <f>LEFT(Menu!A48,3)</f>
        <v>밀플랜</v>
      </c>
      <c r="B48" t="str">
        <f>RIGHT(Menu!A48,3)</f>
        <v>플랜비</v>
      </c>
      <c r="C48" t="str">
        <f>LEFT(Menu!B48,3)</f>
        <v>213</v>
      </c>
      <c r="D48" t="str">
        <f>RIGHT(Menu!B48,3)</f>
        <v>680</v>
      </c>
      <c r="E48" t="str">
        <f>LEFT(Menu!C48,3)</f>
        <v>소고기</v>
      </c>
      <c r="F48" t="str">
        <f>RIGHT(Menu!C48,3)</f>
        <v>기감자</v>
      </c>
      <c r="G48">
        <v>4955337128</v>
      </c>
      <c r="H48">
        <f t="shared" ref="H48" si="36">QUOTIENT(G48,3000)+7^2</f>
        <v>1651828</v>
      </c>
    </row>
    <row r="49" spans="1:8" x14ac:dyDescent="0.4">
      <c r="A49" t="str">
        <f>LEFT(Menu!A49,3)</f>
        <v>빨강홍</v>
      </c>
      <c r="B49" t="str">
        <f>RIGHT(Menu!A49,3)</f>
        <v>라탕탕</v>
      </c>
      <c r="C49" t="str">
        <f>LEFT(Menu!B49,3)</f>
        <v>304</v>
      </c>
      <c r="D49" t="str">
        <f>RIGHT(Menu!B49,3)</f>
        <v>393</v>
      </c>
      <c r="E49" t="str">
        <f>LEFT(Menu!C49,3)</f>
        <v>꿔바로</v>
      </c>
      <c r="F49" t="str">
        <f>RIGHT(Menu!C49,3)</f>
        <v>로우S</v>
      </c>
      <c r="G49">
        <v>5170306564</v>
      </c>
      <c r="H49">
        <f t="shared" ref="H49" si="37">QUOTIENT(G49,3000)+8^2</f>
        <v>1723499</v>
      </c>
    </row>
    <row r="50" spans="1:8" x14ac:dyDescent="0.4">
      <c r="A50" t="str">
        <f>LEFT(Menu!A50,3)</f>
        <v>빨강홍</v>
      </c>
      <c r="B50" t="str">
        <f>RIGHT(Menu!A50,3)</f>
        <v>라탕탕</v>
      </c>
      <c r="C50" t="str">
        <f>LEFT(Menu!B50,3)</f>
        <v>304</v>
      </c>
      <c r="D50" t="str">
        <f>RIGHT(Menu!B50,3)</f>
        <v>393</v>
      </c>
      <c r="E50" t="str">
        <f>LEFT(Menu!C50,3)</f>
        <v>꿔바로</v>
      </c>
      <c r="F50" t="str">
        <f>RIGHT(Menu!C50,3)</f>
        <v>로우L</v>
      </c>
      <c r="G50">
        <v>5170312564</v>
      </c>
      <c r="H50">
        <f t="shared" ref="H50" si="38">QUOTIENT(G50,3000)+9^2</f>
        <v>1723518</v>
      </c>
    </row>
    <row r="51" spans="1:8" x14ac:dyDescent="0.4">
      <c r="A51" t="str">
        <f>LEFT(Menu!A51,3)</f>
        <v>소풍김</v>
      </c>
      <c r="B51" t="str">
        <f>RIGHT(Menu!A51,3)</f>
        <v>풍김밥</v>
      </c>
      <c r="C51" t="str">
        <f>LEFT(Menu!B51,3)</f>
        <v>216</v>
      </c>
      <c r="D51" t="str">
        <f>RIGHT(Menu!B51,3)</f>
        <v>677</v>
      </c>
      <c r="E51" t="str">
        <f>LEFT(Menu!C51,3)</f>
        <v>소풍김</v>
      </c>
      <c r="F51" t="str">
        <f>RIGHT(Menu!C51,3)</f>
        <v>풍김밥</v>
      </c>
      <c r="G51">
        <v>5937435178</v>
      </c>
      <c r="H51">
        <f t="shared" ref="H51" si="39">QUOTIENT(G51,3000)+10^2</f>
        <v>1979245</v>
      </c>
    </row>
    <row r="52" spans="1:8" x14ac:dyDescent="0.4">
      <c r="A52" t="str">
        <f>LEFT(Menu!A52,3)</f>
        <v>소풍김</v>
      </c>
      <c r="B52" t="str">
        <f>RIGHT(Menu!A52,3)</f>
        <v>풍김밥</v>
      </c>
      <c r="C52" t="str">
        <f>LEFT(Menu!B52,3)</f>
        <v>216</v>
      </c>
      <c r="D52" t="str">
        <f>RIGHT(Menu!B52,3)</f>
        <v>677</v>
      </c>
      <c r="E52" t="str">
        <f>LEFT(Menu!C52,3)</f>
        <v>돈까스</v>
      </c>
      <c r="F52" t="str">
        <f>RIGHT(Menu!C52,3)</f>
        <v>스김밥</v>
      </c>
      <c r="G52">
        <v>5443695678</v>
      </c>
      <c r="H52">
        <f t="shared" ref="H52" si="40">QUOTIENT(G52,3000)+1^2</f>
        <v>1814566</v>
      </c>
    </row>
    <row r="53" spans="1:8" x14ac:dyDescent="0.4">
      <c r="A53" t="str">
        <f>LEFT(Menu!A53,3)</f>
        <v>소풍김</v>
      </c>
      <c r="B53" t="str">
        <f>RIGHT(Menu!A53,3)</f>
        <v>풍김밥</v>
      </c>
      <c r="C53" t="str">
        <f>LEFT(Menu!B53,3)</f>
        <v>216</v>
      </c>
      <c r="D53" t="str">
        <f>RIGHT(Menu!B53,3)</f>
        <v>677</v>
      </c>
      <c r="E53" t="str">
        <f>LEFT(Menu!C53,3)</f>
        <v>매운김</v>
      </c>
      <c r="F53" t="str">
        <f>RIGHT(Menu!C53,3)</f>
        <v>운김밥</v>
      </c>
      <c r="G53">
        <v>5563336178</v>
      </c>
      <c r="H53">
        <f t="shared" ref="H53" si="41">QUOTIENT(G53,3000)+2^2</f>
        <v>1854449</v>
      </c>
    </row>
    <row r="54" spans="1:8" x14ac:dyDescent="0.4">
      <c r="A54" t="str">
        <f>LEFT(Menu!A54,3)</f>
        <v>소풍김</v>
      </c>
      <c r="B54" t="str">
        <f>RIGHT(Menu!A54,3)</f>
        <v>풍김밥</v>
      </c>
      <c r="C54" t="str">
        <f>LEFT(Menu!B54,3)</f>
        <v>216</v>
      </c>
      <c r="D54" t="str">
        <f>RIGHT(Menu!B54,3)</f>
        <v>677</v>
      </c>
      <c r="E54" t="str">
        <f>LEFT(Menu!C54,3)</f>
        <v>참치김</v>
      </c>
      <c r="F54" t="str">
        <f>RIGHT(Menu!C54,3)</f>
        <v>치김밥</v>
      </c>
      <c r="G54">
        <v>5805856178</v>
      </c>
      <c r="H54">
        <f t="shared" ref="H54" si="42">QUOTIENT(G54,3000)+3^2</f>
        <v>1935294</v>
      </c>
    </row>
    <row r="55" spans="1:8" x14ac:dyDescent="0.4">
      <c r="A55" t="str">
        <f>LEFT(Menu!A55,3)</f>
        <v>소풍김</v>
      </c>
      <c r="B55" t="str">
        <f>RIGHT(Menu!A55,3)</f>
        <v>풍김밥</v>
      </c>
      <c r="C55" t="str">
        <f>LEFT(Menu!B55,3)</f>
        <v>216</v>
      </c>
      <c r="D55" t="str">
        <f>RIGHT(Menu!B55,3)</f>
        <v>677</v>
      </c>
      <c r="E55" t="str">
        <f>LEFT(Menu!C55,3)</f>
        <v>치즈김</v>
      </c>
      <c r="F55" t="str">
        <f>RIGHT(Menu!C55,3)</f>
        <v>즈김밥</v>
      </c>
      <c r="G55">
        <v>5688095678</v>
      </c>
      <c r="H55">
        <f t="shared" ref="H55" si="43">QUOTIENT(G55,3000)+4^2</f>
        <v>1896047</v>
      </c>
    </row>
    <row r="56" spans="1:8" x14ac:dyDescent="0.4">
      <c r="A56" t="str">
        <f>LEFT(Menu!A56,3)</f>
        <v>소풍김</v>
      </c>
      <c r="B56" t="str">
        <f>RIGHT(Menu!A56,3)</f>
        <v>풍김밥</v>
      </c>
      <c r="C56" t="str">
        <f>LEFT(Menu!B56,3)</f>
        <v>216</v>
      </c>
      <c r="D56" t="str">
        <f>RIGHT(Menu!B56,3)</f>
        <v>677</v>
      </c>
      <c r="E56" t="str">
        <f>LEFT(Menu!C56,3)</f>
        <v>신라면</v>
      </c>
      <c r="F56" t="str">
        <f>RIGHT(Menu!C56,3)</f>
        <v>신라면</v>
      </c>
      <c r="G56">
        <v>5488335678</v>
      </c>
      <c r="H56">
        <f t="shared" ref="H56" si="44">QUOTIENT(G56,3000)+5^2</f>
        <v>1829470</v>
      </c>
    </row>
    <row r="57" spans="1:8" x14ac:dyDescent="0.4">
      <c r="A57" t="str">
        <f>LEFT(Menu!A57,3)</f>
        <v>소풍김</v>
      </c>
      <c r="B57" t="str">
        <f>RIGHT(Menu!A57,3)</f>
        <v>풍김밥</v>
      </c>
      <c r="C57" t="str">
        <f>LEFT(Menu!B57,3)</f>
        <v>216</v>
      </c>
      <c r="D57" t="str">
        <f>RIGHT(Menu!B57,3)</f>
        <v>677</v>
      </c>
      <c r="E57" t="str">
        <f>LEFT(Menu!C57,3)</f>
        <v>쫄면</v>
      </c>
      <c r="F57" t="str">
        <f>RIGHT(Menu!C57,3)</f>
        <v>쫄면</v>
      </c>
      <c r="G57">
        <v>5710537178</v>
      </c>
      <c r="H57">
        <f t="shared" ref="H57" si="45">QUOTIENT(G57,3000)+6^2</f>
        <v>1903548</v>
      </c>
    </row>
    <row r="58" spans="1:8" x14ac:dyDescent="0.4">
      <c r="A58" t="str">
        <f>LEFT(Menu!A58,3)</f>
        <v>소풍김</v>
      </c>
      <c r="B58" t="str">
        <f>RIGHT(Menu!A58,3)</f>
        <v>풍김밥</v>
      </c>
      <c r="C58" t="str">
        <f>LEFT(Menu!B58,3)</f>
        <v>216</v>
      </c>
      <c r="D58" t="str">
        <f>RIGHT(Menu!B58,3)</f>
        <v>677</v>
      </c>
      <c r="E58" t="str">
        <f>LEFT(Menu!C58,3)</f>
        <v>우동</v>
      </c>
      <c r="F58" t="str">
        <f>RIGHT(Menu!C58,3)</f>
        <v>우동</v>
      </c>
      <c r="G58">
        <v>5595696678</v>
      </c>
      <c r="H58">
        <f t="shared" ref="H58" si="46">QUOTIENT(G58,3000)+7^2</f>
        <v>1865281</v>
      </c>
    </row>
    <row r="59" spans="1:8" x14ac:dyDescent="0.4">
      <c r="A59" t="str">
        <f>LEFT(Menu!A59,3)</f>
        <v>소풍김</v>
      </c>
      <c r="B59" t="str">
        <f>RIGHT(Menu!A59,3)</f>
        <v>풍김밥</v>
      </c>
      <c r="C59" t="str">
        <f>LEFT(Menu!B59,3)</f>
        <v>216</v>
      </c>
      <c r="D59" t="str">
        <f>RIGHT(Menu!B59,3)</f>
        <v>677</v>
      </c>
      <c r="E59" t="str">
        <f>LEFT(Menu!C59,3)</f>
        <v>김치우</v>
      </c>
      <c r="F59" t="str">
        <f>RIGHT(Menu!C59,3)</f>
        <v>치우동</v>
      </c>
      <c r="G59">
        <v>5729137178</v>
      </c>
      <c r="H59">
        <f t="shared" ref="H59" si="47">QUOTIENT(G59,3000)+8^2</f>
        <v>1909776</v>
      </c>
    </row>
    <row r="60" spans="1:8" x14ac:dyDescent="0.4">
      <c r="A60" t="str">
        <f>LEFT(Menu!A60,3)</f>
        <v>소풍김</v>
      </c>
      <c r="B60" t="str">
        <f>RIGHT(Menu!A60,3)</f>
        <v>풍김밥</v>
      </c>
      <c r="C60" t="str">
        <f>LEFT(Menu!B60,3)</f>
        <v>216</v>
      </c>
      <c r="D60" t="str">
        <f>RIGHT(Menu!B60,3)</f>
        <v>677</v>
      </c>
      <c r="E60" t="str">
        <f>LEFT(Menu!C60,3)</f>
        <v>라볶이</v>
      </c>
      <c r="F60" t="str">
        <f>RIGHT(Menu!C60,3)</f>
        <v>라볶이</v>
      </c>
      <c r="G60">
        <v>5167576678</v>
      </c>
      <c r="H60">
        <f t="shared" ref="H60" si="48">QUOTIENT(G60,3000)+9^2</f>
        <v>1722606</v>
      </c>
    </row>
    <row r="61" spans="1:8" x14ac:dyDescent="0.4">
      <c r="A61" t="str">
        <f>LEFT(Menu!A61,3)</f>
        <v>소풍김</v>
      </c>
      <c r="B61" t="str">
        <f>RIGHT(Menu!A61,3)</f>
        <v>풍김밥</v>
      </c>
      <c r="C61" t="str">
        <f>LEFT(Menu!B61,3)</f>
        <v>216</v>
      </c>
      <c r="D61" t="str">
        <f>RIGHT(Menu!B61,3)</f>
        <v>677</v>
      </c>
      <c r="E61" t="str">
        <f>LEFT(Menu!C61,3)</f>
        <v>떡볶이</v>
      </c>
      <c r="F61" t="str">
        <f>RIGHT(Menu!C61,3)</f>
        <v>떡볶이</v>
      </c>
      <c r="G61">
        <v>5115326678</v>
      </c>
      <c r="H61">
        <f t="shared" ref="H61" si="49">QUOTIENT(G61,3000)+10^2</f>
        <v>1705208</v>
      </c>
    </row>
    <row r="62" spans="1:8" x14ac:dyDescent="0.4">
      <c r="A62" t="str">
        <f>LEFT(Menu!A62,3)</f>
        <v>소풍김</v>
      </c>
      <c r="B62" t="str">
        <f>RIGHT(Menu!A62,3)</f>
        <v>풍김밥</v>
      </c>
      <c r="C62" t="str">
        <f>LEFT(Menu!B62,3)</f>
        <v>216</v>
      </c>
      <c r="D62" t="str">
        <f>RIGHT(Menu!B62,3)</f>
        <v>677</v>
      </c>
      <c r="E62" t="str">
        <f>LEFT(Menu!C62,3)</f>
        <v>참치김</v>
      </c>
      <c r="F62" t="str">
        <f>RIGHT(Menu!C62,3)</f>
        <v>볶음밥</v>
      </c>
      <c r="G62">
        <v>5360858678</v>
      </c>
      <c r="H62">
        <f t="shared" ref="H62" si="50">QUOTIENT(G62,3000)+1^2</f>
        <v>1786953</v>
      </c>
    </row>
    <row r="63" spans="1:8" x14ac:dyDescent="0.4">
      <c r="A63" t="str">
        <f>LEFT(Menu!A63,3)</f>
        <v>아맛집</v>
      </c>
      <c r="B63" t="str">
        <f>RIGHT(Menu!A63,3)</f>
        <v>아맛집</v>
      </c>
      <c r="C63" t="str">
        <f>LEFT(Menu!B63,3)</f>
        <v>217</v>
      </c>
      <c r="D63" t="str">
        <f>RIGHT(Menu!B63,3)</f>
        <v>445</v>
      </c>
      <c r="E63" t="str">
        <f>LEFT(Menu!C63,3)</f>
        <v>아맛집</v>
      </c>
      <c r="F63" t="str">
        <f>RIGHT(Menu!C63,3)</f>
        <v>집정식</v>
      </c>
      <c r="G63">
        <v>5672118500</v>
      </c>
      <c r="H63">
        <f t="shared" ref="H63" si="51">QUOTIENT(G63,3000)+2^2</f>
        <v>1890710</v>
      </c>
    </row>
    <row r="64" spans="1:8" x14ac:dyDescent="0.4">
      <c r="A64" t="str">
        <f>LEFT(Menu!A64,3)</f>
        <v>아맛집</v>
      </c>
      <c r="B64" t="str">
        <f>RIGHT(Menu!A64,3)</f>
        <v>아맛집</v>
      </c>
      <c r="C64" t="str">
        <f>LEFT(Menu!B64,3)</f>
        <v>217</v>
      </c>
      <c r="D64" t="str">
        <f>RIGHT(Menu!B64,3)</f>
        <v>445</v>
      </c>
      <c r="E64" t="str">
        <f>LEFT(Menu!C64,3)</f>
        <v>통돼지</v>
      </c>
      <c r="F64" t="str">
        <f>RIGHT(Menu!C64,3)</f>
        <v>치전골</v>
      </c>
      <c r="G64">
        <v>5819869500</v>
      </c>
      <c r="H64">
        <f t="shared" ref="H64" si="52">QUOTIENT(G64,3000)+3^2</f>
        <v>1939965</v>
      </c>
    </row>
    <row r="65" spans="1:8" x14ac:dyDescent="0.4">
      <c r="A65" t="str">
        <f>LEFT(Menu!A65,3)</f>
        <v>아맛집</v>
      </c>
      <c r="B65" t="str">
        <f>RIGHT(Menu!A65,3)</f>
        <v>아맛집</v>
      </c>
      <c r="C65" t="str">
        <f>LEFT(Menu!B65,3)</f>
        <v>217</v>
      </c>
      <c r="D65" t="str">
        <f>RIGHT(Menu!B65,3)</f>
        <v>445</v>
      </c>
      <c r="E65" t="str">
        <f>LEFT(Menu!C65,3)</f>
        <v>고추장</v>
      </c>
      <c r="F65" t="str">
        <f>RIGHT(Menu!C65,3)</f>
        <v>불고기</v>
      </c>
      <c r="G65">
        <v>5295179500</v>
      </c>
      <c r="H65">
        <f t="shared" ref="H65" si="53">QUOTIENT(G65,3000)+4^2</f>
        <v>1765075</v>
      </c>
    </row>
    <row r="66" spans="1:8" x14ac:dyDescent="0.4">
      <c r="A66" t="str">
        <f>LEFT(Menu!A66,3)</f>
        <v>아주대</v>
      </c>
      <c r="B66" t="str">
        <f>RIGHT(Menu!A66,3)</f>
        <v>토스트</v>
      </c>
      <c r="C66" t="str">
        <f>LEFT(Menu!B66,3)</f>
        <v>217</v>
      </c>
      <c r="D66" t="str">
        <f>RIGHT(Menu!B66,3)</f>
        <v>251</v>
      </c>
      <c r="E66" t="str">
        <f>LEFT(Menu!C66,3)</f>
        <v>불닭토</v>
      </c>
      <c r="F66" t="str">
        <f>RIGHT(Menu!C66,3)</f>
        <v>토스트</v>
      </c>
      <c r="G66">
        <v>5852245940</v>
      </c>
      <c r="H66">
        <f t="shared" ref="H66" si="54">QUOTIENT(G66,3000)+5^2</f>
        <v>1950773</v>
      </c>
    </row>
    <row r="67" spans="1:8" x14ac:dyDescent="0.4">
      <c r="A67" t="str">
        <f>LEFT(Menu!A67,3)</f>
        <v>아주대</v>
      </c>
      <c r="B67" t="str">
        <f>RIGHT(Menu!A67,3)</f>
        <v>토스트</v>
      </c>
      <c r="C67" t="str">
        <f>LEFT(Menu!B67,3)</f>
        <v>217</v>
      </c>
      <c r="D67" t="str">
        <f>RIGHT(Menu!B67,3)</f>
        <v>251</v>
      </c>
      <c r="E67" t="str">
        <f>LEFT(Menu!C67,3)</f>
        <v>딥치즈</v>
      </c>
      <c r="F67" t="str">
        <f>RIGHT(Menu!C67,3)</f>
        <v>테이토</v>
      </c>
      <c r="G67">
        <v>5822376240</v>
      </c>
      <c r="H67">
        <f t="shared" ref="H67" si="55">QUOTIENT(G67,3000)+6^2</f>
        <v>1940828</v>
      </c>
    </row>
    <row r="68" spans="1:8" x14ac:dyDescent="0.4">
      <c r="A68" t="str">
        <f>LEFT(Menu!A68,3)</f>
        <v>아주대</v>
      </c>
      <c r="B68" t="str">
        <f>RIGHT(Menu!A68,3)</f>
        <v>토스트</v>
      </c>
      <c r="C68" t="str">
        <f>LEFT(Menu!B68,3)</f>
        <v>217</v>
      </c>
      <c r="D68" t="str">
        <f>RIGHT(Menu!B68,3)</f>
        <v>251</v>
      </c>
      <c r="E68" t="str">
        <f>LEFT(Menu!C68,3)</f>
        <v>더블치</v>
      </c>
      <c r="F68" t="str">
        <f>RIGHT(Menu!C68,3)</f>
        <v>돈까스</v>
      </c>
      <c r="G68">
        <v>5062126540</v>
      </c>
      <c r="H68">
        <f t="shared" ref="H68" si="56">QUOTIENT(G68,3000)+7^2</f>
        <v>1687424</v>
      </c>
    </row>
    <row r="69" spans="1:8" x14ac:dyDescent="0.4">
      <c r="A69" t="str">
        <f>LEFT(Menu!A69,3)</f>
        <v>아주대</v>
      </c>
      <c r="B69" t="str">
        <f>RIGHT(Menu!A69,3)</f>
        <v>토스트</v>
      </c>
      <c r="C69" t="str">
        <f>LEFT(Menu!B69,3)</f>
        <v>217</v>
      </c>
      <c r="D69" t="str">
        <f>RIGHT(Menu!B69,3)</f>
        <v>251</v>
      </c>
      <c r="E69" t="str">
        <f>LEFT(Menu!C69,3)</f>
        <v>베이컨</v>
      </c>
      <c r="F69" t="str">
        <f>RIGHT(Menu!C69,3)</f>
        <v xml:space="preserve"> 피자</v>
      </c>
      <c r="G69">
        <v>486726640</v>
      </c>
      <c r="H69">
        <f t="shared" ref="H69" si="57">QUOTIENT(G69,3000)+8^2</f>
        <v>162306</v>
      </c>
    </row>
    <row r="70" spans="1:8" x14ac:dyDescent="0.4">
      <c r="A70" t="str">
        <f>LEFT(Menu!A70,3)</f>
        <v>아주대</v>
      </c>
      <c r="B70" t="str">
        <f>RIGHT(Menu!A70,3)</f>
        <v>토스트</v>
      </c>
      <c r="C70" t="str">
        <f>LEFT(Menu!B70,3)</f>
        <v>217</v>
      </c>
      <c r="D70" t="str">
        <f>RIGHT(Menu!B70,3)</f>
        <v>251</v>
      </c>
      <c r="E70" t="str">
        <f>LEFT(Menu!C70,3)</f>
        <v>딥치즈</v>
      </c>
      <c r="F70" t="str">
        <f>RIGHT(Menu!C70,3)</f>
        <v>베이컨</v>
      </c>
      <c r="G70">
        <v>5293175640</v>
      </c>
      <c r="H70">
        <f t="shared" ref="H70" si="58">QUOTIENT(G70,3000)+9^2</f>
        <v>1764472</v>
      </c>
    </row>
    <row r="71" spans="1:8" x14ac:dyDescent="0.4">
      <c r="A71" t="str">
        <f>LEFT(Menu!A71,3)</f>
        <v>알촌</v>
      </c>
      <c r="B71" t="str">
        <f>RIGHT(Menu!A71,3)</f>
        <v>알촌</v>
      </c>
      <c r="C71" t="str">
        <f>LEFT(Menu!B71,3)</f>
        <v>214</v>
      </c>
      <c r="D71" t="str">
        <f>RIGHT(Menu!B71,3)</f>
        <v>116</v>
      </c>
      <c r="E71" t="str">
        <f>LEFT(Menu!C71,3)</f>
        <v>순한알</v>
      </c>
      <c r="F71" t="str">
        <f>RIGHT(Menu!C71,3)</f>
        <v>한알밥</v>
      </c>
      <c r="G71">
        <v>5959533488</v>
      </c>
      <c r="H71">
        <f t="shared" ref="H71" si="59">QUOTIENT(G71,3000)+10^2</f>
        <v>1986611</v>
      </c>
    </row>
    <row r="72" spans="1:8" x14ac:dyDescent="0.4">
      <c r="A72" t="str">
        <f>LEFT(Menu!A72,3)</f>
        <v>알촌</v>
      </c>
      <c r="B72" t="str">
        <f>RIGHT(Menu!A72,3)</f>
        <v>알촌</v>
      </c>
      <c r="C72" t="str">
        <f>LEFT(Menu!B72,3)</f>
        <v>214</v>
      </c>
      <c r="D72" t="str">
        <f>RIGHT(Menu!B72,3)</f>
        <v>116</v>
      </c>
      <c r="E72" t="str">
        <f>LEFT(Menu!C72,3)</f>
        <v>매콤알</v>
      </c>
      <c r="F72" t="str">
        <f>RIGHT(Menu!C72,3)</f>
        <v>콤알밥</v>
      </c>
      <c r="G72">
        <v>5785693888</v>
      </c>
      <c r="H72">
        <f t="shared" ref="H72" si="60">QUOTIENT(G72,3000)+1^2</f>
        <v>1928565</v>
      </c>
    </row>
    <row r="73" spans="1:8" x14ac:dyDescent="0.4">
      <c r="A73" t="str">
        <f>LEFT(Menu!A73,3)</f>
        <v>알촌</v>
      </c>
      <c r="B73" t="str">
        <f>RIGHT(Menu!A73,3)</f>
        <v>알촌</v>
      </c>
      <c r="C73" t="str">
        <f>LEFT(Menu!B73,3)</f>
        <v>214</v>
      </c>
      <c r="D73" t="str">
        <f>RIGHT(Menu!B73,3)</f>
        <v>116</v>
      </c>
      <c r="E73" t="str">
        <f>LEFT(Menu!C73,3)</f>
        <v>갈릭알</v>
      </c>
      <c r="F73" t="str">
        <f>RIGHT(Menu!C73,3)</f>
        <v>릭알밥</v>
      </c>
      <c r="G73">
        <v>5194314288</v>
      </c>
      <c r="H73">
        <f t="shared" ref="H73" si="61">QUOTIENT(G73,3000)+2^2</f>
        <v>1731442</v>
      </c>
    </row>
    <row r="74" spans="1:8" x14ac:dyDescent="0.4">
      <c r="A74" t="str">
        <f>LEFT(Menu!A74,3)</f>
        <v>알촌</v>
      </c>
      <c r="B74" t="str">
        <f>RIGHT(Menu!A74,3)</f>
        <v>알촌</v>
      </c>
      <c r="C74" t="str">
        <f>LEFT(Menu!B74,3)</f>
        <v>214</v>
      </c>
      <c r="D74" t="str">
        <f>RIGHT(Menu!B74,3)</f>
        <v>116</v>
      </c>
      <c r="E74" t="str">
        <f>LEFT(Menu!C74,3)</f>
        <v>진매알</v>
      </c>
      <c r="F74" t="str">
        <f>RIGHT(Menu!C74,3)</f>
        <v>매알밥</v>
      </c>
      <c r="G74">
        <v>5275933988</v>
      </c>
      <c r="H74">
        <f t="shared" ref="H74" si="62">QUOTIENT(G74,3000)+3^2</f>
        <v>1758653</v>
      </c>
    </row>
    <row r="75" spans="1:8" x14ac:dyDescent="0.4">
      <c r="A75" t="str">
        <f>LEFT(Menu!A75,3)</f>
        <v>알촌</v>
      </c>
      <c r="B75" t="str">
        <f>RIGHT(Menu!A75,3)</f>
        <v>알촌</v>
      </c>
      <c r="C75" t="str">
        <f>LEFT(Menu!B75,3)</f>
        <v>214</v>
      </c>
      <c r="D75" t="str">
        <f>RIGHT(Menu!B75,3)</f>
        <v>116</v>
      </c>
      <c r="E75" t="str">
        <f>LEFT(Menu!C75,3)</f>
        <v>약매알</v>
      </c>
      <c r="F75" t="str">
        <f>RIGHT(Menu!C75,3)</f>
        <v>매알밥</v>
      </c>
      <c r="G75">
        <v>5264983888</v>
      </c>
      <c r="H75">
        <f t="shared" ref="H75" si="63">QUOTIENT(G75,3000)+4^2</f>
        <v>1755010</v>
      </c>
    </row>
    <row r="76" spans="1:8" x14ac:dyDescent="0.4">
      <c r="A76" t="str">
        <f>LEFT(Menu!A76,3)</f>
        <v>전설의</v>
      </c>
      <c r="B76" t="str">
        <f>RIGHT(Menu!A76,3)</f>
        <v>대점)</v>
      </c>
      <c r="C76" t="str">
        <f>LEFT(Menu!B76,3)</f>
        <v>212</v>
      </c>
      <c r="D76" t="str">
        <f>RIGHT(Menu!B76,3)</f>
        <v>292</v>
      </c>
      <c r="E76" t="str">
        <f>LEFT(Menu!C76,3)</f>
        <v>전설의</v>
      </c>
      <c r="F76" t="str">
        <f>RIGHT(Menu!C76,3)</f>
        <v>의치킨</v>
      </c>
      <c r="G76">
        <v>5615814344</v>
      </c>
      <c r="H76">
        <f t="shared" ref="H76" si="64">QUOTIENT(G76,3000)+5^2</f>
        <v>1871963</v>
      </c>
    </row>
    <row r="77" spans="1:8" x14ac:dyDescent="0.4">
      <c r="A77" t="str">
        <f>LEFT(Menu!A77,3)</f>
        <v>전설의</v>
      </c>
      <c r="B77" t="str">
        <f>RIGHT(Menu!A77,3)</f>
        <v>대점)</v>
      </c>
      <c r="C77" t="str">
        <f>LEFT(Menu!B77,3)</f>
        <v>212</v>
      </c>
      <c r="D77" t="str">
        <f>RIGHT(Menu!B77,3)</f>
        <v>292</v>
      </c>
      <c r="E77" t="str">
        <f>LEFT(Menu!C77,3)</f>
        <v>크리스</v>
      </c>
      <c r="F77" t="str">
        <f>RIGHT(Menu!C77,3)</f>
        <v>피치킨</v>
      </c>
      <c r="G77">
        <v>5992934344</v>
      </c>
      <c r="H77">
        <f t="shared" ref="H77" si="65">QUOTIENT(G77,3000)+6^2</f>
        <v>1997680</v>
      </c>
    </row>
    <row r="78" spans="1:8" x14ac:dyDescent="0.4">
      <c r="A78" t="str">
        <f>LEFT(Menu!A78,3)</f>
        <v>전설의</v>
      </c>
      <c r="B78" t="str">
        <f>RIGHT(Menu!A78,3)</f>
        <v>대점)</v>
      </c>
      <c r="C78" t="str">
        <f>LEFT(Menu!B78,3)</f>
        <v>212</v>
      </c>
      <c r="D78" t="str">
        <f>RIGHT(Menu!B78,3)</f>
        <v>292</v>
      </c>
      <c r="E78" t="str">
        <f>LEFT(Menu!C78,3)</f>
        <v>눈꽃송</v>
      </c>
      <c r="F78" t="str">
        <f>RIGHT(Menu!C78,3)</f>
        <v>송치킨</v>
      </c>
      <c r="G78">
        <v>5413236444</v>
      </c>
      <c r="H78">
        <f t="shared" ref="H78" si="66">QUOTIENT(G78,3000)+7^2</f>
        <v>1804461</v>
      </c>
    </row>
    <row r="79" spans="1:8" x14ac:dyDescent="0.4">
      <c r="A79" t="str">
        <f>LEFT(Menu!A79,3)</f>
        <v>전설의</v>
      </c>
      <c r="B79" t="str">
        <f>RIGHT(Menu!A79,3)</f>
        <v>대점)</v>
      </c>
      <c r="C79" t="str">
        <f>LEFT(Menu!B79,3)</f>
        <v>212</v>
      </c>
      <c r="D79" t="str">
        <f>RIGHT(Menu!B79,3)</f>
        <v>292</v>
      </c>
      <c r="E79" t="str">
        <f>LEFT(Menu!C79,3)</f>
        <v>치킨떡</v>
      </c>
      <c r="F79" t="str">
        <f>RIGHT(Menu!C79,3)</f>
        <v>떡볶이</v>
      </c>
      <c r="G79">
        <v>5178518444</v>
      </c>
      <c r="H79">
        <f t="shared" ref="H79" si="67">QUOTIENT(G79,3000)+8^2</f>
        <v>1726236</v>
      </c>
    </row>
    <row r="80" spans="1:8" x14ac:dyDescent="0.4">
      <c r="A80" t="str">
        <f>LEFT(Menu!A80,3)</f>
        <v>전설의</v>
      </c>
      <c r="B80" t="str">
        <f>RIGHT(Menu!A80,3)</f>
        <v>대점)</v>
      </c>
      <c r="C80" t="str">
        <f>LEFT(Menu!B80,3)</f>
        <v>212</v>
      </c>
      <c r="D80" t="str">
        <f>RIGHT(Menu!B80,3)</f>
        <v>292</v>
      </c>
      <c r="E80" t="str">
        <f>LEFT(Menu!C80,3)</f>
        <v>양념치</v>
      </c>
      <c r="F80" t="str">
        <f>RIGHT(Menu!C80,3)</f>
        <v>념치킨</v>
      </c>
      <c r="G80">
        <v>5045546444</v>
      </c>
      <c r="H80">
        <f t="shared" ref="H80" si="68">QUOTIENT(G80,3000)+9^2</f>
        <v>1681929</v>
      </c>
    </row>
    <row r="81" spans="1:8" x14ac:dyDescent="0.4">
      <c r="A81" t="str">
        <f>LEFT(Menu!A81,3)</f>
        <v>키와마</v>
      </c>
      <c r="B81" t="str">
        <f>RIGHT(Menu!A81,3)</f>
        <v>루아지</v>
      </c>
      <c r="C81" t="str">
        <f>LEFT(Menu!B81,3)</f>
        <v>214</v>
      </c>
      <c r="D81" t="str">
        <f>RIGHT(Menu!B81,3)</f>
        <v>015</v>
      </c>
      <c r="E81" t="str">
        <f>LEFT(Menu!C81,3)</f>
        <v>미라멘</v>
      </c>
      <c r="F81" t="str">
        <f>RIGHT(Menu!C81,3)</f>
        <v xml:space="preserve">라멘 </v>
      </c>
      <c r="G81">
        <v>5178987272</v>
      </c>
      <c r="H81">
        <f t="shared" ref="H81" si="69">QUOTIENT(G81,3000)+10^2</f>
        <v>1726429</v>
      </c>
    </row>
    <row r="82" spans="1:8" x14ac:dyDescent="0.4">
      <c r="A82" t="str">
        <f>LEFT(Menu!A82,3)</f>
        <v>키와마</v>
      </c>
      <c r="B82" t="str">
        <f>RIGHT(Menu!A82,3)</f>
        <v>루아지</v>
      </c>
      <c r="C82" t="str">
        <f>LEFT(Menu!B82,3)</f>
        <v>214</v>
      </c>
      <c r="D82" t="str">
        <f>RIGHT(Menu!B82,3)</f>
        <v>015</v>
      </c>
      <c r="E82" t="str">
        <f>LEFT(Menu!C82,3)</f>
        <v>츠케멘</v>
      </c>
      <c r="F82" t="str">
        <f>RIGHT(Menu!C82,3)</f>
        <v>츠케멘</v>
      </c>
      <c r="G82">
        <v>5805068272</v>
      </c>
      <c r="H82">
        <f t="shared" ref="H82" si="70">QUOTIENT(G82,3000)+1^2</f>
        <v>1935023</v>
      </c>
    </row>
    <row r="83" spans="1:8" x14ac:dyDescent="0.4">
      <c r="A83" t="str">
        <f>LEFT(Menu!A83,3)</f>
        <v>키와마</v>
      </c>
      <c r="B83" t="str">
        <f>RIGHT(Menu!A83,3)</f>
        <v>루아지</v>
      </c>
      <c r="C83" t="str">
        <f>LEFT(Menu!B83,3)</f>
        <v>214</v>
      </c>
      <c r="D83" t="str">
        <f>RIGHT(Menu!B83,3)</f>
        <v>015</v>
      </c>
      <c r="E83" t="str">
        <f>LEFT(Menu!C83,3)</f>
        <v>특미라</v>
      </c>
      <c r="F83" t="str">
        <f>RIGHT(Menu!C83,3)</f>
        <v>미라멘</v>
      </c>
      <c r="G83">
        <v>5352038272</v>
      </c>
      <c r="H83">
        <f t="shared" ref="H83" si="71">QUOTIENT(G83,3000)+2^2</f>
        <v>1784016</v>
      </c>
    </row>
    <row r="84" spans="1:8" x14ac:dyDescent="0.4">
      <c r="A84" t="str">
        <f>LEFT(Menu!A84,3)</f>
        <v>키와마</v>
      </c>
      <c r="B84" t="str">
        <f>RIGHT(Menu!A84,3)</f>
        <v>루아지</v>
      </c>
      <c r="C84" t="str">
        <f>LEFT(Menu!B84,3)</f>
        <v>214</v>
      </c>
      <c r="D84" t="str">
        <f>RIGHT(Menu!B84,3)</f>
        <v>015</v>
      </c>
      <c r="E84" t="str">
        <f>LEFT(Menu!C84,3)</f>
        <v>극라멘</v>
      </c>
      <c r="F84" t="str">
        <f>RIGHT(Menu!C84,3)</f>
        <v>극라멘</v>
      </c>
      <c r="G84">
        <v>4899658272</v>
      </c>
      <c r="H84">
        <f t="shared" ref="H84" si="72">QUOTIENT(G84,3000)+3^2</f>
        <v>1633228</v>
      </c>
    </row>
    <row r="85" spans="1:8" x14ac:dyDescent="0.4">
      <c r="A85" t="str">
        <f>LEFT(Menu!A85,3)</f>
        <v>파스타</v>
      </c>
      <c r="B85" t="str">
        <f>RIGHT(Menu!A85,3)</f>
        <v>앤그릴</v>
      </c>
      <c r="C85" t="str">
        <f>LEFT(Menu!B85,3)</f>
        <v>213</v>
      </c>
      <c r="D85" t="str">
        <f>RIGHT(Menu!B85,3)</f>
        <v>714</v>
      </c>
      <c r="E85" t="str">
        <f>LEFT(Menu!C85,3)</f>
        <v>파스타</v>
      </c>
      <c r="F85" t="str">
        <f>RIGHT(Menu!C85,3)</f>
        <v>한리필</v>
      </c>
      <c r="G85">
        <v>6002915248</v>
      </c>
      <c r="H85">
        <f t="shared" ref="H85" si="73">QUOTIENT(G85,3000)+4^2</f>
        <v>2000987</v>
      </c>
    </row>
    <row r="86" spans="1:8" x14ac:dyDescent="0.4">
      <c r="A86" t="str">
        <f>LEFT(Menu!A86,3)</f>
        <v>파스타</v>
      </c>
      <c r="B86" t="str">
        <f>RIGHT(Menu!A86,3)</f>
        <v>앤그릴</v>
      </c>
      <c r="C86" t="str">
        <f>LEFT(Menu!B86,3)</f>
        <v>213</v>
      </c>
      <c r="D86" t="str">
        <f>RIGHT(Menu!B86,3)</f>
        <v>714</v>
      </c>
      <c r="E86" t="str">
        <f>LEFT(Menu!C86,3)</f>
        <v>고르곤</v>
      </c>
      <c r="F86" t="str">
        <f>RIGHT(Menu!C86,3)</f>
        <v>라피자</v>
      </c>
      <c r="G86">
        <v>5140388248</v>
      </c>
      <c r="H86">
        <f t="shared" ref="H86" si="74">QUOTIENT(G86,3000)+5^2</f>
        <v>1713487</v>
      </c>
    </row>
    <row r="87" spans="1:8" x14ac:dyDescent="0.4">
      <c r="A87" t="str">
        <f>LEFT(Menu!A87,3)</f>
        <v>파스타</v>
      </c>
      <c r="B87" t="str">
        <f>RIGHT(Menu!A87,3)</f>
        <v>앤그릴</v>
      </c>
      <c r="C87" t="str">
        <f>LEFT(Menu!B87,3)</f>
        <v>213</v>
      </c>
      <c r="D87" t="str">
        <f>RIGHT(Menu!B87,3)</f>
        <v>714</v>
      </c>
      <c r="E87" t="str">
        <f>LEFT(Menu!C87,3)</f>
        <v>마르게</v>
      </c>
      <c r="F87" t="str">
        <f>RIGHT(Menu!C87,3)</f>
        <v>따피자</v>
      </c>
      <c r="G87">
        <v>5114629248</v>
      </c>
      <c r="H87">
        <f t="shared" ref="H87" si="75">QUOTIENT(G87,3000)+6^2</f>
        <v>1704912</v>
      </c>
    </row>
    <row r="88" spans="1:8" x14ac:dyDescent="0.4">
      <c r="A88" t="str">
        <f>LEFT(Menu!A88,3)</f>
        <v>파스타</v>
      </c>
      <c r="B88" t="str">
        <f>RIGHT(Menu!A88,3)</f>
        <v>앤그릴</v>
      </c>
      <c r="C88" t="str">
        <f>LEFT(Menu!B88,3)</f>
        <v>213</v>
      </c>
      <c r="D88" t="str">
        <f>RIGHT(Menu!B88,3)</f>
        <v>714</v>
      </c>
      <c r="E88" t="str">
        <f>LEFT(Menu!C88,3)</f>
        <v>애플시</v>
      </c>
      <c r="F88" t="str">
        <f>RIGHT(Menu!C88,3)</f>
        <v>몬피자</v>
      </c>
      <c r="G88">
        <v>5284709248</v>
      </c>
      <c r="H88">
        <f t="shared" ref="H88" si="76">QUOTIENT(G88,3000)+7^2</f>
        <v>1761618</v>
      </c>
    </row>
    <row r="89" spans="1:8" x14ac:dyDescent="0.4">
      <c r="A89" t="str">
        <f>LEFT(Menu!A89,3)</f>
        <v>파스타</v>
      </c>
      <c r="B89" t="str">
        <f>RIGHT(Menu!A89,3)</f>
        <v>앤그릴</v>
      </c>
      <c r="C89" t="str">
        <f>LEFT(Menu!B89,3)</f>
        <v>213</v>
      </c>
      <c r="D89" t="str">
        <f>RIGHT(Menu!B89,3)</f>
        <v>714</v>
      </c>
      <c r="E89" t="str">
        <f>LEFT(Menu!C89,3)</f>
        <v>매콤갈</v>
      </c>
      <c r="F89" t="str">
        <f>RIGHT(Menu!C89,3)</f>
        <v>비피자</v>
      </c>
      <c r="G89">
        <v>5347310248</v>
      </c>
      <c r="H89">
        <f t="shared" ref="H89" si="77">QUOTIENT(G89,3000)+8^2</f>
        <v>1782500</v>
      </c>
    </row>
    <row r="90" spans="1:8" x14ac:dyDescent="0.4">
      <c r="A90" t="str">
        <f>LEFT(Menu!A90,3)</f>
        <v>파스타</v>
      </c>
      <c r="B90" t="str">
        <f>RIGHT(Menu!A90,3)</f>
        <v>앤그릴</v>
      </c>
      <c r="C90" t="str">
        <f>LEFT(Menu!B90,3)</f>
        <v>213</v>
      </c>
      <c r="D90" t="str">
        <f>RIGHT(Menu!B90,3)</f>
        <v>714</v>
      </c>
      <c r="E90" t="str">
        <f>LEFT(Menu!C90,3)</f>
        <v>까르보</v>
      </c>
      <c r="F90" t="str">
        <f>RIGHT(Menu!C90,3)</f>
        <v>보나라</v>
      </c>
      <c r="G90">
        <v>5284026248</v>
      </c>
      <c r="H90">
        <f t="shared" ref="H90" si="78">QUOTIENT(G90,3000)+9^2</f>
        <v>1761423</v>
      </c>
    </row>
    <row r="91" spans="1:8" x14ac:dyDescent="0.4">
      <c r="A91" t="str">
        <f>LEFT(Menu!A91,3)</f>
        <v>파스타</v>
      </c>
      <c r="B91" t="str">
        <f>RIGHT(Menu!A91,3)</f>
        <v>앤그릴</v>
      </c>
      <c r="C91" t="str">
        <f>LEFT(Menu!B91,3)</f>
        <v>213</v>
      </c>
      <c r="D91" t="str">
        <f>RIGHT(Menu!B91,3)</f>
        <v>714</v>
      </c>
      <c r="E91" t="str">
        <f>LEFT(Menu!C91,3)</f>
        <v>매콤크</v>
      </c>
      <c r="F91" t="str">
        <f>RIGHT(Menu!C91,3)</f>
        <v>파스타</v>
      </c>
      <c r="G91">
        <v>5879307248</v>
      </c>
      <c r="H91">
        <f t="shared" ref="H91" si="79">QUOTIENT(G91,3000)+10^2</f>
        <v>1959869</v>
      </c>
    </row>
    <row r="92" spans="1:8" x14ac:dyDescent="0.4">
      <c r="A92" t="str">
        <f>LEFT(Menu!A92,3)</f>
        <v>파스타</v>
      </c>
      <c r="B92" t="str">
        <f>RIGHT(Menu!A92,3)</f>
        <v>앤그릴</v>
      </c>
      <c r="C92" t="str">
        <f>LEFT(Menu!B92,3)</f>
        <v>213</v>
      </c>
      <c r="D92" t="str">
        <f>RIGHT(Menu!B92,3)</f>
        <v>714</v>
      </c>
      <c r="E92" t="str">
        <f>LEFT(Menu!C92,3)</f>
        <v>봉골레</v>
      </c>
      <c r="F92" t="str">
        <f>RIGHT(Menu!C92,3)</f>
        <v>파스타</v>
      </c>
      <c r="G92">
        <v>5887357248</v>
      </c>
      <c r="H92">
        <f t="shared" ref="H92" si="80">QUOTIENT(G92,3000)+1^2</f>
        <v>1962453</v>
      </c>
    </row>
    <row r="93" spans="1:8" x14ac:dyDescent="0.4">
      <c r="A93" t="str">
        <f>LEFT(Menu!A93,3)</f>
        <v>파스타</v>
      </c>
      <c r="B93" t="str">
        <f>RIGHT(Menu!A93,3)</f>
        <v>앤그릴</v>
      </c>
      <c r="C93" t="str">
        <f>LEFT(Menu!B93,3)</f>
        <v>213</v>
      </c>
      <c r="D93" t="str">
        <f>RIGHT(Menu!B93,3)</f>
        <v>714</v>
      </c>
      <c r="E93" t="str">
        <f>LEFT(Menu!C93,3)</f>
        <v>알리오</v>
      </c>
      <c r="F93" t="str">
        <f>RIGHT(Menu!C93,3)</f>
        <v>올리오</v>
      </c>
      <c r="G93">
        <v>5578905248</v>
      </c>
      <c r="H93">
        <f t="shared" ref="H93" si="81">QUOTIENT(G93,3000)+2^2</f>
        <v>1859639</v>
      </c>
    </row>
    <row r="94" spans="1:8" x14ac:dyDescent="0.4">
      <c r="A94" t="str">
        <f>LEFT(Menu!A94,3)</f>
        <v>파스타</v>
      </c>
      <c r="B94" t="str">
        <f>RIGHT(Menu!A94,3)</f>
        <v>앤그릴</v>
      </c>
      <c r="C94" t="str">
        <f>LEFT(Menu!B94,3)</f>
        <v>213</v>
      </c>
      <c r="D94" t="str">
        <f>RIGHT(Menu!B94,3)</f>
        <v>714</v>
      </c>
      <c r="E94" t="str">
        <f>LEFT(Menu!C94,3)</f>
        <v>봉골레</v>
      </c>
      <c r="F94" t="str">
        <f>RIGHT(Menu!C94,3)</f>
        <v>올리오</v>
      </c>
      <c r="G94">
        <v>5557757248</v>
      </c>
      <c r="H94">
        <f t="shared" ref="H94" si="82">QUOTIENT(G94,3000)+3^2</f>
        <v>1852594</v>
      </c>
    </row>
    <row r="95" spans="1:8" x14ac:dyDescent="0.4">
      <c r="A95" t="str">
        <f>LEFT(Menu!A95,3)</f>
        <v>하오츠</v>
      </c>
      <c r="B95" t="str">
        <f>RIGHT(Menu!A95,3)</f>
        <v>양꼬치</v>
      </c>
      <c r="C95" t="str">
        <f>LEFT(Menu!B95,3)</f>
        <v>213</v>
      </c>
      <c r="D95" t="str">
        <f>RIGHT(Menu!B95,3)</f>
        <v>884</v>
      </c>
      <c r="E95" t="str">
        <f>LEFT(Menu!C95,3)</f>
        <v>양꼬치</v>
      </c>
      <c r="F95" t="str">
        <f>RIGHT(Menu!C95,3)</f>
        <v>양꼬치</v>
      </c>
      <c r="G95">
        <v>5564102386</v>
      </c>
      <c r="H95">
        <f t="shared" ref="H95" si="83">QUOTIENT(G95,3000)+4^2</f>
        <v>1854716</v>
      </c>
    </row>
    <row r="96" spans="1:8" x14ac:dyDescent="0.4">
      <c r="A96" t="str">
        <f>LEFT(Menu!A96,3)</f>
        <v>하오츠</v>
      </c>
      <c r="B96" t="str">
        <f>RIGHT(Menu!A96,3)</f>
        <v>양꼬치</v>
      </c>
      <c r="C96" t="str">
        <f>LEFT(Menu!B96,3)</f>
        <v>213</v>
      </c>
      <c r="D96" t="str">
        <f>RIGHT(Menu!B96,3)</f>
        <v>884</v>
      </c>
      <c r="E96" t="str">
        <f>LEFT(Menu!C96,3)</f>
        <v>양삼겹</v>
      </c>
      <c r="F96" t="str">
        <f>RIGHT(Menu!C96,3)</f>
        <v>양삼겹</v>
      </c>
      <c r="G96">
        <v>5564106386</v>
      </c>
      <c r="H96">
        <f t="shared" ref="H96" si="84">QUOTIENT(G96,3000)+5^2</f>
        <v>1854727</v>
      </c>
    </row>
    <row r="97" spans="1:8" x14ac:dyDescent="0.4">
      <c r="A97" t="str">
        <f>LEFT(Menu!A97,3)</f>
        <v>하오츠</v>
      </c>
      <c r="B97" t="str">
        <f>RIGHT(Menu!A97,3)</f>
        <v>양꼬치</v>
      </c>
      <c r="C97" t="str">
        <f>LEFT(Menu!B97,3)</f>
        <v>213</v>
      </c>
      <c r="D97" t="str">
        <f>RIGHT(Menu!B97,3)</f>
        <v>884</v>
      </c>
      <c r="E97" t="str">
        <f>LEFT(Menu!C97,3)</f>
        <v>염통</v>
      </c>
      <c r="F97" t="str">
        <f>RIGHT(Menu!C97,3)</f>
        <v>염통</v>
      </c>
      <c r="G97">
        <v>5575871386</v>
      </c>
      <c r="H97">
        <f t="shared" ref="H97" si="85">QUOTIENT(G97,3000)+6^2</f>
        <v>1858659</v>
      </c>
    </row>
    <row r="98" spans="1:8" x14ac:dyDescent="0.4">
      <c r="A98" t="str">
        <f>LEFT(Menu!A98,3)</f>
        <v>하오츠</v>
      </c>
      <c r="B98" t="str">
        <f>RIGHT(Menu!A98,3)</f>
        <v>양꼬치</v>
      </c>
      <c r="C98" t="str">
        <f>LEFT(Menu!B98,3)</f>
        <v>213</v>
      </c>
      <c r="D98" t="str">
        <f>RIGHT(Menu!B98,3)</f>
        <v>884</v>
      </c>
      <c r="E98" t="str">
        <f>LEFT(Menu!C98,3)</f>
        <v>양갈비</v>
      </c>
      <c r="F98" t="str">
        <f>RIGHT(Menu!C98,3)</f>
        <v>갈비살</v>
      </c>
      <c r="G98">
        <v>4910405386</v>
      </c>
      <c r="H98">
        <f t="shared" ref="H98" si="86">QUOTIENT(G98,3000)+7^2</f>
        <v>1636850</v>
      </c>
    </row>
    <row r="99" spans="1:8" x14ac:dyDescent="0.4">
      <c r="A99" t="str">
        <f>LEFT(Menu!A99,3)</f>
        <v>하오츠</v>
      </c>
      <c r="B99" t="str">
        <f>RIGHT(Menu!A99,3)</f>
        <v>양꼬치</v>
      </c>
      <c r="C99" t="str">
        <f>LEFT(Menu!B99,3)</f>
        <v>213</v>
      </c>
      <c r="D99" t="str">
        <f>RIGHT(Menu!B99,3)</f>
        <v>884</v>
      </c>
      <c r="E99" t="str">
        <f>LEFT(Menu!C99,3)</f>
        <v>소갈비</v>
      </c>
      <c r="F99" t="str">
        <f>RIGHT(Menu!C99,3)</f>
        <v>갈비살</v>
      </c>
      <c r="G99">
        <v>4900116386</v>
      </c>
      <c r="H99">
        <f t="shared" ref="H99" si="87">QUOTIENT(G99,3000)+8^2</f>
        <v>1633436</v>
      </c>
    </row>
    <row r="100" spans="1:8" x14ac:dyDescent="0.4">
      <c r="A100" t="str">
        <f>LEFT(Menu!A100,3)</f>
        <v>하오츠</v>
      </c>
      <c r="B100" t="str">
        <f>RIGHT(Menu!A100,3)</f>
        <v>양꼬치</v>
      </c>
      <c r="C100" t="str">
        <f>LEFT(Menu!B100,3)</f>
        <v>213</v>
      </c>
      <c r="D100" t="str">
        <f>RIGHT(Menu!B100,3)</f>
        <v>884</v>
      </c>
      <c r="E100" t="str">
        <f>LEFT(Menu!C100,3)</f>
        <v>훠궈무</v>
      </c>
      <c r="F100" t="str">
        <f>RIGHT(Menu!C100,3)</f>
        <v>한리필</v>
      </c>
      <c r="G100">
        <v>6012717286</v>
      </c>
      <c r="H100">
        <f t="shared" ref="H100" si="88">QUOTIENT(G100,3000)+9^2</f>
        <v>2004320</v>
      </c>
    </row>
    <row r="101" spans="1:8" x14ac:dyDescent="0.4">
      <c r="A101" t="str">
        <f>LEFT(Menu!A101,3)</f>
        <v>하오츠</v>
      </c>
      <c r="B101" t="str">
        <f>RIGHT(Menu!A101,3)</f>
        <v>양꼬치</v>
      </c>
      <c r="C101" t="str">
        <f>LEFT(Menu!B101,3)</f>
        <v>213</v>
      </c>
      <c r="D101" t="str">
        <f>RIGHT(Menu!B101,3)</f>
        <v>884</v>
      </c>
      <c r="E101" t="str">
        <f>LEFT(Menu!C101,3)</f>
        <v>꿔바로</v>
      </c>
      <c r="F101" t="str">
        <f>RIGHT(Menu!C101,3)</f>
        <v>바로우</v>
      </c>
      <c r="G101">
        <v>5265549386</v>
      </c>
      <c r="H101">
        <f t="shared" ref="H101" si="89">QUOTIENT(G101,3000)+10^2</f>
        <v>1755283</v>
      </c>
    </row>
    <row r="102" spans="1:8" x14ac:dyDescent="0.4">
      <c r="A102" t="str">
        <f>LEFT(Menu!A102,3)</f>
        <v>하오츠</v>
      </c>
      <c r="B102" t="str">
        <f>RIGHT(Menu!A102,3)</f>
        <v>양꼬치</v>
      </c>
      <c r="C102" t="str">
        <f>LEFT(Menu!B102,3)</f>
        <v>213</v>
      </c>
      <c r="D102" t="str">
        <f>RIGHT(Menu!B102,3)</f>
        <v>884</v>
      </c>
      <c r="E102" t="str">
        <f>LEFT(Menu!C102,3)</f>
        <v>소고기</v>
      </c>
      <c r="F102" t="str">
        <f>RIGHT(Menu!C102,3)</f>
        <v>추잡채</v>
      </c>
      <c r="G102">
        <v>5758916386</v>
      </c>
      <c r="H102">
        <f t="shared" ref="H102" si="90">QUOTIENT(G102,3000)+1^2</f>
        <v>1919639</v>
      </c>
    </row>
    <row r="103" spans="1:8" x14ac:dyDescent="0.4">
      <c r="A103" t="str">
        <f>LEFT(Menu!A103,3)</f>
        <v>하오츠</v>
      </c>
      <c r="B103" t="str">
        <f>RIGHT(Menu!A103,3)</f>
        <v>양꼬치</v>
      </c>
      <c r="C103" t="str">
        <f>LEFT(Menu!B103,3)</f>
        <v>213</v>
      </c>
      <c r="D103" t="str">
        <f>RIGHT(Menu!B103,3)</f>
        <v>884</v>
      </c>
      <c r="E103" t="str">
        <f>LEFT(Menu!C103,3)</f>
        <v>마라샹</v>
      </c>
      <c r="F103" t="str">
        <f>RIGHT(Menu!C103,3)</f>
        <v>라샹궈</v>
      </c>
      <c r="G103">
        <v>5173429386</v>
      </c>
      <c r="H103">
        <f t="shared" ref="H103" si="91">QUOTIENT(G103,3000)+2^2</f>
        <v>1724480</v>
      </c>
    </row>
    <row r="104" spans="1:8" x14ac:dyDescent="0.4">
      <c r="A104" t="str">
        <f>LEFT(Menu!A104,3)</f>
        <v>하오츠</v>
      </c>
      <c r="B104" t="str">
        <f>RIGHT(Menu!A104,3)</f>
        <v>양꼬치</v>
      </c>
      <c r="C104" t="str">
        <f>LEFT(Menu!B104,3)</f>
        <v>213</v>
      </c>
      <c r="D104" t="str">
        <f>RIGHT(Menu!B104,3)</f>
        <v>884</v>
      </c>
      <c r="E104" t="str">
        <f>LEFT(Menu!C104,3)</f>
        <v>마라탕</v>
      </c>
      <c r="F104" t="str">
        <f>RIGHT(Menu!C104,3)</f>
        <v>마라탕</v>
      </c>
      <c r="G104">
        <v>5232227386</v>
      </c>
      <c r="H104">
        <f t="shared" ref="H104" si="92">QUOTIENT(G104,3000)+3^2</f>
        <v>1744084</v>
      </c>
    </row>
    <row r="105" spans="1:8" x14ac:dyDescent="0.4">
      <c r="A105" t="str">
        <f>LEFT(Menu!A105,3)</f>
        <v>홍콩반</v>
      </c>
      <c r="B105" t="str">
        <f>RIGHT(Menu!A105,3)</f>
        <v>주대점</v>
      </c>
      <c r="C105" t="str">
        <f>LEFT(Menu!B105,3)</f>
        <v>213</v>
      </c>
      <c r="D105" t="str">
        <f>RIGHT(Menu!B105,3)</f>
        <v>658</v>
      </c>
      <c r="E105" t="str">
        <f>LEFT(Menu!C105,3)</f>
        <v>탕수육</v>
      </c>
      <c r="F105" t="str">
        <f>RIGHT(Menu!C105,3)</f>
        <v>수육소</v>
      </c>
      <c r="G105">
        <v>5504049381</v>
      </c>
      <c r="H105">
        <f t="shared" ref="H105" si="93">QUOTIENT(G105,3000)+4^2</f>
        <v>1834699</v>
      </c>
    </row>
    <row r="106" spans="1:8" x14ac:dyDescent="0.4">
      <c r="A106" t="str">
        <f>LEFT(Menu!A106,3)</f>
        <v>홍콩반</v>
      </c>
      <c r="B106" t="str">
        <f>RIGHT(Menu!A106,3)</f>
        <v>주대점</v>
      </c>
      <c r="C106" t="str">
        <f>LEFT(Menu!B106,3)</f>
        <v>213</v>
      </c>
      <c r="D106" t="str">
        <f>RIGHT(Menu!B106,3)</f>
        <v>658</v>
      </c>
      <c r="E106" t="str">
        <f>LEFT(Menu!C106,3)</f>
        <v>짬뽕</v>
      </c>
      <c r="F106" t="str">
        <f>RIGHT(Menu!C106,3)</f>
        <v>짬뽕</v>
      </c>
      <c r="G106">
        <v>5686753881</v>
      </c>
      <c r="H106">
        <f t="shared" ref="H106" si="94">QUOTIENT(G106,3000)+5^2</f>
        <v>1895609</v>
      </c>
    </row>
    <row r="107" spans="1:8" x14ac:dyDescent="0.4">
      <c r="A107" t="str">
        <f>LEFT(Menu!A107,3)</f>
        <v>홍콩반</v>
      </c>
      <c r="B107" t="str">
        <f>RIGHT(Menu!A107,3)</f>
        <v>주대점</v>
      </c>
      <c r="C107" t="str">
        <f>LEFT(Menu!B107,3)</f>
        <v>213</v>
      </c>
      <c r="D107" t="str">
        <f>RIGHT(Menu!B107,3)</f>
        <v>658</v>
      </c>
      <c r="E107" t="str">
        <f>LEFT(Menu!C107,3)</f>
        <v>짜장밥</v>
      </c>
      <c r="F107" t="str">
        <f>RIGHT(Menu!C107,3)</f>
        <v>짜장밥</v>
      </c>
      <c r="G107">
        <v>5684994881</v>
      </c>
      <c r="H107">
        <f t="shared" ref="H107" si="95">QUOTIENT(G107,3000)+6^2</f>
        <v>1895034</v>
      </c>
    </row>
    <row r="108" spans="1:8" x14ac:dyDescent="0.4">
      <c r="A108" t="str">
        <f>LEFT(Menu!A108,3)</f>
        <v>홍콩반</v>
      </c>
      <c r="B108" t="str">
        <f>RIGHT(Menu!A108,3)</f>
        <v>주대점</v>
      </c>
      <c r="C108" t="str">
        <f>LEFT(Menu!B108,3)</f>
        <v>213</v>
      </c>
      <c r="D108" t="str">
        <f>RIGHT(Menu!B108,3)</f>
        <v>658</v>
      </c>
      <c r="E108" t="str">
        <f>LEFT(Menu!C108,3)</f>
        <v>짜장면</v>
      </c>
      <c r="F108" t="str">
        <f>RIGHT(Menu!C108,3)</f>
        <v>짜장면</v>
      </c>
      <c r="G108">
        <v>5684992881</v>
      </c>
      <c r="H108">
        <f t="shared" ref="H108" si="96">QUOTIENT(G108,3000)+7^2</f>
        <v>1895046</v>
      </c>
    </row>
    <row r="109" spans="1:8" x14ac:dyDescent="0.4">
      <c r="A109" t="str">
        <f>LEFT(Menu!A109,3)</f>
        <v>홍콩반</v>
      </c>
      <c r="B109" t="str">
        <f>RIGHT(Menu!A109,3)</f>
        <v>주대점</v>
      </c>
      <c r="C109" t="str">
        <f>LEFT(Menu!B109,3)</f>
        <v>213</v>
      </c>
      <c r="D109" t="str">
        <f>RIGHT(Menu!B109,3)</f>
        <v>658</v>
      </c>
      <c r="E109" t="str">
        <f>LEFT(Menu!C109,3)</f>
        <v>쟁반짜</v>
      </c>
      <c r="F109" t="str">
        <f>RIGHT(Menu!C109,3)</f>
        <v>반짜장</v>
      </c>
      <c r="G109">
        <v>5327210381</v>
      </c>
      <c r="H109">
        <f t="shared" ref="H109" si="97">QUOTIENT(G109,3000)+8^2</f>
        <v>1775800</v>
      </c>
    </row>
    <row r="110" spans="1:8" x14ac:dyDescent="0.4">
      <c r="A110" t="str">
        <f>LEFT(Menu!A110,3)</f>
        <v>홍콩반</v>
      </c>
      <c r="B110" t="str">
        <f>RIGHT(Menu!A110,3)</f>
        <v>주대점</v>
      </c>
      <c r="C110" t="str">
        <f>LEFT(Menu!B110,3)</f>
        <v>213</v>
      </c>
      <c r="D110" t="str">
        <f>RIGHT(Menu!B110,3)</f>
        <v>658</v>
      </c>
      <c r="E110" t="str">
        <f>LEFT(Menu!C110,3)</f>
        <v>짬뽕밥</v>
      </c>
      <c r="F110" t="str">
        <f>RIGHT(Menu!C110,3)</f>
        <v>짬뽕밥</v>
      </c>
      <c r="G110">
        <v>5686754381</v>
      </c>
      <c r="H110">
        <f t="shared" ref="H110" si="98">QUOTIENT(G110,3000)+9^2</f>
        <v>1895665</v>
      </c>
    </row>
    <row r="111" spans="1:8" x14ac:dyDescent="0.4">
      <c r="A111" t="str">
        <f>LEFT(Menu!A111,3)</f>
        <v>홍콩반</v>
      </c>
      <c r="B111" t="str">
        <f>RIGHT(Menu!A111,3)</f>
        <v>주대점</v>
      </c>
      <c r="C111" t="str">
        <f>LEFT(Menu!B111,3)</f>
        <v>213</v>
      </c>
      <c r="D111" t="str">
        <f>RIGHT(Menu!B111,3)</f>
        <v>658</v>
      </c>
      <c r="E111" t="str">
        <f>LEFT(Menu!C111,3)</f>
        <v>군만두</v>
      </c>
      <c r="F111" t="str">
        <f>RIGHT(Menu!C111,3)</f>
        <v>군만두</v>
      </c>
      <c r="G111">
        <v>4884632381</v>
      </c>
      <c r="H111">
        <f t="shared" ref="H111" si="99">QUOTIENT(G111,3000)+10^2</f>
        <v>1628310</v>
      </c>
    </row>
    <row r="112" spans="1:8" x14ac:dyDescent="0.4">
      <c r="A112" t="str">
        <f>LEFT(Menu!A112,3)</f>
        <v>떡슐랭</v>
      </c>
      <c r="B112" t="str">
        <f>RIGHT(Menu!A112,3)</f>
        <v>주대점</v>
      </c>
      <c r="C112" t="str">
        <f>LEFT(Menu!B112,3)</f>
        <v>217</v>
      </c>
      <c r="D112" t="str">
        <f>RIGHT(Menu!B112,3)</f>
        <v>468</v>
      </c>
      <c r="E112" t="str">
        <f>LEFT(Menu!C112,3)</f>
        <v>떡세트</v>
      </c>
      <c r="F112" t="str">
        <f>RIGHT(Menu!C112,3)</f>
        <v>떡세트</v>
      </c>
      <c r="G112">
        <v>5115305017</v>
      </c>
      <c r="H112">
        <f t="shared" ref="H112" si="100">QUOTIENT(G112,3000)+1^2</f>
        <v>1705102</v>
      </c>
    </row>
    <row r="113" spans="1:8" x14ac:dyDescent="0.4">
      <c r="A113" t="str">
        <f>LEFT(Menu!A113,3)</f>
        <v>떡슐랭</v>
      </c>
      <c r="B113" t="str">
        <f>RIGHT(Menu!A113,3)</f>
        <v>주대점</v>
      </c>
      <c r="C113" t="str">
        <f>LEFT(Menu!B113,3)</f>
        <v>217</v>
      </c>
      <c r="D113" t="str">
        <f>RIGHT(Menu!B113,3)</f>
        <v>468</v>
      </c>
      <c r="E113" t="str">
        <f>LEFT(Menu!C113,3)</f>
        <v>랭세트</v>
      </c>
      <c r="F113" t="str">
        <f>RIGHT(Menu!C113,3)</f>
        <v>랭세트</v>
      </c>
      <c r="G113">
        <v>5172951017</v>
      </c>
      <c r="H113">
        <f t="shared" ref="H113" si="101">QUOTIENT(G113,3000)+2^2</f>
        <v>1724321</v>
      </c>
    </row>
    <row r="114" spans="1:8" x14ac:dyDescent="0.4">
      <c r="A114" t="str">
        <f>LEFT(Menu!A114,3)</f>
        <v>떡슐랭</v>
      </c>
      <c r="B114" t="str">
        <f>RIGHT(Menu!A114,3)</f>
        <v>주대점</v>
      </c>
      <c r="C114" t="str">
        <f>LEFT(Menu!B114,3)</f>
        <v>217</v>
      </c>
      <c r="D114" t="str">
        <f>RIGHT(Menu!B114,3)</f>
        <v>468</v>
      </c>
      <c r="E114" t="str">
        <f>LEFT(Menu!C114,3)</f>
        <v>2인치</v>
      </c>
      <c r="F114" t="str">
        <f>RIGHT(Menu!C114,3)</f>
        <v>떡볶이</v>
      </c>
      <c r="G114">
        <v>4650827017</v>
      </c>
      <c r="H114">
        <f t="shared" ref="H114" si="102">QUOTIENT(G114,3000)+3^2</f>
        <v>1550284</v>
      </c>
    </row>
    <row r="115" spans="1:8" x14ac:dyDescent="0.4">
      <c r="A115" t="str">
        <f>LEFT(Menu!A115,3)</f>
        <v>떡슐랭</v>
      </c>
      <c r="B115" t="str">
        <f>RIGHT(Menu!A115,3)</f>
        <v>주대점</v>
      </c>
      <c r="C115" t="str">
        <f>LEFT(Menu!B115,3)</f>
        <v>217</v>
      </c>
      <c r="D115" t="str">
        <f>RIGHT(Menu!B115,3)</f>
        <v>468</v>
      </c>
      <c r="E115" t="str">
        <f>LEFT(Menu!C115,3)</f>
        <v>슐세트</v>
      </c>
      <c r="F115" t="str">
        <f>RIGHT(Menu!C115,3)</f>
        <v>슐세트</v>
      </c>
      <c r="G115">
        <v>5479517017</v>
      </c>
      <c r="H115">
        <f t="shared" ref="H115" si="103">QUOTIENT(G115,3000)+4^2</f>
        <v>1826521</v>
      </c>
    </row>
    <row r="116" spans="1:8" x14ac:dyDescent="0.4">
      <c r="A116" t="str">
        <f>LEFT(Menu!A116,3)</f>
        <v>떡슐랭</v>
      </c>
      <c r="B116" t="str">
        <f>RIGHT(Menu!A116,3)</f>
        <v>주대점</v>
      </c>
      <c r="C116" t="str">
        <f>LEFT(Menu!B116,3)</f>
        <v>217</v>
      </c>
      <c r="D116" t="str">
        <f>RIGHT(Menu!B116,3)</f>
        <v>468</v>
      </c>
      <c r="E116" t="str">
        <f>LEFT(Menu!C116,3)</f>
        <v>2인떡</v>
      </c>
      <c r="F116" t="str">
        <f>RIGHT(Menu!C116,3)</f>
        <v>떡볶이</v>
      </c>
      <c r="G116">
        <v>4650826017</v>
      </c>
      <c r="H116">
        <f t="shared" ref="H116" si="104">QUOTIENT(G116,3000)+5^2</f>
        <v>1550300</v>
      </c>
    </row>
    <row r="117" spans="1:8" x14ac:dyDescent="0.4">
      <c r="A117" t="str">
        <f>LEFT(Menu!A117,3)</f>
        <v/>
      </c>
      <c r="B117" t="str">
        <f>RIGHT(Menu!A117,3)</f>
        <v/>
      </c>
      <c r="C117" t="str">
        <f>LEFT(Menu!B117,3)</f>
        <v/>
      </c>
      <c r="D117" t="str">
        <f>RIGHT(Menu!B117,3)</f>
        <v/>
      </c>
      <c r="E117" t="str">
        <f>LEFT(Menu!C117,3)</f>
        <v/>
      </c>
      <c r="F117" t="str">
        <f>RIGHT(Menu!C117,3)</f>
        <v/>
      </c>
      <c r="G117" t="e">
        <v>#VALUE!</v>
      </c>
      <c r="H117" t="e">
        <f t="shared" ref="H117" si="105">QUOTIENT(G117,3000)+6^2</f>
        <v>#VALUE!</v>
      </c>
    </row>
  </sheetData>
  <phoneticPr fontId="21" type="noConversion"/>
  <conditionalFormatting sqref="G1:G1048576 H1">
    <cfRule type="duplicateValues" dxfId="11" priority="4"/>
  </conditionalFormatting>
  <conditionalFormatting sqref="G1:G117 H1">
    <cfRule type="duplicateValues" dxfId="10" priority="3"/>
  </conditionalFormatting>
  <conditionalFormatting sqref="H1:H117">
    <cfRule type="duplicateValues" dxfId="9" priority="2"/>
  </conditionalFormatting>
  <conditionalFormatting sqref="H2:H117">
    <cfRule type="duplicateValues" dxfId="5" priority="1"/>
  </conditionalFormatting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Restaurant</vt:lpstr>
      <vt:lpstr>RegionMoney</vt:lpstr>
      <vt:lpstr>Menu</vt:lpstr>
      <vt:lpstr>makecode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DeliveryLab</dc:creator>
  <cp:lastModifiedBy>DeliveryLab</cp:lastModifiedBy>
  <cp:revision>3</cp:revision>
  <dcterms:created xsi:type="dcterms:W3CDTF">2020-06-15T16:37:32Z</dcterms:created>
  <dcterms:modified xsi:type="dcterms:W3CDTF">2020-06-19T16:01:16Z</dcterms:modified>
  <cp:version>1000.0100.01</cp:version>
</cp:coreProperties>
</file>