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<sst xmlns="http://schemas.openxmlformats.org/spreadsheetml/2006/main" count="33" uniqueCount="33">
  <si>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Nom Produit</t>
  </si>
  <si>
    <t xml:space="preserve">Prix Produit</t>
  </si>
  <si>
    <t xml:space="preserve">Nb Produit</t>
  </si>
  <si>
    <t xml:space="preserve">Coût Total</t>
  </si>
  <si>
    <t xml:space="preserve">URL</t>
  </si>
  <si>
    <t xml:space="preserve">Fourni</t>
  </si>
  <si>
    <t xml:space="preserve">Commandé</t>
  </si>
  <si>
    <t xml:space="preserve">Livré</t>
  </si>
  <si>
    <t xml:space="preserve">Donné</t>
  </si>
  <si>
    <t xml:space="preserve">Final</t>
  </si>
  <si>
    <t xml:space="preserve">Projet Constellation</t>
  </si>
  <si>
    <t xml:space="preserve">Raspberry Pi 3</t>
  </si>
  <si>
    <t xml:space="preserve">https://www.gotronic.fr/art-carte-raspberry-pi3-b-1-gb-24532.htm</t>
  </si>
  <si>
    <t xml:space="preserve">Grove Pi+</t>
  </si>
  <si>
    <t xml:space="preserve">https://www.lextronic.fr/P30111-platine-dinterface-grove-pi.html</t>
  </si>
  <si>
    <t xml:space="preserve">Module IMU 10 DOF V2.0</t>
  </si>
  <si>
    <t xml:space="preserve">https://www.gotronic.fr/art-module-imu-10-dof-v2-0-grove-101020252-25310.htm</t>
  </si>
  <si>
    <t xml:space="preserve">Ampli Stéréo (Module EF03025)</t>
  </si>
  <si>
    <t xml:space="preserve">https://www.gotronic.fr/art-module-ef03025-23545.htm</t>
  </si>
  <si>
    <t xml:space="preserve">Module PowerBoost 1A</t>
  </si>
  <si>
    <t xml:space="preserve">https://www.gotronic.fr/art-module-powerboost-1-a-pour-accu-lipo-24724.htm</t>
  </si>
  <si>
    <t xml:space="preserve">Haut-parleur HP8R3W</t>
  </si>
  <si>
    <t xml:space="preserve">https://www.gotronic.fr/art-haut-parleur-hp8r3w-25596.htm</t>
  </si>
  <si>
    <t xml:space="preserve">Accu Li-Ion MGL9015</t>
  </si>
  <si>
    <t xml:space="preserve">https://www.gotronic.fr/art-accu-li-ion-mgl9015-5826.htm</t>
  </si>
  <si>
    <t xml:space="preserve">Module bouton Grove</t>
  </si>
  <si>
    <t xml:space="preserve">https://www.gotronic.fr/art-module-bouton-grove-111020000-19010.htm</t>
  </si>
  <si>
    <t xml:space="preserve">LED 8mm RGB Grove</t>
  </si>
  <si>
    <t xml:space="preserve">https://www.gotronic.fr/art-led-8-mm-rgb-grove-104030006-19000.htm</t>
  </si>
  <si>
    <t xml:space="preserve">Lot de 5 câbles Grove 20 cm</t>
  </si>
  <si>
    <t xml:space="preserve">https://www.gotronic.fr/art-lot-de-5-cables-grove-20-cm-19054.htm</t>
  </si>
  <si>
    <t xml:space="preserve">Cordon jack 50cm</t>
  </si>
  <si>
    <t xml:space="preserve">https://www.gotronic.fr/art-cordon-jack-ca35s05-15030.htm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</si>
</sst>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€&quot;_-;\-* #,##0.00&quot; €&quot;_-;_-* \-??&quot; €&quot;_-;_-@_-"/>
    <numFmt numFmtId="166" formatCode="_-* #,##0.00\ [$€-40C]_-;\-* #,##0.00\ [$€-40C]_-;_-* \-??\ [$€-40C]_-;_-@_-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563C1"/>
      <name val="Calibri Light"/>
      <family val="2"/>
      <charset val="1"/>
    </font>
    <font>
      <sz val="11"/>
      <color rgb="FF4C4C4C"/>
      <name val="Calibri Light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BFBFBF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Excel Built-in Explanatory Text" xfId="37" builtinId="53" customBuiltin="true"/>
    <cellStyle name="*unknown*" xfId="20" builtinId="8" customBuiltin="false"/>
  </cellStyles>
  <dxfs count="10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tronic.fr/art-carte-raspberry-pi3-b-1-gb-24532.htm" TargetMode="External"/><Relationship Id="rId2" Type="http://schemas.openxmlformats.org/officeDocument/2006/relationships/hyperlink" Target="https://www.gotronic.fr/art-led-8-mm-rgb-grove-104030006-19000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1" width="33.71"/>
    <col collapsed="false" customWidth="true" hidden="false" outlineLevel="0" max="2" min="2" style="2" width="16.71"/>
    <col collapsed="false" customWidth="true" hidden="false" outlineLevel="0" max="3" min="3" style="3" width="14"/>
    <col collapsed="false" customWidth="true" hidden="false" outlineLevel="0" max="4" min="4" style="2" width="14.57"/>
    <col collapsed="false" customWidth="true" hidden="false" outlineLevel="0" max="5" min="5" style="1" width="27.85"/>
    <col collapsed="false" customWidth="true" hidden="false" outlineLevel="0" max="7" min="6" style="3" width="11"/>
    <col collapsed="false" customWidth="true" hidden="false" outlineLevel="0" max="8" min="8" style="4" width="11"/>
    <col collapsed="false" customWidth="true" hidden="false" outlineLevel="0" max="11" min="9" style="1" width="11"/>
    <col collapsed="false" customWidth="true" hidden="false" outlineLevel="0" max="12" min="12" style="3" width="11"/>
    <col collapsed="false" customWidth="true" hidden="false" outlineLevel="0" max="1025" min="13" style="1" width="11"/>
  </cols>
  <sheetData>
    <row r="1" s="7" customFormat="true" ht="18" hidden="false" customHeight="false" outlineLevel="0" collapsed="false">
      <c r="A1" s="5" t="s">
        <v>0</v>
      </c>
      <c r="B1" s="6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/>
      <c r="J1" s="5" t="s">
        <v>7</v>
      </c>
      <c r="L1" s="8" t="s">
        <v>8</v>
      </c>
      <c r="M1" s="9" t="s">
        <v>9</v>
      </c>
    </row>
    <row r="2" s="13" customFormat="true" ht="15" hidden="false" customHeight="false" outlineLevel="0" collapsed="false">
      <c r="A2" s="10" t="s">
        <v>10</v>
      </c>
      <c r="B2" s="11"/>
      <c r="C2" s="12"/>
      <c r="D2" s="11"/>
      <c r="E2" s="10"/>
      <c r="F2" s="12"/>
      <c r="G2" s="12"/>
      <c r="H2" s="12"/>
      <c r="L2" s="14"/>
    </row>
    <row r="3" s="20" customFormat="true" ht="15" hidden="false" customHeight="false" outlineLevel="0" collapsed="false">
      <c r="A3" s="15" t="s">
        <v>11</v>
      </c>
      <c r="B3" s="16" t="n">
        <v>44.95</v>
      </c>
      <c r="C3" s="17" t="n">
        <v>1</v>
      </c>
      <c r="D3" s="18" t="n">
        <f aca="false">B3*C3</f>
        <v>44.95</v>
      </c>
      <c r="E3" s="19" t="s">
        <v>12</v>
      </c>
      <c r="F3" s="4"/>
      <c r="G3" s="4"/>
      <c r="H3" s="4" t="str">
        <f aca="false">IF(OR(F3="Oui",G3="Oui"),"Oui","Non")</f>
        <v>Non</v>
      </c>
      <c r="J3" s="4"/>
      <c r="K3" s="4" t="str">
        <f aca="false">IF(OR(F3="Oui",AND(G3="Oui",J3="Oui")),"Oui","Non")</f>
        <v>Non</v>
      </c>
      <c r="L3" s="3"/>
      <c r="M3" s="4" t="str">
        <f aca="false">IF(OR(L3="Oui",F3="Oui"),"Oui","Non")</f>
        <v>Non</v>
      </c>
    </row>
    <row r="4" s="20" customFormat="true" ht="15" hidden="false" customHeight="false" outlineLevel="0" collapsed="false">
      <c r="A4" s="15" t="s">
        <v>13</v>
      </c>
      <c r="B4" s="16" t="n">
        <v>37.21</v>
      </c>
      <c r="C4" s="17" t="n">
        <v>1</v>
      </c>
      <c r="D4" s="18" t="n">
        <f aca="false">B4*C4</f>
        <v>37.21</v>
      </c>
      <c r="E4" s="21" t="s">
        <v>14</v>
      </c>
      <c r="F4" s="4"/>
      <c r="G4" s="4"/>
      <c r="H4" s="4" t="str">
        <f aca="false">IF(OR(F4="Oui",G4="Oui"),"Oui","Non")</f>
        <v>Non</v>
      </c>
      <c r="J4" s="4"/>
      <c r="K4" s="4" t="str">
        <f aca="false">IF(OR(F4="Oui",AND(G4="Oui",J4="Oui")),"Oui","Non")</f>
        <v>Non</v>
      </c>
      <c r="L4" s="3"/>
      <c r="M4" s="4" t="str">
        <f aca="false">IF(OR(L4="Oui",F4="Oui"),"Oui","Non")</f>
        <v>Non</v>
      </c>
    </row>
    <row r="5" s="20" customFormat="true" ht="13.8" hidden="false" customHeight="false" outlineLevel="0" collapsed="false">
      <c r="A5" s="22" t="s">
        <v>15</v>
      </c>
      <c r="B5" s="16" t="n">
        <v>17.9</v>
      </c>
      <c r="C5" s="17" t="n">
        <v>1</v>
      </c>
      <c r="D5" s="18" t="n">
        <f aca="false">B5*C5</f>
        <v>17.9</v>
      </c>
      <c r="E5" s="21" t="s">
        <v>16</v>
      </c>
      <c r="F5" s="4"/>
      <c r="G5" s="4"/>
      <c r="H5" s="4" t="str">
        <f aca="false">IF(OR(F5="Oui",G5="Oui"),"Oui","Non")</f>
        <v>Non</v>
      </c>
      <c r="J5" s="4"/>
      <c r="K5" s="4" t="str">
        <f aca="false">IF(OR(F5="Oui",AND(G5="Oui",J5="Oui")),"Oui","Non")</f>
        <v>Non</v>
      </c>
      <c r="L5" s="3"/>
      <c r="M5" s="4" t="str">
        <f aca="false">IF(OR(L5="Oui",F5="Oui"),"Oui","Non")</f>
        <v>Non</v>
      </c>
    </row>
    <row r="6" s="20" customFormat="true" ht="13.8" hidden="false" customHeight="false" outlineLevel="0" collapsed="false">
      <c r="A6" s="22" t="s">
        <v>17</v>
      </c>
      <c r="B6" s="16" t="n">
        <v>7.9</v>
      </c>
      <c r="C6" s="17" t="n">
        <v>1</v>
      </c>
      <c r="D6" s="18" t="n">
        <f aca="false">B6*C6</f>
        <v>7.9</v>
      </c>
      <c r="E6" s="21" t="s">
        <v>18</v>
      </c>
      <c r="F6" s="4"/>
      <c r="G6" s="4"/>
      <c r="H6" s="4" t="str">
        <f aca="false">IF(OR(F6="Oui",G6="Oui"),"Oui","Non")</f>
        <v>Non</v>
      </c>
      <c r="J6" s="4"/>
      <c r="K6" s="4" t="str">
        <f aca="false">IF(OR(F6="Oui",AND(G6="Oui",J6="Oui")),"Oui","Non")</f>
        <v>Non</v>
      </c>
      <c r="L6" s="3"/>
      <c r="M6" s="4" t="str">
        <f aca="false">IF(OR(L6="Oui",F6="Oui"),"Oui","Non")</f>
        <v>Non</v>
      </c>
    </row>
    <row r="7" s="20" customFormat="true" ht="13.8" hidden="false" customHeight="false" outlineLevel="0" collapsed="false">
      <c r="A7" s="22" t="s">
        <v>19</v>
      </c>
      <c r="B7" s="16" t="n">
        <v>22.5</v>
      </c>
      <c r="C7" s="17" t="n">
        <v>1</v>
      </c>
      <c r="D7" s="18" t="n">
        <f aca="false">B7*C7</f>
        <v>22.5</v>
      </c>
      <c r="E7" s="21" t="s">
        <v>20</v>
      </c>
      <c r="F7" s="4"/>
      <c r="G7" s="4"/>
      <c r="H7" s="4" t="str">
        <f aca="false">IF(OR(F7="Oui",G7="Oui"),"Oui","Non")</f>
        <v>Non</v>
      </c>
      <c r="J7" s="4"/>
      <c r="K7" s="4" t="str">
        <f aca="false">IF(OR(F7="Oui",AND(G7="Oui",J7="Oui")),"Oui","Non")</f>
        <v>Non</v>
      </c>
      <c r="L7" s="3"/>
      <c r="M7" s="4" t="str">
        <f aca="false">IF(OR(L7="Oui",F7="Oui"),"Oui","Non")</f>
        <v>Non</v>
      </c>
    </row>
    <row r="8" s="20" customFormat="true" ht="13.8" hidden="false" customHeight="false" outlineLevel="0" collapsed="false">
      <c r="A8" s="22" t="s">
        <v>21</v>
      </c>
      <c r="B8" s="16" t="n">
        <v>4.7</v>
      </c>
      <c r="C8" s="17" t="n">
        <v>2</v>
      </c>
      <c r="D8" s="18" t="n">
        <f aca="false">B8*C8</f>
        <v>9.4</v>
      </c>
      <c r="E8" s="21" t="s">
        <v>22</v>
      </c>
      <c r="F8" s="4"/>
      <c r="G8" s="4"/>
      <c r="H8" s="4" t="str">
        <f aca="false">IF(OR(F8="Oui",G8="Oui"),"Oui","Non")</f>
        <v>Non</v>
      </c>
      <c r="J8" s="4"/>
      <c r="K8" s="4" t="str">
        <f aca="false">IF(OR(F8="Oui",AND(G8="Oui",J8="Oui")),"Oui","Non")</f>
        <v>Non</v>
      </c>
      <c r="L8" s="3"/>
      <c r="M8" s="4" t="str">
        <f aca="false">IF(OR(L8="Oui",F8="Oui"),"Oui","Non")</f>
        <v>Non</v>
      </c>
    </row>
    <row r="9" s="20" customFormat="true" ht="13.8" hidden="false" customHeight="false" outlineLevel="0" collapsed="false">
      <c r="A9" s="22" t="s">
        <v>23</v>
      </c>
      <c r="B9" s="16" t="n">
        <v>13.9</v>
      </c>
      <c r="C9" s="17" t="n">
        <v>1</v>
      </c>
      <c r="D9" s="18" t="n">
        <f aca="false">B9*C9</f>
        <v>13.9</v>
      </c>
      <c r="E9" s="21" t="s">
        <v>24</v>
      </c>
      <c r="F9" s="4"/>
      <c r="G9" s="4"/>
      <c r="H9" s="4" t="str">
        <f aca="false">IF(OR(F9="Oui",G9="Oui"),"Oui","Non")</f>
        <v>Non</v>
      </c>
      <c r="J9" s="4"/>
      <c r="K9" s="4" t="str">
        <f aca="false">IF(OR(F9="Oui",AND(G9="Oui",J9="Oui")),"Oui","Non")</f>
        <v>Non</v>
      </c>
      <c r="L9" s="3"/>
      <c r="M9" s="4" t="str">
        <f aca="false">IF(OR(L9="Oui",F9="Oui"),"Oui","Non")</f>
        <v>Non</v>
      </c>
    </row>
    <row r="10" s="20" customFormat="true" ht="13.8" hidden="false" customHeight="false" outlineLevel="0" collapsed="false">
      <c r="A10" s="22" t="s">
        <v>25</v>
      </c>
      <c r="B10" s="16" t="n">
        <v>1.99</v>
      </c>
      <c r="C10" s="17" t="n">
        <v>2</v>
      </c>
      <c r="D10" s="18" t="n">
        <f aca="false">B10*C10</f>
        <v>3.98</v>
      </c>
      <c r="E10" s="19" t="s">
        <v>26</v>
      </c>
      <c r="F10" s="4"/>
      <c r="G10" s="4"/>
      <c r="H10" s="4" t="str">
        <f aca="false">IF(OR(F10="Oui",G10="Oui"),"Oui","Non")</f>
        <v>Non</v>
      </c>
      <c r="J10" s="4"/>
      <c r="K10" s="4" t="str">
        <f aca="false">IF(OR(F10="Oui",AND(G10="Oui",J10="Oui")),"Oui","Non")</f>
        <v>Non</v>
      </c>
      <c r="L10" s="3"/>
      <c r="M10" s="4" t="str">
        <f aca="false">IF(OR(L10="Oui",F10="Oui"),"Oui","Non")</f>
        <v>Non</v>
      </c>
    </row>
    <row r="11" customFormat="false" ht="13.8" hidden="false" customHeight="false" outlineLevel="0" collapsed="false">
      <c r="A11" s="1" t="s">
        <v>27</v>
      </c>
      <c r="B11" s="2" t="n">
        <v>4.2</v>
      </c>
      <c r="C11" s="3" t="n">
        <v>1</v>
      </c>
      <c r="D11" s="18" t="n">
        <f aca="false">B11*C11</f>
        <v>4.2</v>
      </c>
      <c r="E11" s="1" t="s">
        <v>28</v>
      </c>
      <c r="H11" s="4" t="str">
        <f aca="false">IF(OR(F11="Oui",G11="Oui"),"Oui","Non")</f>
        <v>Non</v>
      </c>
      <c r="K11" s="4" t="str">
        <f aca="false">IF(OR(F11="Oui",AND(G11="Oui",J11="Oui")),"Oui","Non")</f>
        <v>Non</v>
      </c>
      <c r="M11" s="4" t="str">
        <f aca="false">IF(OR(L11="Oui",F11="Oui"),"Oui","Non")</f>
        <v>Non</v>
      </c>
    </row>
    <row r="12" customFormat="false" ht="13.8" hidden="false" customHeight="false" outlineLevel="0" collapsed="false">
      <c r="A12" s="23" t="s">
        <v>29</v>
      </c>
      <c r="B12" s="2" t="n">
        <v>2.99</v>
      </c>
      <c r="C12" s="3" t="n">
        <v>1</v>
      </c>
      <c r="D12" s="18" t="n">
        <f aca="false">B12*C12</f>
        <v>2.99</v>
      </c>
      <c r="E12" s="19" t="s">
        <v>30</v>
      </c>
      <c r="H12" s="4" t="str">
        <f aca="false">IF(OR(F12="Oui",G12="Oui"),"Oui","Non")</f>
        <v>Non</v>
      </c>
      <c r="K12" s="4" t="str">
        <f aca="false">IF(OR(F12="Oui",AND(G12="Oui",J12="Oui")),"Oui","Non")</f>
        <v>Non</v>
      </c>
      <c r="M12" s="4" t="str">
        <f aca="false">IF(OR(L12="Oui",F12="Oui"),"Oui","Non")</f>
        <v>Non</v>
      </c>
    </row>
    <row r="13" customFormat="false" ht="13.8" hidden="false" customHeight="false" outlineLevel="0" collapsed="false">
      <c r="A13" s="1" t="s">
        <v>31</v>
      </c>
      <c r="B13" s="2" t="n">
        <v>1.2</v>
      </c>
      <c r="C13" s="3" t="n">
        <v>1</v>
      </c>
      <c r="D13" s="18" t="n">
        <f aca="false">B13*C13</f>
        <v>1.2</v>
      </c>
      <c r="E13" s="19" t="s">
        <v>32</v>
      </c>
      <c r="H13" s="4" t="str">
        <f aca="false">IF(OR(F13="Oui",G13="Oui"),"Oui","Non")</f>
        <v>Non</v>
      </c>
      <c r="K13" s="4" t="str">
        <f aca="false">IF(OR(F13="Oui",AND(G13="Oui",J13="Oui")),"Oui","Non")</f>
        <v>Non</v>
      </c>
      <c r="M13" s="4" t="str">
        <f aca="false">IF(OR(L13="Oui",F13="Oui"),"Oui","Non")</f>
        <v>Non</v>
      </c>
    </row>
    <row r="14" customFormat="false" ht="13.8" hidden="false" customHeight="false" outlineLevel="0" collapsed="false">
      <c r="D14" s="24"/>
    </row>
    <row r="15" customFormat="false" ht="15" hidden="false" customHeight="false" outlineLevel="0" collapsed="false">
      <c r="D15" s="2" t="n">
        <f aca="false">SUM(D3:D13)</f>
        <v>166.13</v>
      </c>
    </row>
    <row r="18" customFormat="false" ht="13.8" hidden="false" customHeight="false" outlineLevel="0" collapsed="false"/>
    <row r="20" customFormat="false" ht="13.8" hidden="false" customHeight="false" outlineLevel="0" collapsed="false"/>
  </sheetData>
  <conditionalFormatting sqref="J11:J1048576 J1:J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J3:J10">
    <cfRule type="cellIs" priority="3" operator="equal" aboveAverage="0" equalAverage="0" bottom="0" percent="0" rank="0" text="" dxfId="2">
      <formula>"Non"</formula>
    </cfRule>
    <cfRule type="cellIs" priority="4" operator="equal" aboveAverage="0" equalAverage="0" bottom="0" percent="0" rank="0" text="" dxfId="3">
      <formula>"Oui"</formula>
    </cfRule>
  </conditionalFormatting>
  <conditionalFormatting sqref="K3:K13">
    <cfRule type="cellIs" priority="5" operator="equal" aboveAverage="0" equalAverage="0" bottom="0" percent="0" rank="0" text="" dxfId="4">
      <formula>"Non"</formula>
    </cfRule>
    <cfRule type="cellIs" priority="6" operator="equal" aboveAverage="0" equalAverage="0" bottom="0" percent="0" rank="0" text="" dxfId="5">
      <formula>"Oui"</formula>
    </cfRule>
  </conditionalFormatting>
  <conditionalFormatting sqref="M3">
    <cfRule type="cellIs" priority="7" operator="equal" aboveAverage="0" equalAverage="0" bottom="0" percent="0" rank="0" text="" dxfId="6">
      <formula>"Non"</formula>
    </cfRule>
    <cfRule type="cellIs" priority="8" operator="equal" aboveAverage="0" equalAverage="0" bottom="0" percent="0" rank="0" text="" dxfId="7">
      <formula>"Oui"</formula>
    </cfRule>
  </conditionalFormatting>
  <conditionalFormatting sqref="M4:M9 M11:M13">
    <cfRule type="cellIs" priority="9" operator="equal" aboveAverage="0" equalAverage="0" bottom="0" percent="0" rank="0" text="" dxfId="8">
      <formula>"Non"</formula>
    </cfRule>
    <cfRule type="cellIs" priority="10" operator="equal" aboveAverage="0" equalAverage="0" bottom="0" percent="0" rank="0" text="" dxfId="9">
      <formula>"Oui"</formula>
    </cfRule>
  </conditionalFormatting>
  <conditionalFormatting sqref="M10:M13">
    <cfRule type="cellIs" priority="11" operator="equal" aboveAverage="0" equalAverage="0" bottom="0" percent="0" rank="0" text="" dxfId="8">
      <formula>"Non"</formula>
    </cfRule>
    <cfRule type="cellIs" priority="12" operator="equal" aboveAverage="0" equalAverage="0" bottom="0" percent="0" rank="0" text="" dxfId="9">
      <formula>"Oui"</formula>
    </cfRule>
  </conditionalFormatting>
  <hyperlinks>
    <hyperlink ref="E3" r:id="rId1" display="https://www.gotronic.fr/art-carte-raspberry-pi3-b-1-gb-24532.htm"/>
    <hyperlink ref="E11" r:id="rId2" display="https://www.gotronic.fr/art-led-8-mm-rgb-grove-104030006-19000.ht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2016-10-18T11:26:00Z</dcterms:created>
  <dc:creator>lavirott</dc:creator>
  <dc:description/>
  <dc:language>en-US</dc:language>
  <cp:lastModifiedBy/>
  <dcterms:modified xsi:type="dcterms:W3CDTF">2017-10-31T15:15:36Z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