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aui1_llnl_gov/Documents/GTN/Data for Alex/"/>
    </mc:Choice>
  </mc:AlternateContent>
  <xr:revisionPtr revIDLastSave="202" documentId="13_ncr:1_{88417201-8BB0-D34E-A59D-756F1050D79F}" xr6:coauthVersionLast="47" xr6:coauthVersionMax="47" xr10:uidLastSave="{DF0E5D28-898A-4547-ADFE-1888CE89BA48}"/>
  <bookViews>
    <workbookView xWindow="615" yWindow="3570" windowWidth="21600" windowHeight="11385" activeTab="2" xr2:uid="{F6D07389-0E96-F846-9399-B9A09C2AF151}"/>
  </bookViews>
  <sheets>
    <sheet name="Regional cost, CDR, tech (Wet)" sheetId="3" r:id="rId1"/>
    <sheet name="Regional cost, CDR, tech (DRY)" sheetId="1" r:id="rId2"/>
    <sheet name="CO2 by transport mo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435" i="3"/>
  <c r="F435" i="3"/>
  <c r="G426" i="3"/>
  <c r="F426" i="3"/>
  <c r="G2" i="3"/>
  <c r="F2" i="3"/>
  <c r="C435" i="3"/>
  <c r="C426" i="3"/>
  <c r="C390" i="3"/>
  <c r="F390" i="3" s="1"/>
  <c r="C377" i="3"/>
  <c r="D377" i="3" s="1"/>
  <c r="C376" i="3"/>
  <c r="C354" i="3"/>
  <c r="D354" i="3" s="1"/>
  <c r="G354" i="3" s="1"/>
  <c r="C344" i="3"/>
  <c r="D344" i="3" s="1"/>
  <c r="C343" i="3"/>
  <c r="D343" i="3" s="1"/>
  <c r="C310" i="3"/>
  <c r="F310" i="3" s="1"/>
  <c r="C294" i="3"/>
  <c r="D294" i="3" s="1"/>
  <c r="C293" i="3"/>
  <c r="C242" i="3"/>
  <c r="D242" i="3" s="1"/>
  <c r="C241" i="3"/>
  <c r="D225" i="3"/>
  <c r="C225" i="3"/>
  <c r="C224" i="3"/>
  <c r="C201" i="3"/>
  <c r="D201" i="3" s="1"/>
  <c r="C200" i="3"/>
  <c r="C174" i="3"/>
  <c r="C142" i="3"/>
  <c r="C100" i="3"/>
  <c r="D100" i="3" s="1"/>
  <c r="C99" i="3"/>
  <c r="D99" i="3" s="1"/>
  <c r="C74" i="3"/>
  <c r="C64" i="3"/>
  <c r="D64" i="3" s="1"/>
  <c r="C51" i="3"/>
  <c r="F51" i="3" s="1"/>
  <c r="C33" i="3"/>
  <c r="D33" i="3" s="1"/>
  <c r="D32" i="3"/>
  <c r="C32" i="3"/>
  <c r="C18" i="3"/>
  <c r="D18" i="3" s="1"/>
  <c r="D17" i="3"/>
  <c r="C17" i="3"/>
  <c r="C379" i="1"/>
  <c r="F379" i="1" s="1"/>
  <c r="C373" i="1"/>
  <c r="F373" i="1" s="1"/>
  <c r="C340" i="1"/>
  <c r="D340" i="1" s="1"/>
  <c r="G340" i="1" s="1"/>
  <c r="C330" i="1"/>
  <c r="D330" i="1" s="1"/>
  <c r="C329" i="1"/>
  <c r="C307" i="1"/>
  <c r="F307" i="1" s="1"/>
  <c r="C300" i="1"/>
  <c r="D300" i="1" s="1"/>
  <c r="C299" i="1"/>
  <c r="C268" i="1"/>
  <c r="F268" i="1" s="1"/>
  <c r="C256" i="1"/>
  <c r="D256" i="1" s="1"/>
  <c r="C255" i="1"/>
  <c r="C206" i="1"/>
  <c r="C205" i="1"/>
  <c r="D192" i="1"/>
  <c r="C192" i="1"/>
  <c r="C191" i="1"/>
  <c r="D191" i="1" s="1"/>
  <c r="C171" i="1"/>
  <c r="D171" i="1" s="1"/>
  <c r="C170" i="1"/>
  <c r="C147" i="1"/>
  <c r="F147" i="1" s="1"/>
  <c r="C118" i="1"/>
  <c r="F118" i="1" s="1"/>
  <c r="C79" i="1"/>
  <c r="D79" i="1" s="1"/>
  <c r="C78" i="1"/>
  <c r="D78" i="1" s="1"/>
  <c r="C55" i="1"/>
  <c r="D55" i="1" s="1"/>
  <c r="G55" i="1" s="1"/>
  <c r="C49" i="1"/>
  <c r="F49" i="1" s="1"/>
  <c r="C39" i="1"/>
  <c r="F39" i="1" s="1"/>
  <c r="D24" i="1"/>
  <c r="C25" i="1"/>
  <c r="D25" i="1" s="1"/>
  <c r="C24" i="1"/>
  <c r="D12" i="1"/>
  <c r="C13" i="1"/>
  <c r="D13" i="1" s="1"/>
  <c r="C12" i="1"/>
  <c r="G2" i="1"/>
  <c r="F2" i="1"/>
  <c r="F376" i="3" l="1"/>
  <c r="F343" i="3"/>
  <c r="G343" i="3"/>
  <c r="F293" i="3"/>
  <c r="F241" i="3"/>
  <c r="F224" i="3"/>
  <c r="F200" i="3"/>
  <c r="F174" i="3"/>
  <c r="F142" i="3"/>
  <c r="F99" i="3"/>
  <c r="G99" i="3"/>
  <c r="G32" i="3"/>
  <c r="F74" i="3"/>
  <c r="F64" i="3"/>
  <c r="G64" i="3"/>
  <c r="F32" i="3"/>
  <c r="G17" i="3"/>
  <c r="F17" i="3"/>
  <c r="D390" i="3"/>
  <c r="G390" i="3" s="1"/>
  <c r="D74" i="3"/>
  <c r="G74" i="3" s="1"/>
  <c r="D174" i="3"/>
  <c r="G174" i="3" s="1"/>
  <c r="D51" i="3"/>
  <c r="G51" i="3" s="1"/>
  <c r="D241" i="3"/>
  <c r="G241" i="3" s="1"/>
  <c r="D224" i="3"/>
  <c r="G224" i="3" s="1"/>
  <c r="D376" i="3"/>
  <c r="G376" i="3" s="1"/>
  <c r="D142" i="3"/>
  <c r="G142" i="3" s="1"/>
  <c r="D200" i="3"/>
  <c r="G200" i="3" s="1"/>
  <c r="D310" i="3"/>
  <c r="G310" i="3" s="1"/>
  <c r="D426" i="3"/>
  <c r="F354" i="3"/>
  <c r="D293" i="3"/>
  <c r="G293" i="3" s="1"/>
  <c r="D435" i="3"/>
  <c r="F12" i="1"/>
  <c r="F299" i="1"/>
  <c r="D49" i="1"/>
  <c r="G49" i="1" s="1"/>
  <c r="D268" i="1"/>
  <c r="G268" i="1" s="1"/>
  <c r="D373" i="1"/>
  <c r="G373" i="1" s="1"/>
  <c r="F340" i="1"/>
  <c r="D307" i="1"/>
  <c r="G307" i="1" s="1"/>
  <c r="D329" i="1"/>
  <c r="G329" i="1" s="1"/>
  <c r="D379" i="1"/>
  <c r="G379" i="1" s="1"/>
  <c r="F329" i="1"/>
  <c r="D299" i="1"/>
  <c r="G299" i="1" s="1"/>
  <c r="D255" i="1"/>
  <c r="G255" i="1" s="1"/>
  <c r="F255" i="1"/>
  <c r="D147" i="1"/>
  <c r="G147" i="1" s="1"/>
  <c r="F205" i="1"/>
  <c r="D205" i="1"/>
  <c r="G24" i="1"/>
  <c r="D170" i="1"/>
  <c r="G170" i="1" s="1"/>
  <c r="D206" i="1"/>
  <c r="G12" i="1"/>
  <c r="G191" i="1"/>
  <c r="D39" i="1"/>
  <c r="G39" i="1" s="1"/>
  <c r="D118" i="1"/>
  <c r="G118" i="1" s="1"/>
  <c r="F191" i="1"/>
  <c r="F170" i="1"/>
  <c r="G78" i="1"/>
  <c r="F78" i="1"/>
  <c r="F55" i="1"/>
  <c r="F24" i="1"/>
  <c r="G205" i="1" l="1"/>
</calcChain>
</file>

<file path=xl/sharedStrings.xml><?xml version="1.0" encoding="utf-8"?>
<sst xmlns="http://schemas.openxmlformats.org/spreadsheetml/2006/main" count="1556" uniqueCount="45">
  <si>
    <t>production plant type</t>
  </si>
  <si>
    <t>product units</t>
  </si>
  <si>
    <t>Western Cities</t>
  </si>
  <si>
    <t>BiCRS 2050 FP asphalt char CO2</t>
  </si>
  <si>
    <t>BiCRS 2050 gasification H2</t>
  </si>
  <si>
    <t>Average  regional cost ($/tonne CO2)</t>
  </si>
  <si>
    <t>$/tonne CO2 (per technology)</t>
  </si>
  <si>
    <t>East Cascades</t>
  </si>
  <si>
    <t xml:space="preserve">BiCRS 2050 FP asphalt char </t>
  </si>
  <si>
    <t>BiCRS 2050 Electricty</t>
  </si>
  <si>
    <t>Region</t>
  </si>
  <si>
    <t>Desert Southwest</t>
  </si>
  <si>
    <t>Northeastern Cities</t>
  </si>
  <si>
    <t>California Central Valley</t>
  </si>
  <si>
    <t>Florida Peninsula</t>
  </si>
  <si>
    <t>Upper Rocky Mountains</t>
  </si>
  <si>
    <t>South Central</t>
  </si>
  <si>
    <t>Southeast</t>
  </si>
  <si>
    <t>Lower Midwest</t>
  </si>
  <si>
    <t>Appalachia</t>
  </si>
  <si>
    <t>Upper Great Lakes</t>
  </si>
  <si>
    <t>Lower Great Lakes</t>
  </si>
  <si>
    <t>Lower Mississippi River</t>
  </si>
  <si>
    <t>Upper Midwest</t>
  </si>
  <si>
    <t>Lower Rocky Mountains</t>
  </si>
  <si>
    <t>West Coast</t>
  </si>
  <si>
    <t>Northeast</t>
  </si>
  <si>
    <t>West Texas</t>
  </si>
  <si>
    <t>Great Basin</t>
  </si>
  <si>
    <t>Gasification to Hydrogen</t>
  </si>
  <si>
    <t>Combustion to Electricity</t>
  </si>
  <si>
    <t>Pyrolysis to Asphalt and Char</t>
  </si>
  <si>
    <t>CO2Rail</t>
  </si>
  <si>
    <t>CO2Truck</t>
  </si>
  <si>
    <t>CO2Truck and Rail</t>
  </si>
  <si>
    <t>CO2Pipeline</t>
  </si>
  <si>
    <t>CO2Direct Storage</t>
  </si>
  <si>
    <t>CO2Products</t>
  </si>
  <si>
    <t>Anaerobic Digestion-Renewable Natural Gas,Food Waste</t>
  </si>
  <si>
    <t>Hydrothermal Liquefaction-Liquid Fuel</t>
  </si>
  <si>
    <t>Biogas capture (WWTP)</t>
  </si>
  <si>
    <t>Biogas capture (Landfill)</t>
  </si>
  <si>
    <t>Sum (tonnes of CO2 per year)</t>
  </si>
  <si>
    <t>CO2 Removal Potential (tonne CO2/year)</t>
  </si>
  <si>
    <t>Sum CO2 Removal Potential (Million tonnes CO2/year)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</si>
</sst>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Alignment="1">
      <alignment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7614-74DD-4056-8B0F-C18B15278FD7}">
  <dimension ref="A1:G438"/>
  <sheetViews>
    <sheetView workbookViewId="0">
      <pane ySplit="1" topLeftCell="A2" activePane="bottomLeft" state="frozen"/>
      <selection pane="bottomLeft" sqref="A1:F1"/>
    </sheetView>
  </sheetViews>
  <sheetFormatPr defaultColWidth="11" defaultRowHeight="15.75" x14ac:dyDescent="0.25"/>
  <cols>
    <col min="1" max="1" width="21" bestFit="1" customWidth="1"/>
    <col min="2" max="2" width="27.875" bestFit="1" customWidth="1"/>
    <col min="3" max="3" width="21.875" style="1" bestFit="1" customWidth="1"/>
    <col min="4" max="4" width="27.375" style="1" bestFit="1" customWidth="1"/>
    <col min="5" max="5" width="0" style="1" hidden="1" customWidth="1"/>
    <col min="6" max="6" width="47.625" style="1" bestFit="1" customWidth="1"/>
    <col min="7" max="7" width="11" style="1" bestFit="1" customWidth="1"/>
  </cols>
  <sheetData>
    <row r="1" spans="1:7" s="2" customFormat="1" x14ac:dyDescent="0.25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5">
      <c r="A2" t="s">
        <v>2</v>
      </c>
      <c r="B2" t="s">
        <v>31</v>
      </c>
      <c r="C2" s="1">
        <v>2258840.7040033103</v>
      </c>
      <c r="D2" s="1">
        <v>1.6303218844508829</v>
      </c>
      <c r="E2" s="1">
        <v>232999302.02423114</v>
      </c>
      <c r="F2" s="1">
        <f>SUM(C2:C7)/1000000</f>
        <v>8.8704419199115936</v>
      </c>
      <c r="G2" s="1">
        <f>SUMPRODUCT(C2:C7,D2:D7)/SUM(C2:C7)</f>
        <v>81.628546480187993</v>
      </c>
    </row>
    <row r="3" spans="1:7" x14ac:dyDescent="0.25">
      <c r="A3" t="s">
        <v>2</v>
      </c>
      <c r="B3" t="s">
        <v>29</v>
      </c>
      <c r="C3" s="1">
        <v>2751089.9283015244</v>
      </c>
      <c r="D3" s="1">
        <v>92.027879615322448</v>
      </c>
      <c r="E3" s="1">
        <v>493826314.94433022</v>
      </c>
    </row>
    <row r="4" spans="1:7" x14ac:dyDescent="0.25">
      <c r="A4" t="s">
        <v>2</v>
      </c>
      <c r="B4" t="s">
        <v>38</v>
      </c>
      <c r="C4" s="1">
        <v>36167.542581176203</v>
      </c>
      <c r="D4" s="1">
        <v>181.24787212285401</v>
      </c>
    </row>
    <row r="5" spans="1:7" x14ac:dyDescent="0.25">
      <c r="A5" t="s">
        <v>2</v>
      </c>
      <c r="B5" t="s">
        <v>39</v>
      </c>
      <c r="C5" s="1">
        <v>278904.2795791828</v>
      </c>
      <c r="D5" s="1">
        <v>1368.8602380034499</v>
      </c>
    </row>
    <row r="6" spans="1:7" x14ac:dyDescent="0.25">
      <c r="A6" t="s">
        <v>2</v>
      </c>
      <c r="B6" t="s">
        <v>40</v>
      </c>
      <c r="C6" s="1">
        <v>3080175.5766051202</v>
      </c>
      <c r="D6" s="1">
        <v>15.1256923470008</v>
      </c>
    </row>
    <row r="7" spans="1:7" x14ac:dyDescent="0.25">
      <c r="A7" t="s">
        <v>2</v>
      </c>
      <c r="B7" t="s">
        <v>41</v>
      </c>
      <c r="C7" s="1">
        <v>465263.88884127798</v>
      </c>
      <c r="D7" s="1">
        <v>69.413540065815198</v>
      </c>
    </row>
    <row r="10" spans="1:7" hidden="1" x14ac:dyDescent="0.25">
      <c r="A10" t="s">
        <v>7</v>
      </c>
      <c r="B10" t="s">
        <v>8</v>
      </c>
      <c r="C10" s="1">
        <v>1816392.7131038057</v>
      </c>
      <c r="D10" s="1">
        <v>31.777137860678511</v>
      </c>
      <c r="E10" s="1">
        <v>235009684.05848506</v>
      </c>
    </row>
    <row r="11" spans="1:7" hidden="1" x14ac:dyDescent="0.25">
      <c r="A11" t="s">
        <v>7</v>
      </c>
      <c r="B11" t="s">
        <v>9</v>
      </c>
      <c r="C11" s="1">
        <v>1771772.5503964159</v>
      </c>
      <c r="D11" s="1">
        <v>153.24342454261256</v>
      </c>
      <c r="E11" s="1">
        <v>857305071.10526681</v>
      </c>
    </row>
    <row r="12" spans="1:7" hidden="1" x14ac:dyDescent="0.25">
      <c r="A12" t="s">
        <v>7</v>
      </c>
      <c r="B12" t="s">
        <v>9</v>
      </c>
      <c r="C12" s="1">
        <v>2133478.1321293609</v>
      </c>
      <c r="D12" s="1">
        <v>171.35914328874944</v>
      </c>
      <c r="E12" s="1">
        <v>1048292351.3783965</v>
      </c>
    </row>
    <row r="13" spans="1:7" hidden="1" x14ac:dyDescent="0.25">
      <c r="A13" t="s">
        <v>7</v>
      </c>
      <c r="B13" t="s">
        <v>9</v>
      </c>
      <c r="C13" s="1">
        <v>1317733.685006585</v>
      </c>
      <c r="D13" s="1">
        <v>185.43568440801218</v>
      </c>
      <c r="E13" s="1">
        <v>612852750.13762069</v>
      </c>
    </row>
    <row r="14" spans="1:7" hidden="1" x14ac:dyDescent="0.25">
      <c r="A14" t="s">
        <v>7</v>
      </c>
      <c r="B14" t="s">
        <v>9</v>
      </c>
      <c r="C14" s="1">
        <v>1726011.1253727123</v>
      </c>
      <c r="D14" s="1">
        <v>189.28094318870703</v>
      </c>
      <c r="E14" s="1">
        <v>828049012.02282405</v>
      </c>
    </row>
    <row r="15" spans="1:7" hidden="1" x14ac:dyDescent="0.25">
      <c r="A15" t="s">
        <v>7</v>
      </c>
      <c r="B15" t="s">
        <v>9</v>
      </c>
      <c r="C15" s="1">
        <v>2170669.3958672415</v>
      </c>
      <c r="D15" s="1">
        <v>202.12004456984084</v>
      </c>
      <c r="E15" s="1">
        <v>986523938.42840874</v>
      </c>
    </row>
    <row r="16" spans="1:7" hidden="1" x14ac:dyDescent="0.25"/>
    <row r="17" spans="1:7" x14ac:dyDescent="0.25">
      <c r="A17" t="s">
        <v>7</v>
      </c>
      <c r="B17" t="s">
        <v>31</v>
      </c>
      <c r="C17" s="1">
        <f>C10</f>
        <v>1816392.7131038057</v>
      </c>
      <c r="D17" s="1">
        <f>D10</f>
        <v>31.777137860678511</v>
      </c>
      <c r="F17" s="1">
        <f>SUM(C17:C20)/1000000</f>
        <v>11.636622013031559</v>
      </c>
      <c r="G17" s="1">
        <f>SUMPRODUCT(C17:C20,D17:D20)/SUM(C17:C20)</f>
        <v>222.3564856615379</v>
      </c>
    </row>
    <row r="18" spans="1:7" x14ac:dyDescent="0.25">
      <c r="A18" t="s">
        <v>7</v>
      </c>
      <c r="B18" t="s">
        <v>30</v>
      </c>
      <c r="C18" s="1">
        <f>SUM(C11:C15)</f>
        <v>9119664.8887723163</v>
      </c>
      <c r="D18" s="1">
        <f>SUMPRODUCT(C11:C15,D11:D15)/C18</f>
        <v>180.58724248282451</v>
      </c>
    </row>
    <row r="19" spans="1:7" x14ac:dyDescent="0.25">
      <c r="A19" t="s">
        <v>7</v>
      </c>
      <c r="B19" t="s">
        <v>39</v>
      </c>
      <c r="C19" s="1">
        <v>533017.95528946794</v>
      </c>
      <c r="D19" s="1">
        <v>1602.25533066146</v>
      </c>
    </row>
    <row r="20" spans="1:7" x14ac:dyDescent="0.25">
      <c r="A20" t="s">
        <v>7</v>
      </c>
      <c r="B20" t="s">
        <v>41</v>
      </c>
      <c r="C20" s="1">
        <v>167546.4558659695</v>
      </c>
      <c r="D20" s="1">
        <v>172.087312472745</v>
      </c>
    </row>
    <row r="23" spans="1:7" hidden="1" x14ac:dyDescent="0.25">
      <c r="A23" t="s">
        <v>11</v>
      </c>
      <c r="B23" t="s">
        <v>3</v>
      </c>
      <c r="C23" s="1">
        <v>2245043.1830337294</v>
      </c>
      <c r="D23" s="1">
        <v>33.265203397744777</v>
      </c>
      <c r="E23" s="1">
        <v>230774244.69858202</v>
      </c>
    </row>
    <row r="24" spans="1:7" hidden="1" x14ac:dyDescent="0.25">
      <c r="A24" t="s">
        <v>11</v>
      </c>
      <c r="B24" t="s">
        <v>3</v>
      </c>
      <c r="C24" s="1">
        <v>2294967.6150015718</v>
      </c>
      <c r="D24" s="1">
        <v>65.983699621084227</v>
      </c>
      <c r="E24" s="1">
        <v>237488382.62644401</v>
      </c>
    </row>
    <row r="25" spans="1:7" hidden="1" x14ac:dyDescent="0.25">
      <c r="A25" t="s">
        <v>11</v>
      </c>
      <c r="B25" t="s">
        <v>3</v>
      </c>
      <c r="C25" s="1">
        <v>2261502.3582159802</v>
      </c>
      <c r="D25" s="1">
        <v>75.530228456774552</v>
      </c>
      <c r="E25" s="1">
        <v>236624341.18038794</v>
      </c>
    </row>
    <row r="26" spans="1:7" hidden="1" x14ac:dyDescent="0.25">
      <c r="A26" t="s">
        <v>11</v>
      </c>
      <c r="B26" t="s">
        <v>3</v>
      </c>
      <c r="C26" s="1">
        <v>2276232.9147782782</v>
      </c>
      <c r="D26" s="1">
        <v>89.626397126190142</v>
      </c>
      <c r="E26" s="1">
        <v>237772074.60570973</v>
      </c>
    </row>
    <row r="27" spans="1:7" hidden="1" x14ac:dyDescent="0.25">
      <c r="A27" t="s">
        <v>11</v>
      </c>
      <c r="B27" t="s">
        <v>4</v>
      </c>
      <c r="C27" s="1">
        <v>2489047.1343519506</v>
      </c>
      <c r="D27" s="1">
        <v>100.01303772307548</v>
      </c>
      <c r="E27" s="1">
        <v>489175875.44963098</v>
      </c>
    </row>
    <row r="28" spans="1:7" hidden="1" x14ac:dyDescent="0.25">
      <c r="A28" t="s">
        <v>11</v>
      </c>
      <c r="B28" t="s">
        <v>4</v>
      </c>
      <c r="C28" s="1">
        <v>2589528.3174770898</v>
      </c>
      <c r="D28" s="1">
        <v>100.5879752507237</v>
      </c>
      <c r="E28" s="1">
        <v>480100044.44927001</v>
      </c>
    </row>
    <row r="29" spans="1:7" hidden="1" x14ac:dyDescent="0.25">
      <c r="A29" t="s">
        <v>11</v>
      </c>
      <c r="B29" t="s">
        <v>4</v>
      </c>
      <c r="C29" s="1">
        <v>2766910.5859654653</v>
      </c>
      <c r="D29" s="1">
        <v>104.5127876764479</v>
      </c>
      <c r="E29" s="1">
        <v>493685446.49037743</v>
      </c>
    </row>
    <row r="30" spans="1:7" hidden="1" x14ac:dyDescent="0.25">
      <c r="A30" t="s">
        <v>11</v>
      </c>
      <c r="B30" t="s">
        <v>4</v>
      </c>
      <c r="C30" s="1">
        <v>2704673.4203537148</v>
      </c>
      <c r="D30" s="1">
        <v>126.74524921648549</v>
      </c>
      <c r="E30" s="1">
        <v>490269657.30919337</v>
      </c>
    </row>
    <row r="31" spans="1:7" hidden="1" x14ac:dyDescent="0.25"/>
    <row r="32" spans="1:7" x14ac:dyDescent="0.25">
      <c r="A32" t="s">
        <v>11</v>
      </c>
      <c r="B32" t="s">
        <v>31</v>
      </c>
      <c r="C32" s="1">
        <f>SUM(C23:C26)</f>
        <v>9077746.0710295588</v>
      </c>
      <c r="D32" s="1">
        <f>SUMPRODUCT(C23:C26,D23:D26)/SUM(C23:C26)</f>
        <v>66.198659018424422</v>
      </c>
      <c r="F32" s="1">
        <f>SUM(C32:C37)/1000000</f>
        <v>21.39308914500895</v>
      </c>
      <c r="G32" s="1">
        <f>SUMPRODUCT(C32:C37,D32:D37)/SUM(C32:C37)</f>
        <v>129.82144893889466</v>
      </c>
    </row>
    <row r="33" spans="1:5" x14ac:dyDescent="0.25">
      <c r="A33" t="s">
        <v>11</v>
      </c>
      <c r="B33" t="s">
        <v>29</v>
      </c>
      <c r="C33" s="1">
        <f>SUM(C27:C30)</f>
        <v>10550159.458148221</v>
      </c>
      <c r="D33" s="1">
        <f>SUMPRODUCT(C27:C30,D27:D30)/C33</f>
        <v>108.18742835901061</v>
      </c>
    </row>
    <row r="34" spans="1:5" x14ac:dyDescent="0.25">
      <c r="A34" t="s">
        <v>11</v>
      </c>
      <c r="B34" s="4" t="s">
        <v>38</v>
      </c>
      <c r="C34" s="1">
        <v>52540.165301425601</v>
      </c>
      <c r="D34" s="1">
        <v>261.23137135069601</v>
      </c>
    </row>
    <row r="35" spans="1:5" x14ac:dyDescent="0.25">
      <c r="A35" t="s">
        <v>11</v>
      </c>
      <c r="B35" t="s">
        <v>39</v>
      </c>
      <c r="C35" s="1">
        <v>569560.26654734695</v>
      </c>
      <c r="D35" s="1">
        <v>1677.11523497743</v>
      </c>
    </row>
    <row r="36" spans="1:5" x14ac:dyDescent="0.25">
      <c r="A36" t="s">
        <v>11</v>
      </c>
      <c r="B36" t="s">
        <v>40</v>
      </c>
      <c r="C36" s="1">
        <v>863784.827700258</v>
      </c>
      <c r="D36" s="1">
        <v>26.939974851498999</v>
      </c>
    </row>
    <row r="37" spans="1:5" x14ac:dyDescent="0.25">
      <c r="A37" t="s">
        <v>11</v>
      </c>
      <c r="B37" t="s">
        <v>41</v>
      </c>
      <c r="C37" s="1">
        <v>279298.35628214246</v>
      </c>
      <c r="D37" s="1">
        <v>153.022423955672</v>
      </c>
    </row>
    <row r="39" spans="1:5" hidden="1" x14ac:dyDescent="0.25">
      <c r="A39" t="s">
        <v>12</v>
      </c>
      <c r="B39" t="s">
        <v>4</v>
      </c>
      <c r="C39" s="1">
        <v>2701770.9621135551</v>
      </c>
      <c r="D39" s="1">
        <v>35.83910763270525</v>
      </c>
      <c r="E39" s="1">
        <v>490996925.73579216</v>
      </c>
    </row>
    <row r="40" spans="1:5" hidden="1" x14ac:dyDescent="0.25">
      <c r="A40" t="s">
        <v>12</v>
      </c>
      <c r="B40" t="s">
        <v>4</v>
      </c>
      <c r="C40" s="1">
        <v>2612985.7683769432</v>
      </c>
      <c r="D40" s="1">
        <v>47.050342186922506</v>
      </c>
      <c r="E40" s="1">
        <v>493103251.997132</v>
      </c>
    </row>
    <row r="41" spans="1:5" hidden="1" x14ac:dyDescent="0.25">
      <c r="A41" t="s">
        <v>12</v>
      </c>
      <c r="B41" t="s">
        <v>4</v>
      </c>
      <c r="C41" s="1">
        <v>2598419.3506872971</v>
      </c>
      <c r="D41" s="1">
        <v>48.501055516896244</v>
      </c>
      <c r="E41" s="1">
        <v>488239232.17002541</v>
      </c>
    </row>
    <row r="42" spans="1:5" hidden="1" x14ac:dyDescent="0.25">
      <c r="A42" t="s">
        <v>12</v>
      </c>
      <c r="B42" t="s">
        <v>4</v>
      </c>
      <c r="C42" s="1">
        <v>2643987.3151543783</v>
      </c>
      <c r="D42" s="1">
        <v>50.081166304462535</v>
      </c>
      <c r="E42" s="1">
        <v>486849915.72677404</v>
      </c>
    </row>
    <row r="43" spans="1:5" hidden="1" x14ac:dyDescent="0.25">
      <c r="A43" t="s">
        <v>12</v>
      </c>
      <c r="B43" t="s">
        <v>4</v>
      </c>
      <c r="C43" s="1">
        <v>2666962.0457479008</v>
      </c>
      <c r="D43" s="1">
        <v>56.399868790033899</v>
      </c>
      <c r="E43" s="1">
        <v>484721336.8816641</v>
      </c>
    </row>
    <row r="44" spans="1:5" hidden="1" x14ac:dyDescent="0.25">
      <c r="A44" t="s">
        <v>12</v>
      </c>
      <c r="B44" t="s">
        <v>4</v>
      </c>
      <c r="C44" s="1">
        <v>2601599.3114625015</v>
      </c>
      <c r="D44" s="1">
        <v>58.453577185040217</v>
      </c>
      <c r="E44" s="1">
        <v>483703712.61609542</v>
      </c>
    </row>
    <row r="45" spans="1:5" hidden="1" x14ac:dyDescent="0.25">
      <c r="A45" t="s">
        <v>12</v>
      </c>
      <c r="B45" t="s">
        <v>4</v>
      </c>
      <c r="C45" s="1">
        <v>2627046.1900521899</v>
      </c>
      <c r="D45" s="1">
        <v>58.954152589725012</v>
      </c>
      <c r="E45" s="1">
        <v>489430320.56651974</v>
      </c>
    </row>
    <row r="46" spans="1:5" hidden="1" x14ac:dyDescent="0.25">
      <c r="A46" t="s">
        <v>12</v>
      </c>
      <c r="B46" t="s">
        <v>4</v>
      </c>
      <c r="C46" s="1">
        <v>2643768.5074883224</v>
      </c>
      <c r="D46" s="1">
        <v>60.918898820882838</v>
      </c>
      <c r="E46" s="1">
        <v>489891139.37918276</v>
      </c>
    </row>
    <row r="47" spans="1:5" hidden="1" x14ac:dyDescent="0.25">
      <c r="A47" t="s">
        <v>12</v>
      </c>
      <c r="B47" t="s">
        <v>4</v>
      </c>
      <c r="C47" s="1">
        <v>2551380.4456924642</v>
      </c>
      <c r="D47" s="1">
        <v>63.502646851304384</v>
      </c>
      <c r="E47" s="1">
        <v>481543685.12611872</v>
      </c>
    </row>
    <row r="48" spans="1:5" hidden="1" x14ac:dyDescent="0.25">
      <c r="A48" t="s">
        <v>12</v>
      </c>
      <c r="B48" t="s">
        <v>4</v>
      </c>
      <c r="C48" s="1">
        <v>2573797.8782543857</v>
      </c>
      <c r="D48" s="1">
        <v>64.66037287114608</v>
      </c>
      <c r="E48" s="1">
        <v>482296544.55058897</v>
      </c>
    </row>
    <row r="49" spans="1:7" hidden="1" x14ac:dyDescent="0.25">
      <c r="A49" t="s">
        <v>12</v>
      </c>
      <c r="B49" t="s">
        <v>4</v>
      </c>
      <c r="C49" s="1">
        <v>2608416.532169702</v>
      </c>
      <c r="D49" s="1">
        <v>66.479230953489719</v>
      </c>
      <c r="E49" s="1">
        <v>486973503.0219866</v>
      </c>
    </row>
    <row r="50" spans="1:7" hidden="1" x14ac:dyDescent="0.25">
      <c r="A50" t="s">
        <v>12</v>
      </c>
      <c r="B50" t="s">
        <v>4</v>
      </c>
      <c r="C50" s="1">
        <v>2620296.8321899399</v>
      </c>
      <c r="D50" s="1">
        <v>71.943176464475371</v>
      </c>
      <c r="E50" s="1">
        <v>486810035.01237875</v>
      </c>
    </row>
    <row r="51" spans="1:7" x14ac:dyDescent="0.25">
      <c r="A51" t="s">
        <v>12</v>
      </c>
      <c r="B51" t="s">
        <v>29</v>
      </c>
      <c r="C51" s="1">
        <f>SUM(C39:C50)</f>
        <v>31450431.139389578</v>
      </c>
      <c r="D51" s="1">
        <f>SUMPRODUCT(C39:C50,D39:D50)/C51</f>
        <v>56.8192838022403</v>
      </c>
      <c r="F51" s="1">
        <f>SUM(C51:C54)/1000000</f>
        <v>36.754794299311655</v>
      </c>
      <c r="G51" s="1">
        <f>SUMPRODUCT(C51:C54,D51:D54)/SUM(C51:C54)</f>
        <v>78.176075655265038</v>
      </c>
    </row>
    <row r="52" spans="1:7" x14ac:dyDescent="0.25">
      <c r="A52" t="s">
        <v>12</v>
      </c>
      <c r="B52" s="4" t="s">
        <v>38</v>
      </c>
      <c r="C52" s="1">
        <v>151844.19137229223</v>
      </c>
      <c r="D52" s="1">
        <v>270.39907256050498</v>
      </c>
    </row>
    <row r="53" spans="1:7" x14ac:dyDescent="0.25">
      <c r="A53" t="s">
        <v>12</v>
      </c>
      <c r="B53" t="s">
        <v>39</v>
      </c>
      <c r="C53" s="1">
        <v>207124.51020347225</v>
      </c>
      <c r="D53" s="1">
        <v>2226.32601294287</v>
      </c>
    </row>
    <row r="54" spans="1:7" x14ac:dyDescent="0.25">
      <c r="A54" t="s">
        <v>12</v>
      </c>
      <c r="B54" t="s">
        <v>41</v>
      </c>
      <c r="C54" s="1">
        <v>4945394.4583463101</v>
      </c>
      <c r="D54" s="1">
        <v>118.123922902488</v>
      </c>
    </row>
    <row r="56" spans="1:7" hidden="1" x14ac:dyDescent="0.25">
      <c r="A56" t="s">
        <v>13</v>
      </c>
      <c r="B56" t="s">
        <v>4</v>
      </c>
      <c r="C56" s="1">
        <v>2755323.5246496573</v>
      </c>
      <c r="D56" s="1">
        <v>42.166721593758957</v>
      </c>
      <c r="E56" s="1">
        <v>492923810.42273068</v>
      </c>
    </row>
    <row r="57" spans="1:7" hidden="1" x14ac:dyDescent="0.25">
      <c r="A57" t="s">
        <v>13</v>
      </c>
      <c r="B57" t="s">
        <v>4</v>
      </c>
      <c r="C57" s="1">
        <v>2702260.9174575605</v>
      </c>
      <c r="D57" s="1">
        <v>48.756443920847943</v>
      </c>
      <c r="E57" s="1">
        <v>492531542.3545</v>
      </c>
    </row>
    <row r="58" spans="1:7" hidden="1" x14ac:dyDescent="0.25">
      <c r="A58" t="s">
        <v>13</v>
      </c>
      <c r="B58" t="s">
        <v>4</v>
      </c>
      <c r="C58" s="1">
        <v>2787506.0871033147</v>
      </c>
      <c r="D58" s="1">
        <v>49.875354871513267</v>
      </c>
      <c r="E58" s="1">
        <v>493418651.3368696</v>
      </c>
    </row>
    <row r="59" spans="1:7" hidden="1" x14ac:dyDescent="0.25">
      <c r="A59" t="s">
        <v>13</v>
      </c>
      <c r="B59" t="s">
        <v>4</v>
      </c>
      <c r="C59" s="1">
        <v>2790218.5717238481</v>
      </c>
      <c r="D59" s="1">
        <v>68.812182894565183</v>
      </c>
      <c r="E59" s="1">
        <v>493399199.76896673</v>
      </c>
    </row>
    <row r="60" spans="1:7" hidden="1" x14ac:dyDescent="0.25">
      <c r="A60" t="s">
        <v>13</v>
      </c>
      <c r="B60" t="s">
        <v>4</v>
      </c>
      <c r="C60" s="1">
        <v>2815200.4750293251</v>
      </c>
      <c r="D60" s="1">
        <v>72.86659575751932</v>
      </c>
      <c r="E60" s="1">
        <v>493957862.54738331</v>
      </c>
    </row>
    <row r="61" spans="1:7" hidden="1" x14ac:dyDescent="0.25">
      <c r="A61" t="s">
        <v>13</v>
      </c>
      <c r="B61" t="s">
        <v>4</v>
      </c>
      <c r="C61" s="1">
        <v>2791966.12652086</v>
      </c>
      <c r="D61" s="1">
        <v>78.119197606559254</v>
      </c>
      <c r="E61" s="1">
        <v>493803133.27706337</v>
      </c>
    </row>
    <row r="62" spans="1:7" hidden="1" x14ac:dyDescent="0.25">
      <c r="A62" t="s">
        <v>13</v>
      </c>
      <c r="B62" t="s">
        <v>4</v>
      </c>
      <c r="C62" s="1">
        <v>2800510.5960304369</v>
      </c>
      <c r="D62" s="1">
        <v>80.291137084676876</v>
      </c>
      <c r="E62" s="1">
        <v>493793096.10063845</v>
      </c>
    </row>
    <row r="63" spans="1:7" hidden="1" x14ac:dyDescent="0.25">
      <c r="A63" t="s">
        <v>13</v>
      </c>
      <c r="B63" t="s">
        <v>4</v>
      </c>
      <c r="C63" s="1">
        <v>2745317.6156966845</v>
      </c>
      <c r="D63" s="1">
        <v>123.32939135884516</v>
      </c>
      <c r="E63" s="1">
        <v>493836275.53801453</v>
      </c>
    </row>
    <row r="64" spans="1:7" x14ac:dyDescent="0.25">
      <c r="A64" t="s">
        <v>13</v>
      </c>
      <c r="B64" t="s">
        <v>29</v>
      </c>
      <c r="C64" s="1">
        <f>SUM(C56:C63)</f>
        <v>22188303.914211687</v>
      </c>
      <c r="D64" s="1">
        <f>SUMPRODUCT(C56:C63,D56:D63)/C64</f>
        <v>70.561465365534858</v>
      </c>
      <c r="F64" s="1">
        <f>SUM(C64:C68)/1000000</f>
        <v>46.589138083514165</v>
      </c>
      <c r="G64" s="1">
        <f>SUMPRODUCT(C64:C68,D64:D68)/SUM(C64:C68)</f>
        <v>169.98301679110349</v>
      </c>
    </row>
    <row r="65" spans="1:7" x14ac:dyDescent="0.25">
      <c r="A65" t="s">
        <v>13</v>
      </c>
      <c r="B65" t="s">
        <v>38</v>
      </c>
      <c r="C65" s="1">
        <v>157453.35802672099</v>
      </c>
      <c r="D65" s="1">
        <v>234.12237966558399</v>
      </c>
    </row>
    <row r="66" spans="1:7" x14ac:dyDescent="0.25">
      <c r="A66" t="s">
        <v>13</v>
      </c>
      <c r="B66" t="s">
        <v>39</v>
      </c>
      <c r="C66" s="1">
        <v>2364200.3659695</v>
      </c>
      <c r="D66" s="1">
        <v>1662.8030748741701</v>
      </c>
    </row>
    <row r="67" spans="1:7" x14ac:dyDescent="0.25">
      <c r="A67" t="s">
        <v>13</v>
      </c>
      <c r="B67" t="s">
        <v>40</v>
      </c>
      <c r="C67" s="1">
        <v>17752385.76812955</v>
      </c>
      <c r="D67" s="1">
        <v>107.89110293404001</v>
      </c>
    </row>
    <row r="68" spans="1:7" x14ac:dyDescent="0.25">
      <c r="A68" t="s">
        <v>13</v>
      </c>
      <c r="B68" t="s">
        <v>41</v>
      </c>
      <c r="C68" s="1">
        <v>4126794.6771767098</v>
      </c>
      <c r="D68" s="1">
        <v>113.971148678001</v>
      </c>
    </row>
    <row r="70" spans="1:7" hidden="1" x14ac:dyDescent="0.25">
      <c r="A70" t="s">
        <v>14</v>
      </c>
      <c r="B70" t="s">
        <v>4</v>
      </c>
      <c r="C70" s="1">
        <v>2612023.9666138147</v>
      </c>
      <c r="D70" s="1">
        <v>53.425031089545868</v>
      </c>
      <c r="E70" s="1">
        <v>486162372.3479746</v>
      </c>
    </row>
    <row r="71" spans="1:7" hidden="1" x14ac:dyDescent="0.25">
      <c r="A71" t="s">
        <v>14</v>
      </c>
      <c r="B71" t="s">
        <v>4</v>
      </c>
      <c r="C71" s="1">
        <v>2640341.3715501111</v>
      </c>
      <c r="D71" s="1">
        <v>53.777531082042337</v>
      </c>
      <c r="E71" s="1">
        <v>489345104.62512809</v>
      </c>
    </row>
    <row r="72" spans="1:7" hidden="1" x14ac:dyDescent="0.25">
      <c r="A72" t="s">
        <v>14</v>
      </c>
      <c r="B72" t="s">
        <v>4</v>
      </c>
      <c r="C72" s="1">
        <v>2582917.0550981546</v>
      </c>
      <c r="D72" s="1">
        <v>57.775878600816668</v>
      </c>
      <c r="E72" s="1">
        <v>486768637.82444298</v>
      </c>
    </row>
    <row r="73" spans="1:7" hidden="1" x14ac:dyDescent="0.25">
      <c r="A73" t="s">
        <v>14</v>
      </c>
      <c r="B73" t="s">
        <v>4</v>
      </c>
      <c r="C73" s="1">
        <v>2660824.8039868157</v>
      </c>
      <c r="D73" s="1">
        <v>63.053484993230143</v>
      </c>
      <c r="E73" s="1">
        <v>487104026.52452439</v>
      </c>
    </row>
    <row r="74" spans="1:7" x14ac:dyDescent="0.25">
      <c r="A74" t="s">
        <v>14</v>
      </c>
      <c r="B74" t="s">
        <v>29</v>
      </c>
      <c r="C74" s="1">
        <f>SUM(C70:C73)</f>
        <v>10496107.197248895</v>
      </c>
      <c r="D74" s="1">
        <f>SUMPRODUCT(C70:C73,D70:D73)/C74</f>
        <v>57.025244655916808</v>
      </c>
      <c r="F74" s="1">
        <f>SUM(C74:C76)/1000000</f>
        <v>11.70070123444866</v>
      </c>
      <c r="G74" s="1">
        <f>SUMPRODUCT(C74:C76,D74:D76)/SUM(C74:C76)</f>
        <v>65.095662784032115</v>
      </c>
    </row>
    <row r="75" spans="1:7" x14ac:dyDescent="0.25">
      <c r="A75" t="s">
        <v>14</v>
      </c>
      <c r="B75" s="4" t="s">
        <v>38</v>
      </c>
      <c r="C75" s="1">
        <v>67974.702539227204</v>
      </c>
      <c r="D75" s="1">
        <v>224.81007514481999</v>
      </c>
    </row>
    <row r="76" spans="1:7" x14ac:dyDescent="0.25">
      <c r="A76" t="s">
        <v>14</v>
      </c>
      <c r="B76" t="s">
        <v>41</v>
      </c>
      <c r="C76" s="1">
        <v>1136619.3346605375</v>
      </c>
      <c r="D76" s="1">
        <v>130.07030457993599</v>
      </c>
    </row>
    <row r="78" spans="1:7" hidden="1" x14ac:dyDescent="0.25">
      <c r="A78" t="s">
        <v>15</v>
      </c>
      <c r="B78" t="s">
        <v>4</v>
      </c>
      <c r="C78" s="1">
        <v>2456147.8773631537</v>
      </c>
      <c r="D78" s="1">
        <v>54.2135942550631</v>
      </c>
      <c r="E78" s="1">
        <v>480605057.12644482</v>
      </c>
    </row>
    <row r="79" spans="1:7" hidden="1" x14ac:dyDescent="0.25">
      <c r="A79" t="s">
        <v>15</v>
      </c>
      <c r="B79" t="s">
        <v>4</v>
      </c>
      <c r="C79" s="1">
        <v>2379957.3535934626</v>
      </c>
      <c r="D79" s="1">
        <v>56.257519985092692</v>
      </c>
      <c r="E79" s="1">
        <v>483844242.26830745</v>
      </c>
    </row>
    <row r="80" spans="1:7" hidden="1" x14ac:dyDescent="0.25">
      <c r="A80" t="s">
        <v>15</v>
      </c>
      <c r="B80" t="s">
        <v>4</v>
      </c>
      <c r="C80" s="1">
        <v>2434303.4223633595</v>
      </c>
      <c r="D80" s="1">
        <v>65.588659814435161</v>
      </c>
      <c r="E80" s="1">
        <v>474853035.52256083</v>
      </c>
    </row>
    <row r="81" spans="1:5" hidden="1" x14ac:dyDescent="0.25">
      <c r="A81" t="s">
        <v>15</v>
      </c>
      <c r="B81" t="s">
        <v>4</v>
      </c>
      <c r="C81" s="1">
        <v>2444244.9336131704</v>
      </c>
      <c r="D81" s="1">
        <v>76.03362875905826</v>
      </c>
      <c r="E81" s="1">
        <v>472573921.48627514</v>
      </c>
    </row>
    <row r="82" spans="1:5" hidden="1" x14ac:dyDescent="0.25">
      <c r="A82" t="s">
        <v>15</v>
      </c>
      <c r="B82" t="s">
        <v>4</v>
      </c>
      <c r="C82" s="1">
        <v>2471791.2470570775</v>
      </c>
      <c r="D82" s="1">
        <v>80.233039420004133</v>
      </c>
      <c r="E82" s="1">
        <v>479963956.29817879</v>
      </c>
    </row>
    <row r="83" spans="1:5" hidden="1" x14ac:dyDescent="0.25">
      <c r="A83" t="s">
        <v>15</v>
      </c>
      <c r="B83" t="s">
        <v>4</v>
      </c>
      <c r="C83" s="1">
        <v>2492556.4570221794</v>
      </c>
      <c r="D83" s="1">
        <v>85.140826047555592</v>
      </c>
      <c r="E83" s="1">
        <v>482980195.4877702</v>
      </c>
    </row>
    <row r="84" spans="1:5" hidden="1" x14ac:dyDescent="0.25">
      <c r="A84" t="s">
        <v>15</v>
      </c>
      <c r="B84" t="s">
        <v>4</v>
      </c>
      <c r="C84" s="1">
        <v>2482310.8203788465</v>
      </c>
      <c r="D84" s="1">
        <v>85.192952193256858</v>
      </c>
      <c r="E84" s="1">
        <v>485071310.14731693</v>
      </c>
    </row>
    <row r="85" spans="1:5" hidden="1" x14ac:dyDescent="0.25">
      <c r="A85" t="s">
        <v>15</v>
      </c>
      <c r="B85" t="s">
        <v>4</v>
      </c>
      <c r="C85" s="1">
        <v>2478150.3167407922</v>
      </c>
      <c r="D85" s="1">
        <v>89.119941336559293</v>
      </c>
      <c r="E85" s="1">
        <v>475203437.75968671</v>
      </c>
    </row>
    <row r="86" spans="1:5" hidden="1" x14ac:dyDescent="0.25">
      <c r="A86" t="s">
        <v>15</v>
      </c>
      <c r="B86" t="s">
        <v>4</v>
      </c>
      <c r="C86" s="1">
        <v>2532977.4133096822</v>
      </c>
      <c r="D86" s="1">
        <v>91.956786754377944</v>
      </c>
      <c r="E86" s="1">
        <v>484688532.69564927</v>
      </c>
    </row>
    <row r="87" spans="1:5" hidden="1" x14ac:dyDescent="0.25">
      <c r="A87" t="s">
        <v>15</v>
      </c>
      <c r="B87" t="s">
        <v>4</v>
      </c>
      <c r="C87" s="1">
        <v>2473384.77179369</v>
      </c>
      <c r="D87" s="1">
        <v>92.284077384186844</v>
      </c>
      <c r="E87" s="1">
        <v>478502607.51987696</v>
      </c>
    </row>
    <row r="88" spans="1:5" hidden="1" x14ac:dyDescent="0.25">
      <c r="A88" t="s">
        <v>15</v>
      </c>
      <c r="B88" t="s">
        <v>4</v>
      </c>
      <c r="C88" s="1">
        <v>2490507.1075704014</v>
      </c>
      <c r="D88" s="1">
        <v>93.081731511285426</v>
      </c>
      <c r="E88" s="1">
        <v>478556446.64093649</v>
      </c>
    </row>
    <row r="89" spans="1:5" hidden="1" x14ac:dyDescent="0.25">
      <c r="A89" t="s">
        <v>15</v>
      </c>
      <c r="B89" t="s">
        <v>4</v>
      </c>
      <c r="C89" s="1">
        <v>2482851.9345981963</v>
      </c>
      <c r="D89" s="1">
        <v>95.916709595644235</v>
      </c>
      <c r="E89" s="1">
        <v>489897399.80245763</v>
      </c>
    </row>
    <row r="90" spans="1:5" hidden="1" x14ac:dyDescent="0.25">
      <c r="A90" t="s">
        <v>15</v>
      </c>
      <c r="B90" t="s">
        <v>4</v>
      </c>
      <c r="C90" s="1">
        <v>2747982.3483001473</v>
      </c>
      <c r="D90" s="1">
        <v>96.478719964811575</v>
      </c>
      <c r="E90" s="1">
        <v>493564648.9414928</v>
      </c>
    </row>
    <row r="91" spans="1:5" hidden="1" x14ac:dyDescent="0.25">
      <c r="A91" t="s">
        <v>15</v>
      </c>
      <c r="B91" t="s">
        <v>4</v>
      </c>
      <c r="C91" s="1">
        <v>2430647.1968877967</v>
      </c>
      <c r="D91" s="1">
        <v>99.060810826974574</v>
      </c>
      <c r="E91" s="1">
        <v>487557400.13980448</v>
      </c>
    </row>
    <row r="92" spans="1:5" hidden="1" x14ac:dyDescent="0.25">
      <c r="A92" t="s">
        <v>15</v>
      </c>
      <c r="B92" t="s">
        <v>4</v>
      </c>
      <c r="C92" s="1">
        <v>2734140.8307243488</v>
      </c>
      <c r="D92" s="1">
        <v>103.59260447570918</v>
      </c>
      <c r="E92" s="1">
        <v>492267218.32816571</v>
      </c>
    </row>
    <row r="93" spans="1:5" hidden="1" x14ac:dyDescent="0.25">
      <c r="A93" t="s">
        <v>15</v>
      </c>
      <c r="B93" t="s">
        <v>4</v>
      </c>
      <c r="C93" s="1">
        <v>2770715.7280289135</v>
      </c>
      <c r="D93" s="1">
        <v>107.26463074525583</v>
      </c>
      <c r="E93" s="1">
        <v>493910536.20879787</v>
      </c>
    </row>
    <row r="94" spans="1:5" hidden="1" x14ac:dyDescent="0.25">
      <c r="A94" t="s">
        <v>15</v>
      </c>
      <c r="B94" t="s">
        <v>4</v>
      </c>
      <c r="C94" s="1">
        <v>2763703.5934038744</v>
      </c>
      <c r="D94" s="1">
        <v>108.61856228084</v>
      </c>
      <c r="E94" s="1">
        <v>493963812.40534908</v>
      </c>
    </row>
    <row r="95" spans="1:5" hidden="1" x14ac:dyDescent="0.25">
      <c r="A95" t="s">
        <v>15</v>
      </c>
      <c r="B95" t="s">
        <v>4</v>
      </c>
      <c r="C95" s="1">
        <v>2775678.7249359628</v>
      </c>
      <c r="D95" s="1">
        <v>109.94642046660819</v>
      </c>
      <c r="E95" s="1">
        <v>493962731.33035827</v>
      </c>
    </row>
    <row r="96" spans="1:5" hidden="1" x14ac:dyDescent="0.25">
      <c r="A96" t="s">
        <v>15</v>
      </c>
      <c r="B96" t="s">
        <v>9</v>
      </c>
      <c r="C96" s="1">
        <v>2701243.7843084922</v>
      </c>
      <c r="D96" s="1">
        <v>152.58087711433751</v>
      </c>
      <c r="E96" s="1">
        <v>1325990168.7893608</v>
      </c>
    </row>
    <row r="97" spans="1:7" hidden="1" x14ac:dyDescent="0.25">
      <c r="A97" t="s">
        <v>15</v>
      </c>
      <c r="B97" t="s">
        <v>9</v>
      </c>
      <c r="C97" s="1">
        <v>2212491.1327082086</v>
      </c>
      <c r="D97" s="1">
        <v>172.82999203428346</v>
      </c>
      <c r="E97" s="1">
        <v>1069852215.8681318</v>
      </c>
    </row>
    <row r="98" spans="1:7" hidden="1" x14ac:dyDescent="0.25"/>
    <row r="99" spans="1:7" x14ac:dyDescent="0.25">
      <c r="A99" t="s">
        <v>15</v>
      </c>
      <c r="B99" t="s">
        <v>29</v>
      </c>
      <c r="C99" s="1">
        <f>SUM(C78:C95)</f>
        <v>45842052.077685066</v>
      </c>
      <c r="D99" s="1">
        <f>SUMPRODUCT(C78:C95,D78:D95)/C99</f>
        <v>88.963560450107948</v>
      </c>
      <c r="F99" s="1">
        <f>SUM(C99:C103)/1000000</f>
        <v>51.628958480778067</v>
      </c>
      <c r="G99" s="1">
        <f>SUMPRODUCT(C99:C103,D99:D103)/SUM(C99:C103)</f>
        <v>119.45309980921729</v>
      </c>
    </row>
    <row r="100" spans="1:7" x14ac:dyDescent="0.25">
      <c r="A100" t="s">
        <v>15</v>
      </c>
      <c r="B100" t="s">
        <v>30</v>
      </c>
      <c r="C100" s="1">
        <f>SUM(C96:C97)</f>
        <v>4913734.9170167008</v>
      </c>
      <c r="D100" s="1">
        <f>SUMPRODUCT(C96:C97,D96:D97)/C100</f>
        <v>161.69837896622212</v>
      </c>
    </row>
    <row r="101" spans="1:7" x14ac:dyDescent="0.25">
      <c r="A101" t="s">
        <v>15</v>
      </c>
      <c r="B101" s="4" t="s">
        <v>38</v>
      </c>
      <c r="C101" s="1">
        <v>6349.5109454468602</v>
      </c>
      <c r="D101" s="1">
        <v>278.95541636263602</v>
      </c>
    </row>
    <row r="102" spans="1:7" x14ac:dyDescent="0.25">
      <c r="A102" t="s">
        <v>15</v>
      </c>
      <c r="B102" t="s">
        <v>39</v>
      </c>
      <c r="C102" s="1">
        <v>721442.301665526</v>
      </c>
      <c r="D102" s="1">
        <v>1759.0525920011401</v>
      </c>
    </row>
    <row r="103" spans="1:7" x14ac:dyDescent="0.25">
      <c r="A103" t="s">
        <v>15</v>
      </c>
      <c r="B103" t="s">
        <v>41</v>
      </c>
      <c r="C103" s="1">
        <v>145379.67346532561</v>
      </c>
      <c r="D103" s="1">
        <v>162.31847804357901</v>
      </c>
    </row>
    <row r="105" spans="1:7" hidden="1" x14ac:dyDescent="0.25">
      <c r="A105" t="s">
        <v>16</v>
      </c>
      <c r="B105" t="s">
        <v>4</v>
      </c>
      <c r="C105" s="1">
        <v>2558254.0955030043</v>
      </c>
      <c r="D105" s="1">
        <v>57.469678676493558</v>
      </c>
      <c r="E105" s="1">
        <v>484861116.1623441</v>
      </c>
    </row>
    <row r="106" spans="1:7" hidden="1" x14ac:dyDescent="0.25">
      <c r="A106" t="s">
        <v>16</v>
      </c>
      <c r="B106" t="s">
        <v>4</v>
      </c>
      <c r="C106" s="1">
        <v>2567967.0409044605</v>
      </c>
      <c r="D106" s="1">
        <v>63.216172521541672</v>
      </c>
      <c r="E106" s="1">
        <v>484222311.07677376</v>
      </c>
    </row>
    <row r="107" spans="1:7" hidden="1" x14ac:dyDescent="0.25">
      <c r="A107" t="s">
        <v>16</v>
      </c>
      <c r="B107" t="s">
        <v>4</v>
      </c>
      <c r="C107" s="1">
        <v>2539357.9511968386</v>
      </c>
      <c r="D107" s="1">
        <v>70.193281047554265</v>
      </c>
      <c r="E107" s="1">
        <v>484329705.32557786</v>
      </c>
    </row>
    <row r="108" spans="1:7" hidden="1" x14ac:dyDescent="0.25">
      <c r="A108" t="s">
        <v>16</v>
      </c>
      <c r="B108" t="s">
        <v>4</v>
      </c>
      <c r="C108" s="1">
        <v>2544978.8853000323</v>
      </c>
      <c r="D108" s="1">
        <v>70.425366682257135</v>
      </c>
      <c r="E108" s="1">
        <v>480531794.63067722</v>
      </c>
    </row>
    <row r="109" spans="1:7" hidden="1" x14ac:dyDescent="0.25">
      <c r="A109" t="s">
        <v>16</v>
      </c>
      <c r="B109" t="s">
        <v>4</v>
      </c>
      <c r="C109" s="1">
        <v>2492821.464541499</v>
      </c>
      <c r="D109" s="1">
        <v>72.140165943069675</v>
      </c>
      <c r="E109" s="1">
        <v>480048447.22889858</v>
      </c>
    </row>
    <row r="110" spans="1:7" hidden="1" x14ac:dyDescent="0.25">
      <c r="A110" t="s">
        <v>16</v>
      </c>
      <c r="B110" t="s">
        <v>4</v>
      </c>
      <c r="C110" s="1">
        <v>2547494.0193941914</v>
      </c>
      <c r="D110" s="1">
        <v>72.329650983286555</v>
      </c>
      <c r="E110" s="1">
        <v>485966207.70565629</v>
      </c>
    </row>
    <row r="111" spans="1:7" hidden="1" x14ac:dyDescent="0.25">
      <c r="A111" t="s">
        <v>16</v>
      </c>
      <c r="B111" t="s">
        <v>4</v>
      </c>
      <c r="C111" s="1">
        <v>2518824.637350007</v>
      </c>
      <c r="D111" s="1">
        <v>72.395553656801738</v>
      </c>
      <c r="E111" s="1">
        <v>478800332.13449538</v>
      </c>
    </row>
    <row r="112" spans="1:7" hidden="1" x14ac:dyDescent="0.25">
      <c r="A112" t="s">
        <v>16</v>
      </c>
      <c r="B112" t="s">
        <v>4</v>
      </c>
      <c r="C112" s="1">
        <v>2513514.2604060806</v>
      </c>
      <c r="D112" s="1">
        <v>73.232345557300718</v>
      </c>
      <c r="E112" s="1">
        <v>479522641.66712451</v>
      </c>
    </row>
    <row r="113" spans="1:5" hidden="1" x14ac:dyDescent="0.25">
      <c r="A113" t="s">
        <v>16</v>
      </c>
      <c r="B113" t="s">
        <v>4</v>
      </c>
      <c r="C113" s="1">
        <v>2541438.1421846575</v>
      </c>
      <c r="D113" s="1">
        <v>73.729274927415148</v>
      </c>
      <c r="E113" s="1">
        <v>486879330.65479958</v>
      </c>
    </row>
    <row r="114" spans="1:5" hidden="1" x14ac:dyDescent="0.25">
      <c r="A114" t="s">
        <v>16</v>
      </c>
      <c r="B114" t="s">
        <v>4</v>
      </c>
      <c r="C114" s="1">
        <v>2464681.4198875767</v>
      </c>
      <c r="D114" s="1">
        <v>75.203300715685941</v>
      </c>
      <c r="E114" s="1">
        <v>481077376.88226342</v>
      </c>
    </row>
    <row r="115" spans="1:5" hidden="1" x14ac:dyDescent="0.25">
      <c r="A115" t="s">
        <v>16</v>
      </c>
      <c r="B115" t="s">
        <v>4</v>
      </c>
      <c r="C115" s="1">
        <v>2539517.7428238154</v>
      </c>
      <c r="D115" s="1">
        <v>75.418519745897399</v>
      </c>
      <c r="E115" s="1">
        <v>484613814.88202757</v>
      </c>
    </row>
    <row r="116" spans="1:5" hidden="1" x14ac:dyDescent="0.25">
      <c r="A116" t="s">
        <v>16</v>
      </c>
      <c r="B116" t="s">
        <v>4</v>
      </c>
      <c r="C116" s="1">
        <v>2555344.566514622</v>
      </c>
      <c r="D116" s="1">
        <v>79.38405113257069</v>
      </c>
      <c r="E116" s="1">
        <v>482009163.83867985</v>
      </c>
    </row>
    <row r="117" spans="1:5" hidden="1" x14ac:dyDescent="0.25">
      <c r="A117" t="s">
        <v>16</v>
      </c>
      <c r="B117" t="s">
        <v>4</v>
      </c>
      <c r="C117" s="1">
        <v>2512590.2619155608</v>
      </c>
      <c r="D117" s="1">
        <v>81.488824124509236</v>
      </c>
      <c r="E117" s="1">
        <v>480527907.45337802</v>
      </c>
    </row>
    <row r="118" spans="1:5" hidden="1" x14ac:dyDescent="0.25">
      <c r="A118" t="s">
        <v>16</v>
      </c>
      <c r="B118" t="s">
        <v>4</v>
      </c>
      <c r="C118" s="1">
        <v>2537396.8098189179</v>
      </c>
      <c r="D118" s="1">
        <v>81.84832308232059</v>
      </c>
      <c r="E118" s="1">
        <v>482008468.2369566</v>
      </c>
    </row>
    <row r="119" spans="1:5" hidden="1" x14ac:dyDescent="0.25">
      <c r="A119" t="s">
        <v>16</v>
      </c>
      <c r="B119" t="s">
        <v>4</v>
      </c>
      <c r="C119" s="1">
        <v>2483767.6409789063</v>
      </c>
      <c r="D119" s="1">
        <v>82.812945815362482</v>
      </c>
      <c r="E119" s="1">
        <v>476189366.17597544</v>
      </c>
    </row>
    <row r="120" spans="1:5" hidden="1" x14ac:dyDescent="0.25">
      <c r="A120" t="s">
        <v>16</v>
      </c>
      <c r="B120" t="s">
        <v>4</v>
      </c>
      <c r="C120" s="1">
        <v>2555325.4996812879</v>
      </c>
      <c r="D120" s="1">
        <v>83.394248036568072</v>
      </c>
      <c r="E120" s="1">
        <v>485464712.94098842</v>
      </c>
    </row>
    <row r="121" spans="1:5" hidden="1" x14ac:dyDescent="0.25">
      <c r="A121" t="s">
        <v>16</v>
      </c>
      <c r="B121" t="s">
        <v>4</v>
      </c>
      <c r="C121" s="1">
        <v>2550826.1994934375</v>
      </c>
      <c r="D121" s="1">
        <v>83.418776601969853</v>
      </c>
      <c r="E121" s="1">
        <v>485631283.94499302</v>
      </c>
    </row>
    <row r="122" spans="1:5" hidden="1" x14ac:dyDescent="0.25">
      <c r="A122" t="s">
        <v>16</v>
      </c>
      <c r="B122" t="s">
        <v>4</v>
      </c>
      <c r="C122" s="1">
        <v>2487110.3720972007</v>
      </c>
      <c r="D122" s="1">
        <v>86.98016807023339</v>
      </c>
      <c r="E122" s="1">
        <v>476506199.82294345</v>
      </c>
    </row>
    <row r="123" spans="1:5" hidden="1" x14ac:dyDescent="0.25">
      <c r="A123" t="s">
        <v>16</v>
      </c>
      <c r="B123" t="s">
        <v>4</v>
      </c>
      <c r="C123" s="1">
        <v>2533841.6990321637</v>
      </c>
      <c r="D123" s="1">
        <v>87.480279020027268</v>
      </c>
      <c r="E123" s="1">
        <v>483220139.75954688</v>
      </c>
    </row>
    <row r="124" spans="1:5" hidden="1" x14ac:dyDescent="0.25">
      <c r="A124" t="s">
        <v>16</v>
      </c>
      <c r="B124" t="s">
        <v>4</v>
      </c>
      <c r="C124" s="1">
        <v>2507359.9774697293</v>
      </c>
      <c r="D124" s="1">
        <v>88.478671972443365</v>
      </c>
      <c r="E124" s="1">
        <v>476274385.67517668</v>
      </c>
    </row>
    <row r="125" spans="1:5" hidden="1" x14ac:dyDescent="0.25">
      <c r="A125" t="s">
        <v>16</v>
      </c>
      <c r="B125" t="s">
        <v>4</v>
      </c>
      <c r="C125" s="1">
        <v>2544269.306387078</v>
      </c>
      <c r="D125" s="1">
        <v>89.028885529902837</v>
      </c>
      <c r="E125" s="1">
        <v>484926739.23368955</v>
      </c>
    </row>
    <row r="126" spans="1:5" hidden="1" x14ac:dyDescent="0.25">
      <c r="A126" t="s">
        <v>16</v>
      </c>
      <c r="B126" t="s">
        <v>4</v>
      </c>
      <c r="C126" s="1">
        <v>2529733.9115903135</v>
      </c>
      <c r="D126" s="1">
        <v>90.397618796125883</v>
      </c>
      <c r="E126" s="1">
        <v>484034518.41560066</v>
      </c>
    </row>
    <row r="127" spans="1:5" hidden="1" x14ac:dyDescent="0.25">
      <c r="A127" t="s">
        <v>16</v>
      </c>
      <c r="B127" t="s">
        <v>4</v>
      </c>
      <c r="C127" s="1">
        <v>2533227.9665941456</v>
      </c>
      <c r="D127" s="1">
        <v>90.449500784057918</v>
      </c>
      <c r="E127" s="1">
        <v>486460475.54740077</v>
      </c>
    </row>
    <row r="128" spans="1:5" hidden="1" x14ac:dyDescent="0.25">
      <c r="A128" t="s">
        <v>16</v>
      </c>
      <c r="B128" t="s">
        <v>4</v>
      </c>
      <c r="C128" s="1">
        <v>2547148.2426160118</v>
      </c>
      <c r="D128" s="1">
        <v>90.752416144485863</v>
      </c>
      <c r="E128" s="1">
        <v>486592026.9747262</v>
      </c>
    </row>
    <row r="129" spans="1:7" hidden="1" x14ac:dyDescent="0.25">
      <c r="A129" t="s">
        <v>16</v>
      </c>
      <c r="B129" t="s">
        <v>4</v>
      </c>
      <c r="C129" s="1">
        <v>2492826.85306826</v>
      </c>
      <c r="D129" s="1">
        <v>90.812712493412448</v>
      </c>
      <c r="E129" s="1">
        <v>480399442.1667186</v>
      </c>
    </row>
    <row r="130" spans="1:7" hidden="1" x14ac:dyDescent="0.25">
      <c r="A130" t="s">
        <v>16</v>
      </c>
      <c r="B130" t="s">
        <v>4</v>
      </c>
      <c r="C130" s="1">
        <v>2456413.4593155957</v>
      </c>
      <c r="D130" s="1">
        <v>92.689175493751165</v>
      </c>
      <c r="E130" s="1">
        <v>471117726.75899154</v>
      </c>
    </row>
    <row r="131" spans="1:7" hidden="1" x14ac:dyDescent="0.25">
      <c r="A131" t="s">
        <v>16</v>
      </c>
      <c r="B131" t="s">
        <v>4</v>
      </c>
      <c r="C131" s="1">
        <v>2519375.5569808073</v>
      </c>
      <c r="D131" s="1">
        <v>94.18575495441587</v>
      </c>
      <c r="E131" s="1">
        <v>482969467.33308744</v>
      </c>
    </row>
    <row r="132" spans="1:7" hidden="1" x14ac:dyDescent="0.25">
      <c r="A132" t="s">
        <v>16</v>
      </c>
      <c r="B132" t="s">
        <v>4</v>
      </c>
      <c r="C132" s="1">
        <v>2528617.6239209068</v>
      </c>
      <c r="D132" s="1">
        <v>94.530768342327434</v>
      </c>
      <c r="E132" s="1">
        <v>484014532.36661696</v>
      </c>
    </row>
    <row r="133" spans="1:7" hidden="1" x14ac:dyDescent="0.25">
      <c r="A133" t="s">
        <v>16</v>
      </c>
      <c r="B133" t="s">
        <v>4</v>
      </c>
      <c r="C133" s="1">
        <v>2502146.8654443258</v>
      </c>
      <c r="D133" s="1">
        <v>94.800829586741088</v>
      </c>
      <c r="E133" s="1">
        <v>477781677.30015731</v>
      </c>
    </row>
    <row r="134" spans="1:7" hidden="1" x14ac:dyDescent="0.25">
      <c r="A134" t="s">
        <v>16</v>
      </c>
      <c r="B134" t="s">
        <v>4</v>
      </c>
      <c r="C134" s="1">
        <v>2536876.085500672</v>
      </c>
      <c r="D134" s="1">
        <v>98.452528140415197</v>
      </c>
      <c r="E134" s="1">
        <v>485395373.70165932</v>
      </c>
    </row>
    <row r="135" spans="1:7" hidden="1" x14ac:dyDescent="0.25">
      <c r="A135" t="s">
        <v>16</v>
      </c>
      <c r="B135" t="s">
        <v>4</v>
      </c>
      <c r="C135" s="1">
        <v>2441008.7657206766</v>
      </c>
      <c r="D135" s="1">
        <v>100.8403230075515</v>
      </c>
      <c r="E135" s="1">
        <v>471492421.57362962</v>
      </c>
    </row>
    <row r="136" spans="1:7" hidden="1" x14ac:dyDescent="0.25">
      <c r="A136" t="s">
        <v>16</v>
      </c>
      <c r="B136" t="s">
        <v>4</v>
      </c>
      <c r="C136" s="1">
        <v>2508810.3116321797</v>
      </c>
      <c r="D136" s="1">
        <v>100.97560946667899</v>
      </c>
      <c r="E136" s="1">
        <v>482174075.05889928</v>
      </c>
    </row>
    <row r="137" spans="1:7" hidden="1" x14ac:dyDescent="0.25">
      <c r="A137" t="s">
        <v>16</v>
      </c>
      <c r="B137" t="s">
        <v>4</v>
      </c>
      <c r="C137" s="1">
        <v>2534030.6516492618</v>
      </c>
      <c r="D137" s="1">
        <v>102.60044000317158</v>
      </c>
      <c r="E137" s="1">
        <v>486513821.24185437</v>
      </c>
    </row>
    <row r="138" spans="1:7" hidden="1" x14ac:dyDescent="0.25">
      <c r="A138" t="s">
        <v>16</v>
      </c>
      <c r="B138" t="s">
        <v>4</v>
      </c>
      <c r="C138" s="1">
        <v>2464258.6893861797</v>
      </c>
      <c r="D138" s="1">
        <v>102.95565121691398</v>
      </c>
      <c r="E138" s="1">
        <v>474476740.54371142</v>
      </c>
    </row>
    <row r="139" spans="1:7" hidden="1" x14ac:dyDescent="0.25">
      <c r="A139" t="s">
        <v>16</v>
      </c>
      <c r="B139" t="s">
        <v>4</v>
      </c>
      <c r="C139" s="1">
        <v>2535575.2237831238</v>
      </c>
      <c r="D139" s="1">
        <v>103.17792357454128</v>
      </c>
      <c r="E139" s="1">
        <v>486898508.27041531</v>
      </c>
    </row>
    <row r="140" spans="1:7" hidden="1" x14ac:dyDescent="0.25">
      <c r="A140" t="s">
        <v>16</v>
      </c>
      <c r="B140" t="s">
        <v>4</v>
      </c>
      <c r="C140" s="1">
        <v>2541131.0412750072</v>
      </c>
      <c r="D140" s="1">
        <v>104.36634715576145</v>
      </c>
      <c r="E140" s="1">
        <v>487477465.1210205</v>
      </c>
    </row>
    <row r="141" spans="1:7" hidden="1" x14ac:dyDescent="0.25">
      <c r="A141" t="s">
        <v>16</v>
      </c>
      <c r="B141" t="s">
        <v>4</v>
      </c>
      <c r="C141" s="1">
        <v>2532615.317694284</v>
      </c>
      <c r="D141" s="1">
        <v>106.01376541035913</v>
      </c>
      <c r="E141" s="1">
        <v>487619797.31182778</v>
      </c>
    </row>
    <row r="142" spans="1:7" x14ac:dyDescent="0.25">
      <c r="A142" t="s">
        <v>16</v>
      </c>
      <c r="B142" t="s">
        <v>29</v>
      </c>
      <c r="C142" s="1">
        <f>SUM(C105:C141)</f>
        <v>93300478.559052825</v>
      </c>
      <c r="D142" s="1">
        <f>SUMPRODUCT(C105:C141,D105:D141)/C142</f>
        <v>85.847779543347372</v>
      </c>
      <c r="F142" s="1">
        <f>SUM(C142:C145)/1000000</f>
        <v>96.98971937223132</v>
      </c>
      <c r="G142" s="1">
        <f>SUMPRODUCT(C142:C145,D142:D145)/SUM(C142:C145)</f>
        <v>90.322681509375428</v>
      </c>
    </row>
    <row r="143" spans="1:7" x14ac:dyDescent="0.25">
      <c r="A143" t="s">
        <v>16</v>
      </c>
      <c r="B143" s="4" t="s">
        <v>38</v>
      </c>
      <c r="C143" s="1">
        <v>85063.606397577605</v>
      </c>
      <c r="D143" s="1">
        <v>219.995652201111</v>
      </c>
    </row>
    <row r="144" spans="1:7" x14ac:dyDescent="0.25">
      <c r="A144" t="s">
        <v>16</v>
      </c>
      <c r="B144" t="s">
        <v>39</v>
      </c>
      <c r="C144" s="1">
        <v>124940.6255338476</v>
      </c>
      <c r="D144" s="1">
        <v>2180.6458584704801</v>
      </c>
    </row>
    <row r="145" spans="1:5" x14ac:dyDescent="0.25">
      <c r="A145" t="s">
        <v>16</v>
      </c>
      <c r="B145" t="s">
        <v>41</v>
      </c>
      <c r="C145" s="1">
        <v>3479236.5812470629</v>
      </c>
      <c r="D145" s="1">
        <v>132.088671175543</v>
      </c>
    </row>
    <row r="147" spans="1:5" hidden="1" x14ac:dyDescent="0.25">
      <c r="A147" t="s">
        <v>17</v>
      </c>
      <c r="B147" t="s">
        <v>4</v>
      </c>
      <c r="C147" s="1">
        <v>2623284.7852970357</v>
      </c>
      <c r="D147" s="1">
        <v>59.687350076990263</v>
      </c>
      <c r="E147" s="1">
        <v>489185623.84108901</v>
      </c>
    </row>
    <row r="148" spans="1:5" hidden="1" x14ac:dyDescent="0.25">
      <c r="A148" t="s">
        <v>17</v>
      </c>
      <c r="B148" t="s">
        <v>4</v>
      </c>
      <c r="C148" s="1">
        <v>2576477.9684640225</v>
      </c>
      <c r="D148" s="1">
        <v>60.917457185030607</v>
      </c>
      <c r="E148" s="1">
        <v>485213319.01448548</v>
      </c>
    </row>
    <row r="149" spans="1:5" hidden="1" x14ac:dyDescent="0.25">
      <c r="A149" t="s">
        <v>17</v>
      </c>
      <c r="B149" t="s">
        <v>4</v>
      </c>
      <c r="C149" s="1">
        <v>2607833.1530958521</v>
      </c>
      <c r="D149" s="1">
        <v>62.241007287688809</v>
      </c>
      <c r="E149" s="1">
        <v>487248418.12688321</v>
      </c>
    </row>
    <row r="150" spans="1:5" hidden="1" x14ac:dyDescent="0.25">
      <c r="A150" t="s">
        <v>17</v>
      </c>
      <c r="B150" t="s">
        <v>4</v>
      </c>
      <c r="C150" s="1">
        <v>2609591.0194762303</v>
      </c>
      <c r="D150" s="1">
        <v>62.715332304606669</v>
      </c>
      <c r="E150" s="1">
        <v>487314356.46996903</v>
      </c>
    </row>
    <row r="151" spans="1:5" hidden="1" x14ac:dyDescent="0.25">
      <c r="A151" t="s">
        <v>17</v>
      </c>
      <c r="B151" t="s">
        <v>4</v>
      </c>
      <c r="C151" s="1">
        <v>2503873.4564019116</v>
      </c>
      <c r="D151" s="1">
        <v>63.582565019503349</v>
      </c>
      <c r="E151" s="1">
        <v>485611224.79802507</v>
      </c>
    </row>
    <row r="152" spans="1:5" hidden="1" x14ac:dyDescent="0.25">
      <c r="A152" t="s">
        <v>17</v>
      </c>
      <c r="B152" t="s">
        <v>4</v>
      </c>
      <c r="C152" s="1">
        <v>2621108.7381259715</v>
      </c>
      <c r="D152" s="1">
        <v>64.323350396999075</v>
      </c>
      <c r="E152" s="1">
        <v>488036726.28622556</v>
      </c>
    </row>
    <row r="153" spans="1:5" hidden="1" x14ac:dyDescent="0.25">
      <c r="A153" t="s">
        <v>17</v>
      </c>
      <c r="B153" t="s">
        <v>4</v>
      </c>
      <c r="C153" s="1">
        <v>2577746.1616878724</v>
      </c>
      <c r="D153" s="1">
        <v>64.388288236897893</v>
      </c>
      <c r="E153" s="1">
        <v>482259450.08861244</v>
      </c>
    </row>
    <row r="154" spans="1:5" hidden="1" x14ac:dyDescent="0.25">
      <c r="A154" t="s">
        <v>17</v>
      </c>
      <c r="B154" t="s">
        <v>4</v>
      </c>
      <c r="C154" s="1">
        <v>2541929.9111322761</v>
      </c>
      <c r="D154" s="1">
        <v>64.855533386771668</v>
      </c>
      <c r="E154" s="1">
        <v>480851208.90751195</v>
      </c>
    </row>
    <row r="155" spans="1:5" hidden="1" x14ac:dyDescent="0.25">
      <c r="A155" t="s">
        <v>17</v>
      </c>
      <c r="B155" t="s">
        <v>4</v>
      </c>
      <c r="C155" s="1">
        <v>2585728.0197806917</v>
      </c>
      <c r="D155" s="1">
        <v>64.960557089747411</v>
      </c>
      <c r="E155" s="1">
        <v>480636470.62908828</v>
      </c>
    </row>
    <row r="156" spans="1:5" hidden="1" x14ac:dyDescent="0.25">
      <c r="A156" t="s">
        <v>17</v>
      </c>
      <c r="B156" t="s">
        <v>4</v>
      </c>
      <c r="C156" s="1">
        <v>2620907.4173410148</v>
      </c>
      <c r="D156" s="1">
        <v>65.718612979122383</v>
      </c>
      <c r="E156" s="1">
        <v>486651417.80238938</v>
      </c>
    </row>
    <row r="157" spans="1:5" hidden="1" x14ac:dyDescent="0.25">
      <c r="A157" t="s">
        <v>17</v>
      </c>
      <c r="B157" t="s">
        <v>4</v>
      </c>
      <c r="C157" s="1">
        <v>2634860.1779561043</v>
      </c>
      <c r="D157" s="1">
        <v>66.208325456456521</v>
      </c>
      <c r="E157" s="1">
        <v>484561836.07624292</v>
      </c>
    </row>
    <row r="158" spans="1:5" hidden="1" x14ac:dyDescent="0.25">
      <c r="A158" t="s">
        <v>17</v>
      </c>
      <c r="B158" t="s">
        <v>4</v>
      </c>
      <c r="C158" s="1">
        <v>2585698.6925592138</v>
      </c>
      <c r="D158" s="1">
        <v>67.043253780440438</v>
      </c>
      <c r="E158" s="1">
        <v>485371680.05949324</v>
      </c>
    </row>
    <row r="159" spans="1:5" hidden="1" x14ac:dyDescent="0.25">
      <c r="A159" t="s">
        <v>17</v>
      </c>
      <c r="B159" t="s">
        <v>4</v>
      </c>
      <c r="C159" s="1">
        <v>2543566.9491665107</v>
      </c>
      <c r="D159" s="1">
        <v>68.148186299512858</v>
      </c>
      <c r="E159" s="1">
        <v>481830807.2232514</v>
      </c>
    </row>
    <row r="160" spans="1:5" hidden="1" x14ac:dyDescent="0.25">
      <c r="A160" t="s">
        <v>17</v>
      </c>
      <c r="B160" t="s">
        <v>4</v>
      </c>
      <c r="C160" s="1">
        <v>2550119.9340509432</v>
      </c>
      <c r="D160" s="1">
        <v>68.316137397186949</v>
      </c>
      <c r="E160" s="1">
        <v>484499720.4795509</v>
      </c>
    </row>
    <row r="161" spans="1:7" hidden="1" x14ac:dyDescent="0.25">
      <c r="A161" t="s">
        <v>17</v>
      </c>
      <c r="B161" t="s">
        <v>4</v>
      </c>
      <c r="C161" s="1">
        <v>2586074.0046121897</v>
      </c>
      <c r="D161" s="1">
        <v>69.304651572894741</v>
      </c>
      <c r="E161" s="1">
        <v>486911359.48220342</v>
      </c>
    </row>
    <row r="162" spans="1:7" hidden="1" x14ac:dyDescent="0.25">
      <c r="A162" t="s">
        <v>17</v>
      </c>
      <c r="B162" t="s">
        <v>4</v>
      </c>
      <c r="C162" s="1">
        <v>2552233.2859927984</v>
      </c>
      <c r="D162" s="1">
        <v>69.519829205247248</v>
      </c>
      <c r="E162" s="1">
        <v>481264685.94577646</v>
      </c>
    </row>
    <row r="163" spans="1:7" hidden="1" x14ac:dyDescent="0.25">
      <c r="A163" t="s">
        <v>17</v>
      </c>
      <c r="B163" t="s">
        <v>4</v>
      </c>
      <c r="C163" s="1">
        <v>2622054.2755224588</v>
      </c>
      <c r="D163" s="1">
        <v>70.083312554006895</v>
      </c>
      <c r="E163" s="1">
        <v>486920120.20998269</v>
      </c>
    </row>
    <row r="164" spans="1:7" hidden="1" x14ac:dyDescent="0.25">
      <c r="A164" t="s">
        <v>17</v>
      </c>
      <c r="B164" t="s">
        <v>4</v>
      </c>
      <c r="C164" s="1">
        <v>2547336.5813752129</v>
      </c>
      <c r="D164" s="1">
        <v>70.868830118522325</v>
      </c>
      <c r="E164" s="1">
        <v>483416569.43491304</v>
      </c>
    </row>
    <row r="165" spans="1:7" hidden="1" x14ac:dyDescent="0.25">
      <c r="A165" t="s">
        <v>17</v>
      </c>
      <c r="B165" t="s">
        <v>4</v>
      </c>
      <c r="C165" s="1">
        <v>2521304.6733817952</v>
      </c>
      <c r="D165" s="1">
        <v>71.212611899531126</v>
      </c>
      <c r="E165" s="1">
        <v>482429355.23566216</v>
      </c>
    </row>
    <row r="166" spans="1:7" hidden="1" x14ac:dyDescent="0.25">
      <c r="A166" t="s">
        <v>17</v>
      </c>
      <c r="B166" t="s">
        <v>4</v>
      </c>
      <c r="C166" s="1">
        <v>2595117.5998400827</v>
      </c>
      <c r="D166" s="1">
        <v>71.652265925408784</v>
      </c>
      <c r="E166" s="1">
        <v>483537944.16283846</v>
      </c>
    </row>
    <row r="167" spans="1:7" hidden="1" x14ac:dyDescent="0.25">
      <c r="A167" t="s">
        <v>17</v>
      </c>
      <c r="B167" t="s">
        <v>4</v>
      </c>
      <c r="C167" s="1">
        <v>2538920.6991993631</v>
      </c>
      <c r="D167" s="1">
        <v>71.810476859059321</v>
      </c>
      <c r="E167" s="1">
        <v>481963025.37673873</v>
      </c>
    </row>
    <row r="168" spans="1:7" hidden="1" x14ac:dyDescent="0.25">
      <c r="A168" t="s">
        <v>17</v>
      </c>
      <c r="B168" t="s">
        <v>4</v>
      </c>
      <c r="C168" s="1">
        <v>2518576.2198257712</v>
      </c>
      <c r="D168" s="1">
        <v>73.35027206781821</v>
      </c>
      <c r="E168" s="1">
        <v>483756337.31269962</v>
      </c>
    </row>
    <row r="169" spans="1:7" hidden="1" x14ac:dyDescent="0.25">
      <c r="A169" t="s">
        <v>17</v>
      </c>
      <c r="B169" t="s">
        <v>4</v>
      </c>
      <c r="C169" s="1">
        <v>2534130.1364507065</v>
      </c>
      <c r="D169" s="1">
        <v>73.863052783715432</v>
      </c>
      <c r="E169" s="1">
        <v>482241987.94224</v>
      </c>
    </row>
    <row r="170" spans="1:7" hidden="1" x14ac:dyDescent="0.25">
      <c r="A170" t="s">
        <v>17</v>
      </c>
      <c r="B170" t="s">
        <v>4</v>
      </c>
      <c r="C170" s="1">
        <v>2582250.9976930059</v>
      </c>
      <c r="D170" s="1">
        <v>74.859001431357498</v>
      </c>
      <c r="E170" s="1">
        <v>484395821.60903555</v>
      </c>
    </row>
    <row r="171" spans="1:7" hidden="1" x14ac:dyDescent="0.25">
      <c r="A171" t="s">
        <v>17</v>
      </c>
      <c r="B171" t="s">
        <v>4</v>
      </c>
      <c r="C171" s="1">
        <v>2521160.115272508</v>
      </c>
      <c r="D171" s="1">
        <v>75.101963633403457</v>
      </c>
      <c r="E171" s="1">
        <v>483656218.74221671</v>
      </c>
    </row>
    <row r="172" spans="1:7" hidden="1" x14ac:dyDescent="0.25">
      <c r="A172" t="s">
        <v>17</v>
      </c>
      <c r="B172" t="s">
        <v>4</v>
      </c>
      <c r="C172" s="1">
        <v>2598055.8413528451</v>
      </c>
      <c r="D172" s="1">
        <v>76.912515541977797</v>
      </c>
      <c r="E172" s="1">
        <v>489115979.61698562</v>
      </c>
    </row>
    <row r="173" spans="1:7" hidden="1" x14ac:dyDescent="0.25">
      <c r="A173" t="s">
        <v>17</v>
      </c>
      <c r="B173" t="s">
        <v>4</v>
      </c>
      <c r="C173" s="1">
        <v>2636511.9793700394</v>
      </c>
      <c r="D173" s="1">
        <v>79.299258909319136</v>
      </c>
      <c r="E173" s="1">
        <v>489074259.62605441</v>
      </c>
    </row>
    <row r="174" spans="1:7" x14ac:dyDescent="0.25">
      <c r="A174" t="s">
        <v>17</v>
      </c>
      <c r="B174" t="s">
        <v>29</v>
      </c>
      <c r="C174" s="1">
        <f>SUM(C147:C173)</f>
        <v>69536452.79442443</v>
      </c>
      <c r="D174" s="1">
        <f>SUMPRODUCT(C147:C173,D147:D173)/C174</f>
        <v>68.538664988891028</v>
      </c>
      <c r="F174" s="1">
        <f>SUM(C174:C177)/1000000</f>
        <v>73.75870480898098</v>
      </c>
      <c r="G174" s="1">
        <f>SUMPRODUCT(C174:C177,D174:D177)/SUM(C174:C177)</f>
        <v>90.294223416379424</v>
      </c>
    </row>
    <row r="175" spans="1:7" x14ac:dyDescent="0.25">
      <c r="A175" t="s">
        <v>17</v>
      </c>
      <c r="B175" s="4" t="s">
        <v>38</v>
      </c>
      <c r="C175" s="1">
        <v>32144.597216606682</v>
      </c>
      <c r="D175" s="1">
        <v>269.26797437034702</v>
      </c>
    </row>
    <row r="176" spans="1:7" x14ac:dyDescent="0.25">
      <c r="A176" t="s">
        <v>17</v>
      </c>
      <c r="B176" t="s">
        <v>39</v>
      </c>
      <c r="C176" s="1">
        <v>763845.81119106221</v>
      </c>
      <c r="D176" s="1">
        <v>1818.7482179082101</v>
      </c>
    </row>
    <row r="177" spans="1:5" x14ac:dyDescent="0.25">
      <c r="A177" t="s">
        <v>17</v>
      </c>
      <c r="B177" t="s">
        <v>41</v>
      </c>
      <c r="C177" s="1">
        <v>3426261.6061488832</v>
      </c>
      <c r="D177" s="1">
        <v>144.80815154387099</v>
      </c>
    </row>
    <row r="179" spans="1:5" hidden="1" x14ac:dyDescent="0.25">
      <c r="A179" t="s">
        <v>18</v>
      </c>
      <c r="B179" t="s">
        <v>4</v>
      </c>
      <c r="C179" s="1">
        <v>2468210.0057949922</v>
      </c>
      <c r="D179" s="1">
        <v>62.24209537410664</v>
      </c>
      <c r="E179" s="1">
        <v>481235669.2894206</v>
      </c>
    </row>
    <row r="180" spans="1:5" hidden="1" x14ac:dyDescent="0.25">
      <c r="A180" t="s">
        <v>18</v>
      </c>
      <c r="B180" t="s">
        <v>4</v>
      </c>
      <c r="C180" s="1">
        <v>2499615.7414478133</v>
      </c>
      <c r="D180" s="1">
        <v>74.505319818053536</v>
      </c>
      <c r="E180" s="1">
        <v>481741437.27322853</v>
      </c>
    </row>
    <row r="181" spans="1:5" hidden="1" x14ac:dyDescent="0.25">
      <c r="A181" t="s">
        <v>18</v>
      </c>
      <c r="B181" t="s">
        <v>4</v>
      </c>
      <c r="C181" s="1">
        <v>2454558.2128209155</v>
      </c>
      <c r="D181" s="1">
        <v>74.657505271520378</v>
      </c>
      <c r="E181" s="1">
        <v>477167499.07200813</v>
      </c>
    </row>
    <row r="182" spans="1:5" hidden="1" x14ac:dyDescent="0.25">
      <c r="A182" t="s">
        <v>18</v>
      </c>
      <c r="B182" t="s">
        <v>4</v>
      </c>
      <c r="C182" s="1">
        <v>2580100.7320880801</v>
      </c>
      <c r="D182" s="1">
        <v>77.659838095105187</v>
      </c>
      <c r="E182" s="1">
        <v>486665378.28796327</v>
      </c>
    </row>
    <row r="183" spans="1:5" hidden="1" x14ac:dyDescent="0.25">
      <c r="A183" t="s">
        <v>18</v>
      </c>
      <c r="B183" t="s">
        <v>4</v>
      </c>
      <c r="C183" s="1">
        <v>2578104.8011718667</v>
      </c>
      <c r="D183" s="1">
        <v>79.659490121746217</v>
      </c>
      <c r="E183" s="1">
        <v>487480681.59149933</v>
      </c>
    </row>
    <row r="184" spans="1:5" hidden="1" x14ac:dyDescent="0.25">
      <c r="A184" t="s">
        <v>18</v>
      </c>
      <c r="B184" t="s">
        <v>4</v>
      </c>
      <c r="C184" s="1">
        <v>2510710.4893641314</v>
      </c>
      <c r="D184" s="1">
        <v>82.43064907090438</v>
      </c>
      <c r="E184" s="1">
        <v>482214696.38695943</v>
      </c>
    </row>
    <row r="185" spans="1:5" hidden="1" x14ac:dyDescent="0.25">
      <c r="A185" t="s">
        <v>18</v>
      </c>
      <c r="B185" t="s">
        <v>4</v>
      </c>
      <c r="C185" s="1">
        <v>2492099.0418270119</v>
      </c>
      <c r="D185" s="1">
        <v>84.751729666592084</v>
      </c>
      <c r="E185" s="1">
        <v>479380260.01867634</v>
      </c>
    </row>
    <row r="186" spans="1:5" hidden="1" x14ac:dyDescent="0.25">
      <c r="A186" t="s">
        <v>18</v>
      </c>
      <c r="B186" t="s">
        <v>4</v>
      </c>
      <c r="C186" s="1">
        <v>2487047.5708812647</v>
      </c>
      <c r="D186" s="1">
        <v>86.04768884353048</v>
      </c>
      <c r="E186" s="1">
        <v>479022261.58624923</v>
      </c>
    </row>
    <row r="187" spans="1:5" hidden="1" x14ac:dyDescent="0.25">
      <c r="A187" t="s">
        <v>18</v>
      </c>
      <c r="B187" t="s">
        <v>4</v>
      </c>
      <c r="C187" s="1">
        <v>2506722.3738476336</v>
      </c>
      <c r="D187" s="1">
        <v>88.240646100005662</v>
      </c>
      <c r="E187" s="1">
        <v>482493897.09581614</v>
      </c>
    </row>
    <row r="188" spans="1:5" hidden="1" x14ac:dyDescent="0.25">
      <c r="A188" t="s">
        <v>18</v>
      </c>
      <c r="B188" t="s">
        <v>4</v>
      </c>
      <c r="C188" s="1">
        <v>2461889.1583328992</v>
      </c>
      <c r="D188" s="1">
        <v>89.973289729461342</v>
      </c>
      <c r="E188" s="1">
        <v>475560301.23358881</v>
      </c>
    </row>
    <row r="189" spans="1:5" hidden="1" x14ac:dyDescent="0.25">
      <c r="A189" t="s">
        <v>18</v>
      </c>
      <c r="B189" t="s">
        <v>4</v>
      </c>
      <c r="C189" s="1">
        <v>2439714.6634506788</v>
      </c>
      <c r="D189" s="1">
        <v>92.039807333412838</v>
      </c>
      <c r="E189" s="1">
        <v>472727976.28436279</v>
      </c>
    </row>
    <row r="190" spans="1:5" hidden="1" x14ac:dyDescent="0.25">
      <c r="A190" t="s">
        <v>18</v>
      </c>
      <c r="B190" t="s">
        <v>4</v>
      </c>
      <c r="C190" s="1">
        <v>2452002.7492722869</v>
      </c>
      <c r="D190" s="1">
        <v>93.423945764148442</v>
      </c>
      <c r="E190" s="1">
        <v>474363584.33273304</v>
      </c>
    </row>
    <row r="191" spans="1:5" hidden="1" x14ac:dyDescent="0.25">
      <c r="A191" t="s">
        <v>18</v>
      </c>
      <c r="B191" t="s">
        <v>4</v>
      </c>
      <c r="C191" s="1">
        <v>2446595.5615761145</v>
      </c>
      <c r="D191" s="1">
        <v>94.777723223354258</v>
      </c>
      <c r="E191" s="1">
        <v>471787768.176916</v>
      </c>
    </row>
    <row r="192" spans="1:5" hidden="1" x14ac:dyDescent="0.25">
      <c r="A192" t="s">
        <v>18</v>
      </c>
      <c r="B192" t="s">
        <v>4</v>
      </c>
      <c r="C192" s="1">
        <v>2540643.2814285192</v>
      </c>
      <c r="D192" s="1">
        <v>96.766025032755834</v>
      </c>
      <c r="E192" s="1">
        <v>486193562.89353365</v>
      </c>
    </row>
    <row r="193" spans="1:7" hidden="1" x14ac:dyDescent="0.25">
      <c r="A193" t="s">
        <v>18</v>
      </c>
      <c r="B193" t="s">
        <v>4</v>
      </c>
      <c r="C193" s="1">
        <v>2538311.0640251711</v>
      </c>
      <c r="D193" s="1">
        <v>96.850277379700259</v>
      </c>
      <c r="E193" s="1">
        <v>487040213.99073386</v>
      </c>
    </row>
    <row r="194" spans="1:7" hidden="1" x14ac:dyDescent="0.25">
      <c r="A194" t="s">
        <v>18</v>
      </c>
      <c r="B194" t="s">
        <v>4</v>
      </c>
      <c r="C194" s="1">
        <v>2447050.3009870593</v>
      </c>
      <c r="D194" s="1">
        <v>96.978512148223516</v>
      </c>
      <c r="E194" s="1">
        <v>472580649.43470359</v>
      </c>
    </row>
    <row r="195" spans="1:7" hidden="1" x14ac:dyDescent="0.25">
      <c r="A195" t="s">
        <v>18</v>
      </c>
      <c r="B195" t="s">
        <v>4</v>
      </c>
      <c r="C195" s="1">
        <v>2455961.635442663</v>
      </c>
      <c r="D195" s="1">
        <v>101.52958155979175</v>
      </c>
      <c r="E195" s="1">
        <v>472617416.58332211</v>
      </c>
    </row>
    <row r="196" spans="1:7" hidden="1" x14ac:dyDescent="0.25">
      <c r="A196" t="s">
        <v>18</v>
      </c>
      <c r="B196" t="s">
        <v>4</v>
      </c>
      <c r="C196" s="1">
        <v>2530693.4682927039</v>
      </c>
      <c r="D196" s="1">
        <v>102.59205904969895</v>
      </c>
      <c r="E196" s="1">
        <v>485797023.51140475</v>
      </c>
    </row>
    <row r="197" spans="1:7" hidden="1" x14ac:dyDescent="0.25">
      <c r="A197" t="s">
        <v>18</v>
      </c>
      <c r="B197" t="s">
        <v>9</v>
      </c>
      <c r="C197" s="1">
        <v>2626690.4575130111</v>
      </c>
      <c r="D197" s="1">
        <v>164.4743823697051</v>
      </c>
      <c r="E197" s="1">
        <v>1212727823.2897782</v>
      </c>
    </row>
    <row r="198" spans="1:7" hidden="1" x14ac:dyDescent="0.25">
      <c r="A198" t="s">
        <v>18</v>
      </c>
      <c r="B198" t="s">
        <v>9</v>
      </c>
      <c r="C198" s="1">
        <v>2559096.4543753667</v>
      </c>
      <c r="D198" s="1">
        <v>172.93260566878433</v>
      </c>
      <c r="E198" s="1">
        <v>1265794538.5252066</v>
      </c>
    </row>
    <row r="199" spans="1:7" hidden="1" x14ac:dyDescent="0.25"/>
    <row r="200" spans="1:7" x14ac:dyDescent="0.25">
      <c r="A200" t="s">
        <v>18</v>
      </c>
      <c r="B200" t="s">
        <v>29</v>
      </c>
      <c r="C200" s="1">
        <f>SUM(C179:C196)</f>
        <v>44890030.852051802</v>
      </c>
      <c r="D200" s="1">
        <f>SUMPRODUCT(C179:C196,D179:D196)/C200</f>
        <v>87.485185912817286</v>
      </c>
      <c r="F200" s="1">
        <f>SUM(C200:C204)/1000000</f>
        <v>54.489541444980489</v>
      </c>
      <c r="G200" s="1">
        <f>SUMPRODUCT(C200:C204,D200:D204)/SUM(C200:C204)</f>
        <v>218.08690820577149</v>
      </c>
    </row>
    <row r="201" spans="1:7" x14ac:dyDescent="0.25">
      <c r="A201" t="s">
        <v>18</v>
      </c>
      <c r="B201" t="s">
        <v>30</v>
      </c>
      <c r="C201" s="1">
        <f>SUM(C197:C198)</f>
        <v>5185786.9118883777</v>
      </c>
      <c r="D201" s="1">
        <f>SUMPRODUCT(C197:C198,D197:D198)/C201</f>
        <v>168.64836977465743</v>
      </c>
    </row>
    <row r="202" spans="1:7" x14ac:dyDescent="0.25">
      <c r="A202" t="s">
        <v>18</v>
      </c>
      <c r="B202" s="4" t="s">
        <v>38</v>
      </c>
      <c r="C202" s="1">
        <v>5199.7006040803299</v>
      </c>
      <c r="D202" s="1">
        <v>333.39038180902799</v>
      </c>
    </row>
    <row r="203" spans="1:7" x14ac:dyDescent="0.25">
      <c r="A203" t="s">
        <v>18</v>
      </c>
      <c r="B203" t="s">
        <v>39</v>
      </c>
      <c r="C203" s="1">
        <v>3682420.7117006429</v>
      </c>
      <c r="D203" s="1">
        <v>1894.63662684</v>
      </c>
    </row>
    <row r="204" spans="1:7" x14ac:dyDescent="0.25">
      <c r="A204" t="s">
        <v>18</v>
      </c>
      <c r="B204" t="s">
        <v>41</v>
      </c>
      <c r="C204" s="1">
        <v>726103.26873559086</v>
      </c>
      <c r="D204" s="1">
        <v>141.97117451491499</v>
      </c>
    </row>
    <row r="206" spans="1:7" hidden="1" x14ac:dyDescent="0.25">
      <c r="A206" t="s">
        <v>19</v>
      </c>
      <c r="B206" t="s">
        <v>4</v>
      </c>
      <c r="C206" s="1">
        <v>2611067.4991189763</v>
      </c>
      <c r="D206" s="1">
        <v>62.326351462189329</v>
      </c>
      <c r="E206" s="1">
        <v>490329081.55664313</v>
      </c>
    </row>
    <row r="207" spans="1:7" hidden="1" x14ac:dyDescent="0.25">
      <c r="A207" t="s">
        <v>19</v>
      </c>
      <c r="B207" t="s">
        <v>4</v>
      </c>
      <c r="C207" s="1">
        <v>2604125.3280911944</v>
      </c>
      <c r="D207" s="1">
        <v>62.572304966356725</v>
      </c>
      <c r="E207" s="1">
        <v>484437519.8358295</v>
      </c>
    </row>
    <row r="208" spans="1:7" hidden="1" x14ac:dyDescent="0.25">
      <c r="A208" t="s">
        <v>19</v>
      </c>
      <c r="B208" t="s">
        <v>4</v>
      </c>
      <c r="C208" s="1">
        <v>2587124.3822054002</v>
      </c>
      <c r="D208" s="1">
        <v>63.371296708374558</v>
      </c>
      <c r="E208" s="1">
        <v>481928002.44286776</v>
      </c>
    </row>
    <row r="209" spans="1:7" hidden="1" x14ac:dyDescent="0.25">
      <c r="A209" t="s">
        <v>19</v>
      </c>
      <c r="B209" t="s">
        <v>4</v>
      </c>
      <c r="C209" s="1">
        <v>2596725.2754081343</v>
      </c>
      <c r="D209" s="1">
        <v>68.539679561606249</v>
      </c>
      <c r="E209" s="1">
        <v>484670648.94651759</v>
      </c>
    </row>
    <row r="210" spans="1:7" hidden="1" x14ac:dyDescent="0.25">
      <c r="A210" t="s">
        <v>19</v>
      </c>
      <c r="B210" t="s">
        <v>4</v>
      </c>
      <c r="C210" s="1">
        <v>2581918.8497062577</v>
      </c>
      <c r="D210" s="1">
        <v>70.252990398840964</v>
      </c>
      <c r="E210" s="1">
        <v>485025012.70804685</v>
      </c>
    </row>
    <row r="211" spans="1:7" hidden="1" x14ac:dyDescent="0.25">
      <c r="A211" t="s">
        <v>19</v>
      </c>
      <c r="B211" t="s">
        <v>4</v>
      </c>
      <c r="C211" s="1">
        <v>2622178.7231322681</v>
      </c>
      <c r="D211" s="1">
        <v>70.7435197801979</v>
      </c>
      <c r="E211" s="1">
        <v>486495869.43124157</v>
      </c>
    </row>
    <row r="212" spans="1:7" hidden="1" x14ac:dyDescent="0.25">
      <c r="A212" t="s">
        <v>19</v>
      </c>
      <c r="B212" t="s">
        <v>4</v>
      </c>
      <c r="C212" s="1">
        <v>2594273.2671882627</v>
      </c>
      <c r="D212" s="1">
        <v>71.626759622620952</v>
      </c>
      <c r="E212" s="1">
        <v>486724411.56410152</v>
      </c>
    </row>
    <row r="213" spans="1:7" hidden="1" x14ac:dyDescent="0.25">
      <c r="A213" t="s">
        <v>19</v>
      </c>
      <c r="B213" t="s">
        <v>4</v>
      </c>
      <c r="C213" s="1">
        <v>2643750.5308267199</v>
      </c>
      <c r="D213" s="1">
        <v>72.079667045171092</v>
      </c>
      <c r="E213" s="1">
        <v>488406147.68254614</v>
      </c>
    </row>
    <row r="214" spans="1:7" hidden="1" x14ac:dyDescent="0.25">
      <c r="A214" t="s">
        <v>19</v>
      </c>
      <c r="B214" t="s">
        <v>4</v>
      </c>
      <c r="C214" s="1">
        <v>2518470.2882634676</v>
      </c>
      <c r="D214" s="1">
        <v>73.224016009177163</v>
      </c>
      <c r="E214" s="1">
        <v>484724472.81552231</v>
      </c>
    </row>
    <row r="215" spans="1:7" hidden="1" x14ac:dyDescent="0.25">
      <c r="A215" t="s">
        <v>19</v>
      </c>
      <c r="B215" t="s">
        <v>4</v>
      </c>
      <c r="C215" s="1">
        <v>2564405.0117494818</v>
      </c>
      <c r="D215" s="1">
        <v>73.514817288937394</v>
      </c>
      <c r="E215" s="1">
        <v>486286853.35086989</v>
      </c>
    </row>
    <row r="216" spans="1:7" hidden="1" x14ac:dyDescent="0.25">
      <c r="A216" t="s">
        <v>19</v>
      </c>
      <c r="B216" t="s">
        <v>4</v>
      </c>
      <c r="C216" s="1">
        <v>2627385.6814639228</v>
      </c>
      <c r="D216" s="1">
        <v>76.994584074864079</v>
      </c>
      <c r="E216" s="1">
        <v>487143887.33259583</v>
      </c>
    </row>
    <row r="217" spans="1:7" hidden="1" x14ac:dyDescent="0.25">
      <c r="A217" t="s">
        <v>19</v>
      </c>
      <c r="B217" t="s">
        <v>4</v>
      </c>
      <c r="C217" s="1">
        <v>2631697.1201229226</v>
      </c>
      <c r="D217" s="1">
        <v>77.96414928133288</v>
      </c>
      <c r="E217" s="1">
        <v>487736291.9282915</v>
      </c>
    </row>
    <row r="218" spans="1:7" hidden="1" x14ac:dyDescent="0.25">
      <c r="A218" t="s">
        <v>19</v>
      </c>
      <c r="B218" t="s">
        <v>4</v>
      </c>
      <c r="C218" s="1">
        <v>2629519.314547637</v>
      </c>
      <c r="D218" s="1">
        <v>79.676330851852967</v>
      </c>
      <c r="E218" s="1">
        <v>488530729.67145109</v>
      </c>
    </row>
    <row r="219" spans="1:7" hidden="1" x14ac:dyDescent="0.25">
      <c r="A219" t="s">
        <v>19</v>
      </c>
      <c r="B219" t="s">
        <v>4</v>
      </c>
      <c r="C219" s="1">
        <v>2625103.1233659312</v>
      </c>
      <c r="D219" s="1">
        <v>80.321194552246126</v>
      </c>
      <c r="E219" s="1">
        <v>487699856.48191476</v>
      </c>
    </row>
    <row r="220" spans="1:7" hidden="1" x14ac:dyDescent="0.25">
      <c r="A220" t="s">
        <v>19</v>
      </c>
      <c r="B220" t="s">
        <v>4</v>
      </c>
      <c r="C220" s="1">
        <v>2555291.21847283</v>
      </c>
      <c r="D220" s="1">
        <v>82.902123869603273</v>
      </c>
      <c r="E220" s="1">
        <v>483956321.8808192</v>
      </c>
    </row>
    <row r="221" spans="1:7" hidden="1" x14ac:dyDescent="0.25">
      <c r="A221" t="s">
        <v>19</v>
      </c>
      <c r="B221" t="s">
        <v>4</v>
      </c>
      <c r="C221" s="1">
        <v>2553577.3581401538</v>
      </c>
      <c r="D221" s="1">
        <v>85.003715413995664</v>
      </c>
      <c r="E221" s="1">
        <v>485314009.90072811</v>
      </c>
    </row>
    <row r="222" spans="1:7" hidden="1" x14ac:dyDescent="0.25">
      <c r="A222" t="s">
        <v>19</v>
      </c>
      <c r="B222" t="s">
        <v>9</v>
      </c>
      <c r="C222" s="1">
        <v>3009599.2802197081</v>
      </c>
      <c r="D222" s="1">
        <v>124.57442805719052</v>
      </c>
      <c r="E222" s="1">
        <v>1590612330.0971928</v>
      </c>
    </row>
    <row r="223" spans="1:7" hidden="1" x14ac:dyDescent="0.25"/>
    <row r="224" spans="1:7" x14ac:dyDescent="0.25">
      <c r="A224" t="s">
        <v>19</v>
      </c>
      <c r="B224" t="s">
        <v>29</v>
      </c>
      <c r="C224" s="1">
        <f>SUM(C206:C221)</f>
        <v>41546612.971803561</v>
      </c>
      <c r="D224" s="1">
        <f>SUMPRODUCT(C206:C221,D206:D221)/C224</f>
        <v>73.184150330131885</v>
      </c>
      <c r="F224" s="1">
        <f>SUM(C224:C228)/1000000</f>
        <v>47.555353619578227</v>
      </c>
      <c r="G224" s="1">
        <f>SUMPRODUCT(C224:C228,D224:D228)/SUM(C224:C228)</f>
        <v>86.5434324469758</v>
      </c>
    </row>
    <row r="225" spans="1:5" x14ac:dyDescent="0.25">
      <c r="A225" t="s">
        <v>19</v>
      </c>
      <c r="B225" t="s">
        <v>30</v>
      </c>
      <c r="C225" s="1">
        <f>C222</f>
        <v>3009599.2802197081</v>
      </c>
      <c r="D225" s="1">
        <f>D222</f>
        <v>124.57442805719052</v>
      </c>
    </row>
    <row r="226" spans="1:5" x14ac:dyDescent="0.25">
      <c r="A226" t="s">
        <v>19</v>
      </c>
      <c r="B226" s="4" t="s">
        <v>38</v>
      </c>
      <c r="C226" s="1">
        <v>32744.560816344878</v>
      </c>
      <c r="D226" s="1">
        <v>262.949414587756</v>
      </c>
    </row>
    <row r="227" spans="1:5" x14ac:dyDescent="0.25">
      <c r="A227" t="s">
        <v>19</v>
      </c>
      <c r="B227" t="s">
        <v>39</v>
      </c>
      <c r="C227" s="1">
        <v>161495.28610913552</v>
      </c>
      <c r="D227" s="1">
        <v>1837.95639037007</v>
      </c>
    </row>
    <row r="228" spans="1:5" x14ac:dyDescent="0.25">
      <c r="A228" t="s">
        <v>19</v>
      </c>
      <c r="B228" t="s">
        <v>41</v>
      </c>
      <c r="C228" s="1">
        <v>2804901.5206294735</v>
      </c>
      <c r="D228" s="1">
        <v>140.71773853648</v>
      </c>
    </row>
    <row r="230" spans="1:5" hidden="1" x14ac:dyDescent="0.25">
      <c r="A230" t="s">
        <v>20</v>
      </c>
      <c r="B230" t="s">
        <v>4</v>
      </c>
      <c r="C230" s="1">
        <v>2715915.7281040717</v>
      </c>
      <c r="D230" s="1">
        <v>62.969516265250469</v>
      </c>
      <c r="E230" s="1">
        <v>488422142.08880389</v>
      </c>
    </row>
    <row r="231" spans="1:5" hidden="1" x14ac:dyDescent="0.25">
      <c r="A231" t="s">
        <v>20</v>
      </c>
      <c r="B231" t="s">
        <v>4</v>
      </c>
      <c r="C231" s="1">
        <v>2568866.3004540913</v>
      </c>
      <c r="D231" s="1">
        <v>74.418284526933661</v>
      </c>
      <c r="E231" s="1">
        <v>486973642.82327187</v>
      </c>
    </row>
    <row r="232" spans="1:5" hidden="1" x14ac:dyDescent="0.25">
      <c r="A232" t="s">
        <v>20</v>
      </c>
      <c r="B232" t="s">
        <v>4</v>
      </c>
      <c r="C232" s="1">
        <v>2562669.7563500013</v>
      </c>
      <c r="D232" s="1">
        <v>74.452942142292358</v>
      </c>
      <c r="E232" s="1">
        <v>486110867.83351207</v>
      </c>
    </row>
    <row r="233" spans="1:5" hidden="1" x14ac:dyDescent="0.25">
      <c r="A233" t="s">
        <v>20</v>
      </c>
      <c r="B233" t="s">
        <v>4</v>
      </c>
      <c r="C233" s="1">
        <v>2566684.6655560457</v>
      </c>
      <c r="D233" s="1">
        <v>82.040890854958377</v>
      </c>
      <c r="E233" s="1">
        <v>486592416.56979048</v>
      </c>
    </row>
    <row r="234" spans="1:5" hidden="1" x14ac:dyDescent="0.25">
      <c r="A234" t="s">
        <v>20</v>
      </c>
      <c r="B234" t="s">
        <v>4</v>
      </c>
      <c r="C234" s="1">
        <v>2559169.6933628614</v>
      </c>
      <c r="D234" s="1">
        <v>84.829977095702063</v>
      </c>
      <c r="E234" s="1">
        <v>486943831.81694663</v>
      </c>
    </row>
    <row r="235" spans="1:5" hidden="1" x14ac:dyDescent="0.25">
      <c r="A235" t="s">
        <v>20</v>
      </c>
      <c r="B235" t="s">
        <v>4</v>
      </c>
      <c r="C235" s="1">
        <v>2552513.0859855004</v>
      </c>
      <c r="D235" s="1">
        <v>91.483835677256266</v>
      </c>
      <c r="E235" s="1">
        <v>487282383.34174776</v>
      </c>
    </row>
    <row r="236" spans="1:5" hidden="1" x14ac:dyDescent="0.25">
      <c r="A236" t="s">
        <v>20</v>
      </c>
      <c r="B236" t="s">
        <v>4</v>
      </c>
      <c r="C236" s="1">
        <v>2528974.275936625</v>
      </c>
      <c r="D236" s="1">
        <v>96.432361891828833</v>
      </c>
      <c r="E236" s="1">
        <v>488376930.90974253</v>
      </c>
    </row>
    <row r="237" spans="1:5" hidden="1" x14ac:dyDescent="0.25">
      <c r="A237" t="s">
        <v>20</v>
      </c>
      <c r="B237" t="s">
        <v>4</v>
      </c>
      <c r="C237" s="1">
        <v>2571925.0424090484</v>
      </c>
      <c r="D237" s="1">
        <v>108.22532936327185</v>
      </c>
      <c r="E237" s="1">
        <v>488656248.60290074</v>
      </c>
    </row>
    <row r="238" spans="1:5" hidden="1" x14ac:dyDescent="0.25">
      <c r="A238" t="s">
        <v>20</v>
      </c>
      <c r="B238" t="s">
        <v>9</v>
      </c>
      <c r="C238" s="1">
        <v>2445111.4144015671</v>
      </c>
      <c r="D238" s="1">
        <v>186.79944365885126</v>
      </c>
      <c r="E238" s="1">
        <v>1143321514.8587561</v>
      </c>
    </row>
    <row r="239" spans="1:5" hidden="1" x14ac:dyDescent="0.25">
      <c r="A239" t="s">
        <v>20</v>
      </c>
      <c r="B239" t="s">
        <v>9</v>
      </c>
      <c r="C239" s="1">
        <v>2286918.9170584222</v>
      </c>
      <c r="D239" s="1">
        <v>192.48374137696581</v>
      </c>
      <c r="E239" s="1">
        <v>1067786547.4824102</v>
      </c>
    </row>
    <row r="240" spans="1:5" hidden="1" x14ac:dyDescent="0.25"/>
    <row r="241" spans="1:7" x14ac:dyDescent="0.25">
      <c r="A241" t="s">
        <v>20</v>
      </c>
      <c r="B241" t="s">
        <v>29</v>
      </c>
      <c r="C241" s="1">
        <f>SUM(C230:C237)</f>
        <v>20626718.548158243</v>
      </c>
      <c r="D241" s="1">
        <f>SUMPRODUCT(C230:C237,D230:D237)/C241</f>
        <v>84.181703940205054</v>
      </c>
      <c r="F241" s="1">
        <f>SUM(C241:C244)/1000000</f>
        <v>26.187416750196789</v>
      </c>
      <c r="G241" s="1">
        <f>SUMPRODUCT(C241:C244,D241:D244)/SUM(C241:C244)</f>
        <v>138.93589538034828</v>
      </c>
    </row>
    <row r="242" spans="1:7" x14ac:dyDescent="0.25">
      <c r="A242" t="s">
        <v>20</v>
      </c>
      <c r="B242" t="s">
        <v>30</v>
      </c>
      <c r="C242" s="1">
        <f>SUM(C238:C239)</f>
        <v>4732030.3314599898</v>
      </c>
      <c r="D242" s="1">
        <f>SUMPRODUCT(C238:C239,D238:D239)/C242</f>
        <v>189.54657904708478</v>
      </c>
    </row>
    <row r="243" spans="1:7" x14ac:dyDescent="0.25">
      <c r="A243" t="s">
        <v>20</v>
      </c>
      <c r="B243" t="s">
        <v>39</v>
      </c>
      <c r="C243" s="1">
        <v>471223.40372709202</v>
      </c>
      <c r="D243" s="1">
        <v>2005.19518877562</v>
      </c>
    </row>
    <row r="244" spans="1:7" x14ac:dyDescent="0.25">
      <c r="A244" t="s">
        <v>20</v>
      </c>
      <c r="B244" t="s">
        <v>41</v>
      </c>
      <c r="C244" s="1">
        <v>357444.46685146098</v>
      </c>
      <c r="D244" s="1">
        <v>168.263386674836</v>
      </c>
    </row>
    <row r="246" spans="1:7" hidden="1" x14ac:dyDescent="0.25">
      <c r="A246" t="s">
        <v>21</v>
      </c>
      <c r="B246" t="s">
        <v>4</v>
      </c>
      <c r="C246" s="1">
        <v>2583245.5801468822</v>
      </c>
      <c r="D246" s="1">
        <v>63.139815619651316</v>
      </c>
      <c r="E246" s="1">
        <v>487506623.03425252</v>
      </c>
    </row>
    <row r="247" spans="1:7" hidden="1" x14ac:dyDescent="0.25">
      <c r="A247" t="s">
        <v>21</v>
      </c>
      <c r="B247" t="s">
        <v>4</v>
      </c>
      <c r="C247" s="1">
        <v>2577148.9361133887</v>
      </c>
      <c r="D247" s="1">
        <v>64.686544386941193</v>
      </c>
      <c r="E247" s="1">
        <v>485270991.66610789</v>
      </c>
    </row>
    <row r="248" spans="1:7" hidden="1" x14ac:dyDescent="0.25">
      <c r="A248" t="s">
        <v>21</v>
      </c>
      <c r="B248" t="s">
        <v>4</v>
      </c>
      <c r="C248" s="1">
        <v>2574925.2278783727</v>
      </c>
      <c r="D248" s="1">
        <v>64.698241490514846</v>
      </c>
      <c r="E248" s="1">
        <v>486536298.79721755</v>
      </c>
    </row>
    <row r="249" spans="1:7" hidden="1" x14ac:dyDescent="0.25">
      <c r="A249" t="s">
        <v>21</v>
      </c>
      <c r="B249" t="s">
        <v>4</v>
      </c>
      <c r="C249" s="1">
        <v>2551947.1458892655</v>
      </c>
      <c r="D249" s="1">
        <v>65.17656032416545</v>
      </c>
      <c r="E249" s="1">
        <v>486179305.5676384</v>
      </c>
    </row>
    <row r="250" spans="1:7" hidden="1" x14ac:dyDescent="0.25">
      <c r="A250" t="s">
        <v>21</v>
      </c>
      <c r="B250" t="s">
        <v>4</v>
      </c>
      <c r="C250" s="1">
        <v>2576505.4588000821</v>
      </c>
      <c r="D250" s="1">
        <v>65.244169560797019</v>
      </c>
      <c r="E250" s="1">
        <v>487036417.60607123</v>
      </c>
    </row>
    <row r="251" spans="1:7" hidden="1" x14ac:dyDescent="0.25">
      <c r="A251" t="s">
        <v>21</v>
      </c>
      <c r="B251" t="s">
        <v>4</v>
      </c>
      <c r="C251" s="1">
        <v>2577016.6101521603</v>
      </c>
      <c r="D251" s="1">
        <v>65.337346625834968</v>
      </c>
      <c r="E251" s="1">
        <v>486755902.3134051</v>
      </c>
    </row>
    <row r="252" spans="1:7" hidden="1" x14ac:dyDescent="0.25">
      <c r="A252" t="s">
        <v>21</v>
      </c>
      <c r="B252" t="s">
        <v>4</v>
      </c>
      <c r="C252" s="1">
        <v>2578301.8575806804</v>
      </c>
      <c r="D252" s="1">
        <v>65.572054885802871</v>
      </c>
      <c r="E252" s="1">
        <v>486464469.78154629</v>
      </c>
    </row>
    <row r="253" spans="1:7" hidden="1" x14ac:dyDescent="0.25">
      <c r="A253" t="s">
        <v>21</v>
      </c>
      <c r="B253" t="s">
        <v>4</v>
      </c>
      <c r="C253" s="1">
        <v>2546553.1660202527</v>
      </c>
      <c r="D253" s="1">
        <v>65.606136624712988</v>
      </c>
      <c r="E253" s="1">
        <v>484960745.61216235</v>
      </c>
    </row>
    <row r="254" spans="1:7" hidden="1" x14ac:dyDescent="0.25">
      <c r="A254" t="s">
        <v>21</v>
      </c>
      <c r="B254" t="s">
        <v>4</v>
      </c>
      <c r="C254" s="1">
        <v>2569521.4749751501</v>
      </c>
      <c r="D254" s="1">
        <v>66.674090364405799</v>
      </c>
      <c r="E254" s="1">
        <v>486898097.41074693</v>
      </c>
    </row>
    <row r="255" spans="1:7" hidden="1" x14ac:dyDescent="0.25">
      <c r="A255" t="s">
        <v>21</v>
      </c>
      <c r="B255" t="s">
        <v>4</v>
      </c>
      <c r="C255" s="1">
        <v>2573653.6327346778</v>
      </c>
      <c r="D255" s="1">
        <v>66.972016031469153</v>
      </c>
      <c r="E255" s="1">
        <v>486920311.82450217</v>
      </c>
    </row>
    <row r="256" spans="1:7" hidden="1" x14ac:dyDescent="0.25">
      <c r="A256" t="s">
        <v>21</v>
      </c>
      <c r="B256" t="s">
        <v>4</v>
      </c>
      <c r="C256" s="1">
        <v>2567596.7727524866</v>
      </c>
      <c r="D256" s="1">
        <v>68.517594827020488</v>
      </c>
      <c r="E256" s="1">
        <v>484276552.83269942</v>
      </c>
    </row>
    <row r="257" spans="1:5" hidden="1" x14ac:dyDescent="0.25">
      <c r="A257" t="s">
        <v>21</v>
      </c>
      <c r="B257" t="s">
        <v>4</v>
      </c>
      <c r="C257" s="1">
        <v>2560470.4736304614</v>
      </c>
      <c r="D257" s="1">
        <v>68.671804413367198</v>
      </c>
      <c r="E257" s="1">
        <v>484883182.55456096</v>
      </c>
    </row>
    <row r="258" spans="1:5" hidden="1" x14ac:dyDescent="0.25">
      <c r="A258" t="s">
        <v>21</v>
      </c>
      <c r="B258" t="s">
        <v>4</v>
      </c>
      <c r="C258" s="1">
        <v>2561519.6036294983</v>
      </c>
      <c r="D258" s="1">
        <v>68.731706083897237</v>
      </c>
      <c r="E258" s="1">
        <v>485043264.9881891</v>
      </c>
    </row>
    <row r="259" spans="1:5" hidden="1" x14ac:dyDescent="0.25">
      <c r="A259" t="s">
        <v>21</v>
      </c>
      <c r="B259" t="s">
        <v>4</v>
      </c>
      <c r="C259" s="1">
        <v>2573497.1539258123</v>
      </c>
      <c r="D259" s="1">
        <v>69.201240209630882</v>
      </c>
      <c r="E259" s="1">
        <v>485484363.48428863</v>
      </c>
    </row>
    <row r="260" spans="1:5" hidden="1" x14ac:dyDescent="0.25">
      <c r="A260" t="s">
        <v>21</v>
      </c>
      <c r="B260" t="s">
        <v>4</v>
      </c>
      <c r="C260" s="1">
        <v>2560107.1669857376</v>
      </c>
      <c r="D260" s="1">
        <v>70.260525521118595</v>
      </c>
      <c r="E260" s="1">
        <v>485335329.81009036</v>
      </c>
    </row>
    <row r="261" spans="1:5" hidden="1" x14ac:dyDescent="0.25">
      <c r="A261" t="s">
        <v>21</v>
      </c>
      <c r="B261" t="s">
        <v>4</v>
      </c>
      <c r="C261" s="1">
        <v>2577372.3508378924</v>
      </c>
      <c r="D261" s="1">
        <v>71.014496040654251</v>
      </c>
      <c r="E261" s="1">
        <v>487511930.945786</v>
      </c>
    </row>
    <row r="262" spans="1:5" hidden="1" x14ac:dyDescent="0.25">
      <c r="A262" t="s">
        <v>21</v>
      </c>
      <c r="B262" t="s">
        <v>4</v>
      </c>
      <c r="C262" s="1">
        <v>2554979.0965548642</v>
      </c>
      <c r="D262" s="1">
        <v>71.127139023489363</v>
      </c>
      <c r="E262" s="1">
        <v>485936337.87575781</v>
      </c>
    </row>
    <row r="263" spans="1:5" hidden="1" x14ac:dyDescent="0.25">
      <c r="A263" t="s">
        <v>21</v>
      </c>
      <c r="B263" t="s">
        <v>4</v>
      </c>
      <c r="C263" s="1">
        <v>2554129.4178864565</v>
      </c>
      <c r="D263" s="1">
        <v>71.347631661173523</v>
      </c>
      <c r="E263" s="1">
        <v>484117464.04171818</v>
      </c>
    </row>
    <row r="264" spans="1:5" hidden="1" x14ac:dyDescent="0.25">
      <c r="A264" t="s">
        <v>21</v>
      </c>
      <c r="B264" t="s">
        <v>4</v>
      </c>
      <c r="C264" s="1">
        <v>2566500.7753760079</v>
      </c>
      <c r="D264" s="1">
        <v>71.665239890825632</v>
      </c>
      <c r="E264" s="1">
        <v>485723489.0553205</v>
      </c>
    </row>
    <row r="265" spans="1:5" hidden="1" x14ac:dyDescent="0.25">
      <c r="A265" t="s">
        <v>21</v>
      </c>
      <c r="B265" t="s">
        <v>4</v>
      </c>
      <c r="C265" s="1">
        <v>2567078.5175178382</v>
      </c>
      <c r="D265" s="1">
        <v>71.832012572464436</v>
      </c>
      <c r="E265" s="1">
        <v>485480393.73438239</v>
      </c>
    </row>
    <row r="266" spans="1:5" hidden="1" x14ac:dyDescent="0.25">
      <c r="A266" t="s">
        <v>21</v>
      </c>
      <c r="B266" t="s">
        <v>4</v>
      </c>
      <c r="C266" s="1">
        <v>2625185.504236266</v>
      </c>
      <c r="D266" s="1">
        <v>73.437290449495393</v>
      </c>
      <c r="E266" s="1">
        <v>487806186.21705902</v>
      </c>
    </row>
    <row r="267" spans="1:5" hidden="1" x14ac:dyDescent="0.25">
      <c r="A267" t="s">
        <v>21</v>
      </c>
      <c r="B267" t="s">
        <v>4</v>
      </c>
      <c r="C267" s="1">
        <v>2539541.0600030394</v>
      </c>
      <c r="D267" s="1">
        <v>73.461550934827685</v>
      </c>
      <c r="E267" s="1">
        <v>485152776.55100554</v>
      </c>
    </row>
    <row r="268" spans="1:5" hidden="1" x14ac:dyDescent="0.25">
      <c r="A268" t="s">
        <v>21</v>
      </c>
      <c r="B268" t="s">
        <v>4</v>
      </c>
      <c r="C268" s="1">
        <v>2563756.7834925819</v>
      </c>
      <c r="D268" s="1">
        <v>74.090087140251867</v>
      </c>
      <c r="E268" s="1">
        <v>486720673.21205372</v>
      </c>
    </row>
    <row r="269" spans="1:5" hidden="1" x14ac:dyDescent="0.25">
      <c r="A269" t="s">
        <v>21</v>
      </c>
      <c r="B269" t="s">
        <v>4</v>
      </c>
      <c r="C269" s="1">
        <v>2584299.792241469</v>
      </c>
      <c r="D269" s="1">
        <v>74.310555141554801</v>
      </c>
      <c r="E269" s="1">
        <v>487041019.25152916</v>
      </c>
    </row>
    <row r="270" spans="1:5" hidden="1" x14ac:dyDescent="0.25">
      <c r="A270" t="s">
        <v>21</v>
      </c>
      <c r="B270" t="s">
        <v>4</v>
      </c>
      <c r="C270" s="1">
        <v>2570149.5610671625</v>
      </c>
      <c r="D270" s="1">
        <v>74.395504362750302</v>
      </c>
      <c r="E270" s="1">
        <v>483394178.05601102</v>
      </c>
    </row>
    <row r="271" spans="1:5" hidden="1" x14ac:dyDescent="0.25">
      <c r="A271" t="s">
        <v>21</v>
      </c>
      <c r="B271" t="s">
        <v>4</v>
      </c>
      <c r="C271" s="1">
        <v>2575214.1898227697</v>
      </c>
      <c r="D271" s="1">
        <v>75.106628759281648</v>
      </c>
      <c r="E271" s="1">
        <v>487130290.43562227</v>
      </c>
    </row>
    <row r="272" spans="1:5" hidden="1" x14ac:dyDescent="0.25">
      <c r="A272" t="s">
        <v>21</v>
      </c>
      <c r="B272" t="s">
        <v>4</v>
      </c>
      <c r="C272" s="1">
        <v>2554776.8183220052</v>
      </c>
      <c r="D272" s="1">
        <v>75.622846188949083</v>
      </c>
      <c r="E272" s="1">
        <v>485454899.20436531</v>
      </c>
    </row>
    <row r="273" spans="1:5" hidden="1" x14ac:dyDescent="0.25">
      <c r="A273" t="s">
        <v>21</v>
      </c>
      <c r="B273" t="s">
        <v>4</v>
      </c>
      <c r="C273" s="1">
        <v>2565686.174393096</v>
      </c>
      <c r="D273" s="1">
        <v>76.228147425639719</v>
      </c>
      <c r="E273" s="1">
        <v>484966976.91631818</v>
      </c>
    </row>
    <row r="274" spans="1:5" hidden="1" x14ac:dyDescent="0.25">
      <c r="A274" t="s">
        <v>21</v>
      </c>
      <c r="B274" t="s">
        <v>4</v>
      </c>
      <c r="C274" s="1">
        <v>2595463.3951621479</v>
      </c>
      <c r="D274" s="1">
        <v>77.668976278831877</v>
      </c>
      <c r="E274" s="1">
        <v>488085134.48871124</v>
      </c>
    </row>
    <row r="275" spans="1:5" hidden="1" x14ac:dyDescent="0.25">
      <c r="A275" t="s">
        <v>21</v>
      </c>
      <c r="B275" t="s">
        <v>4</v>
      </c>
      <c r="C275" s="1">
        <v>2525786.4525137348</v>
      </c>
      <c r="D275" s="1">
        <v>78.486561617704822</v>
      </c>
      <c r="E275" s="1">
        <v>481376731.52785754</v>
      </c>
    </row>
    <row r="276" spans="1:5" hidden="1" x14ac:dyDescent="0.25">
      <c r="A276" t="s">
        <v>21</v>
      </c>
      <c r="B276" t="s">
        <v>4</v>
      </c>
      <c r="C276" s="1">
        <v>2562175.3083720403</v>
      </c>
      <c r="D276" s="1">
        <v>79.852611308871957</v>
      </c>
      <c r="E276" s="1">
        <v>486798608.08755958</v>
      </c>
    </row>
    <row r="277" spans="1:5" hidden="1" x14ac:dyDescent="0.25">
      <c r="A277" t="s">
        <v>21</v>
      </c>
      <c r="B277" t="s">
        <v>4</v>
      </c>
      <c r="C277" s="1">
        <v>2550404.1689170315</v>
      </c>
      <c r="D277" s="1">
        <v>80.286562177966928</v>
      </c>
      <c r="E277" s="1">
        <v>483808687.32102835</v>
      </c>
    </row>
    <row r="278" spans="1:5" hidden="1" x14ac:dyDescent="0.25">
      <c r="A278" t="s">
        <v>21</v>
      </c>
      <c r="B278" t="s">
        <v>4</v>
      </c>
      <c r="C278" s="1">
        <v>2556406.6927465154</v>
      </c>
      <c r="D278" s="1">
        <v>82.516000638860973</v>
      </c>
      <c r="E278" s="1">
        <v>484686262.80490035</v>
      </c>
    </row>
    <row r="279" spans="1:5" hidden="1" x14ac:dyDescent="0.25">
      <c r="A279" t="s">
        <v>21</v>
      </c>
      <c r="B279" t="s">
        <v>4</v>
      </c>
      <c r="C279" s="1">
        <v>2563299.9932902604</v>
      </c>
      <c r="D279" s="1">
        <v>86.556079386607408</v>
      </c>
      <c r="E279" s="1">
        <v>486935978.05787593</v>
      </c>
    </row>
    <row r="280" spans="1:5" hidden="1" x14ac:dyDescent="0.25">
      <c r="A280" t="s">
        <v>21</v>
      </c>
      <c r="B280" t="s">
        <v>4</v>
      </c>
      <c r="C280" s="1">
        <v>2560895.4699752298</v>
      </c>
      <c r="D280" s="1">
        <v>86.772649074241912</v>
      </c>
      <c r="E280" s="1">
        <v>486806851.35212815</v>
      </c>
    </row>
    <row r="281" spans="1:5" hidden="1" x14ac:dyDescent="0.25">
      <c r="A281" t="s">
        <v>21</v>
      </c>
      <c r="B281" t="s">
        <v>4</v>
      </c>
      <c r="C281" s="1">
        <v>2564602.5535590677</v>
      </c>
      <c r="D281" s="1">
        <v>89.114292359234184</v>
      </c>
      <c r="E281" s="1">
        <v>487310598.50043076</v>
      </c>
    </row>
    <row r="282" spans="1:5" hidden="1" x14ac:dyDescent="0.25">
      <c r="A282" t="s">
        <v>21</v>
      </c>
      <c r="B282" t="s">
        <v>4</v>
      </c>
      <c r="C282" s="1">
        <v>2511540.506678673</v>
      </c>
      <c r="D282" s="1">
        <v>90.206496335101846</v>
      </c>
      <c r="E282" s="1">
        <v>484080795.22817731</v>
      </c>
    </row>
    <row r="283" spans="1:5" hidden="1" x14ac:dyDescent="0.25">
      <c r="A283" t="s">
        <v>21</v>
      </c>
      <c r="B283" t="s">
        <v>4</v>
      </c>
      <c r="C283" s="1">
        <v>2513410.3924340904</v>
      </c>
      <c r="D283" s="1">
        <v>91.495915622380906</v>
      </c>
      <c r="E283" s="1">
        <v>480845969.84499651</v>
      </c>
    </row>
    <row r="284" spans="1:5" hidden="1" x14ac:dyDescent="0.25">
      <c r="A284" t="s">
        <v>21</v>
      </c>
      <c r="B284" t="s">
        <v>4</v>
      </c>
      <c r="C284" s="1">
        <v>2533436.0634395392</v>
      </c>
      <c r="D284" s="1">
        <v>92.697271194730803</v>
      </c>
      <c r="E284" s="1">
        <v>485427422.12953734</v>
      </c>
    </row>
    <row r="285" spans="1:5" hidden="1" x14ac:dyDescent="0.25">
      <c r="A285" t="s">
        <v>21</v>
      </c>
      <c r="B285" t="s">
        <v>4</v>
      </c>
      <c r="C285" s="1">
        <v>2553805.8431067942</v>
      </c>
      <c r="D285" s="1">
        <v>93.826825012052723</v>
      </c>
      <c r="E285" s="1">
        <v>487382641.1446811</v>
      </c>
    </row>
    <row r="286" spans="1:5" hidden="1" x14ac:dyDescent="0.25">
      <c r="A286" t="s">
        <v>21</v>
      </c>
      <c r="B286" t="s">
        <v>4</v>
      </c>
      <c r="C286" s="1">
        <v>2517777.9458171367</v>
      </c>
      <c r="D286" s="1">
        <v>99.392009494790301</v>
      </c>
      <c r="E286" s="1">
        <v>487370941.75111896</v>
      </c>
    </row>
    <row r="287" spans="1:5" hidden="1" x14ac:dyDescent="0.25">
      <c r="A287" t="s">
        <v>21</v>
      </c>
      <c r="B287" t="s">
        <v>4</v>
      </c>
      <c r="C287" s="1">
        <v>2516897.4860760695</v>
      </c>
      <c r="D287" s="1">
        <v>102.51881070321025</v>
      </c>
      <c r="E287" s="1">
        <v>484646050.89611501</v>
      </c>
    </row>
    <row r="288" spans="1:5" hidden="1" x14ac:dyDescent="0.25">
      <c r="A288" t="s">
        <v>21</v>
      </c>
      <c r="B288" t="s">
        <v>9</v>
      </c>
      <c r="C288" s="1">
        <v>3001161.3027618672</v>
      </c>
      <c r="D288" s="1">
        <v>129.68491150410833</v>
      </c>
      <c r="E288" s="1">
        <v>1597439921.0600612</v>
      </c>
    </row>
    <row r="289" spans="1:7" hidden="1" x14ac:dyDescent="0.25">
      <c r="A289" t="s">
        <v>21</v>
      </c>
      <c r="B289" t="s">
        <v>9</v>
      </c>
      <c r="C289" s="1">
        <v>2773308.3491357178</v>
      </c>
      <c r="D289" s="1">
        <v>136.21470669762493</v>
      </c>
      <c r="E289" s="1">
        <v>1379101805.6679335</v>
      </c>
    </row>
    <row r="290" spans="1:7" hidden="1" x14ac:dyDescent="0.25">
      <c r="A290" t="s">
        <v>21</v>
      </c>
      <c r="B290" t="s">
        <v>9</v>
      </c>
      <c r="C290" s="1">
        <v>2569944.6707269805</v>
      </c>
      <c r="D290" s="1">
        <v>145.40914359904372</v>
      </c>
      <c r="E290" s="1">
        <v>1172236623.2256408</v>
      </c>
    </row>
    <row r="291" spans="1:7" hidden="1" x14ac:dyDescent="0.25">
      <c r="A291" t="s">
        <v>21</v>
      </c>
      <c r="B291" t="s">
        <v>9</v>
      </c>
      <c r="C291" s="1">
        <v>2641111.7296213922</v>
      </c>
      <c r="D291" s="1">
        <v>155.54767247788729</v>
      </c>
      <c r="E291" s="1">
        <v>1154424477.3945222</v>
      </c>
    </row>
    <row r="292" spans="1:7" hidden="1" x14ac:dyDescent="0.25"/>
    <row r="293" spans="1:7" x14ac:dyDescent="0.25">
      <c r="A293" t="s">
        <v>21</v>
      </c>
      <c r="B293" t="s">
        <v>29</v>
      </c>
      <c r="C293" s="1">
        <f>SUM(C246:C287)</f>
        <v>107556582.57505471</v>
      </c>
      <c r="D293" s="1">
        <f>SUMPRODUCT(C246:C287,D246:D287)/C293</f>
        <v>75.745029663292371</v>
      </c>
      <c r="F293" s="1">
        <f>SUM(C293:C298)/1000000</f>
        <v>130.93684526496307</v>
      </c>
      <c r="G293" s="1">
        <f>SUMPRODUCT(C293:C298,D293:D298)/SUM(C293:C298)</f>
        <v>134.04826508341512</v>
      </c>
    </row>
    <row r="294" spans="1:7" x14ac:dyDescent="0.25">
      <c r="A294" t="s">
        <v>21</v>
      </c>
      <c r="B294" t="s">
        <v>30</v>
      </c>
      <c r="C294" s="1">
        <f>SUM(C288:C291)</f>
        <v>10985526.052245958</v>
      </c>
      <c r="D294" s="1">
        <f>SUMPRODUCT(C288:C291,D288:D291)/C294</f>
        <v>141.22973719265985</v>
      </c>
    </row>
    <row r="295" spans="1:7" x14ac:dyDescent="0.25">
      <c r="A295" t="s">
        <v>21</v>
      </c>
      <c r="B295" t="s">
        <v>38</v>
      </c>
      <c r="C295" s="1">
        <v>119490.45165599411</v>
      </c>
      <c r="D295" s="1">
        <v>248.76713537502999</v>
      </c>
    </row>
    <row r="296" spans="1:7" x14ac:dyDescent="0.25">
      <c r="A296" t="s">
        <v>21</v>
      </c>
      <c r="B296" t="s">
        <v>39</v>
      </c>
      <c r="C296" s="1">
        <v>3319522.1693119328</v>
      </c>
      <c r="D296" s="1">
        <v>2035.0296867556101</v>
      </c>
    </row>
    <row r="297" spans="1:7" x14ac:dyDescent="0.25">
      <c r="A297" t="s">
        <v>21</v>
      </c>
      <c r="B297" t="s">
        <v>40</v>
      </c>
      <c r="C297" s="1">
        <v>666820.28117199801</v>
      </c>
      <c r="D297" s="1">
        <v>33.419304368927101</v>
      </c>
    </row>
    <row r="298" spans="1:7" x14ac:dyDescent="0.25">
      <c r="A298" t="s">
        <v>21</v>
      </c>
      <c r="B298" t="s">
        <v>41</v>
      </c>
      <c r="C298" s="1">
        <v>8288903.7355224993</v>
      </c>
      <c r="D298" s="1">
        <v>126.21226570368501</v>
      </c>
    </row>
    <row r="300" spans="1:7" hidden="1" x14ac:dyDescent="0.25">
      <c r="A300" t="s">
        <v>22</v>
      </c>
      <c r="B300" t="s">
        <v>4</v>
      </c>
      <c r="C300" s="1">
        <v>2601223.2753452891</v>
      </c>
      <c r="D300" s="1">
        <v>66.001843218243863</v>
      </c>
      <c r="E300" s="1">
        <v>483455965.1950978</v>
      </c>
    </row>
    <row r="301" spans="1:7" hidden="1" x14ac:dyDescent="0.25">
      <c r="A301" t="s">
        <v>22</v>
      </c>
      <c r="B301" t="s">
        <v>4</v>
      </c>
      <c r="C301" s="1">
        <v>2553462.7628939245</v>
      </c>
      <c r="D301" s="1">
        <v>67.108344591147784</v>
      </c>
      <c r="E301" s="1">
        <v>481662999.11022031</v>
      </c>
    </row>
    <row r="302" spans="1:7" hidden="1" x14ac:dyDescent="0.25">
      <c r="A302" t="s">
        <v>22</v>
      </c>
      <c r="B302" t="s">
        <v>4</v>
      </c>
      <c r="C302" s="1">
        <v>2613122.8228138704</v>
      </c>
      <c r="D302" s="1">
        <v>67.923319192688538</v>
      </c>
      <c r="E302" s="1">
        <v>483228419.38976264</v>
      </c>
    </row>
    <row r="303" spans="1:7" hidden="1" x14ac:dyDescent="0.25">
      <c r="A303" t="s">
        <v>22</v>
      </c>
      <c r="B303" t="s">
        <v>4</v>
      </c>
      <c r="C303" s="1">
        <v>2538752.0933654807</v>
      </c>
      <c r="D303" s="1">
        <v>68.323963424714307</v>
      </c>
      <c r="E303" s="1">
        <v>481164131.79473555</v>
      </c>
    </row>
    <row r="304" spans="1:7" hidden="1" x14ac:dyDescent="0.25">
      <c r="A304" t="s">
        <v>22</v>
      </c>
      <c r="B304" t="s">
        <v>4</v>
      </c>
      <c r="C304" s="1">
        <v>2504997.1293249284</v>
      </c>
      <c r="D304" s="1">
        <v>77.281054182748136</v>
      </c>
      <c r="E304" s="1">
        <v>476833289.68980038</v>
      </c>
    </row>
    <row r="305" spans="1:7" hidden="1" x14ac:dyDescent="0.25">
      <c r="A305" t="s">
        <v>22</v>
      </c>
      <c r="B305" t="s">
        <v>4</v>
      </c>
      <c r="C305" s="1">
        <v>2525375.6152637522</v>
      </c>
      <c r="D305" s="1">
        <v>77.307122505553465</v>
      </c>
      <c r="E305" s="1">
        <v>483940544.99257088</v>
      </c>
    </row>
    <row r="306" spans="1:7" hidden="1" x14ac:dyDescent="0.25">
      <c r="A306" t="s">
        <v>22</v>
      </c>
      <c r="B306" t="s">
        <v>4</v>
      </c>
      <c r="C306" s="1">
        <v>2519186.2430582806</v>
      </c>
      <c r="D306" s="1">
        <v>77.616944594882966</v>
      </c>
      <c r="E306" s="1">
        <v>477509798.40495825</v>
      </c>
    </row>
    <row r="307" spans="1:7" hidden="1" x14ac:dyDescent="0.25">
      <c r="A307" t="s">
        <v>22</v>
      </c>
      <c r="B307" t="s">
        <v>4</v>
      </c>
      <c r="C307" s="1">
        <v>2505439.7043824354</v>
      </c>
      <c r="D307" s="1">
        <v>79.876209384799964</v>
      </c>
      <c r="E307" s="1">
        <v>477575245.95221937</v>
      </c>
    </row>
    <row r="308" spans="1:7" hidden="1" x14ac:dyDescent="0.25">
      <c r="A308" t="s">
        <v>22</v>
      </c>
      <c r="B308" t="s">
        <v>4</v>
      </c>
      <c r="C308" s="1">
        <v>2543878.5373133151</v>
      </c>
      <c r="D308" s="1">
        <v>85.76738753888381</v>
      </c>
      <c r="E308" s="1">
        <v>483687243.60059142</v>
      </c>
    </row>
    <row r="309" spans="1:7" hidden="1" x14ac:dyDescent="0.25">
      <c r="A309" t="s">
        <v>22</v>
      </c>
      <c r="B309" t="s">
        <v>4</v>
      </c>
      <c r="C309" s="1">
        <v>2509070.1769047161</v>
      </c>
      <c r="D309" s="1">
        <v>86.869776852960925</v>
      </c>
      <c r="E309" s="1">
        <v>485431741.46245229</v>
      </c>
    </row>
    <row r="310" spans="1:7" x14ac:dyDescent="0.25">
      <c r="A310" t="s">
        <v>22</v>
      </c>
      <c r="B310" t="s">
        <v>29</v>
      </c>
      <c r="C310" s="1">
        <f>SUM(C300:C309)</f>
        <v>25414508.360665992</v>
      </c>
      <c r="D310" s="1">
        <f>SUMPRODUCT(C300:C309,D300:D309)/C310</f>
        <v>75.335427800945666</v>
      </c>
      <c r="F310" s="1">
        <f>SUM(C310:C312)/1000000</f>
        <v>25.664025102883222</v>
      </c>
      <c r="G310" s="1">
        <f>SUMPRODUCT(C310:C312,D310:D312)/SUM(C310:C312)</f>
        <v>75.562539744418359</v>
      </c>
    </row>
    <row r="311" spans="1:7" x14ac:dyDescent="0.25">
      <c r="A311" t="s">
        <v>22</v>
      </c>
      <c r="B311" s="4" t="s">
        <v>38</v>
      </c>
      <c r="C311" s="1">
        <v>7657.4684239425596</v>
      </c>
      <c r="D311" s="1">
        <v>257.52685215730901</v>
      </c>
    </row>
    <row r="312" spans="1:7" x14ac:dyDescent="0.25">
      <c r="A312" t="s">
        <v>22</v>
      </c>
      <c r="B312" t="s">
        <v>41</v>
      </c>
      <c r="C312" s="1">
        <v>241859.27379328801</v>
      </c>
      <c r="D312" s="1">
        <v>93.666259072337397</v>
      </c>
    </row>
    <row r="314" spans="1:7" hidden="1" x14ac:dyDescent="0.25">
      <c r="A314" t="s">
        <v>23</v>
      </c>
      <c r="B314" t="s">
        <v>4</v>
      </c>
      <c r="C314" s="1">
        <v>2483307.3647515825</v>
      </c>
      <c r="D314" s="1">
        <v>66.162908010299049</v>
      </c>
      <c r="E314" s="1">
        <v>482655628.26197481</v>
      </c>
    </row>
    <row r="315" spans="1:7" hidden="1" x14ac:dyDescent="0.25">
      <c r="A315" t="s">
        <v>23</v>
      </c>
      <c r="B315" t="s">
        <v>4</v>
      </c>
      <c r="C315" s="1">
        <v>2415489.72603398</v>
      </c>
      <c r="D315" s="1">
        <v>72.634691002430145</v>
      </c>
      <c r="E315" s="1">
        <v>479016299.97470284</v>
      </c>
    </row>
    <row r="316" spans="1:7" hidden="1" x14ac:dyDescent="0.25">
      <c r="A316" t="s">
        <v>23</v>
      </c>
      <c r="B316" t="s">
        <v>4</v>
      </c>
      <c r="C316" s="1">
        <v>2446786.9514640961</v>
      </c>
      <c r="D316" s="1">
        <v>81.658416095883567</v>
      </c>
      <c r="E316" s="1">
        <v>481143273.77811968</v>
      </c>
    </row>
    <row r="317" spans="1:7" hidden="1" x14ac:dyDescent="0.25">
      <c r="A317" t="s">
        <v>23</v>
      </c>
      <c r="B317" t="s">
        <v>4</v>
      </c>
      <c r="C317" s="1">
        <v>2447577.4140546643</v>
      </c>
      <c r="D317" s="1">
        <v>82.639879059173126</v>
      </c>
      <c r="E317" s="1">
        <v>472946062.15432519</v>
      </c>
    </row>
    <row r="318" spans="1:7" hidden="1" x14ac:dyDescent="0.25">
      <c r="A318" t="s">
        <v>23</v>
      </c>
      <c r="B318" t="s">
        <v>4</v>
      </c>
      <c r="C318" s="1">
        <v>2470835.8180270754</v>
      </c>
      <c r="D318" s="1">
        <v>83.284322656220752</v>
      </c>
      <c r="E318" s="1">
        <v>482925686.98672247</v>
      </c>
    </row>
    <row r="319" spans="1:7" hidden="1" x14ac:dyDescent="0.25">
      <c r="A319" t="s">
        <v>23</v>
      </c>
      <c r="B319" t="s">
        <v>4</v>
      </c>
      <c r="C319" s="1">
        <v>2473067.2210334092</v>
      </c>
      <c r="D319" s="1">
        <v>86.432945888865049</v>
      </c>
      <c r="E319" s="1">
        <v>481153653.14462411</v>
      </c>
    </row>
    <row r="320" spans="1:7" hidden="1" x14ac:dyDescent="0.25">
      <c r="A320" t="s">
        <v>23</v>
      </c>
      <c r="B320" t="s">
        <v>4</v>
      </c>
      <c r="C320" s="1">
        <v>2455917.7313516247</v>
      </c>
      <c r="D320" s="1">
        <v>96.671212982042292</v>
      </c>
      <c r="E320" s="1">
        <v>474198780.71907133</v>
      </c>
    </row>
    <row r="321" spans="1:5" hidden="1" x14ac:dyDescent="0.25">
      <c r="A321" t="s">
        <v>23</v>
      </c>
      <c r="B321" t="s">
        <v>4</v>
      </c>
      <c r="C321" s="1">
        <v>2498315.2345140474</v>
      </c>
      <c r="D321" s="1">
        <v>96.700400382224345</v>
      </c>
      <c r="E321" s="1">
        <v>485537667.7744354</v>
      </c>
    </row>
    <row r="322" spans="1:5" hidden="1" x14ac:dyDescent="0.25">
      <c r="A322" t="s">
        <v>23</v>
      </c>
      <c r="B322" t="s">
        <v>4</v>
      </c>
      <c r="C322" s="1">
        <v>2494801.6462870985</v>
      </c>
      <c r="D322" s="1">
        <v>97.344342684295057</v>
      </c>
      <c r="E322" s="1">
        <v>480154550.96419829</v>
      </c>
    </row>
    <row r="323" spans="1:5" hidden="1" x14ac:dyDescent="0.25">
      <c r="A323" t="s">
        <v>23</v>
      </c>
      <c r="B323" t="s">
        <v>9</v>
      </c>
      <c r="C323" s="1">
        <v>2451256.8752005012</v>
      </c>
      <c r="D323" s="1">
        <v>146.19622184581016</v>
      </c>
      <c r="E323" s="1">
        <v>1181572978.8802221</v>
      </c>
    </row>
    <row r="324" spans="1:5" hidden="1" x14ac:dyDescent="0.25">
      <c r="A324" t="s">
        <v>23</v>
      </c>
      <c r="B324" t="s">
        <v>9</v>
      </c>
      <c r="C324" s="1">
        <v>2469066.7101732227</v>
      </c>
      <c r="D324" s="1">
        <v>146.67378529884721</v>
      </c>
      <c r="E324" s="1">
        <v>1179997883.9744761</v>
      </c>
    </row>
    <row r="325" spans="1:5" hidden="1" x14ac:dyDescent="0.25">
      <c r="A325" t="s">
        <v>23</v>
      </c>
      <c r="B325" t="s">
        <v>9</v>
      </c>
      <c r="C325" s="1">
        <v>2523024.084424736</v>
      </c>
      <c r="D325" s="1">
        <v>146.99999953771933</v>
      </c>
      <c r="E325" s="1">
        <v>1173090545.2146935</v>
      </c>
    </row>
    <row r="326" spans="1:5" hidden="1" x14ac:dyDescent="0.25">
      <c r="A326" t="s">
        <v>23</v>
      </c>
      <c r="B326" t="s">
        <v>9</v>
      </c>
      <c r="C326" s="1">
        <v>2454124.9991946295</v>
      </c>
      <c r="D326" s="1">
        <v>150.11198053896501</v>
      </c>
      <c r="E326" s="1">
        <v>1169253811.5478821</v>
      </c>
    </row>
    <row r="327" spans="1:5" hidden="1" x14ac:dyDescent="0.25">
      <c r="A327" t="s">
        <v>23</v>
      </c>
      <c r="B327" t="s">
        <v>9</v>
      </c>
      <c r="C327" s="1">
        <v>2577041.9344395711</v>
      </c>
      <c r="D327" s="1">
        <v>151.54397551425524</v>
      </c>
      <c r="E327" s="1">
        <v>1172539089.3889952</v>
      </c>
    </row>
    <row r="328" spans="1:5" hidden="1" x14ac:dyDescent="0.25">
      <c r="A328" t="s">
        <v>23</v>
      </c>
      <c r="B328" t="s">
        <v>9</v>
      </c>
      <c r="C328" s="1">
        <v>2574441.1640878003</v>
      </c>
      <c r="D328" s="1">
        <v>152.76083117109025</v>
      </c>
      <c r="E328" s="1">
        <v>1171158536.7234015</v>
      </c>
    </row>
    <row r="329" spans="1:5" hidden="1" x14ac:dyDescent="0.25">
      <c r="A329" t="s">
        <v>23</v>
      </c>
      <c r="B329" t="s">
        <v>9</v>
      </c>
      <c r="C329" s="1">
        <v>2535417.2351792068</v>
      </c>
      <c r="D329" s="1">
        <v>153.18482723092924</v>
      </c>
      <c r="E329" s="1">
        <v>1170711708.0699439</v>
      </c>
    </row>
    <row r="330" spans="1:5" hidden="1" x14ac:dyDescent="0.25">
      <c r="A330" t="s">
        <v>23</v>
      </c>
      <c r="B330" t="s">
        <v>9</v>
      </c>
      <c r="C330" s="1">
        <v>2522719.1489705485</v>
      </c>
      <c r="D330" s="1">
        <v>154.85880079102606</v>
      </c>
      <c r="E330" s="1">
        <v>1171251192.3676565</v>
      </c>
    </row>
    <row r="331" spans="1:5" hidden="1" x14ac:dyDescent="0.25">
      <c r="A331" t="s">
        <v>23</v>
      </c>
      <c r="B331" t="s">
        <v>9</v>
      </c>
      <c r="C331" s="1">
        <v>2569675.8576766495</v>
      </c>
      <c r="D331" s="1">
        <v>155.15249161437441</v>
      </c>
      <c r="E331" s="1">
        <v>1171325315.7249074</v>
      </c>
    </row>
    <row r="332" spans="1:5" hidden="1" x14ac:dyDescent="0.25">
      <c r="A332" t="s">
        <v>23</v>
      </c>
      <c r="B332" t="s">
        <v>9</v>
      </c>
      <c r="C332" s="1">
        <v>2433253.7336952169</v>
      </c>
      <c r="D332" s="1">
        <v>158.78015786990539</v>
      </c>
      <c r="E332" s="1">
        <v>1174325954.2413051</v>
      </c>
    </row>
    <row r="333" spans="1:5" hidden="1" x14ac:dyDescent="0.25">
      <c r="A333" t="s">
        <v>23</v>
      </c>
      <c r="B333" t="s">
        <v>9</v>
      </c>
      <c r="C333" s="1">
        <v>2516985.1083604689</v>
      </c>
      <c r="D333" s="1">
        <v>162.91927758792551</v>
      </c>
      <c r="E333" s="1">
        <v>1173541476.8569291</v>
      </c>
    </row>
    <row r="334" spans="1:5" hidden="1" x14ac:dyDescent="0.25">
      <c r="A334" t="s">
        <v>23</v>
      </c>
      <c r="B334" t="s">
        <v>9</v>
      </c>
      <c r="C334" s="1">
        <v>2428613.7608338557</v>
      </c>
      <c r="D334" s="1">
        <v>168.44478653193696</v>
      </c>
      <c r="E334" s="1">
        <v>1180517362.6312511</v>
      </c>
    </row>
    <row r="335" spans="1:5" hidden="1" x14ac:dyDescent="0.25">
      <c r="A335" t="s">
        <v>23</v>
      </c>
      <c r="B335" t="s">
        <v>9</v>
      </c>
      <c r="C335" s="1">
        <v>2529714.1640885207</v>
      </c>
      <c r="D335" s="1">
        <v>174.17600643920235</v>
      </c>
      <c r="E335" s="1">
        <v>1171866632.9586341</v>
      </c>
    </row>
    <row r="336" spans="1:5" hidden="1" x14ac:dyDescent="0.25">
      <c r="A336" t="s">
        <v>23</v>
      </c>
      <c r="B336" t="s">
        <v>9</v>
      </c>
      <c r="C336" s="1">
        <v>2518150.8615095234</v>
      </c>
      <c r="D336" s="1">
        <v>175.95872895246762</v>
      </c>
      <c r="E336" s="1">
        <v>1171097182.5882516</v>
      </c>
    </row>
    <row r="337" spans="1:7" hidden="1" x14ac:dyDescent="0.25">
      <c r="A337" t="s">
        <v>23</v>
      </c>
      <c r="B337" t="s">
        <v>9</v>
      </c>
      <c r="C337" s="1">
        <v>2501379.8489479162</v>
      </c>
      <c r="D337" s="1">
        <v>176.54767975291816</v>
      </c>
      <c r="E337" s="1">
        <v>1171931403.5063019</v>
      </c>
    </row>
    <row r="338" spans="1:7" hidden="1" x14ac:dyDescent="0.25">
      <c r="A338" t="s">
        <v>23</v>
      </c>
      <c r="B338" t="s">
        <v>9</v>
      </c>
      <c r="C338" s="1">
        <v>2554997.6998981442</v>
      </c>
      <c r="D338" s="1">
        <v>180.04754320296442</v>
      </c>
      <c r="E338" s="1">
        <v>1180831929.4570954</v>
      </c>
    </row>
    <row r="339" spans="1:7" hidden="1" x14ac:dyDescent="0.25">
      <c r="A339" t="s">
        <v>23</v>
      </c>
      <c r="B339" t="s">
        <v>9</v>
      </c>
      <c r="C339" s="1">
        <v>2008526.1952877711</v>
      </c>
      <c r="D339" s="1">
        <v>181.67411089210768</v>
      </c>
      <c r="E339" s="1">
        <v>938816446.62697554</v>
      </c>
    </row>
    <row r="340" spans="1:7" hidden="1" x14ac:dyDescent="0.25">
      <c r="A340" t="s">
        <v>23</v>
      </c>
      <c r="B340" t="s">
        <v>9</v>
      </c>
      <c r="C340" s="1">
        <v>2513590.7803456564</v>
      </c>
      <c r="D340" s="1">
        <v>181.72134225867785</v>
      </c>
      <c r="E340" s="1">
        <v>1180393976.069351</v>
      </c>
    </row>
    <row r="341" spans="1:7" hidden="1" x14ac:dyDescent="0.25">
      <c r="A341" t="s">
        <v>23</v>
      </c>
      <c r="B341" t="s">
        <v>9</v>
      </c>
      <c r="C341" s="1">
        <v>2270287.8867310574</v>
      </c>
      <c r="D341" s="1">
        <v>191.02564436313668</v>
      </c>
      <c r="E341" s="1">
        <v>1054580027.9940313</v>
      </c>
    </row>
    <row r="342" spans="1:7" hidden="1" x14ac:dyDescent="0.25"/>
    <row r="343" spans="1:7" x14ac:dyDescent="0.25">
      <c r="A343" t="s">
        <v>23</v>
      </c>
      <c r="B343" t="s">
        <v>29</v>
      </c>
      <c r="C343" s="1">
        <f>SUM(C314:C322)</f>
        <v>22186099.107517578</v>
      </c>
      <c r="D343" s="1">
        <f>SUMPRODUCT(C314:C322,D314:D322)/C343</f>
        <v>84.882667054591153</v>
      </c>
      <c r="F343" s="1">
        <f>SUM(C343:C347)/1000000</f>
        <v>72.687232645760901</v>
      </c>
      <c r="G343" s="1">
        <f>SUMPRODUCT(C343:C347,D343:D347)/SUM(C343:C347)</f>
        <v>214.47574820327461</v>
      </c>
    </row>
    <row r="344" spans="1:7" x14ac:dyDescent="0.25">
      <c r="A344" t="s">
        <v>23</v>
      </c>
      <c r="B344" t="s">
        <v>30</v>
      </c>
      <c r="C344" s="1">
        <f>SUM(C323:C341)</f>
        <v>46952268.049045004</v>
      </c>
      <c r="D344" s="1">
        <f>SUMPRODUCT(C323:C341,D323:D341)/C344</f>
        <v>163.3050371775532</v>
      </c>
    </row>
    <row r="345" spans="1:7" x14ac:dyDescent="0.25">
      <c r="A345" t="s">
        <v>23</v>
      </c>
      <c r="B345" s="4" t="s">
        <v>38</v>
      </c>
      <c r="C345" s="1">
        <v>10894.498175868101</v>
      </c>
      <c r="D345" s="1">
        <v>257.632679139174</v>
      </c>
    </row>
    <row r="346" spans="1:7" x14ac:dyDescent="0.25">
      <c r="A346" t="s">
        <v>23</v>
      </c>
      <c r="B346" t="s">
        <v>39</v>
      </c>
      <c r="C346" s="1">
        <v>3092741.6794407698</v>
      </c>
      <c r="D346" s="1">
        <v>1929.4742386059499</v>
      </c>
    </row>
    <row r="347" spans="1:7" x14ac:dyDescent="0.25">
      <c r="A347" t="s">
        <v>23</v>
      </c>
      <c r="B347" t="s">
        <v>41</v>
      </c>
      <c r="C347" s="1">
        <v>445229.31158166478</v>
      </c>
      <c r="D347" s="1">
        <v>154.34582974967401</v>
      </c>
    </row>
    <row r="349" spans="1:7" hidden="1" x14ac:dyDescent="0.25">
      <c r="A349" t="s">
        <v>24</v>
      </c>
      <c r="B349" t="s">
        <v>4</v>
      </c>
      <c r="C349" s="1">
        <v>2490579.9472579444</v>
      </c>
      <c r="D349" s="1">
        <v>66.898431226326551</v>
      </c>
      <c r="E349" s="1">
        <v>477854779.17519563</v>
      </c>
    </row>
    <row r="350" spans="1:7" hidden="1" x14ac:dyDescent="0.25">
      <c r="A350" t="s">
        <v>24</v>
      </c>
      <c r="B350" t="s">
        <v>4</v>
      </c>
      <c r="C350" s="1">
        <v>2705445.0334709166</v>
      </c>
      <c r="D350" s="1">
        <v>91.847110371993438</v>
      </c>
      <c r="E350" s="1">
        <v>489997840.96490389</v>
      </c>
    </row>
    <row r="351" spans="1:7" hidden="1" x14ac:dyDescent="0.25">
      <c r="A351" t="s">
        <v>24</v>
      </c>
      <c r="B351" t="s">
        <v>4</v>
      </c>
      <c r="C351" s="1">
        <v>2563725.6751182559</v>
      </c>
      <c r="D351" s="1">
        <v>94.526086550295986</v>
      </c>
      <c r="E351" s="1">
        <v>480963842.16967905</v>
      </c>
    </row>
    <row r="352" spans="1:7" hidden="1" x14ac:dyDescent="0.25">
      <c r="A352" t="s">
        <v>24</v>
      </c>
      <c r="B352" t="s">
        <v>4</v>
      </c>
      <c r="C352" s="1">
        <v>2510116.7420950313</v>
      </c>
      <c r="D352" s="1">
        <v>101.99931912984584</v>
      </c>
      <c r="E352" s="1">
        <v>476807378.24830282</v>
      </c>
    </row>
    <row r="353" spans="1:7" hidden="1" x14ac:dyDescent="0.25">
      <c r="A353" t="s">
        <v>24</v>
      </c>
      <c r="B353" t="s">
        <v>4</v>
      </c>
      <c r="C353" s="1">
        <v>2776777.2821207773</v>
      </c>
      <c r="D353" s="1">
        <v>104.00767070193653</v>
      </c>
      <c r="E353" s="1">
        <v>493911494.07091308</v>
      </c>
    </row>
    <row r="354" spans="1:7" x14ac:dyDescent="0.25">
      <c r="A354" t="s">
        <v>24</v>
      </c>
      <c r="B354" t="s">
        <v>29</v>
      </c>
      <c r="C354" s="1">
        <f>SUM(C349:C353)</f>
        <v>13046644.680062925</v>
      </c>
      <c r="D354" s="1">
        <f>SUMPRODUCT(C349:C353,D349:D353)/C354</f>
        <v>92.152313506791231</v>
      </c>
      <c r="F354" s="1">
        <f>C354/1000000</f>
        <v>13.046644680062926</v>
      </c>
      <c r="G354" s="1">
        <f>D354</f>
        <v>92.152313506791231</v>
      </c>
    </row>
    <row r="356" spans="1:7" hidden="1" x14ac:dyDescent="0.25">
      <c r="A356" t="s">
        <v>25</v>
      </c>
      <c r="B356" t="s">
        <v>4</v>
      </c>
      <c r="C356" s="1">
        <v>2791227.6908190534</v>
      </c>
      <c r="D356" s="1">
        <v>68.551478085803339</v>
      </c>
      <c r="E356" s="1">
        <v>493540564.52421343</v>
      </c>
    </row>
    <row r="357" spans="1:7" hidden="1" x14ac:dyDescent="0.25">
      <c r="A357" t="s">
        <v>25</v>
      </c>
      <c r="B357" t="s">
        <v>4</v>
      </c>
      <c r="C357" s="1">
        <v>2807761.0585716264</v>
      </c>
      <c r="D357" s="1">
        <v>69.049781496304504</v>
      </c>
      <c r="E357" s="1">
        <v>493874655.18466413</v>
      </c>
    </row>
    <row r="358" spans="1:7" hidden="1" x14ac:dyDescent="0.25">
      <c r="A358" t="s">
        <v>25</v>
      </c>
      <c r="B358" t="s">
        <v>4</v>
      </c>
      <c r="C358" s="1">
        <v>2799195.6466897521</v>
      </c>
      <c r="D358" s="1">
        <v>72.656009075156803</v>
      </c>
      <c r="E358" s="1">
        <v>493732823.74879503</v>
      </c>
    </row>
    <row r="359" spans="1:7" hidden="1" x14ac:dyDescent="0.25">
      <c r="A359" t="s">
        <v>25</v>
      </c>
      <c r="B359" t="s">
        <v>4</v>
      </c>
      <c r="C359" s="1">
        <v>2792767.8620741009</v>
      </c>
      <c r="D359" s="1">
        <v>83.273615483525504</v>
      </c>
      <c r="E359" s="1">
        <v>493964498.42211342</v>
      </c>
    </row>
    <row r="360" spans="1:7" hidden="1" x14ac:dyDescent="0.25">
      <c r="A360" t="s">
        <v>25</v>
      </c>
      <c r="B360" t="s">
        <v>4</v>
      </c>
      <c r="C360" s="1">
        <v>2773581.8917428958</v>
      </c>
      <c r="D360" s="1">
        <v>96.767947301986368</v>
      </c>
      <c r="E360" s="1">
        <v>493963812.40534997</v>
      </c>
    </row>
    <row r="361" spans="1:7" hidden="1" x14ac:dyDescent="0.25">
      <c r="A361" t="s">
        <v>25</v>
      </c>
      <c r="B361" t="s">
        <v>4</v>
      </c>
      <c r="C361" s="1">
        <v>2765630.0122998417</v>
      </c>
      <c r="D361" s="1">
        <v>98.5112639636681</v>
      </c>
      <c r="E361" s="1">
        <v>493616638.57177269</v>
      </c>
    </row>
    <row r="362" spans="1:7" hidden="1" x14ac:dyDescent="0.25">
      <c r="A362" t="s">
        <v>25</v>
      </c>
      <c r="B362" t="s">
        <v>4</v>
      </c>
      <c r="C362" s="1">
        <v>2752161.4261829704</v>
      </c>
      <c r="D362" s="1">
        <v>105.80471094720839</v>
      </c>
      <c r="E362" s="1">
        <v>493809539.68927622</v>
      </c>
    </row>
    <row r="363" spans="1:7" hidden="1" x14ac:dyDescent="0.25">
      <c r="A363" t="s">
        <v>25</v>
      </c>
      <c r="B363" t="s">
        <v>4</v>
      </c>
      <c r="C363" s="1">
        <v>2736011.2520615985</v>
      </c>
      <c r="D363" s="1">
        <v>107.61786405773452</v>
      </c>
      <c r="E363" s="1">
        <v>493710630.25503302</v>
      </c>
    </row>
    <row r="364" spans="1:7" hidden="1" x14ac:dyDescent="0.25">
      <c r="A364" t="s">
        <v>25</v>
      </c>
      <c r="B364" t="s">
        <v>9</v>
      </c>
      <c r="C364" s="1">
        <v>2654216.8657838372</v>
      </c>
      <c r="D364" s="1">
        <v>125.26526075288507</v>
      </c>
      <c r="E364" s="1">
        <v>1219815465.4324236</v>
      </c>
    </row>
    <row r="365" spans="1:7" hidden="1" x14ac:dyDescent="0.25">
      <c r="A365" t="s">
        <v>25</v>
      </c>
      <c r="B365" t="s">
        <v>9</v>
      </c>
      <c r="C365" s="1">
        <v>2673066.7602905696</v>
      </c>
      <c r="D365" s="1">
        <v>138.47339917432078</v>
      </c>
      <c r="E365" s="1">
        <v>1233881121.4536572</v>
      </c>
    </row>
    <row r="366" spans="1:7" hidden="1" x14ac:dyDescent="0.25">
      <c r="A366" t="s">
        <v>25</v>
      </c>
      <c r="B366" t="s">
        <v>9</v>
      </c>
      <c r="C366" s="1">
        <v>2557418.8425286501</v>
      </c>
      <c r="D366" s="1">
        <v>150.24877171506773</v>
      </c>
      <c r="E366" s="1">
        <v>1112993279.8139226</v>
      </c>
    </row>
    <row r="367" spans="1:7" hidden="1" x14ac:dyDescent="0.25">
      <c r="A367" t="s">
        <v>25</v>
      </c>
      <c r="B367" t="s">
        <v>9</v>
      </c>
      <c r="C367" s="1">
        <v>2597868.1415574136</v>
      </c>
      <c r="D367" s="1">
        <v>151.14527868419057</v>
      </c>
      <c r="E367" s="1">
        <v>1148165406.9813182</v>
      </c>
    </row>
    <row r="368" spans="1:7" hidden="1" x14ac:dyDescent="0.25">
      <c r="A368" t="s">
        <v>25</v>
      </c>
      <c r="B368" t="s">
        <v>9</v>
      </c>
      <c r="C368" s="1">
        <v>2790357.4045398706</v>
      </c>
      <c r="D368" s="1">
        <v>154.02525481635917</v>
      </c>
      <c r="E368" s="1">
        <v>1251466444.2971206</v>
      </c>
    </row>
    <row r="369" spans="1:7" hidden="1" x14ac:dyDescent="0.25">
      <c r="A369" t="s">
        <v>25</v>
      </c>
      <c r="B369" t="s">
        <v>9</v>
      </c>
      <c r="C369" s="1">
        <v>2749475.1668107044</v>
      </c>
      <c r="D369" s="1">
        <v>161.97287604514918</v>
      </c>
      <c r="E369" s="1">
        <v>1240045523.6142371</v>
      </c>
    </row>
    <row r="370" spans="1:7" hidden="1" x14ac:dyDescent="0.25">
      <c r="A370" t="s">
        <v>25</v>
      </c>
      <c r="B370" t="s">
        <v>9</v>
      </c>
      <c r="C370" s="1">
        <v>2235177.0514136567</v>
      </c>
      <c r="D370" s="1">
        <v>164.93594972547407</v>
      </c>
      <c r="E370" s="1">
        <v>1077210073.1406534</v>
      </c>
    </row>
    <row r="371" spans="1:7" hidden="1" x14ac:dyDescent="0.25">
      <c r="A371" t="s">
        <v>25</v>
      </c>
      <c r="B371" t="s">
        <v>9</v>
      </c>
      <c r="C371" s="1">
        <v>2674167.9136005845</v>
      </c>
      <c r="D371" s="1">
        <v>165.12503817129789</v>
      </c>
      <c r="E371" s="1">
        <v>1233089866.2615707</v>
      </c>
    </row>
    <row r="372" spans="1:7" hidden="1" x14ac:dyDescent="0.25">
      <c r="A372" t="s">
        <v>25</v>
      </c>
      <c r="B372" t="s">
        <v>9</v>
      </c>
      <c r="C372" s="1">
        <v>2764674.2130000563</v>
      </c>
      <c r="D372" s="1">
        <v>178.0701126754133</v>
      </c>
      <c r="E372" s="1">
        <v>1257763689.9295678</v>
      </c>
    </row>
    <row r="373" spans="1:7" hidden="1" x14ac:dyDescent="0.25">
      <c r="A373" t="s">
        <v>25</v>
      </c>
      <c r="B373" t="s">
        <v>9</v>
      </c>
      <c r="C373" s="1">
        <v>2711887.5894052908</v>
      </c>
      <c r="D373" s="1">
        <v>186.41458483647381</v>
      </c>
      <c r="E373" s="1">
        <v>1251160211.9993858</v>
      </c>
    </row>
    <row r="374" spans="1:7" hidden="1" x14ac:dyDescent="0.25">
      <c r="A374" t="s">
        <v>25</v>
      </c>
      <c r="B374" t="s">
        <v>9</v>
      </c>
      <c r="C374" s="1">
        <v>2740023.7613975094</v>
      </c>
      <c r="D374" s="1">
        <v>188.30915197631319</v>
      </c>
      <c r="E374" s="1">
        <v>1254484258.306915</v>
      </c>
    </row>
    <row r="375" spans="1:7" hidden="1" x14ac:dyDescent="0.25"/>
    <row r="376" spans="1:7" x14ac:dyDescent="0.25">
      <c r="A376" t="s">
        <v>25</v>
      </c>
      <c r="B376" t="s">
        <v>29</v>
      </c>
      <c r="C376" s="1">
        <f>SUM(C356:C363)</f>
        <v>22218336.840441838</v>
      </c>
      <c r="D376" s="1">
        <f>SUMPRODUCT(C356:C363,D356:D363)/C376</f>
        <v>87.658910408653895</v>
      </c>
      <c r="F376" s="1">
        <f>SUM(C376:C380)/1000000</f>
        <v>52.650399099406947</v>
      </c>
      <c r="G376" s="1">
        <f>SUMPRODUCT(C376:C380,D376:D380)/SUM(C376:C380)</f>
        <v>134.44245309468968</v>
      </c>
    </row>
    <row r="377" spans="1:7" x14ac:dyDescent="0.25">
      <c r="A377" t="s">
        <v>25</v>
      </c>
      <c r="B377" t="s">
        <v>30</v>
      </c>
      <c r="C377" s="1">
        <f>SUM(C364:C374)</f>
        <v>29148333.710328143</v>
      </c>
      <c r="D377" s="1">
        <f>SUMPRODUCT(C364:C374,D364:D374)/C377</f>
        <v>160.51367590178546</v>
      </c>
    </row>
    <row r="378" spans="1:7" x14ac:dyDescent="0.25">
      <c r="A378" t="s">
        <v>25</v>
      </c>
      <c r="B378" s="4" t="s">
        <v>38</v>
      </c>
      <c r="C378" s="1">
        <v>22508.306015882201</v>
      </c>
      <c r="D378" s="1">
        <v>234.65388139017</v>
      </c>
    </row>
    <row r="379" spans="1:7" x14ac:dyDescent="0.25">
      <c r="A379" t="s">
        <v>25</v>
      </c>
      <c r="B379" t="s">
        <v>39</v>
      </c>
      <c r="C379" s="1">
        <v>151613.06346471742</v>
      </c>
      <c r="D379" s="1">
        <v>2028.0646989582699</v>
      </c>
    </row>
    <row r="380" spans="1:7" x14ac:dyDescent="0.25">
      <c r="A380" t="s">
        <v>25</v>
      </c>
      <c r="B380" t="s">
        <v>41</v>
      </c>
      <c r="C380" s="1">
        <v>1109607.1791563737</v>
      </c>
      <c r="D380" s="1">
        <v>125.580170974119</v>
      </c>
    </row>
    <row r="382" spans="1:7" hidden="1" x14ac:dyDescent="0.25">
      <c r="A382" t="s">
        <v>26</v>
      </c>
      <c r="B382" t="s">
        <v>4</v>
      </c>
      <c r="C382" s="1">
        <v>2601310.4195111454</v>
      </c>
      <c r="D382" s="1">
        <v>68.960006581360133</v>
      </c>
      <c r="E382" s="1">
        <v>486684483.30910349</v>
      </c>
    </row>
    <row r="383" spans="1:7" hidden="1" x14ac:dyDescent="0.25">
      <c r="A383" t="s">
        <v>26</v>
      </c>
      <c r="B383" t="s">
        <v>4</v>
      </c>
      <c r="C383" s="1">
        <v>2633530.2560794367</v>
      </c>
      <c r="D383" s="1">
        <v>74.847080817629148</v>
      </c>
      <c r="E383" s="1">
        <v>488512224.13020629</v>
      </c>
    </row>
    <row r="384" spans="1:7" hidden="1" x14ac:dyDescent="0.25">
      <c r="A384" t="s">
        <v>26</v>
      </c>
      <c r="B384" t="s">
        <v>4</v>
      </c>
      <c r="C384" s="1">
        <v>2629771.6917866091</v>
      </c>
      <c r="D384" s="1">
        <v>77.928153393751558</v>
      </c>
      <c r="E384" s="1">
        <v>487848924.16858548</v>
      </c>
    </row>
    <row r="385" spans="1:7" hidden="1" x14ac:dyDescent="0.25">
      <c r="A385" t="s">
        <v>26</v>
      </c>
      <c r="B385" t="s">
        <v>4</v>
      </c>
      <c r="C385" s="1">
        <v>2612114.2254374279</v>
      </c>
      <c r="D385" s="1">
        <v>80.44786259573155</v>
      </c>
      <c r="E385" s="1">
        <v>487022310.97716844</v>
      </c>
    </row>
    <row r="386" spans="1:7" hidden="1" x14ac:dyDescent="0.25">
      <c r="A386" t="s">
        <v>26</v>
      </c>
      <c r="B386" t="s">
        <v>4</v>
      </c>
      <c r="C386" s="1">
        <v>2615285.0225732964</v>
      </c>
      <c r="D386" s="1">
        <v>84.594987500222842</v>
      </c>
      <c r="E386" s="1">
        <v>487281088.05314189</v>
      </c>
    </row>
    <row r="387" spans="1:7" hidden="1" x14ac:dyDescent="0.25">
      <c r="A387" t="s">
        <v>26</v>
      </c>
      <c r="B387" t="s">
        <v>4</v>
      </c>
      <c r="C387" s="1">
        <v>2578310.4240935696</v>
      </c>
      <c r="D387" s="1">
        <v>87.809445761122362</v>
      </c>
      <c r="E387" s="1">
        <v>486643947.33041513</v>
      </c>
    </row>
    <row r="388" spans="1:7" hidden="1" x14ac:dyDescent="0.25">
      <c r="A388" t="s">
        <v>26</v>
      </c>
      <c r="B388" t="s">
        <v>4</v>
      </c>
      <c r="C388" s="1">
        <v>2607706.2938873447</v>
      </c>
      <c r="D388" s="1">
        <v>89.309677213132005</v>
      </c>
      <c r="E388" s="1">
        <v>488153275.20303386</v>
      </c>
    </row>
    <row r="389" spans="1:7" hidden="1" x14ac:dyDescent="0.25">
      <c r="A389" t="s">
        <v>26</v>
      </c>
      <c r="B389" t="s">
        <v>4</v>
      </c>
      <c r="C389" s="1">
        <v>2590664.3934331206</v>
      </c>
      <c r="D389" s="1">
        <v>103.01857089097712</v>
      </c>
      <c r="E389" s="1">
        <v>488648196.97887468</v>
      </c>
    </row>
    <row r="390" spans="1:7" x14ac:dyDescent="0.25">
      <c r="A390" t="s">
        <v>26</v>
      </c>
      <c r="B390" t="s">
        <v>29</v>
      </c>
      <c r="C390" s="1">
        <f>SUM(C382:C389)</f>
        <v>20868692.72680195</v>
      </c>
      <c r="D390" s="1">
        <f>SUMPRODUCT(C382:C389,D382:D389)/C390</f>
        <v>83.330119446646862</v>
      </c>
      <c r="F390" s="1">
        <f>SUM(C390:C393)/1000000</f>
        <v>23.431993679817634</v>
      </c>
      <c r="G390" s="1">
        <f>SUMPRODUCT(C390:C393,D390:D393)/SUM(C390:C393)</f>
        <v>146.49213425166559</v>
      </c>
    </row>
    <row r="391" spans="1:7" x14ac:dyDescent="0.25">
      <c r="A391" t="s">
        <v>26</v>
      </c>
      <c r="B391" s="4" t="s">
        <v>38</v>
      </c>
      <c r="C391" s="1">
        <v>36966.752434742601</v>
      </c>
      <c r="D391" s="1">
        <v>299.45876977210997</v>
      </c>
    </row>
    <row r="392" spans="1:7" x14ac:dyDescent="0.25">
      <c r="A392" t="s">
        <v>26</v>
      </c>
      <c r="B392" t="s">
        <v>39</v>
      </c>
      <c r="C392" s="1">
        <v>823203.23723404354</v>
      </c>
      <c r="D392" s="1">
        <v>1771.74429571408</v>
      </c>
    </row>
    <row r="393" spans="1:7" x14ac:dyDescent="0.25">
      <c r="A393" t="s">
        <v>26</v>
      </c>
      <c r="B393" t="s">
        <v>41</v>
      </c>
      <c r="C393" s="1">
        <v>1703130.9633468934</v>
      </c>
      <c r="D393" s="1">
        <v>131.54387603794399</v>
      </c>
    </row>
    <row r="395" spans="1:7" hidden="1" x14ac:dyDescent="0.25">
      <c r="A395" t="s">
        <v>27</v>
      </c>
      <c r="B395" t="s">
        <v>4</v>
      </c>
      <c r="C395" s="1">
        <v>2497432.9466873528</v>
      </c>
      <c r="D395" s="1">
        <v>69.633215948778187</v>
      </c>
      <c r="E395" s="1">
        <v>478842954.54455543</v>
      </c>
    </row>
    <row r="396" spans="1:7" hidden="1" x14ac:dyDescent="0.25">
      <c r="A396" t="s">
        <v>27</v>
      </c>
      <c r="B396" t="s">
        <v>4</v>
      </c>
      <c r="C396" s="1">
        <v>2493830.805344366</v>
      </c>
      <c r="D396" s="1">
        <v>71.919801308711257</v>
      </c>
      <c r="E396" s="1">
        <v>473528110.82683855</v>
      </c>
    </row>
    <row r="397" spans="1:7" hidden="1" x14ac:dyDescent="0.25">
      <c r="A397" t="s">
        <v>27</v>
      </c>
      <c r="B397" t="s">
        <v>4</v>
      </c>
      <c r="C397" s="1">
        <v>2467210.307212723</v>
      </c>
      <c r="D397" s="1">
        <v>74.494470428057113</v>
      </c>
      <c r="E397" s="1">
        <v>473415466.45893699</v>
      </c>
    </row>
    <row r="398" spans="1:7" hidden="1" x14ac:dyDescent="0.25">
      <c r="A398" t="s">
        <v>27</v>
      </c>
      <c r="B398" t="s">
        <v>4</v>
      </c>
      <c r="C398" s="1">
        <v>2533907.3218411175</v>
      </c>
      <c r="D398" s="1">
        <v>74.95355799331864</v>
      </c>
      <c r="E398" s="1">
        <v>477702862.95040172</v>
      </c>
    </row>
    <row r="399" spans="1:7" hidden="1" x14ac:dyDescent="0.25">
      <c r="A399" t="s">
        <v>27</v>
      </c>
      <c r="B399" t="s">
        <v>4</v>
      </c>
      <c r="C399" s="1">
        <v>2485935.6329244506</v>
      </c>
      <c r="D399" s="1">
        <v>76.58334275195206</v>
      </c>
      <c r="E399" s="1">
        <v>472375420.17147332</v>
      </c>
    </row>
    <row r="400" spans="1:7" hidden="1" x14ac:dyDescent="0.25">
      <c r="A400" t="s">
        <v>27</v>
      </c>
      <c r="B400" t="s">
        <v>4</v>
      </c>
      <c r="C400" s="1">
        <v>2513384.9605002408</v>
      </c>
      <c r="D400" s="1">
        <v>77.199886393575625</v>
      </c>
      <c r="E400" s="1">
        <v>475871299.80503374</v>
      </c>
    </row>
    <row r="401" spans="1:5" hidden="1" x14ac:dyDescent="0.25">
      <c r="A401" t="s">
        <v>27</v>
      </c>
      <c r="B401" t="s">
        <v>4</v>
      </c>
      <c r="C401" s="1">
        <v>2481366.9198954944</v>
      </c>
      <c r="D401" s="1">
        <v>78.122113164959472</v>
      </c>
      <c r="E401" s="1">
        <v>472455320.95090884</v>
      </c>
    </row>
    <row r="402" spans="1:5" hidden="1" x14ac:dyDescent="0.25">
      <c r="A402" t="s">
        <v>27</v>
      </c>
      <c r="B402" t="s">
        <v>4</v>
      </c>
      <c r="C402" s="1">
        <v>2501459.8061051834</v>
      </c>
      <c r="D402" s="1">
        <v>78.274576173449944</v>
      </c>
      <c r="E402" s="1">
        <v>474925415.12995273</v>
      </c>
    </row>
    <row r="403" spans="1:5" hidden="1" x14ac:dyDescent="0.25">
      <c r="A403" t="s">
        <v>27</v>
      </c>
      <c r="B403" t="s">
        <v>4</v>
      </c>
      <c r="C403" s="1">
        <v>2460932.5226959493</v>
      </c>
      <c r="D403" s="1">
        <v>79.285444085071831</v>
      </c>
      <c r="E403" s="1">
        <v>470545512.33477443</v>
      </c>
    </row>
    <row r="404" spans="1:5" hidden="1" x14ac:dyDescent="0.25">
      <c r="A404" t="s">
        <v>27</v>
      </c>
      <c r="B404" t="s">
        <v>4</v>
      </c>
      <c r="C404" s="1">
        <v>2467218.1836735047</v>
      </c>
      <c r="D404" s="1">
        <v>79.590164701302271</v>
      </c>
      <c r="E404" s="1">
        <v>470480374.43619257</v>
      </c>
    </row>
    <row r="405" spans="1:5" hidden="1" x14ac:dyDescent="0.25">
      <c r="A405" t="s">
        <v>27</v>
      </c>
      <c r="B405" t="s">
        <v>4</v>
      </c>
      <c r="C405" s="1">
        <v>2511953.4040596965</v>
      </c>
      <c r="D405" s="1">
        <v>79.606917081401818</v>
      </c>
      <c r="E405" s="1">
        <v>481986746.7102406</v>
      </c>
    </row>
    <row r="406" spans="1:5" hidden="1" x14ac:dyDescent="0.25">
      <c r="A406" t="s">
        <v>27</v>
      </c>
      <c r="B406" t="s">
        <v>4</v>
      </c>
      <c r="C406" s="1">
        <v>2470132.5176105835</v>
      </c>
      <c r="D406" s="1">
        <v>80.050528386495841</v>
      </c>
      <c r="E406" s="1">
        <v>471823244.68478036</v>
      </c>
    </row>
    <row r="407" spans="1:5" hidden="1" x14ac:dyDescent="0.25">
      <c r="A407" t="s">
        <v>27</v>
      </c>
      <c r="B407" t="s">
        <v>4</v>
      </c>
      <c r="C407" s="1">
        <v>2492383.4287345125</v>
      </c>
      <c r="D407" s="1">
        <v>80.205332908099393</v>
      </c>
      <c r="E407" s="1">
        <v>474475465.86062998</v>
      </c>
    </row>
    <row r="408" spans="1:5" hidden="1" x14ac:dyDescent="0.25">
      <c r="A408" t="s">
        <v>27</v>
      </c>
      <c r="B408" t="s">
        <v>4</v>
      </c>
      <c r="C408" s="1">
        <v>2475575.5379537968</v>
      </c>
      <c r="D408" s="1">
        <v>80.851079037162862</v>
      </c>
      <c r="E408" s="1">
        <v>471981943.42375988</v>
      </c>
    </row>
    <row r="409" spans="1:5" hidden="1" x14ac:dyDescent="0.25">
      <c r="A409" t="s">
        <v>27</v>
      </c>
      <c r="B409" t="s">
        <v>4</v>
      </c>
      <c r="C409" s="1">
        <v>2476716.1531188474</v>
      </c>
      <c r="D409" s="1">
        <v>81.339219145580842</v>
      </c>
      <c r="E409" s="1">
        <v>476926578.57870519</v>
      </c>
    </row>
    <row r="410" spans="1:5" hidden="1" x14ac:dyDescent="0.25">
      <c r="A410" t="s">
        <v>27</v>
      </c>
      <c r="B410" t="s">
        <v>4</v>
      </c>
      <c r="C410" s="1">
        <v>2475845.0012386385</v>
      </c>
      <c r="D410" s="1">
        <v>82.361507881732706</v>
      </c>
      <c r="E410" s="1">
        <v>474185003.5740937</v>
      </c>
    </row>
    <row r="411" spans="1:5" hidden="1" x14ac:dyDescent="0.25">
      <c r="A411" t="s">
        <v>27</v>
      </c>
      <c r="B411" t="s">
        <v>4</v>
      </c>
      <c r="C411" s="1">
        <v>2452908.0609987378</v>
      </c>
      <c r="D411" s="1">
        <v>83.898763536960942</v>
      </c>
      <c r="E411" s="1">
        <v>471006107.56969631</v>
      </c>
    </row>
    <row r="412" spans="1:5" hidden="1" x14ac:dyDescent="0.25">
      <c r="A412" t="s">
        <v>27</v>
      </c>
      <c r="B412" t="s">
        <v>4</v>
      </c>
      <c r="C412" s="1">
        <v>2462860.3694031583</v>
      </c>
      <c r="D412" s="1">
        <v>84.656741561015792</v>
      </c>
      <c r="E412" s="1">
        <v>471191601.23437363</v>
      </c>
    </row>
    <row r="413" spans="1:5" hidden="1" x14ac:dyDescent="0.25">
      <c r="A413" t="s">
        <v>27</v>
      </c>
      <c r="B413" t="s">
        <v>4</v>
      </c>
      <c r="C413" s="1">
        <v>2456516.5231306148</v>
      </c>
      <c r="D413" s="1">
        <v>84.957146711360835</v>
      </c>
      <c r="E413" s="1">
        <v>471874334.02358758</v>
      </c>
    </row>
    <row r="414" spans="1:5" hidden="1" x14ac:dyDescent="0.25">
      <c r="A414" t="s">
        <v>27</v>
      </c>
      <c r="B414" t="s">
        <v>4</v>
      </c>
      <c r="C414" s="1">
        <v>2456289.077131195</v>
      </c>
      <c r="D414" s="1">
        <v>85.100985288323727</v>
      </c>
      <c r="E414" s="1">
        <v>474394472.78735912</v>
      </c>
    </row>
    <row r="415" spans="1:5" hidden="1" x14ac:dyDescent="0.25">
      <c r="A415" t="s">
        <v>27</v>
      </c>
      <c r="B415" t="s">
        <v>4</v>
      </c>
      <c r="C415" s="1">
        <v>2469442.1591611356</v>
      </c>
      <c r="D415" s="1">
        <v>85.492043399457629</v>
      </c>
      <c r="E415" s="1">
        <v>471928529.15251637</v>
      </c>
    </row>
    <row r="416" spans="1:5" hidden="1" x14ac:dyDescent="0.25">
      <c r="A416" t="s">
        <v>27</v>
      </c>
      <c r="B416" t="s">
        <v>4</v>
      </c>
      <c r="C416" s="1">
        <v>2461027.3002790343</v>
      </c>
      <c r="D416" s="1">
        <v>87.047697686894182</v>
      </c>
      <c r="E416" s="1">
        <v>471542621.10096604</v>
      </c>
    </row>
    <row r="417" spans="1:7" hidden="1" x14ac:dyDescent="0.25">
      <c r="A417" t="s">
        <v>27</v>
      </c>
      <c r="B417" t="s">
        <v>4</v>
      </c>
      <c r="C417" s="1">
        <v>2622684.5555963726</v>
      </c>
      <c r="D417" s="1">
        <v>87.373309648423586</v>
      </c>
      <c r="E417" s="1">
        <v>481620616.05309063</v>
      </c>
    </row>
    <row r="418" spans="1:7" hidden="1" x14ac:dyDescent="0.25">
      <c r="A418" t="s">
        <v>27</v>
      </c>
      <c r="B418" t="s">
        <v>4</v>
      </c>
      <c r="C418" s="1">
        <v>2517536.2457841062</v>
      </c>
      <c r="D418" s="1">
        <v>88.413342712520119</v>
      </c>
      <c r="E418" s="1">
        <v>476626987.68991524</v>
      </c>
    </row>
    <row r="419" spans="1:7" hidden="1" x14ac:dyDescent="0.25">
      <c r="A419" t="s">
        <v>27</v>
      </c>
      <c r="B419" t="s">
        <v>4</v>
      </c>
      <c r="C419" s="1">
        <v>2478706.9533511554</v>
      </c>
      <c r="D419" s="1">
        <v>90.22072503931004</v>
      </c>
      <c r="E419" s="1">
        <v>471504370.57629746</v>
      </c>
    </row>
    <row r="420" spans="1:7" hidden="1" x14ac:dyDescent="0.25">
      <c r="A420" t="s">
        <v>27</v>
      </c>
      <c r="B420" t="s">
        <v>4</v>
      </c>
      <c r="C420" s="1">
        <v>2451732.952536576</v>
      </c>
      <c r="D420" s="1">
        <v>90.796150988589716</v>
      </c>
      <c r="E420" s="1">
        <v>470154587.82912368</v>
      </c>
    </row>
    <row r="421" spans="1:7" hidden="1" x14ac:dyDescent="0.25">
      <c r="A421" t="s">
        <v>27</v>
      </c>
      <c r="B421" t="s">
        <v>4</v>
      </c>
      <c r="C421" s="1">
        <v>2446454.466671811</v>
      </c>
      <c r="D421" s="1">
        <v>93.037418587424213</v>
      </c>
      <c r="E421" s="1">
        <v>469718570.72801596</v>
      </c>
    </row>
    <row r="422" spans="1:7" hidden="1" x14ac:dyDescent="0.25">
      <c r="A422" t="s">
        <v>27</v>
      </c>
      <c r="B422" t="s">
        <v>4</v>
      </c>
      <c r="C422" s="1">
        <v>2449124.2689042683</v>
      </c>
      <c r="D422" s="1">
        <v>97.047520016396788</v>
      </c>
      <c r="E422" s="1">
        <v>470077058.53593528</v>
      </c>
    </row>
    <row r="423" spans="1:7" hidden="1" x14ac:dyDescent="0.25">
      <c r="A423" t="s">
        <v>27</v>
      </c>
      <c r="B423" t="s">
        <v>4</v>
      </c>
      <c r="C423" s="1">
        <v>2640277.8380261878</v>
      </c>
      <c r="D423" s="1">
        <v>99.063768098074434</v>
      </c>
      <c r="E423" s="1">
        <v>484121878.61049515</v>
      </c>
    </row>
    <row r="424" spans="1:7" hidden="1" x14ac:dyDescent="0.25">
      <c r="A424" t="s">
        <v>27</v>
      </c>
      <c r="B424" t="s">
        <v>4</v>
      </c>
      <c r="C424" s="1">
        <v>2448027.2523430907</v>
      </c>
      <c r="D424" s="1">
        <v>100.34984355628717</v>
      </c>
      <c r="E424" s="1">
        <v>470796815.408216</v>
      </c>
    </row>
    <row r="425" spans="1:7" hidden="1" x14ac:dyDescent="0.25">
      <c r="A425" t="s">
        <v>27</v>
      </c>
      <c r="B425" t="s">
        <v>4</v>
      </c>
      <c r="C425" s="1">
        <v>2441985.2369938395</v>
      </c>
      <c r="D425" s="1">
        <v>102.9782049798926</v>
      </c>
      <c r="E425" s="1">
        <v>470284994.87919235</v>
      </c>
    </row>
    <row r="426" spans="1:7" x14ac:dyDescent="0.25">
      <c r="A426" t="s">
        <v>27</v>
      </c>
      <c r="B426" t="s">
        <v>29</v>
      </c>
      <c r="C426" s="1">
        <f>SUM(C395:C425)</f>
        <v>77060858.709907725</v>
      </c>
      <c r="D426" s="1">
        <f>SUMPRODUCT(C395:C425,D395:D425)/C426</f>
        <v>84.024215236905874</v>
      </c>
      <c r="F426" s="1">
        <f>SUM(C426:C429)/1000000</f>
        <v>81.005156294464854</v>
      </c>
      <c r="G426" s="1">
        <f>SUMPRODUCT(C426:C429,D426:D429)/SUM(C426:C429)</f>
        <v>152.17812279405388</v>
      </c>
    </row>
    <row r="427" spans="1:7" x14ac:dyDescent="0.25">
      <c r="A427" t="s">
        <v>27</v>
      </c>
      <c r="B427" s="4" t="s">
        <v>38</v>
      </c>
      <c r="C427" s="1">
        <v>14402.2000631305</v>
      </c>
      <c r="D427" s="1">
        <v>197.04509558832601</v>
      </c>
    </row>
    <row r="428" spans="1:7" x14ac:dyDescent="0.25">
      <c r="A428" t="s">
        <v>27</v>
      </c>
      <c r="B428" t="s">
        <v>39</v>
      </c>
      <c r="C428" s="1">
        <v>3370791.9799186336</v>
      </c>
      <c r="D428" s="1">
        <v>1709.769559936</v>
      </c>
    </row>
    <row r="429" spans="1:7" x14ac:dyDescent="0.25">
      <c r="A429" t="s">
        <v>27</v>
      </c>
      <c r="B429" t="s">
        <v>41</v>
      </c>
      <c r="C429" s="1">
        <v>559103.40457538399</v>
      </c>
      <c r="D429" s="1">
        <v>154.03061261006499</v>
      </c>
    </row>
    <row r="431" spans="1:7" hidden="1" x14ac:dyDescent="0.25">
      <c r="A431" t="s">
        <v>28</v>
      </c>
      <c r="B431" t="s">
        <v>4</v>
      </c>
      <c r="C431" s="1">
        <v>2611750.4215494799</v>
      </c>
      <c r="D431" s="1">
        <v>92.839297079419012</v>
      </c>
      <c r="E431" s="1">
        <v>494494886.92420936</v>
      </c>
    </row>
    <row r="432" spans="1:7" hidden="1" x14ac:dyDescent="0.25">
      <c r="A432" t="s">
        <v>28</v>
      </c>
      <c r="B432" t="s">
        <v>4</v>
      </c>
      <c r="C432" s="1">
        <v>2712347.3040499929</v>
      </c>
      <c r="D432" s="1">
        <v>95.437911419237466</v>
      </c>
      <c r="E432" s="1">
        <v>491069312.27925116</v>
      </c>
    </row>
    <row r="433" spans="1:7" hidden="1" x14ac:dyDescent="0.25">
      <c r="A433" t="s">
        <v>28</v>
      </c>
      <c r="B433" t="s">
        <v>4</v>
      </c>
      <c r="C433" s="1">
        <v>2761513.6721803411</v>
      </c>
      <c r="D433" s="1">
        <v>99.114954663709042</v>
      </c>
      <c r="E433" s="1">
        <v>493795283.50767612</v>
      </c>
    </row>
    <row r="434" spans="1:7" hidden="1" x14ac:dyDescent="0.25">
      <c r="A434" t="s">
        <v>28</v>
      </c>
      <c r="B434" t="s">
        <v>4</v>
      </c>
      <c r="C434" s="1">
        <v>2723641.8717516498</v>
      </c>
      <c r="D434" s="1">
        <v>100.54302023944929</v>
      </c>
      <c r="E434" s="1">
        <v>492222635.56919897</v>
      </c>
    </row>
    <row r="435" spans="1:7" x14ac:dyDescent="0.25">
      <c r="A435" t="s">
        <v>28</v>
      </c>
      <c r="B435" t="s">
        <v>29</v>
      </c>
      <c r="C435" s="1">
        <f>SUM(C431:C434)</f>
        <v>10809253.269531464</v>
      </c>
      <c r="D435" s="1">
        <f>SUMPRODUCT(C431:C434,D431:D434)/C435</f>
        <v>97.035779542709363</v>
      </c>
      <c r="F435" s="1">
        <f>SUM(C435:C438)/1000000</f>
        <v>11.816340088595961</v>
      </c>
      <c r="G435" s="1">
        <f>SUMPRODUCT(C435:C438,D435:D438)/SUM(C435:C438)</f>
        <v>189.93450593075138</v>
      </c>
    </row>
    <row r="436" spans="1:7" x14ac:dyDescent="0.25">
      <c r="A436" t="s">
        <v>28</v>
      </c>
      <c r="B436" s="4" t="s">
        <v>38</v>
      </c>
      <c r="C436" s="1">
        <v>24146.875812802798</v>
      </c>
      <c r="D436" s="1">
        <v>240.88861832260699</v>
      </c>
    </row>
    <row r="437" spans="1:7" x14ac:dyDescent="0.25">
      <c r="A437" t="s">
        <v>28</v>
      </c>
      <c r="B437" t="s">
        <v>39</v>
      </c>
      <c r="C437" s="1">
        <v>719283.92670456681</v>
      </c>
      <c r="D437" s="1">
        <v>1604.15658234839</v>
      </c>
    </row>
    <row r="438" spans="1:7" x14ac:dyDescent="0.25">
      <c r="A438" t="s">
        <v>28</v>
      </c>
      <c r="B438" t="s">
        <v>41</v>
      </c>
      <c r="C438" s="1">
        <v>263656.01654712681</v>
      </c>
      <c r="D438" s="1">
        <v>135.72854005158399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52CE-42A0-664B-9831-B2661D90FE92}">
  <dimension ref="A1:G379"/>
  <sheetViews>
    <sheetView workbookViewId="0">
      <pane ySplit="1" topLeftCell="A2" activePane="bottomLeft" state="frozen"/>
      <selection pane="bottomLeft" sqref="A1:F1"/>
    </sheetView>
  </sheetViews>
  <sheetFormatPr defaultColWidth="11" defaultRowHeight="15.75" x14ac:dyDescent="0.25"/>
  <cols>
    <col min="1" max="1" width="21" bestFit="1" customWidth="1"/>
    <col min="2" max="2" width="27.875" bestFit="1" customWidth="1"/>
    <col min="3" max="3" width="21.875" style="1" bestFit="1" customWidth="1"/>
    <col min="4" max="4" width="27.375" style="1" bestFit="1" customWidth="1"/>
    <col min="5" max="5" width="0" style="1" hidden="1" customWidth="1"/>
    <col min="6" max="6" width="47.625" style="1" bestFit="1" customWidth="1"/>
    <col min="7" max="7" width="11" style="1" bestFit="1" customWidth="1"/>
  </cols>
  <sheetData>
    <row r="1" spans="1:7" s="2" customFormat="1" x14ac:dyDescent="0.25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5">
      <c r="A2" t="s">
        <v>2</v>
      </c>
      <c r="B2" t="s">
        <v>31</v>
      </c>
      <c r="C2" s="1">
        <v>2258840.7040033103</v>
      </c>
      <c r="D2" s="1">
        <v>1.6303218844508829</v>
      </c>
      <c r="E2" s="1">
        <v>232999302.02423114</v>
      </c>
      <c r="F2" s="1">
        <f>(C2+C3)/1000000</f>
        <v>5.009930632304834</v>
      </c>
      <c r="G2" s="1">
        <f>SUMPRODUCT(C2:C3,D2:D3)/SUM(C2:C3)</f>
        <v>51.270093144526179</v>
      </c>
    </row>
    <row r="3" spans="1:7" x14ac:dyDescent="0.25">
      <c r="A3" t="s">
        <v>2</v>
      </c>
      <c r="B3" t="s">
        <v>29</v>
      </c>
      <c r="C3" s="1">
        <v>2751089.9283015244</v>
      </c>
      <c r="D3" s="1">
        <v>92.027879615322448</v>
      </c>
      <c r="E3" s="1">
        <v>493826314.94433022</v>
      </c>
    </row>
    <row r="5" spans="1:7" hidden="1" x14ac:dyDescent="0.25">
      <c r="A5" t="s">
        <v>7</v>
      </c>
      <c r="B5" t="s">
        <v>8</v>
      </c>
      <c r="C5" s="1">
        <v>1816392.7131038057</v>
      </c>
      <c r="D5" s="1">
        <v>31.777137860678511</v>
      </c>
      <c r="E5" s="1">
        <v>235009684.05848506</v>
      </c>
    </row>
    <row r="6" spans="1:7" hidden="1" x14ac:dyDescent="0.25">
      <c r="A6" t="s">
        <v>7</v>
      </c>
      <c r="B6" t="s">
        <v>9</v>
      </c>
      <c r="C6" s="1">
        <v>1771772.5503964159</v>
      </c>
      <c r="D6" s="1">
        <v>153.24342454261256</v>
      </c>
      <c r="E6" s="1">
        <v>857305071.10526681</v>
      </c>
    </row>
    <row r="7" spans="1:7" hidden="1" x14ac:dyDescent="0.25">
      <c r="A7" t="s">
        <v>7</v>
      </c>
      <c r="B7" t="s">
        <v>9</v>
      </c>
      <c r="C7" s="1">
        <v>2133478.1321293609</v>
      </c>
      <c r="D7" s="1">
        <v>171.35914328874944</v>
      </c>
      <c r="E7" s="1">
        <v>1048292351.3783965</v>
      </c>
    </row>
    <row r="8" spans="1:7" hidden="1" x14ac:dyDescent="0.25">
      <c r="A8" t="s">
        <v>7</v>
      </c>
      <c r="B8" t="s">
        <v>9</v>
      </c>
      <c r="C8" s="1">
        <v>1317733.685006585</v>
      </c>
      <c r="D8" s="1">
        <v>185.43568440801218</v>
      </c>
      <c r="E8" s="1">
        <v>612852750.13762069</v>
      </c>
    </row>
    <row r="9" spans="1:7" hidden="1" x14ac:dyDescent="0.25">
      <c r="A9" t="s">
        <v>7</v>
      </c>
      <c r="B9" t="s">
        <v>9</v>
      </c>
      <c r="C9" s="1">
        <v>1726011.1253727123</v>
      </c>
      <c r="D9" s="1">
        <v>189.28094318870703</v>
      </c>
      <c r="E9" s="1">
        <v>828049012.02282405</v>
      </c>
    </row>
    <row r="10" spans="1:7" hidden="1" x14ac:dyDescent="0.25">
      <c r="A10" t="s">
        <v>7</v>
      </c>
      <c r="B10" t="s">
        <v>9</v>
      </c>
      <c r="C10" s="1">
        <v>2170669.3958672415</v>
      </c>
      <c r="D10" s="1">
        <v>202.12004456984084</v>
      </c>
      <c r="E10" s="1">
        <v>986523938.42840874</v>
      </c>
    </row>
    <row r="11" spans="1:7" hidden="1" x14ac:dyDescent="0.25"/>
    <row r="12" spans="1:7" x14ac:dyDescent="0.25">
      <c r="A12" t="s">
        <v>7</v>
      </c>
      <c r="B12" t="s">
        <v>31</v>
      </c>
      <c r="C12" s="1">
        <f>C5</f>
        <v>1816392.7131038057</v>
      </c>
      <c r="D12" s="1">
        <f>D5</f>
        <v>31.777137860678511</v>
      </c>
      <c r="F12" s="1">
        <f>(C12+C13)/1000000</f>
        <v>10.93605760187612</v>
      </c>
      <c r="G12" s="1">
        <f>SUMPRODUCT(C12:C13,D12:D13)/SUM(C12:C13)</f>
        <v>155.87106051744144</v>
      </c>
    </row>
    <row r="13" spans="1:7" x14ac:dyDescent="0.25">
      <c r="A13" t="s">
        <v>7</v>
      </c>
      <c r="B13" t="s">
        <v>30</v>
      </c>
      <c r="C13" s="1">
        <f>SUM(C6:C10)</f>
        <v>9119664.8887723163</v>
      </c>
      <c r="D13" s="1">
        <f>SUMPRODUCT(C6:C10,D6:D10)/C13</f>
        <v>180.58724248282451</v>
      </c>
    </row>
    <row r="15" spans="1:7" hidden="1" x14ac:dyDescent="0.25">
      <c r="A15" t="s">
        <v>11</v>
      </c>
      <c r="B15" t="s">
        <v>3</v>
      </c>
      <c r="C15" s="1">
        <v>2245043.1830337294</v>
      </c>
      <c r="D15" s="1">
        <v>33.265203397744777</v>
      </c>
      <c r="E15" s="1">
        <v>230774244.69858202</v>
      </c>
    </row>
    <row r="16" spans="1:7" hidden="1" x14ac:dyDescent="0.25">
      <c r="A16" t="s">
        <v>11</v>
      </c>
      <c r="B16" t="s">
        <v>3</v>
      </c>
      <c r="C16" s="1">
        <v>2294967.6150015718</v>
      </c>
      <c r="D16" s="1">
        <v>65.983699621084227</v>
      </c>
      <c r="E16" s="1">
        <v>237488382.62644401</v>
      </c>
    </row>
    <row r="17" spans="1:7" hidden="1" x14ac:dyDescent="0.25">
      <c r="A17" t="s">
        <v>11</v>
      </c>
      <c r="B17" t="s">
        <v>3</v>
      </c>
      <c r="C17" s="1">
        <v>2261502.3582159802</v>
      </c>
      <c r="D17" s="1">
        <v>75.530228456774552</v>
      </c>
      <c r="E17" s="1">
        <v>236624341.18038794</v>
      </c>
    </row>
    <row r="18" spans="1:7" hidden="1" x14ac:dyDescent="0.25">
      <c r="A18" t="s">
        <v>11</v>
      </c>
      <c r="B18" t="s">
        <v>3</v>
      </c>
      <c r="C18" s="1">
        <v>2276232.9147782782</v>
      </c>
      <c r="D18" s="1">
        <v>89.626397126190142</v>
      </c>
      <c r="E18" s="1">
        <v>237772074.60570973</v>
      </c>
    </row>
    <row r="19" spans="1:7" hidden="1" x14ac:dyDescent="0.25">
      <c r="A19" t="s">
        <v>11</v>
      </c>
      <c r="B19" t="s">
        <v>4</v>
      </c>
      <c r="C19" s="1">
        <v>2489047.1343519506</v>
      </c>
      <c r="D19" s="1">
        <v>100.01303772307548</v>
      </c>
      <c r="E19" s="1">
        <v>489175875.44963098</v>
      </c>
    </row>
    <row r="20" spans="1:7" hidden="1" x14ac:dyDescent="0.25">
      <c r="A20" t="s">
        <v>11</v>
      </c>
      <c r="B20" t="s">
        <v>4</v>
      </c>
      <c r="C20" s="1">
        <v>2589528.3174770898</v>
      </c>
      <c r="D20" s="1">
        <v>100.5879752507237</v>
      </c>
      <c r="E20" s="1">
        <v>480100044.44927001</v>
      </c>
    </row>
    <row r="21" spans="1:7" hidden="1" x14ac:dyDescent="0.25">
      <c r="A21" t="s">
        <v>11</v>
      </c>
      <c r="B21" t="s">
        <v>4</v>
      </c>
      <c r="C21" s="1">
        <v>2766910.5859654653</v>
      </c>
      <c r="D21" s="1">
        <v>104.5127876764479</v>
      </c>
      <c r="E21" s="1">
        <v>493685446.49037743</v>
      </c>
    </row>
    <row r="22" spans="1:7" hidden="1" x14ac:dyDescent="0.25">
      <c r="A22" t="s">
        <v>11</v>
      </c>
      <c r="B22" t="s">
        <v>4</v>
      </c>
      <c r="C22" s="1">
        <v>2704673.4203537148</v>
      </c>
      <c r="D22" s="1">
        <v>126.74524921648549</v>
      </c>
      <c r="E22" s="1">
        <v>490269657.30919337</v>
      </c>
    </row>
    <row r="23" spans="1:7" hidden="1" x14ac:dyDescent="0.25"/>
    <row r="24" spans="1:7" x14ac:dyDescent="0.25">
      <c r="A24" t="s">
        <v>11</v>
      </c>
      <c r="B24" t="s">
        <v>31</v>
      </c>
      <c r="C24" s="1">
        <f>SUM(C15:C18)</f>
        <v>9077746.0710295588</v>
      </c>
      <c r="D24" s="1">
        <f>SUMPRODUCT(C15:C18,D15:D18)/SUM(C15:C18)</f>
        <v>66.198659018424422</v>
      </c>
      <c r="F24" s="1">
        <f>(C24+C25)/1000000</f>
        <v>19.627905529177777</v>
      </c>
      <c r="G24" s="1">
        <f>SUMPRODUCT(C24:C25,D24:D25)/SUM(C24:C25)</f>
        <v>88.767965322455041</v>
      </c>
    </row>
    <row r="25" spans="1:7" x14ac:dyDescent="0.25">
      <c r="A25" t="s">
        <v>11</v>
      </c>
      <c r="B25" t="s">
        <v>29</v>
      </c>
      <c r="C25" s="1">
        <f>SUM(C19:C22)</f>
        <v>10550159.458148221</v>
      </c>
      <c r="D25" s="1">
        <f>SUMPRODUCT(C19:C22,D19:D22)/C25</f>
        <v>108.18742835901061</v>
      </c>
    </row>
    <row r="27" spans="1:7" hidden="1" x14ac:dyDescent="0.25">
      <c r="A27" t="s">
        <v>12</v>
      </c>
      <c r="B27" t="s">
        <v>4</v>
      </c>
      <c r="C27" s="1">
        <v>2701770.9621135551</v>
      </c>
      <c r="D27" s="1">
        <v>35.83910763270525</v>
      </c>
      <c r="E27" s="1">
        <v>490996925.73579216</v>
      </c>
    </row>
    <row r="28" spans="1:7" hidden="1" x14ac:dyDescent="0.25">
      <c r="A28" t="s">
        <v>12</v>
      </c>
      <c r="B28" t="s">
        <v>4</v>
      </c>
      <c r="C28" s="1">
        <v>2612985.7683769432</v>
      </c>
      <c r="D28" s="1">
        <v>47.050342186922506</v>
      </c>
      <c r="E28" s="1">
        <v>493103251.997132</v>
      </c>
    </row>
    <row r="29" spans="1:7" hidden="1" x14ac:dyDescent="0.25">
      <c r="A29" t="s">
        <v>12</v>
      </c>
      <c r="B29" t="s">
        <v>4</v>
      </c>
      <c r="C29" s="1">
        <v>2598419.3506872971</v>
      </c>
      <c r="D29" s="1">
        <v>48.501055516896244</v>
      </c>
      <c r="E29" s="1">
        <v>488239232.17002541</v>
      </c>
    </row>
    <row r="30" spans="1:7" hidden="1" x14ac:dyDescent="0.25">
      <c r="A30" t="s">
        <v>12</v>
      </c>
      <c r="B30" t="s">
        <v>4</v>
      </c>
      <c r="C30" s="1">
        <v>2643987.3151543783</v>
      </c>
      <c r="D30" s="1">
        <v>50.081166304462535</v>
      </c>
      <c r="E30" s="1">
        <v>486849915.72677404</v>
      </c>
    </row>
    <row r="31" spans="1:7" hidden="1" x14ac:dyDescent="0.25">
      <c r="A31" t="s">
        <v>12</v>
      </c>
      <c r="B31" t="s">
        <v>4</v>
      </c>
      <c r="C31" s="1">
        <v>2666962.0457479008</v>
      </c>
      <c r="D31" s="1">
        <v>56.399868790033899</v>
      </c>
      <c r="E31" s="1">
        <v>484721336.8816641</v>
      </c>
    </row>
    <row r="32" spans="1:7" hidden="1" x14ac:dyDescent="0.25">
      <c r="A32" t="s">
        <v>12</v>
      </c>
      <c r="B32" t="s">
        <v>4</v>
      </c>
      <c r="C32" s="1">
        <v>2601599.3114625015</v>
      </c>
      <c r="D32" s="1">
        <v>58.453577185040217</v>
      </c>
      <c r="E32" s="1">
        <v>483703712.61609542</v>
      </c>
    </row>
    <row r="33" spans="1:7" hidden="1" x14ac:dyDescent="0.25">
      <c r="A33" t="s">
        <v>12</v>
      </c>
      <c r="B33" t="s">
        <v>4</v>
      </c>
      <c r="C33" s="1">
        <v>2627046.1900521899</v>
      </c>
      <c r="D33" s="1">
        <v>58.954152589725012</v>
      </c>
      <c r="E33" s="1">
        <v>489430320.56651974</v>
      </c>
    </row>
    <row r="34" spans="1:7" hidden="1" x14ac:dyDescent="0.25">
      <c r="A34" t="s">
        <v>12</v>
      </c>
      <c r="B34" t="s">
        <v>4</v>
      </c>
      <c r="C34" s="1">
        <v>2643768.5074883224</v>
      </c>
      <c r="D34" s="1">
        <v>60.918898820882838</v>
      </c>
      <c r="E34" s="1">
        <v>489891139.37918276</v>
      </c>
    </row>
    <row r="35" spans="1:7" hidden="1" x14ac:dyDescent="0.25">
      <c r="A35" t="s">
        <v>12</v>
      </c>
      <c r="B35" t="s">
        <v>4</v>
      </c>
      <c r="C35" s="1">
        <v>2551380.4456924642</v>
      </c>
      <c r="D35" s="1">
        <v>63.502646851304384</v>
      </c>
      <c r="E35" s="1">
        <v>481543685.12611872</v>
      </c>
    </row>
    <row r="36" spans="1:7" hidden="1" x14ac:dyDescent="0.25">
      <c r="A36" t="s">
        <v>12</v>
      </c>
      <c r="B36" t="s">
        <v>4</v>
      </c>
      <c r="C36" s="1">
        <v>2573797.8782543857</v>
      </c>
      <c r="D36" s="1">
        <v>64.66037287114608</v>
      </c>
      <c r="E36" s="1">
        <v>482296544.55058897</v>
      </c>
    </row>
    <row r="37" spans="1:7" hidden="1" x14ac:dyDescent="0.25">
      <c r="A37" t="s">
        <v>12</v>
      </c>
      <c r="B37" t="s">
        <v>4</v>
      </c>
      <c r="C37" s="1">
        <v>2608416.532169702</v>
      </c>
      <c r="D37" s="1">
        <v>66.479230953489719</v>
      </c>
      <c r="E37" s="1">
        <v>486973503.0219866</v>
      </c>
    </row>
    <row r="38" spans="1:7" hidden="1" x14ac:dyDescent="0.25">
      <c r="A38" t="s">
        <v>12</v>
      </c>
      <c r="B38" t="s">
        <v>4</v>
      </c>
      <c r="C38" s="1">
        <v>2620296.8321899399</v>
      </c>
      <c r="D38" s="1">
        <v>71.943176464475371</v>
      </c>
      <c r="E38" s="1">
        <v>486810035.01237875</v>
      </c>
    </row>
    <row r="39" spans="1:7" x14ac:dyDescent="0.25">
      <c r="A39" t="s">
        <v>12</v>
      </c>
      <c r="B39" t="s">
        <v>29</v>
      </c>
      <c r="C39" s="1">
        <f>SUM(C27:C38)</f>
        <v>31450431.139389578</v>
      </c>
      <c r="D39" s="1">
        <f>SUMPRODUCT(C27:C38,D27:D38)/C39</f>
        <v>56.8192838022403</v>
      </c>
      <c r="F39" s="1">
        <f>C39/1000000</f>
        <v>31.450431139389579</v>
      </c>
      <c r="G39" s="1">
        <f>D39</f>
        <v>56.8192838022403</v>
      </c>
    </row>
    <row r="41" spans="1:7" hidden="1" x14ac:dyDescent="0.25">
      <c r="A41" t="s">
        <v>13</v>
      </c>
      <c r="B41" t="s">
        <v>4</v>
      </c>
      <c r="C41" s="1">
        <v>2755323.5246496573</v>
      </c>
      <c r="D41" s="1">
        <v>42.166721593758957</v>
      </c>
      <c r="E41" s="1">
        <v>492923810.42273068</v>
      </c>
    </row>
    <row r="42" spans="1:7" hidden="1" x14ac:dyDescent="0.25">
      <c r="A42" t="s">
        <v>13</v>
      </c>
      <c r="B42" t="s">
        <v>4</v>
      </c>
      <c r="C42" s="1">
        <v>2702260.9174575605</v>
      </c>
      <c r="D42" s="1">
        <v>48.756443920847943</v>
      </c>
      <c r="E42" s="1">
        <v>492531542.3545</v>
      </c>
    </row>
    <row r="43" spans="1:7" hidden="1" x14ac:dyDescent="0.25">
      <c r="A43" t="s">
        <v>13</v>
      </c>
      <c r="B43" t="s">
        <v>4</v>
      </c>
      <c r="C43" s="1">
        <v>2787506.0871033147</v>
      </c>
      <c r="D43" s="1">
        <v>49.875354871513267</v>
      </c>
      <c r="E43" s="1">
        <v>493418651.3368696</v>
      </c>
    </row>
    <row r="44" spans="1:7" hidden="1" x14ac:dyDescent="0.25">
      <c r="A44" t="s">
        <v>13</v>
      </c>
      <c r="B44" t="s">
        <v>4</v>
      </c>
      <c r="C44" s="1">
        <v>2790218.5717238481</v>
      </c>
      <c r="D44" s="1">
        <v>68.812182894565183</v>
      </c>
      <c r="E44" s="1">
        <v>493399199.76896673</v>
      </c>
    </row>
    <row r="45" spans="1:7" hidden="1" x14ac:dyDescent="0.25">
      <c r="A45" t="s">
        <v>13</v>
      </c>
      <c r="B45" t="s">
        <v>4</v>
      </c>
      <c r="C45" s="1">
        <v>2815200.4750293251</v>
      </c>
      <c r="D45" s="1">
        <v>72.86659575751932</v>
      </c>
      <c r="E45" s="1">
        <v>493957862.54738331</v>
      </c>
    </row>
    <row r="46" spans="1:7" hidden="1" x14ac:dyDescent="0.25">
      <c r="A46" t="s">
        <v>13</v>
      </c>
      <c r="B46" t="s">
        <v>4</v>
      </c>
      <c r="C46" s="1">
        <v>2791966.12652086</v>
      </c>
      <c r="D46" s="1">
        <v>78.119197606559254</v>
      </c>
      <c r="E46" s="1">
        <v>493803133.27706337</v>
      </c>
    </row>
    <row r="47" spans="1:7" hidden="1" x14ac:dyDescent="0.25">
      <c r="A47" t="s">
        <v>13</v>
      </c>
      <c r="B47" t="s">
        <v>4</v>
      </c>
      <c r="C47" s="1">
        <v>2800510.5960304369</v>
      </c>
      <c r="D47" s="1">
        <v>80.291137084676876</v>
      </c>
      <c r="E47" s="1">
        <v>493793096.10063845</v>
      </c>
    </row>
    <row r="48" spans="1:7" hidden="1" x14ac:dyDescent="0.25">
      <c r="A48" t="s">
        <v>13</v>
      </c>
      <c r="B48" t="s">
        <v>4</v>
      </c>
      <c r="C48" s="1">
        <v>2745317.6156966845</v>
      </c>
      <c r="D48" s="1">
        <v>123.32939135884516</v>
      </c>
      <c r="E48" s="1">
        <v>493836275.53801453</v>
      </c>
    </row>
    <row r="49" spans="1:7" x14ac:dyDescent="0.25">
      <c r="A49" t="s">
        <v>13</v>
      </c>
      <c r="B49" t="s">
        <v>29</v>
      </c>
      <c r="C49" s="1">
        <f>SUM(C41:C48)</f>
        <v>22188303.914211687</v>
      </c>
      <c r="D49" s="1">
        <f>SUMPRODUCT(C41:C48,D41:D48)/C49</f>
        <v>70.561465365534858</v>
      </c>
      <c r="F49" s="1">
        <f>C49/1000000</f>
        <v>22.188303914211687</v>
      </c>
      <c r="G49" s="1">
        <f>D49</f>
        <v>70.561465365534858</v>
      </c>
    </row>
    <row r="51" spans="1:7" hidden="1" x14ac:dyDescent="0.25">
      <c r="A51" t="s">
        <v>14</v>
      </c>
      <c r="B51" t="s">
        <v>4</v>
      </c>
      <c r="C51" s="1">
        <v>2612023.9666138147</v>
      </c>
      <c r="D51" s="1">
        <v>53.425031089545868</v>
      </c>
      <c r="E51" s="1">
        <v>486162372.3479746</v>
      </c>
    </row>
    <row r="52" spans="1:7" hidden="1" x14ac:dyDescent="0.25">
      <c r="A52" t="s">
        <v>14</v>
      </c>
      <c r="B52" t="s">
        <v>4</v>
      </c>
      <c r="C52" s="1">
        <v>2640341.3715501111</v>
      </c>
      <c r="D52" s="1">
        <v>53.777531082042337</v>
      </c>
      <c r="E52" s="1">
        <v>489345104.62512809</v>
      </c>
    </row>
    <row r="53" spans="1:7" hidden="1" x14ac:dyDescent="0.25">
      <c r="A53" t="s">
        <v>14</v>
      </c>
      <c r="B53" t="s">
        <v>4</v>
      </c>
      <c r="C53" s="1">
        <v>2582917.0550981546</v>
      </c>
      <c r="D53" s="1">
        <v>57.775878600816668</v>
      </c>
      <c r="E53" s="1">
        <v>486768637.82444298</v>
      </c>
    </row>
    <row r="54" spans="1:7" hidden="1" x14ac:dyDescent="0.25">
      <c r="A54" t="s">
        <v>14</v>
      </c>
      <c r="B54" t="s">
        <v>4</v>
      </c>
      <c r="C54" s="1">
        <v>2660824.8039868157</v>
      </c>
      <c r="D54" s="1">
        <v>63.053484993230143</v>
      </c>
      <c r="E54" s="1">
        <v>487104026.52452439</v>
      </c>
    </row>
    <row r="55" spans="1:7" x14ac:dyDescent="0.25">
      <c r="A55" t="s">
        <v>14</v>
      </c>
      <c r="B55" t="s">
        <v>29</v>
      </c>
      <c r="C55" s="1">
        <f>SUM(C51:C54)</f>
        <v>10496107.197248895</v>
      </c>
      <c r="D55" s="1">
        <f>SUMPRODUCT(C51:C54,D51:D54)/C55</f>
        <v>57.025244655916808</v>
      </c>
      <c r="F55" s="1">
        <f>C55/1000000</f>
        <v>10.496107197248895</v>
      </c>
      <c r="G55" s="1">
        <f>D55</f>
        <v>57.025244655916808</v>
      </c>
    </row>
    <row r="57" spans="1:7" hidden="1" x14ac:dyDescent="0.25">
      <c r="A57" t="s">
        <v>15</v>
      </c>
      <c r="B57" t="s">
        <v>4</v>
      </c>
      <c r="C57" s="1">
        <v>2456147.8773631537</v>
      </c>
      <c r="D57" s="1">
        <v>54.2135942550631</v>
      </c>
      <c r="E57" s="1">
        <v>480605057.12644482</v>
      </c>
    </row>
    <row r="58" spans="1:7" hidden="1" x14ac:dyDescent="0.25">
      <c r="A58" t="s">
        <v>15</v>
      </c>
      <c r="B58" t="s">
        <v>4</v>
      </c>
      <c r="C58" s="1">
        <v>2379957.3535934626</v>
      </c>
      <c r="D58" s="1">
        <v>56.257519985092692</v>
      </c>
      <c r="E58" s="1">
        <v>483844242.26830745</v>
      </c>
    </row>
    <row r="59" spans="1:7" hidden="1" x14ac:dyDescent="0.25">
      <c r="A59" t="s">
        <v>15</v>
      </c>
      <c r="B59" t="s">
        <v>4</v>
      </c>
      <c r="C59" s="1">
        <v>2434303.4223633595</v>
      </c>
      <c r="D59" s="1">
        <v>65.588659814435161</v>
      </c>
      <c r="E59" s="1">
        <v>474853035.52256083</v>
      </c>
    </row>
    <row r="60" spans="1:7" hidden="1" x14ac:dyDescent="0.25">
      <c r="A60" t="s">
        <v>15</v>
      </c>
      <c r="B60" t="s">
        <v>4</v>
      </c>
      <c r="C60" s="1">
        <v>2444244.9336131704</v>
      </c>
      <c r="D60" s="1">
        <v>76.03362875905826</v>
      </c>
      <c r="E60" s="1">
        <v>472573921.48627514</v>
      </c>
    </row>
    <row r="61" spans="1:7" hidden="1" x14ac:dyDescent="0.25">
      <c r="A61" t="s">
        <v>15</v>
      </c>
      <c r="B61" t="s">
        <v>4</v>
      </c>
      <c r="C61" s="1">
        <v>2471791.2470570775</v>
      </c>
      <c r="D61" s="1">
        <v>80.233039420004133</v>
      </c>
      <c r="E61" s="1">
        <v>479963956.29817879</v>
      </c>
    </row>
    <row r="62" spans="1:7" hidden="1" x14ac:dyDescent="0.25">
      <c r="A62" t="s">
        <v>15</v>
      </c>
      <c r="B62" t="s">
        <v>4</v>
      </c>
      <c r="C62" s="1">
        <v>2492556.4570221794</v>
      </c>
      <c r="D62" s="1">
        <v>85.140826047555592</v>
      </c>
      <c r="E62" s="1">
        <v>482980195.4877702</v>
      </c>
    </row>
    <row r="63" spans="1:7" hidden="1" x14ac:dyDescent="0.25">
      <c r="A63" t="s">
        <v>15</v>
      </c>
      <c r="B63" t="s">
        <v>4</v>
      </c>
      <c r="C63" s="1">
        <v>2482310.8203788465</v>
      </c>
      <c r="D63" s="1">
        <v>85.192952193256858</v>
      </c>
      <c r="E63" s="1">
        <v>485071310.14731693</v>
      </c>
    </row>
    <row r="64" spans="1:7" hidden="1" x14ac:dyDescent="0.25">
      <c r="A64" t="s">
        <v>15</v>
      </c>
      <c r="B64" t="s">
        <v>4</v>
      </c>
      <c r="C64" s="1">
        <v>2478150.3167407922</v>
      </c>
      <c r="D64" s="1">
        <v>89.119941336559293</v>
      </c>
      <c r="E64" s="1">
        <v>475203437.75968671</v>
      </c>
    </row>
    <row r="65" spans="1:7" hidden="1" x14ac:dyDescent="0.25">
      <c r="A65" t="s">
        <v>15</v>
      </c>
      <c r="B65" t="s">
        <v>4</v>
      </c>
      <c r="C65" s="1">
        <v>2532977.4133096822</v>
      </c>
      <c r="D65" s="1">
        <v>91.956786754377944</v>
      </c>
      <c r="E65" s="1">
        <v>484688532.69564927</v>
      </c>
    </row>
    <row r="66" spans="1:7" hidden="1" x14ac:dyDescent="0.25">
      <c r="A66" t="s">
        <v>15</v>
      </c>
      <c r="B66" t="s">
        <v>4</v>
      </c>
      <c r="C66" s="1">
        <v>2473384.77179369</v>
      </c>
      <c r="D66" s="1">
        <v>92.284077384186844</v>
      </c>
      <c r="E66" s="1">
        <v>478502607.51987696</v>
      </c>
    </row>
    <row r="67" spans="1:7" hidden="1" x14ac:dyDescent="0.25">
      <c r="A67" t="s">
        <v>15</v>
      </c>
      <c r="B67" t="s">
        <v>4</v>
      </c>
      <c r="C67" s="1">
        <v>2490507.1075704014</v>
      </c>
      <c r="D67" s="1">
        <v>93.081731511285426</v>
      </c>
      <c r="E67" s="1">
        <v>478556446.64093649</v>
      </c>
    </row>
    <row r="68" spans="1:7" hidden="1" x14ac:dyDescent="0.25">
      <c r="A68" t="s">
        <v>15</v>
      </c>
      <c r="B68" t="s">
        <v>4</v>
      </c>
      <c r="C68" s="1">
        <v>2482851.9345981963</v>
      </c>
      <c r="D68" s="1">
        <v>95.916709595644235</v>
      </c>
      <c r="E68" s="1">
        <v>489897399.80245763</v>
      </c>
    </row>
    <row r="69" spans="1:7" hidden="1" x14ac:dyDescent="0.25">
      <c r="A69" t="s">
        <v>15</v>
      </c>
      <c r="B69" t="s">
        <v>4</v>
      </c>
      <c r="C69" s="1">
        <v>2747982.3483001473</v>
      </c>
      <c r="D69" s="1">
        <v>96.478719964811575</v>
      </c>
      <c r="E69" s="1">
        <v>493564648.9414928</v>
      </c>
    </row>
    <row r="70" spans="1:7" hidden="1" x14ac:dyDescent="0.25">
      <c r="A70" t="s">
        <v>15</v>
      </c>
      <c r="B70" t="s">
        <v>4</v>
      </c>
      <c r="C70" s="1">
        <v>2430647.1968877967</v>
      </c>
      <c r="D70" s="1">
        <v>99.060810826974574</v>
      </c>
      <c r="E70" s="1">
        <v>487557400.13980448</v>
      </c>
    </row>
    <row r="71" spans="1:7" hidden="1" x14ac:dyDescent="0.25">
      <c r="A71" t="s">
        <v>15</v>
      </c>
      <c r="B71" t="s">
        <v>4</v>
      </c>
      <c r="C71" s="1">
        <v>2734140.8307243488</v>
      </c>
      <c r="D71" s="1">
        <v>103.59260447570918</v>
      </c>
      <c r="E71" s="1">
        <v>492267218.32816571</v>
      </c>
    </row>
    <row r="72" spans="1:7" hidden="1" x14ac:dyDescent="0.25">
      <c r="A72" t="s">
        <v>15</v>
      </c>
      <c r="B72" t="s">
        <v>4</v>
      </c>
      <c r="C72" s="1">
        <v>2770715.7280289135</v>
      </c>
      <c r="D72" s="1">
        <v>107.26463074525583</v>
      </c>
      <c r="E72" s="1">
        <v>493910536.20879787</v>
      </c>
    </row>
    <row r="73" spans="1:7" hidden="1" x14ac:dyDescent="0.25">
      <c r="A73" t="s">
        <v>15</v>
      </c>
      <c r="B73" t="s">
        <v>4</v>
      </c>
      <c r="C73" s="1">
        <v>2763703.5934038744</v>
      </c>
      <c r="D73" s="1">
        <v>108.61856228084</v>
      </c>
      <c r="E73" s="1">
        <v>493963812.40534908</v>
      </c>
    </row>
    <row r="74" spans="1:7" hidden="1" x14ac:dyDescent="0.25">
      <c r="A74" t="s">
        <v>15</v>
      </c>
      <c r="B74" t="s">
        <v>4</v>
      </c>
      <c r="C74" s="1">
        <v>2775678.7249359628</v>
      </c>
      <c r="D74" s="1">
        <v>109.94642046660819</v>
      </c>
      <c r="E74" s="1">
        <v>493962731.33035827</v>
      </c>
    </row>
    <row r="75" spans="1:7" hidden="1" x14ac:dyDescent="0.25">
      <c r="A75" t="s">
        <v>15</v>
      </c>
      <c r="B75" t="s">
        <v>9</v>
      </c>
      <c r="C75" s="1">
        <v>2701243.7843084922</v>
      </c>
      <c r="D75" s="1">
        <v>152.58087711433751</v>
      </c>
      <c r="E75" s="1">
        <v>1325990168.7893608</v>
      </c>
    </row>
    <row r="76" spans="1:7" hidden="1" x14ac:dyDescent="0.25">
      <c r="A76" t="s">
        <v>15</v>
      </c>
      <c r="B76" t="s">
        <v>9</v>
      </c>
      <c r="C76" s="1">
        <v>2212491.1327082086</v>
      </c>
      <c r="D76" s="1">
        <v>172.82999203428346</v>
      </c>
      <c r="E76" s="1">
        <v>1069852215.8681318</v>
      </c>
    </row>
    <row r="77" spans="1:7" hidden="1" x14ac:dyDescent="0.25"/>
    <row r="78" spans="1:7" x14ac:dyDescent="0.25">
      <c r="A78" t="s">
        <v>15</v>
      </c>
      <c r="B78" t="s">
        <v>29</v>
      </c>
      <c r="C78" s="1">
        <f>SUM(C57:C74)</f>
        <v>45842052.077685066</v>
      </c>
      <c r="D78" s="1">
        <f>SUMPRODUCT(C57:C74,D57:D74)/C78</f>
        <v>88.963560450107948</v>
      </c>
      <c r="F78" s="1">
        <f>SUM(C78:C79)/1000000</f>
        <v>50.755786994701765</v>
      </c>
      <c r="G78" s="1">
        <f>SUMPRODUCT(C78:C79,D78:D79)/SUM(C78:C79)</f>
        <v>96.005114499162701</v>
      </c>
    </row>
    <row r="79" spans="1:7" x14ac:dyDescent="0.25">
      <c r="A79" t="s">
        <v>15</v>
      </c>
      <c r="B79" t="s">
        <v>30</v>
      </c>
      <c r="C79" s="1">
        <f>SUM(C75:C76)</f>
        <v>4913734.9170167008</v>
      </c>
      <c r="D79" s="1">
        <f>SUMPRODUCT(C75:C76,D75:D76)/C79</f>
        <v>161.69837896622212</v>
      </c>
    </row>
    <row r="81" spans="1:5" hidden="1" x14ac:dyDescent="0.25">
      <c r="A81" t="s">
        <v>16</v>
      </c>
      <c r="B81" t="s">
        <v>4</v>
      </c>
      <c r="C81" s="1">
        <v>2558254.0955030043</v>
      </c>
      <c r="D81" s="1">
        <v>57.469678676493558</v>
      </c>
      <c r="E81" s="1">
        <v>484861116.1623441</v>
      </c>
    </row>
    <row r="82" spans="1:5" hidden="1" x14ac:dyDescent="0.25">
      <c r="A82" t="s">
        <v>16</v>
      </c>
      <c r="B82" t="s">
        <v>4</v>
      </c>
      <c r="C82" s="1">
        <v>2567967.0409044605</v>
      </c>
      <c r="D82" s="1">
        <v>63.216172521541672</v>
      </c>
      <c r="E82" s="1">
        <v>484222311.07677376</v>
      </c>
    </row>
    <row r="83" spans="1:5" hidden="1" x14ac:dyDescent="0.25">
      <c r="A83" t="s">
        <v>16</v>
      </c>
      <c r="B83" t="s">
        <v>4</v>
      </c>
      <c r="C83" s="1">
        <v>2539357.9511968386</v>
      </c>
      <c r="D83" s="1">
        <v>70.193281047554265</v>
      </c>
      <c r="E83" s="1">
        <v>484329705.32557786</v>
      </c>
    </row>
    <row r="84" spans="1:5" hidden="1" x14ac:dyDescent="0.25">
      <c r="A84" t="s">
        <v>16</v>
      </c>
      <c r="B84" t="s">
        <v>4</v>
      </c>
      <c r="C84" s="1">
        <v>2544978.8853000323</v>
      </c>
      <c r="D84" s="1">
        <v>70.425366682257135</v>
      </c>
      <c r="E84" s="1">
        <v>480531794.63067722</v>
      </c>
    </row>
    <row r="85" spans="1:5" hidden="1" x14ac:dyDescent="0.25">
      <c r="A85" t="s">
        <v>16</v>
      </c>
      <c r="B85" t="s">
        <v>4</v>
      </c>
      <c r="C85" s="1">
        <v>2492821.464541499</v>
      </c>
      <c r="D85" s="1">
        <v>72.140165943069675</v>
      </c>
      <c r="E85" s="1">
        <v>480048447.22889858</v>
      </c>
    </row>
    <row r="86" spans="1:5" hidden="1" x14ac:dyDescent="0.25">
      <c r="A86" t="s">
        <v>16</v>
      </c>
      <c r="B86" t="s">
        <v>4</v>
      </c>
      <c r="C86" s="1">
        <v>2547494.0193941914</v>
      </c>
      <c r="D86" s="1">
        <v>72.329650983286555</v>
      </c>
      <c r="E86" s="1">
        <v>485966207.70565629</v>
      </c>
    </row>
    <row r="87" spans="1:5" hidden="1" x14ac:dyDescent="0.25">
      <c r="A87" t="s">
        <v>16</v>
      </c>
      <c r="B87" t="s">
        <v>4</v>
      </c>
      <c r="C87" s="1">
        <v>2518824.637350007</v>
      </c>
      <c r="D87" s="1">
        <v>72.395553656801738</v>
      </c>
      <c r="E87" s="1">
        <v>478800332.13449538</v>
      </c>
    </row>
    <row r="88" spans="1:5" hidden="1" x14ac:dyDescent="0.25">
      <c r="A88" t="s">
        <v>16</v>
      </c>
      <c r="B88" t="s">
        <v>4</v>
      </c>
      <c r="C88" s="1">
        <v>2513514.2604060806</v>
      </c>
      <c r="D88" s="1">
        <v>73.232345557300718</v>
      </c>
      <c r="E88" s="1">
        <v>479522641.66712451</v>
      </c>
    </row>
    <row r="89" spans="1:5" hidden="1" x14ac:dyDescent="0.25">
      <c r="A89" t="s">
        <v>16</v>
      </c>
      <c r="B89" t="s">
        <v>4</v>
      </c>
      <c r="C89" s="1">
        <v>2541438.1421846575</v>
      </c>
      <c r="D89" s="1">
        <v>73.729274927415148</v>
      </c>
      <c r="E89" s="1">
        <v>486879330.65479958</v>
      </c>
    </row>
    <row r="90" spans="1:5" hidden="1" x14ac:dyDescent="0.25">
      <c r="A90" t="s">
        <v>16</v>
      </c>
      <c r="B90" t="s">
        <v>4</v>
      </c>
      <c r="C90" s="1">
        <v>2464681.4198875767</v>
      </c>
      <c r="D90" s="1">
        <v>75.203300715685941</v>
      </c>
      <c r="E90" s="1">
        <v>481077376.88226342</v>
      </c>
    </row>
    <row r="91" spans="1:5" hidden="1" x14ac:dyDescent="0.25">
      <c r="A91" t="s">
        <v>16</v>
      </c>
      <c r="B91" t="s">
        <v>4</v>
      </c>
      <c r="C91" s="1">
        <v>2539517.7428238154</v>
      </c>
      <c r="D91" s="1">
        <v>75.418519745897399</v>
      </c>
      <c r="E91" s="1">
        <v>484613814.88202757</v>
      </c>
    </row>
    <row r="92" spans="1:5" hidden="1" x14ac:dyDescent="0.25">
      <c r="A92" t="s">
        <v>16</v>
      </c>
      <c r="B92" t="s">
        <v>4</v>
      </c>
      <c r="C92" s="1">
        <v>2555344.566514622</v>
      </c>
      <c r="D92" s="1">
        <v>79.38405113257069</v>
      </c>
      <c r="E92" s="1">
        <v>482009163.83867985</v>
      </c>
    </row>
    <row r="93" spans="1:5" hidden="1" x14ac:dyDescent="0.25">
      <c r="A93" t="s">
        <v>16</v>
      </c>
      <c r="B93" t="s">
        <v>4</v>
      </c>
      <c r="C93" s="1">
        <v>2512590.2619155608</v>
      </c>
      <c r="D93" s="1">
        <v>81.488824124509236</v>
      </c>
      <c r="E93" s="1">
        <v>480527907.45337802</v>
      </c>
    </row>
    <row r="94" spans="1:5" hidden="1" x14ac:dyDescent="0.25">
      <c r="A94" t="s">
        <v>16</v>
      </c>
      <c r="B94" t="s">
        <v>4</v>
      </c>
      <c r="C94" s="1">
        <v>2537396.8098189179</v>
      </c>
      <c r="D94" s="1">
        <v>81.84832308232059</v>
      </c>
      <c r="E94" s="1">
        <v>482008468.2369566</v>
      </c>
    </row>
    <row r="95" spans="1:5" hidden="1" x14ac:dyDescent="0.25">
      <c r="A95" t="s">
        <v>16</v>
      </c>
      <c r="B95" t="s">
        <v>4</v>
      </c>
      <c r="C95" s="1">
        <v>2483767.6409789063</v>
      </c>
      <c r="D95" s="1">
        <v>82.812945815362482</v>
      </c>
      <c r="E95" s="1">
        <v>476189366.17597544</v>
      </c>
    </row>
    <row r="96" spans="1:5" hidden="1" x14ac:dyDescent="0.25">
      <c r="A96" t="s">
        <v>16</v>
      </c>
      <c r="B96" t="s">
        <v>4</v>
      </c>
      <c r="C96" s="1">
        <v>2555325.4996812879</v>
      </c>
      <c r="D96" s="1">
        <v>83.394248036568072</v>
      </c>
      <c r="E96" s="1">
        <v>485464712.94098842</v>
      </c>
    </row>
    <row r="97" spans="1:5" hidden="1" x14ac:dyDescent="0.25">
      <c r="A97" t="s">
        <v>16</v>
      </c>
      <c r="B97" t="s">
        <v>4</v>
      </c>
      <c r="C97" s="1">
        <v>2550826.1994934375</v>
      </c>
      <c r="D97" s="1">
        <v>83.418776601969853</v>
      </c>
      <c r="E97" s="1">
        <v>485631283.94499302</v>
      </c>
    </row>
    <row r="98" spans="1:5" hidden="1" x14ac:dyDescent="0.25">
      <c r="A98" t="s">
        <v>16</v>
      </c>
      <c r="B98" t="s">
        <v>4</v>
      </c>
      <c r="C98" s="1">
        <v>2487110.3720972007</v>
      </c>
      <c r="D98" s="1">
        <v>86.98016807023339</v>
      </c>
      <c r="E98" s="1">
        <v>476506199.82294345</v>
      </c>
    </row>
    <row r="99" spans="1:5" hidden="1" x14ac:dyDescent="0.25">
      <c r="A99" t="s">
        <v>16</v>
      </c>
      <c r="B99" t="s">
        <v>4</v>
      </c>
      <c r="C99" s="1">
        <v>2533841.6990321637</v>
      </c>
      <c r="D99" s="1">
        <v>87.480279020027268</v>
      </c>
      <c r="E99" s="1">
        <v>483220139.75954688</v>
      </c>
    </row>
    <row r="100" spans="1:5" hidden="1" x14ac:dyDescent="0.25">
      <c r="A100" t="s">
        <v>16</v>
      </c>
      <c r="B100" t="s">
        <v>4</v>
      </c>
      <c r="C100" s="1">
        <v>2507359.9774697293</v>
      </c>
      <c r="D100" s="1">
        <v>88.478671972443365</v>
      </c>
      <c r="E100" s="1">
        <v>476274385.67517668</v>
      </c>
    </row>
    <row r="101" spans="1:5" hidden="1" x14ac:dyDescent="0.25">
      <c r="A101" t="s">
        <v>16</v>
      </c>
      <c r="B101" t="s">
        <v>4</v>
      </c>
      <c r="C101" s="1">
        <v>2544269.306387078</v>
      </c>
      <c r="D101" s="1">
        <v>89.028885529902837</v>
      </c>
      <c r="E101" s="1">
        <v>484926739.23368955</v>
      </c>
    </row>
    <row r="102" spans="1:5" hidden="1" x14ac:dyDescent="0.25">
      <c r="A102" t="s">
        <v>16</v>
      </c>
      <c r="B102" t="s">
        <v>4</v>
      </c>
      <c r="C102" s="1">
        <v>2529733.9115903135</v>
      </c>
      <c r="D102" s="1">
        <v>90.397618796125883</v>
      </c>
      <c r="E102" s="1">
        <v>484034518.41560066</v>
      </c>
    </row>
    <row r="103" spans="1:5" hidden="1" x14ac:dyDescent="0.25">
      <c r="A103" t="s">
        <v>16</v>
      </c>
      <c r="B103" t="s">
        <v>4</v>
      </c>
      <c r="C103" s="1">
        <v>2533227.9665941456</v>
      </c>
      <c r="D103" s="1">
        <v>90.449500784057918</v>
      </c>
      <c r="E103" s="1">
        <v>486460475.54740077</v>
      </c>
    </row>
    <row r="104" spans="1:5" hidden="1" x14ac:dyDescent="0.25">
      <c r="A104" t="s">
        <v>16</v>
      </c>
      <c r="B104" t="s">
        <v>4</v>
      </c>
      <c r="C104" s="1">
        <v>2547148.2426160118</v>
      </c>
      <c r="D104" s="1">
        <v>90.752416144485863</v>
      </c>
      <c r="E104" s="1">
        <v>486592026.9747262</v>
      </c>
    </row>
    <row r="105" spans="1:5" hidden="1" x14ac:dyDescent="0.25">
      <c r="A105" t="s">
        <v>16</v>
      </c>
      <c r="B105" t="s">
        <v>4</v>
      </c>
      <c r="C105" s="1">
        <v>2492826.85306826</v>
      </c>
      <c r="D105" s="1">
        <v>90.812712493412448</v>
      </c>
      <c r="E105" s="1">
        <v>480399442.1667186</v>
      </c>
    </row>
    <row r="106" spans="1:5" hidden="1" x14ac:dyDescent="0.25">
      <c r="A106" t="s">
        <v>16</v>
      </c>
      <c r="B106" t="s">
        <v>4</v>
      </c>
      <c r="C106" s="1">
        <v>2456413.4593155957</v>
      </c>
      <c r="D106" s="1">
        <v>92.689175493751165</v>
      </c>
      <c r="E106" s="1">
        <v>471117726.75899154</v>
      </c>
    </row>
    <row r="107" spans="1:5" hidden="1" x14ac:dyDescent="0.25">
      <c r="A107" t="s">
        <v>16</v>
      </c>
      <c r="B107" t="s">
        <v>4</v>
      </c>
      <c r="C107" s="1">
        <v>2519375.5569808073</v>
      </c>
      <c r="D107" s="1">
        <v>94.18575495441587</v>
      </c>
      <c r="E107" s="1">
        <v>482969467.33308744</v>
      </c>
    </row>
    <row r="108" spans="1:5" hidden="1" x14ac:dyDescent="0.25">
      <c r="A108" t="s">
        <v>16</v>
      </c>
      <c r="B108" t="s">
        <v>4</v>
      </c>
      <c r="C108" s="1">
        <v>2528617.6239209068</v>
      </c>
      <c r="D108" s="1">
        <v>94.530768342327434</v>
      </c>
      <c r="E108" s="1">
        <v>484014532.36661696</v>
      </c>
    </row>
    <row r="109" spans="1:5" hidden="1" x14ac:dyDescent="0.25">
      <c r="A109" t="s">
        <v>16</v>
      </c>
      <c r="B109" t="s">
        <v>4</v>
      </c>
      <c r="C109" s="1">
        <v>2502146.8654443258</v>
      </c>
      <c r="D109" s="1">
        <v>94.800829586741088</v>
      </c>
      <c r="E109" s="1">
        <v>477781677.30015731</v>
      </c>
    </row>
    <row r="110" spans="1:5" hidden="1" x14ac:dyDescent="0.25">
      <c r="A110" t="s">
        <v>16</v>
      </c>
      <c r="B110" t="s">
        <v>4</v>
      </c>
      <c r="C110" s="1">
        <v>2536876.085500672</v>
      </c>
      <c r="D110" s="1">
        <v>98.452528140415197</v>
      </c>
      <c r="E110" s="1">
        <v>485395373.70165932</v>
      </c>
    </row>
    <row r="111" spans="1:5" hidden="1" x14ac:dyDescent="0.25">
      <c r="A111" t="s">
        <v>16</v>
      </c>
      <c r="B111" t="s">
        <v>4</v>
      </c>
      <c r="C111" s="1">
        <v>2441008.7657206766</v>
      </c>
      <c r="D111" s="1">
        <v>100.8403230075515</v>
      </c>
      <c r="E111" s="1">
        <v>471492421.57362962</v>
      </c>
    </row>
    <row r="112" spans="1:5" hidden="1" x14ac:dyDescent="0.25">
      <c r="A112" t="s">
        <v>16</v>
      </c>
      <c r="B112" t="s">
        <v>4</v>
      </c>
      <c r="C112" s="1">
        <v>2508810.3116321797</v>
      </c>
      <c r="D112" s="1">
        <v>100.97560946667899</v>
      </c>
      <c r="E112" s="1">
        <v>482174075.05889928</v>
      </c>
    </row>
    <row r="113" spans="1:7" hidden="1" x14ac:dyDescent="0.25">
      <c r="A113" t="s">
        <v>16</v>
      </c>
      <c r="B113" t="s">
        <v>4</v>
      </c>
      <c r="C113" s="1">
        <v>2534030.6516492618</v>
      </c>
      <c r="D113" s="1">
        <v>102.60044000317158</v>
      </c>
      <c r="E113" s="1">
        <v>486513821.24185437</v>
      </c>
    </row>
    <row r="114" spans="1:7" hidden="1" x14ac:dyDescent="0.25">
      <c r="A114" t="s">
        <v>16</v>
      </c>
      <c r="B114" t="s">
        <v>4</v>
      </c>
      <c r="C114" s="1">
        <v>2464258.6893861797</v>
      </c>
      <c r="D114" s="1">
        <v>102.95565121691398</v>
      </c>
      <c r="E114" s="1">
        <v>474476740.54371142</v>
      </c>
    </row>
    <row r="115" spans="1:7" hidden="1" x14ac:dyDescent="0.25">
      <c r="A115" t="s">
        <v>16</v>
      </c>
      <c r="B115" t="s">
        <v>4</v>
      </c>
      <c r="C115" s="1">
        <v>2535575.2237831238</v>
      </c>
      <c r="D115" s="1">
        <v>103.17792357454128</v>
      </c>
      <c r="E115" s="1">
        <v>486898508.27041531</v>
      </c>
    </row>
    <row r="116" spans="1:7" hidden="1" x14ac:dyDescent="0.25">
      <c r="A116" t="s">
        <v>16</v>
      </c>
      <c r="B116" t="s">
        <v>4</v>
      </c>
      <c r="C116" s="1">
        <v>2541131.0412750072</v>
      </c>
      <c r="D116" s="1">
        <v>104.36634715576145</v>
      </c>
      <c r="E116" s="1">
        <v>487477465.1210205</v>
      </c>
    </row>
    <row r="117" spans="1:7" hidden="1" x14ac:dyDescent="0.25">
      <c r="A117" t="s">
        <v>16</v>
      </c>
      <c r="B117" t="s">
        <v>4</v>
      </c>
      <c r="C117" s="1">
        <v>2532615.317694284</v>
      </c>
      <c r="D117" s="1">
        <v>106.01376541035913</v>
      </c>
      <c r="E117" s="1">
        <v>487619797.31182778</v>
      </c>
    </row>
    <row r="118" spans="1:7" x14ac:dyDescent="0.25">
      <c r="A118" t="s">
        <v>16</v>
      </c>
      <c r="B118" t="s">
        <v>29</v>
      </c>
      <c r="C118" s="1">
        <f>SUM(C81:C117)</f>
        <v>93300478.559052825</v>
      </c>
      <c r="D118" s="1">
        <f>SUMPRODUCT(C81:C117,D81:D117)/C118</f>
        <v>85.847779543347372</v>
      </c>
      <c r="F118" s="1">
        <f>C118/1000000</f>
        <v>93.30047855905282</v>
      </c>
      <c r="G118" s="1">
        <f>D118</f>
        <v>85.847779543347372</v>
      </c>
    </row>
    <row r="120" spans="1:7" hidden="1" x14ac:dyDescent="0.25">
      <c r="A120" t="s">
        <v>17</v>
      </c>
      <c r="B120" t="s">
        <v>4</v>
      </c>
      <c r="C120" s="1">
        <v>2623284.7852970357</v>
      </c>
      <c r="D120" s="1">
        <v>59.687350076990263</v>
      </c>
      <c r="E120" s="1">
        <v>489185623.84108901</v>
      </c>
    </row>
    <row r="121" spans="1:7" hidden="1" x14ac:dyDescent="0.25">
      <c r="A121" t="s">
        <v>17</v>
      </c>
      <c r="B121" t="s">
        <v>4</v>
      </c>
      <c r="C121" s="1">
        <v>2576477.9684640225</v>
      </c>
      <c r="D121" s="1">
        <v>60.917457185030607</v>
      </c>
      <c r="E121" s="1">
        <v>485213319.01448548</v>
      </c>
    </row>
    <row r="122" spans="1:7" hidden="1" x14ac:dyDescent="0.25">
      <c r="A122" t="s">
        <v>17</v>
      </c>
      <c r="B122" t="s">
        <v>4</v>
      </c>
      <c r="C122" s="1">
        <v>2607833.1530958521</v>
      </c>
      <c r="D122" s="1">
        <v>62.241007287688809</v>
      </c>
      <c r="E122" s="1">
        <v>487248418.12688321</v>
      </c>
    </row>
    <row r="123" spans="1:7" hidden="1" x14ac:dyDescent="0.25">
      <c r="A123" t="s">
        <v>17</v>
      </c>
      <c r="B123" t="s">
        <v>4</v>
      </c>
      <c r="C123" s="1">
        <v>2609591.0194762303</v>
      </c>
      <c r="D123" s="1">
        <v>62.715332304606669</v>
      </c>
      <c r="E123" s="1">
        <v>487314356.46996903</v>
      </c>
    </row>
    <row r="124" spans="1:7" hidden="1" x14ac:dyDescent="0.25">
      <c r="A124" t="s">
        <v>17</v>
      </c>
      <c r="B124" t="s">
        <v>4</v>
      </c>
      <c r="C124" s="1">
        <v>2503873.4564019116</v>
      </c>
      <c r="D124" s="1">
        <v>63.582565019503349</v>
      </c>
      <c r="E124" s="1">
        <v>485611224.79802507</v>
      </c>
    </row>
    <row r="125" spans="1:7" hidden="1" x14ac:dyDescent="0.25">
      <c r="A125" t="s">
        <v>17</v>
      </c>
      <c r="B125" t="s">
        <v>4</v>
      </c>
      <c r="C125" s="1">
        <v>2621108.7381259715</v>
      </c>
      <c r="D125" s="1">
        <v>64.323350396999075</v>
      </c>
      <c r="E125" s="1">
        <v>488036726.28622556</v>
      </c>
    </row>
    <row r="126" spans="1:7" hidden="1" x14ac:dyDescent="0.25">
      <c r="A126" t="s">
        <v>17</v>
      </c>
      <c r="B126" t="s">
        <v>4</v>
      </c>
      <c r="C126" s="1">
        <v>2577746.1616878724</v>
      </c>
      <c r="D126" s="1">
        <v>64.388288236897893</v>
      </c>
      <c r="E126" s="1">
        <v>482259450.08861244</v>
      </c>
    </row>
    <row r="127" spans="1:7" hidden="1" x14ac:dyDescent="0.25">
      <c r="A127" t="s">
        <v>17</v>
      </c>
      <c r="B127" t="s">
        <v>4</v>
      </c>
      <c r="C127" s="1">
        <v>2541929.9111322761</v>
      </c>
      <c r="D127" s="1">
        <v>64.855533386771668</v>
      </c>
      <c r="E127" s="1">
        <v>480851208.90751195</v>
      </c>
    </row>
    <row r="128" spans="1:7" hidden="1" x14ac:dyDescent="0.25">
      <c r="A128" t="s">
        <v>17</v>
      </c>
      <c r="B128" t="s">
        <v>4</v>
      </c>
      <c r="C128" s="1">
        <v>2585728.0197806917</v>
      </c>
      <c r="D128" s="1">
        <v>64.960557089747411</v>
      </c>
      <c r="E128" s="1">
        <v>480636470.62908828</v>
      </c>
    </row>
    <row r="129" spans="1:5" hidden="1" x14ac:dyDescent="0.25">
      <c r="A129" t="s">
        <v>17</v>
      </c>
      <c r="B129" t="s">
        <v>4</v>
      </c>
      <c r="C129" s="1">
        <v>2620907.4173410148</v>
      </c>
      <c r="D129" s="1">
        <v>65.718612979122383</v>
      </c>
      <c r="E129" s="1">
        <v>486651417.80238938</v>
      </c>
    </row>
    <row r="130" spans="1:5" hidden="1" x14ac:dyDescent="0.25">
      <c r="A130" t="s">
        <v>17</v>
      </c>
      <c r="B130" t="s">
        <v>4</v>
      </c>
      <c r="C130" s="1">
        <v>2634860.1779561043</v>
      </c>
      <c r="D130" s="1">
        <v>66.208325456456521</v>
      </c>
      <c r="E130" s="1">
        <v>484561836.07624292</v>
      </c>
    </row>
    <row r="131" spans="1:5" hidden="1" x14ac:dyDescent="0.25">
      <c r="A131" t="s">
        <v>17</v>
      </c>
      <c r="B131" t="s">
        <v>4</v>
      </c>
      <c r="C131" s="1">
        <v>2585698.6925592138</v>
      </c>
      <c r="D131" s="1">
        <v>67.043253780440438</v>
      </c>
      <c r="E131" s="1">
        <v>485371680.05949324</v>
      </c>
    </row>
    <row r="132" spans="1:5" hidden="1" x14ac:dyDescent="0.25">
      <c r="A132" t="s">
        <v>17</v>
      </c>
      <c r="B132" t="s">
        <v>4</v>
      </c>
      <c r="C132" s="1">
        <v>2543566.9491665107</v>
      </c>
      <c r="D132" s="1">
        <v>68.148186299512858</v>
      </c>
      <c r="E132" s="1">
        <v>481830807.2232514</v>
      </c>
    </row>
    <row r="133" spans="1:5" hidden="1" x14ac:dyDescent="0.25">
      <c r="A133" t="s">
        <v>17</v>
      </c>
      <c r="B133" t="s">
        <v>4</v>
      </c>
      <c r="C133" s="1">
        <v>2550119.9340509432</v>
      </c>
      <c r="D133" s="1">
        <v>68.316137397186949</v>
      </c>
      <c r="E133" s="1">
        <v>484499720.4795509</v>
      </c>
    </row>
    <row r="134" spans="1:5" hidden="1" x14ac:dyDescent="0.25">
      <c r="A134" t="s">
        <v>17</v>
      </c>
      <c r="B134" t="s">
        <v>4</v>
      </c>
      <c r="C134" s="1">
        <v>2586074.0046121897</v>
      </c>
      <c r="D134" s="1">
        <v>69.304651572894741</v>
      </c>
      <c r="E134" s="1">
        <v>486911359.48220342</v>
      </c>
    </row>
    <row r="135" spans="1:5" hidden="1" x14ac:dyDescent="0.25">
      <c r="A135" t="s">
        <v>17</v>
      </c>
      <c r="B135" t="s">
        <v>4</v>
      </c>
      <c r="C135" s="1">
        <v>2552233.2859927984</v>
      </c>
      <c r="D135" s="1">
        <v>69.519829205247248</v>
      </c>
      <c r="E135" s="1">
        <v>481264685.94577646</v>
      </c>
    </row>
    <row r="136" spans="1:5" hidden="1" x14ac:dyDescent="0.25">
      <c r="A136" t="s">
        <v>17</v>
      </c>
      <c r="B136" t="s">
        <v>4</v>
      </c>
      <c r="C136" s="1">
        <v>2622054.2755224588</v>
      </c>
      <c r="D136" s="1">
        <v>70.083312554006895</v>
      </c>
      <c r="E136" s="1">
        <v>486920120.20998269</v>
      </c>
    </row>
    <row r="137" spans="1:5" hidden="1" x14ac:dyDescent="0.25">
      <c r="A137" t="s">
        <v>17</v>
      </c>
      <c r="B137" t="s">
        <v>4</v>
      </c>
      <c r="C137" s="1">
        <v>2547336.5813752129</v>
      </c>
      <c r="D137" s="1">
        <v>70.868830118522325</v>
      </c>
      <c r="E137" s="1">
        <v>483416569.43491304</v>
      </c>
    </row>
    <row r="138" spans="1:5" hidden="1" x14ac:dyDescent="0.25">
      <c r="A138" t="s">
        <v>17</v>
      </c>
      <c r="B138" t="s">
        <v>4</v>
      </c>
      <c r="C138" s="1">
        <v>2521304.6733817952</v>
      </c>
      <c r="D138" s="1">
        <v>71.212611899531126</v>
      </c>
      <c r="E138" s="1">
        <v>482429355.23566216</v>
      </c>
    </row>
    <row r="139" spans="1:5" hidden="1" x14ac:dyDescent="0.25">
      <c r="A139" t="s">
        <v>17</v>
      </c>
      <c r="B139" t="s">
        <v>4</v>
      </c>
      <c r="C139" s="1">
        <v>2595117.5998400827</v>
      </c>
      <c r="D139" s="1">
        <v>71.652265925408784</v>
      </c>
      <c r="E139" s="1">
        <v>483537944.16283846</v>
      </c>
    </row>
    <row r="140" spans="1:5" hidden="1" x14ac:dyDescent="0.25">
      <c r="A140" t="s">
        <v>17</v>
      </c>
      <c r="B140" t="s">
        <v>4</v>
      </c>
      <c r="C140" s="1">
        <v>2538920.6991993631</v>
      </c>
      <c r="D140" s="1">
        <v>71.810476859059321</v>
      </c>
      <c r="E140" s="1">
        <v>481963025.37673873</v>
      </c>
    </row>
    <row r="141" spans="1:5" hidden="1" x14ac:dyDescent="0.25">
      <c r="A141" t="s">
        <v>17</v>
      </c>
      <c r="B141" t="s">
        <v>4</v>
      </c>
      <c r="C141" s="1">
        <v>2518576.2198257712</v>
      </c>
      <c r="D141" s="1">
        <v>73.35027206781821</v>
      </c>
      <c r="E141" s="1">
        <v>483756337.31269962</v>
      </c>
    </row>
    <row r="142" spans="1:5" hidden="1" x14ac:dyDescent="0.25">
      <c r="A142" t="s">
        <v>17</v>
      </c>
      <c r="B142" t="s">
        <v>4</v>
      </c>
      <c r="C142" s="1">
        <v>2534130.1364507065</v>
      </c>
      <c r="D142" s="1">
        <v>73.863052783715432</v>
      </c>
      <c r="E142" s="1">
        <v>482241987.94224</v>
      </c>
    </row>
    <row r="143" spans="1:5" hidden="1" x14ac:dyDescent="0.25">
      <c r="A143" t="s">
        <v>17</v>
      </c>
      <c r="B143" t="s">
        <v>4</v>
      </c>
      <c r="C143" s="1">
        <v>2582250.9976930059</v>
      </c>
      <c r="D143" s="1">
        <v>74.859001431357498</v>
      </c>
      <c r="E143" s="1">
        <v>484395821.60903555</v>
      </c>
    </row>
    <row r="144" spans="1:5" hidden="1" x14ac:dyDescent="0.25">
      <c r="A144" t="s">
        <v>17</v>
      </c>
      <c r="B144" t="s">
        <v>4</v>
      </c>
      <c r="C144" s="1">
        <v>2521160.115272508</v>
      </c>
      <c r="D144" s="1">
        <v>75.101963633403457</v>
      </c>
      <c r="E144" s="1">
        <v>483656218.74221671</v>
      </c>
    </row>
    <row r="145" spans="1:7" hidden="1" x14ac:dyDescent="0.25">
      <c r="A145" t="s">
        <v>17</v>
      </c>
      <c r="B145" t="s">
        <v>4</v>
      </c>
      <c r="C145" s="1">
        <v>2598055.8413528451</v>
      </c>
      <c r="D145" s="1">
        <v>76.912515541977797</v>
      </c>
      <c r="E145" s="1">
        <v>489115979.61698562</v>
      </c>
    </row>
    <row r="146" spans="1:7" hidden="1" x14ac:dyDescent="0.25">
      <c r="A146" t="s">
        <v>17</v>
      </c>
      <c r="B146" t="s">
        <v>4</v>
      </c>
      <c r="C146" s="1">
        <v>2636511.9793700394</v>
      </c>
      <c r="D146" s="1">
        <v>79.299258909319136</v>
      </c>
      <c r="E146" s="1">
        <v>489074259.62605441</v>
      </c>
    </row>
    <row r="147" spans="1:7" x14ac:dyDescent="0.25">
      <c r="A147" t="s">
        <v>17</v>
      </c>
      <c r="B147" t="s">
        <v>29</v>
      </c>
      <c r="C147" s="1">
        <f>SUM(C120:C146)</f>
        <v>69536452.79442443</v>
      </c>
      <c r="D147" s="1">
        <f>SUMPRODUCT(C120:C146,D120:D146)/C147</f>
        <v>68.538664988891028</v>
      </c>
      <c r="F147" s="1">
        <f>C147/1000000</f>
        <v>69.536452794424434</v>
      </c>
      <c r="G147" s="1">
        <f>D147</f>
        <v>68.538664988891028</v>
      </c>
    </row>
    <row r="149" spans="1:7" hidden="1" x14ac:dyDescent="0.25">
      <c r="A149" t="s">
        <v>18</v>
      </c>
      <c r="B149" t="s">
        <v>4</v>
      </c>
      <c r="C149" s="1">
        <v>2468210.0057949922</v>
      </c>
      <c r="D149" s="1">
        <v>62.24209537410664</v>
      </c>
      <c r="E149" s="1">
        <v>481235669.2894206</v>
      </c>
    </row>
    <row r="150" spans="1:7" hidden="1" x14ac:dyDescent="0.25">
      <c r="A150" t="s">
        <v>18</v>
      </c>
      <c r="B150" t="s">
        <v>4</v>
      </c>
      <c r="C150" s="1">
        <v>2499615.7414478133</v>
      </c>
      <c r="D150" s="1">
        <v>74.505319818053536</v>
      </c>
      <c r="E150" s="1">
        <v>481741437.27322853</v>
      </c>
    </row>
    <row r="151" spans="1:7" hidden="1" x14ac:dyDescent="0.25">
      <c r="A151" t="s">
        <v>18</v>
      </c>
      <c r="B151" t="s">
        <v>4</v>
      </c>
      <c r="C151" s="1">
        <v>2454558.2128209155</v>
      </c>
      <c r="D151" s="1">
        <v>74.657505271520378</v>
      </c>
      <c r="E151" s="1">
        <v>477167499.07200813</v>
      </c>
    </row>
    <row r="152" spans="1:7" hidden="1" x14ac:dyDescent="0.25">
      <c r="A152" t="s">
        <v>18</v>
      </c>
      <c r="B152" t="s">
        <v>4</v>
      </c>
      <c r="C152" s="1">
        <v>2580100.7320880801</v>
      </c>
      <c r="D152" s="1">
        <v>77.659838095105187</v>
      </c>
      <c r="E152" s="1">
        <v>486665378.28796327</v>
      </c>
    </row>
    <row r="153" spans="1:7" hidden="1" x14ac:dyDescent="0.25">
      <c r="A153" t="s">
        <v>18</v>
      </c>
      <c r="B153" t="s">
        <v>4</v>
      </c>
      <c r="C153" s="1">
        <v>2578104.8011718667</v>
      </c>
      <c r="D153" s="1">
        <v>79.659490121746217</v>
      </c>
      <c r="E153" s="1">
        <v>487480681.59149933</v>
      </c>
    </row>
    <row r="154" spans="1:7" hidden="1" x14ac:dyDescent="0.25">
      <c r="A154" t="s">
        <v>18</v>
      </c>
      <c r="B154" t="s">
        <v>4</v>
      </c>
      <c r="C154" s="1">
        <v>2510710.4893641314</v>
      </c>
      <c r="D154" s="1">
        <v>82.43064907090438</v>
      </c>
      <c r="E154" s="1">
        <v>482214696.38695943</v>
      </c>
    </row>
    <row r="155" spans="1:7" hidden="1" x14ac:dyDescent="0.25">
      <c r="A155" t="s">
        <v>18</v>
      </c>
      <c r="B155" t="s">
        <v>4</v>
      </c>
      <c r="C155" s="1">
        <v>2492099.0418270119</v>
      </c>
      <c r="D155" s="1">
        <v>84.751729666592084</v>
      </c>
      <c r="E155" s="1">
        <v>479380260.01867634</v>
      </c>
    </row>
    <row r="156" spans="1:7" hidden="1" x14ac:dyDescent="0.25">
      <c r="A156" t="s">
        <v>18</v>
      </c>
      <c r="B156" t="s">
        <v>4</v>
      </c>
      <c r="C156" s="1">
        <v>2487047.5708812647</v>
      </c>
      <c r="D156" s="1">
        <v>86.04768884353048</v>
      </c>
      <c r="E156" s="1">
        <v>479022261.58624923</v>
      </c>
    </row>
    <row r="157" spans="1:7" hidden="1" x14ac:dyDescent="0.25">
      <c r="A157" t="s">
        <v>18</v>
      </c>
      <c r="B157" t="s">
        <v>4</v>
      </c>
      <c r="C157" s="1">
        <v>2506722.3738476336</v>
      </c>
      <c r="D157" s="1">
        <v>88.240646100005662</v>
      </c>
      <c r="E157" s="1">
        <v>482493897.09581614</v>
      </c>
    </row>
    <row r="158" spans="1:7" hidden="1" x14ac:dyDescent="0.25">
      <c r="A158" t="s">
        <v>18</v>
      </c>
      <c r="B158" t="s">
        <v>4</v>
      </c>
      <c r="C158" s="1">
        <v>2461889.1583328992</v>
      </c>
      <c r="D158" s="1">
        <v>89.973289729461342</v>
      </c>
      <c r="E158" s="1">
        <v>475560301.23358881</v>
      </c>
    </row>
    <row r="159" spans="1:7" hidden="1" x14ac:dyDescent="0.25">
      <c r="A159" t="s">
        <v>18</v>
      </c>
      <c r="B159" t="s">
        <v>4</v>
      </c>
      <c r="C159" s="1">
        <v>2439714.6634506788</v>
      </c>
      <c r="D159" s="1">
        <v>92.039807333412838</v>
      </c>
      <c r="E159" s="1">
        <v>472727976.28436279</v>
      </c>
    </row>
    <row r="160" spans="1:7" hidden="1" x14ac:dyDescent="0.25">
      <c r="A160" t="s">
        <v>18</v>
      </c>
      <c r="B160" t="s">
        <v>4</v>
      </c>
      <c r="C160" s="1">
        <v>2452002.7492722869</v>
      </c>
      <c r="D160" s="1">
        <v>93.423945764148442</v>
      </c>
      <c r="E160" s="1">
        <v>474363584.33273304</v>
      </c>
    </row>
    <row r="161" spans="1:7" hidden="1" x14ac:dyDescent="0.25">
      <c r="A161" t="s">
        <v>18</v>
      </c>
      <c r="B161" t="s">
        <v>4</v>
      </c>
      <c r="C161" s="1">
        <v>2446595.5615761145</v>
      </c>
      <c r="D161" s="1">
        <v>94.777723223354258</v>
      </c>
      <c r="E161" s="1">
        <v>471787768.176916</v>
      </c>
    </row>
    <row r="162" spans="1:7" hidden="1" x14ac:dyDescent="0.25">
      <c r="A162" t="s">
        <v>18</v>
      </c>
      <c r="B162" t="s">
        <v>4</v>
      </c>
      <c r="C162" s="1">
        <v>2540643.2814285192</v>
      </c>
      <c r="D162" s="1">
        <v>96.766025032755834</v>
      </c>
      <c r="E162" s="1">
        <v>486193562.89353365</v>
      </c>
    </row>
    <row r="163" spans="1:7" hidden="1" x14ac:dyDescent="0.25">
      <c r="A163" t="s">
        <v>18</v>
      </c>
      <c r="B163" t="s">
        <v>4</v>
      </c>
      <c r="C163" s="1">
        <v>2538311.0640251711</v>
      </c>
      <c r="D163" s="1">
        <v>96.850277379700259</v>
      </c>
      <c r="E163" s="1">
        <v>487040213.99073386</v>
      </c>
    </row>
    <row r="164" spans="1:7" hidden="1" x14ac:dyDescent="0.25">
      <c r="A164" t="s">
        <v>18</v>
      </c>
      <c r="B164" t="s">
        <v>4</v>
      </c>
      <c r="C164" s="1">
        <v>2447050.3009870593</v>
      </c>
      <c r="D164" s="1">
        <v>96.978512148223516</v>
      </c>
      <c r="E164" s="1">
        <v>472580649.43470359</v>
      </c>
    </row>
    <row r="165" spans="1:7" hidden="1" x14ac:dyDescent="0.25">
      <c r="A165" t="s">
        <v>18</v>
      </c>
      <c r="B165" t="s">
        <v>4</v>
      </c>
      <c r="C165" s="1">
        <v>2455961.635442663</v>
      </c>
      <c r="D165" s="1">
        <v>101.52958155979175</v>
      </c>
      <c r="E165" s="1">
        <v>472617416.58332211</v>
      </c>
    </row>
    <row r="166" spans="1:7" hidden="1" x14ac:dyDescent="0.25">
      <c r="A166" t="s">
        <v>18</v>
      </c>
      <c r="B166" t="s">
        <v>4</v>
      </c>
      <c r="C166" s="1">
        <v>2530693.4682927039</v>
      </c>
      <c r="D166" s="1">
        <v>102.59205904969895</v>
      </c>
      <c r="E166" s="1">
        <v>485797023.51140475</v>
      </c>
    </row>
    <row r="167" spans="1:7" hidden="1" x14ac:dyDescent="0.25">
      <c r="A167" t="s">
        <v>18</v>
      </c>
      <c r="B167" t="s">
        <v>9</v>
      </c>
      <c r="C167" s="1">
        <v>2626690.4575130111</v>
      </c>
      <c r="D167" s="1">
        <v>164.4743823697051</v>
      </c>
      <c r="E167" s="1">
        <v>1212727823.2897782</v>
      </c>
    </row>
    <row r="168" spans="1:7" hidden="1" x14ac:dyDescent="0.25">
      <c r="A168" t="s">
        <v>18</v>
      </c>
      <c r="B168" t="s">
        <v>9</v>
      </c>
      <c r="C168" s="1">
        <v>2559096.4543753667</v>
      </c>
      <c r="D168" s="1">
        <v>172.93260566878433</v>
      </c>
      <c r="E168" s="1">
        <v>1265794538.5252066</v>
      </c>
    </row>
    <row r="169" spans="1:7" hidden="1" x14ac:dyDescent="0.25"/>
    <row r="170" spans="1:7" x14ac:dyDescent="0.25">
      <c r="A170" t="s">
        <v>18</v>
      </c>
      <c r="B170" t="s">
        <v>29</v>
      </c>
      <c r="C170" s="1">
        <f>SUM(C149:C166)</f>
        <v>44890030.852051802</v>
      </c>
      <c r="D170" s="1">
        <f>SUMPRODUCT(C149:C166,D149:D166)/C170</f>
        <v>87.485185912817286</v>
      </c>
      <c r="F170" s="1">
        <f>(C170+C171)/1000000</f>
        <v>50.075817763940179</v>
      </c>
      <c r="G170" s="1">
        <f>SUMPRODUCT(C170:C171,D170:D171)/SUM(C170:C171)</f>
        <v>95.890340244635482</v>
      </c>
    </row>
    <row r="171" spans="1:7" x14ac:dyDescent="0.25">
      <c r="A171" t="s">
        <v>18</v>
      </c>
      <c r="B171" t="s">
        <v>30</v>
      </c>
      <c r="C171" s="1">
        <f>SUM(C167:C168)</f>
        <v>5185786.9118883777</v>
      </c>
      <c r="D171" s="1">
        <f>SUMPRODUCT(C167:C168,D167:D168)/C171</f>
        <v>168.64836977465743</v>
      </c>
    </row>
    <row r="173" spans="1:7" hidden="1" x14ac:dyDescent="0.25">
      <c r="A173" t="s">
        <v>19</v>
      </c>
      <c r="B173" t="s">
        <v>4</v>
      </c>
      <c r="C173" s="1">
        <v>2611067.4991189763</v>
      </c>
      <c r="D173" s="1">
        <v>62.326351462189329</v>
      </c>
      <c r="E173" s="1">
        <v>490329081.55664313</v>
      </c>
    </row>
    <row r="174" spans="1:7" hidden="1" x14ac:dyDescent="0.25">
      <c r="A174" t="s">
        <v>19</v>
      </c>
      <c r="B174" t="s">
        <v>4</v>
      </c>
      <c r="C174" s="1">
        <v>2604125.3280911944</v>
      </c>
      <c r="D174" s="1">
        <v>62.572304966356725</v>
      </c>
      <c r="E174" s="1">
        <v>484437519.8358295</v>
      </c>
    </row>
    <row r="175" spans="1:7" hidden="1" x14ac:dyDescent="0.25">
      <c r="A175" t="s">
        <v>19</v>
      </c>
      <c r="B175" t="s">
        <v>4</v>
      </c>
      <c r="C175" s="1">
        <v>2587124.3822054002</v>
      </c>
      <c r="D175" s="1">
        <v>63.371296708374558</v>
      </c>
      <c r="E175" s="1">
        <v>481928002.44286776</v>
      </c>
    </row>
    <row r="176" spans="1:7" hidden="1" x14ac:dyDescent="0.25">
      <c r="A176" t="s">
        <v>19</v>
      </c>
      <c r="B176" t="s">
        <v>4</v>
      </c>
      <c r="C176" s="1">
        <v>2596725.2754081343</v>
      </c>
      <c r="D176" s="1">
        <v>68.539679561606249</v>
      </c>
      <c r="E176" s="1">
        <v>484670648.94651759</v>
      </c>
    </row>
    <row r="177" spans="1:7" hidden="1" x14ac:dyDescent="0.25">
      <c r="A177" t="s">
        <v>19</v>
      </c>
      <c r="B177" t="s">
        <v>4</v>
      </c>
      <c r="C177" s="1">
        <v>2581918.8497062577</v>
      </c>
      <c r="D177" s="1">
        <v>70.252990398840964</v>
      </c>
      <c r="E177" s="1">
        <v>485025012.70804685</v>
      </c>
    </row>
    <row r="178" spans="1:7" hidden="1" x14ac:dyDescent="0.25">
      <c r="A178" t="s">
        <v>19</v>
      </c>
      <c r="B178" t="s">
        <v>4</v>
      </c>
      <c r="C178" s="1">
        <v>2622178.7231322681</v>
      </c>
      <c r="D178" s="1">
        <v>70.7435197801979</v>
      </c>
      <c r="E178" s="1">
        <v>486495869.43124157</v>
      </c>
    </row>
    <row r="179" spans="1:7" hidden="1" x14ac:dyDescent="0.25">
      <c r="A179" t="s">
        <v>19</v>
      </c>
      <c r="B179" t="s">
        <v>4</v>
      </c>
      <c r="C179" s="1">
        <v>2594273.2671882627</v>
      </c>
      <c r="D179" s="1">
        <v>71.626759622620952</v>
      </c>
      <c r="E179" s="1">
        <v>486724411.56410152</v>
      </c>
    </row>
    <row r="180" spans="1:7" hidden="1" x14ac:dyDescent="0.25">
      <c r="A180" t="s">
        <v>19</v>
      </c>
      <c r="B180" t="s">
        <v>4</v>
      </c>
      <c r="C180" s="1">
        <v>2643750.5308267199</v>
      </c>
      <c r="D180" s="1">
        <v>72.079667045171092</v>
      </c>
      <c r="E180" s="1">
        <v>488406147.68254614</v>
      </c>
    </row>
    <row r="181" spans="1:7" hidden="1" x14ac:dyDescent="0.25">
      <c r="A181" t="s">
        <v>19</v>
      </c>
      <c r="B181" t="s">
        <v>4</v>
      </c>
      <c r="C181" s="1">
        <v>2518470.2882634676</v>
      </c>
      <c r="D181" s="1">
        <v>73.224016009177163</v>
      </c>
      <c r="E181" s="1">
        <v>484724472.81552231</v>
      </c>
    </row>
    <row r="182" spans="1:7" hidden="1" x14ac:dyDescent="0.25">
      <c r="A182" t="s">
        <v>19</v>
      </c>
      <c r="B182" t="s">
        <v>4</v>
      </c>
      <c r="C182" s="1">
        <v>2564405.0117494818</v>
      </c>
      <c r="D182" s="1">
        <v>73.514817288937394</v>
      </c>
      <c r="E182" s="1">
        <v>486286853.35086989</v>
      </c>
    </row>
    <row r="183" spans="1:7" hidden="1" x14ac:dyDescent="0.25">
      <c r="A183" t="s">
        <v>19</v>
      </c>
      <c r="B183" t="s">
        <v>4</v>
      </c>
      <c r="C183" s="1">
        <v>2627385.6814639228</v>
      </c>
      <c r="D183" s="1">
        <v>76.994584074864079</v>
      </c>
      <c r="E183" s="1">
        <v>487143887.33259583</v>
      </c>
    </row>
    <row r="184" spans="1:7" hidden="1" x14ac:dyDescent="0.25">
      <c r="A184" t="s">
        <v>19</v>
      </c>
      <c r="B184" t="s">
        <v>4</v>
      </c>
      <c r="C184" s="1">
        <v>2631697.1201229226</v>
      </c>
      <c r="D184" s="1">
        <v>77.96414928133288</v>
      </c>
      <c r="E184" s="1">
        <v>487736291.9282915</v>
      </c>
    </row>
    <row r="185" spans="1:7" hidden="1" x14ac:dyDescent="0.25">
      <c r="A185" t="s">
        <v>19</v>
      </c>
      <c r="B185" t="s">
        <v>4</v>
      </c>
      <c r="C185" s="1">
        <v>2629519.314547637</v>
      </c>
      <c r="D185" s="1">
        <v>79.676330851852967</v>
      </c>
      <c r="E185" s="1">
        <v>488530729.67145109</v>
      </c>
    </row>
    <row r="186" spans="1:7" hidden="1" x14ac:dyDescent="0.25">
      <c r="A186" t="s">
        <v>19</v>
      </c>
      <c r="B186" t="s">
        <v>4</v>
      </c>
      <c r="C186" s="1">
        <v>2625103.1233659312</v>
      </c>
      <c r="D186" s="1">
        <v>80.321194552246126</v>
      </c>
      <c r="E186" s="1">
        <v>487699856.48191476</v>
      </c>
    </row>
    <row r="187" spans="1:7" hidden="1" x14ac:dyDescent="0.25">
      <c r="A187" t="s">
        <v>19</v>
      </c>
      <c r="B187" t="s">
        <v>4</v>
      </c>
      <c r="C187" s="1">
        <v>2555291.21847283</v>
      </c>
      <c r="D187" s="1">
        <v>82.902123869603273</v>
      </c>
      <c r="E187" s="1">
        <v>483956321.8808192</v>
      </c>
    </row>
    <row r="188" spans="1:7" hidden="1" x14ac:dyDescent="0.25">
      <c r="A188" t="s">
        <v>19</v>
      </c>
      <c r="B188" t="s">
        <v>4</v>
      </c>
      <c r="C188" s="1">
        <v>2553577.3581401538</v>
      </c>
      <c r="D188" s="1">
        <v>85.003715413995664</v>
      </c>
      <c r="E188" s="1">
        <v>485314009.90072811</v>
      </c>
    </row>
    <row r="189" spans="1:7" hidden="1" x14ac:dyDescent="0.25">
      <c r="A189" t="s">
        <v>19</v>
      </c>
      <c r="B189" t="s">
        <v>9</v>
      </c>
      <c r="C189" s="1">
        <v>3009599.2802197081</v>
      </c>
      <c r="D189" s="1">
        <v>124.57442805719052</v>
      </c>
      <c r="E189" s="1">
        <v>1590612330.0971928</v>
      </c>
    </row>
    <row r="190" spans="1:7" hidden="1" x14ac:dyDescent="0.25"/>
    <row r="191" spans="1:7" x14ac:dyDescent="0.25">
      <c r="A191" t="s">
        <v>19</v>
      </c>
      <c r="B191" t="s">
        <v>29</v>
      </c>
      <c r="C191" s="1">
        <f>SUM(C173:C188)</f>
        <v>41546612.971803561</v>
      </c>
      <c r="D191" s="1">
        <f>SUMPRODUCT(C173:C188,D173:D188)/C191</f>
        <v>73.184150330131885</v>
      </c>
      <c r="F191" s="1">
        <f>(C191+C192)/1000000</f>
        <v>44.556212252023272</v>
      </c>
      <c r="G191" s="1">
        <f>SUMPRODUCT(C191:C192,D191:D192)/SUM(C191:C192)</f>
        <v>76.655364220191018</v>
      </c>
    </row>
    <row r="192" spans="1:7" x14ac:dyDescent="0.25">
      <c r="A192" t="s">
        <v>19</v>
      </c>
      <c r="B192" t="s">
        <v>30</v>
      </c>
      <c r="C192" s="1">
        <f>C189</f>
        <v>3009599.2802197081</v>
      </c>
      <c r="D192" s="1">
        <f>D189</f>
        <v>124.57442805719052</v>
      </c>
    </row>
    <row r="194" spans="1:7" hidden="1" x14ac:dyDescent="0.25">
      <c r="A194" t="s">
        <v>20</v>
      </c>
      <c r="B194" t="s">
        <v>4</v>
      </c>
      <c r="C194" s="1">
        <v>2715915.7281040717</v>
      </c>
      <c r="D194" s="1">
        <v>62.969516265250469</v>
      </c>
      <c r="E194" s="1">
        <v>488422142.08880389</v>
      </c>
    </row>
    <row r="195" spans="1:7" hidden="1" x14ac:dyDescent="0.25">
      <c r="A195" t="s">
        <v>20</v>
      </c>
      <c r="B195" t="s">
        <v>4</v>
      </c>
      <c r="C195" s="1">
        <v>2568866.3004540913</v>
      </c>
      <c r="D195" s="1">
        <v>74.418284526933661</v>
      </c>
      <c r="E195" s="1">
        <v>486973642.82327187</v>
      </c>
    </row>
    <row r="196" spans="1:7" hidden="1" x14ac:dyDescent="0.25">
      <c r="A196" t="s">
        <v>20</v>
      </c>
      <c r="B196" t="s">
        <v>4</v>
      </c>
      <c r="C196" s="1">
        <v>2562669.7563500013</v>
      </c>
      <c r="D196" s="1">
        <v>74.452942142292358</v>
      </c>
      <c r="E196" s="1">
        <v>486110867.83351207</v>
      </c>
    </row>
    <row r="197" spans="1:7" hidden="1" x14ac:dyDescent="0.25">
      <c r="A197" t="s">
        <v>20</v>
      </c>
      <c r="B197" t="s">
        <v>4</v>
      </c>
      <c r="C197" s="1">
        <v>2566684.6655560457</v>
      </c>
      <c r="D197" s="1">
        <v>82.040890854958377</v>
      </c>
      <c r="E197" s="1">
        <v>486592416.56979048</v>
      </c>
    </row>
    <row r="198" spans="1:7" hidden="1" x14ac:dyDescent="0.25">
      <c r="A198" t="s">
        <v>20</v>
      </c>
      <c r="B198" t="s">
        <v>4</v>
      </c>
      <c r="C198" s="1">
        <v>2559169.6933628614</v>
      </c>
      <c r="D198" s="1">
        <v>84.829977095702063</v>
      </c>
      <c r="E198" s="1">
        <v>486943831.81694663</v>
      </c>
    </row>
    <row r="199" spans="1:7" hidden="1" x14ac:dyDescent="0.25">
      <c r="A199" t="s">
        <v>20</v>
      </c>
      <c r="B199" t="s">
        <v>4</v>
      </c>
      <c r="C199" s="1">
        <v>2552513.0859855004</v>
      </c>
      <c r="D199" s="1">
        <v>91.483835677256266</v>
      </c>
      <c r="E199" s="1">
        <v>487282383.34174776</v>
      </c>
    </row>
    <row r="200" spans="1:7" hidden="1" x14ac:dyDescent="0.25">
      <c r="A200" t="s">
        <v>20</v>
      </c>
      <c r="B200" t="s">
        <v>4</v>
      </c>
      <c r="C200" s="1">
        <v>2528974.275936625</v>
      </c>
      <c r="D200" s="1">
        <v>96.432361891828833</v>
      </c>
      <c r="E200" s="1">
        <v>488376930.90974253</v>
      </c>
    </row>
    <row r="201" spans="1:7" hidden="1" x14ac:dyDescent="0.25">
      <c r="A201" t="s">
        <v>20</v>
      </c>
      <c r="B201" t="s">
        <v>4</v>
      </c>
      <c r="C201" s="1">
        <v>2571925.0424090484</v>
      </c>
      <c r="D201" s="1">
        <v>108.22532936327185</v>
      </c>
      <c r="E201" s="1">
        <v>488656248.60290074</v>
      </c>
    </row>
    <row r="202" spans="1:7" hidden="1" x14ac:dyDescent="0.25">
      <c r="A202" t="s">
        <v>20</v>
      </c>
      <c r="B202" t="s">
        <v>9</v>
      </c>
      <c r="C202" s="1">
        <v>2445111.4144015671</v>
      </c>
      <c r="D202" s="1">
        <v>186.79944365885126</v>
      </c>
      <c r="E202" s="1">
        <v>1143321514.8587561</v>
      </c>
    </row>
    <row r="203" spans="1:7" hidden="1" x14ac:dyDescent="0.25">
      <c r="A203" t="s">
        <v>20</v>
      </c>
      <c r="B203" t="s">
        <v>9</v>
      </c>
      <c r="C203" s="1">
        <v>2286918.9170584222</v>
      </c>
      <c r="D203" s="1">
        <v>192.48374137696581</v>
      </c>
      <c r="E203" s="1">
        <v>1067786547.4824102</v>
      </c>
    </row>
    <row r="204" spans="1:7" hidden="1" x14ac:dyDescent="0.25"/>
    <row r="205" spans="1:7" x14ac:dyDescent="0.25">
      <c r="A205" t="s">
        <v>20</v>
      </c>
      <c r="B205" t="s">
        <v>29</v>
      </c>
      <c r="C205" s="1">
        <f>SUM(C194:C201)</f>
        <v>20626718.548158243</v>
      </c>
      <c r="D205" s="1">
        <f>SUMPRODUCT(C194:C201,D194:D201)/C205</f>
        <v>84.181703940205054</v>
      </c>
      <c r="F205" s="1">
        <f>(C205+C206)/1000000</f>
        <v>25.358748879618236</v>
      </c>
      <c r="G205" s="1">
        <f>SUMPRODUCT(C205:C206,D205:D206)/SUM(C205:C206)</f>
        <v>103.84315440225775</v>
      </c>
    </row>
    <row r="206" spans="1:7" x14ac:dyDescent="0.25">
      <c r="A206" t="s">
        <v>20</v>
      </c>
      <c r="B206" t="s">
        <v>30</v>
      </c>
      <c r="C206" s="1">
        <f>SUM(C202:C203)</f>
        <v>4732030.3314599898</v>
      </c>
      <c r="D206" s="1">
        <f>SUMPRODUCT(C202:C203,D202:D203)/C206</f>
        <v>189.54657904708478</v>
      </c>
    </row>
    <row r="208" spans="1:7" hidden="1" x14ac:dyDescent="0.25">
      <c r="A208" t="s">
        <v>21</v>
      </c>
      <c r="B208" t="s">
        <v>4</v>
      </c>
      <c r="C208" s="1">
        <v>2583245.5801468822</v>
      </c>
      <c r="D208" s="1">
        <v>63.139815619651316</v>
      </c>
      <c r="E208" s="1">
        <v>487506623.03425252</v>
      </c>
    </row>
    <row r="209" spans="1:5" hidden="1" x14ac:dyDescent="0.25">
      <c r="A209" t="s">
        <v>21</v>
      </c>
      <c r="B209" t="s">
        <v>4</v>
      </c>
      <c r="C209" s="1">
        <v>2577148.9361133887</v>
      </c>
      <c r="D209" s="1">
        <v>64.686544386941193</v>
      </c>
      <c r="E209" s="1">
        <v>485270991.66610789</v>
      </c>
    </row>
    <row r="210" spans="1:5" hidden="1" x14ac:dyDescent="0.25">
      <c r="A210" t="s">
        <v>21</v>
      </c>
      <c r="B210" t="s">
        <v>4</v>
      </c>
      <c r="C210" s="1">
        <v>2574925.2278783727</v>
      </c>
      <c r="D210" s="1">
        <v>64.698241490514846</v>
      </c>
      <c r="E210" s="1">
        <v>486536298.79721755</v>
      </c>
    </row>
    <row r="211" spans="1:5" hidden="1" x14ac:dyDescent="0.25">
      <c r="A211" t="s">
        <v>21</v>
      </c>
      <c r="B211" t="s">
        <v>4</v>
      </c>
      <c r="C211" s="1">
        <v>2551947.1458892655</v>
      </c>
      <c r="D211" s="1">
        <v>65.17656032416545</v>
      </c>
      <c r="E211" s="1">
        <v>486179305.5676384</v>
      </c>
    </row>
    <row r="212" spans="1:5" hidden="1" x14ac:dyDescent="0.25">
      <c r="A212" t="s">
        <v>21</v>
      </c>
      <c r="B212" t="s">
        <v>4</v>
      </c>
      <c r="C212" s="1">
        <v>2576505.4588000821</v>
      </c>
      <c r="D212" s="1">
        <v>65.244169560797019</v>
      </c>
      <c r="E212" s="1">
        <v>487036417.60607123</v>
      </c>
    </row>
    <row r="213" spans="1:5" hidden="1" x14ac:dyDescent="0.25">
      <c r="A213" t="s">
        <v>21</v>
      </c>
      <c r="B213" t="s">
        <v>4</v>
      </c>
      <c r="C213" s="1">
        <v>2577016.6101521603</v>
      </c>
      <c r="D213" s="1">
        <v>65.337346625834968</v>
      </c>
      <c r="E213" s="1">
        <v>486755902.3134051</v>
      </c>
    </row>
    <row r="214" spans="1:5" hidden="1" x14ac:dyDescent="0.25">
      <c r="A214" t="s">
        <v>21</v>
      </c>
      <c r="B214" t="s">
        <v>4</v>
      </c>
      <c r="C214" s="1">
        <v>2578301.8575806804</v>
      </c>
      <c r="D214" s="1">
        <v>65.572054885802871</v>
      </c>
      <c r="E214" s="1">
        <v>486464469.78154629</v>
      </c>
    </row>
    <row r="215" spans="1:5" hidden="1" x14ac:dyDescent="0.25">
      <c r="A215" t="s">
        <v>21</v>
      </c>
      <c r="B215" t="s">
        <v>4</v>
      </c>
      <c r="C215" s="1">
        <v>2546553.1660202527</v>
      </c>
      <c r="D215" s="1">
        <v>65.606136624712988</v>
      </c>
      <c r="E215" s="1">
        <v>484960745.61216235</v>
      </c>
    </row>
    <row r="216" spans="1:5" hidden="1" x14ac:dyDescent="0.25">
      <c r="A216" t="s">
        <v>21</v>
      </c>
      <c r="B216" t="s">
        <v>4</v>
      </c>
      <c r="C216" s="1">
        <v>2569521.4749751501</v>
      </c>
      <c r="D216" s="1">
        <v>66.674090364405799</v>
      </c>
      <c r="E216" s="1">
        <v>486898097.41074693</v>
      </c>
    </row>
    <row r="217" spans="1:5" hidden="1" x14ac:dyDescent="0.25">
      <c r="A217" t="s">
        <v>21</v>
      </c>
      <c r="B217" t="s">
        <v>4</v>
      </c>
      <c r="C217" s="1">
        <v>2573653.6327346778</v>
      </c>
      <c r="D217" s="1">
        <v>66.972016031469153</v>
      </c>
      <c r="E217" s="1">
        <v>486920311.82450217</v>
      </c>
    </row>
    <row r="218" spans="1:5" hidden="1" x14ac:dyDescent="0.25">
      <c r="A218" t="s">
        <v>21</v>
      </c>
      <c r="B218" t="s">
        <v>4</v>
      </c>
      <c r="C218" s="1">
        <v>2567596.7727524866</v>
      </c>
      <c r="D218" s="1">
        <v>68.517594827020488</v>
      </c>
      <c r="E218" s="1">
        <v>484276552.83269942</v>
      </c>
    </row>
    <row r="219" spans="1:5" hidden="1" x14ac:dyDescent="0.25">
      <c r="A219" t="s">
        <v>21</v>
      </c>
      <c r="B219" t="s">
        <v>4</v>
      </c>
      <c r="C219" s="1">
        <v>2560470.4736304614</v>
      </c>
      <c r="D219" s="1">
        <v>68.671804413367198</v>
      </c>
      <c r="E219" s="1">
        <v>484883182.55456096</v>
      </c>
    </row>
    <row r="220" spans="1:5" hidden="1" x14ac:dyDescent="0.25">
      <c r="A220" t="s">
        <v>21</v>
      </c>
      <c r="B220" t="s">
        <v>4</v>
      </c>
      <c r="C220" s="1">
        <v>2561519.6036294983</v>
      </c>
      <c r="D220" s="1">
        <v>68.731706083897237</v>
      </c>
      <c r="E220" s="1">
        <v>485043264.9881891</v>
      </c>
    </row>
    <row r="221" spans="1:5" hidden="1" x14ac:dyDescent="0.25">
      <c r="A221" t="s">
        <v>21</v>
      </c>
      <c r="B221" t="s">
        <v>4</v>
      </c>
      <c r="C221" s="1">
        <v>2573497.1539258123</v>
      </c>
      <c r="D221" s="1">
        <v>69.201240209630882</v>
      </c>
      <c r="E221" s="1">
        <v>485484363.48428863</v>
      </c>
    </row>
    <row r="222" spans="1:5" hidden="1" x14ac:dyDescent="0.25">
      <c r="A222" t="s">
        <v>21</v>
      </c>
      <c r="B222" t="s">
        <v>4</v>
      </c>
      <c r="C222" s="1">
        <v>2560107.1669857376</v>
      </c>
      <c r="D222" s="1">
        <v>70.260525521118595</v>
      </c>
      <c r="E222" s="1">
        <v>485335329.81009036</v>
      </c>
    </row>
    <row r="223" spans="1:5" hidden="1" x14ac:dyDescent="0.25">
      <c r="A223" t="s">
        <v>21</v>
      </c>
      <c r="B223" t="s">
        <v>4</v>
      </c>
      <c r="C223" s="1">
        <v>2577372.3508378924</v>
      </c>
      <c r="D223" s="1">
        <v>71.014496040654251</v>
      </c>
      <c r="E223" s="1">
        <v>487511930.945786</v>
      </c>
    </row>
    <row r="224" spans="1:5" hidden="1" x14ac:dyDescent="0.25">
      <c r="A224" t="s">
        <v>21</v>
      </c>
      <c r="B224" t="s">
        <v>4</v>
      </c>
      <c r="C224" s="1">
        <v>2554979.0965548642</v>
      </c>
      <c r="D224" s="1">
        <v>71.127139023489363</v>
      </c>
      <c r="E224" s="1">
        <v>485936337.87575781</v>
      </c>
    </row>
    <row r="225" spans="1:5" hidden="1" x14ac:dyDescent="0.25">
      <c r="A225" t="s">
        <v>21</v>
      </c>
      <c r="B225" t="s">
        <v>4</v>
      </c>
      <c r="C225" s="1">
        <v>2554129.4178864565</v>
      </c>
      <c r="D225" s="1">
        <v>71.347631661173523</v>
      </c>
      <c r="E225" s="1">
        <v>484117464.04171818</v>
      </c>
    </row>
    <row r="226" spans="1:5" hidden="1" x14ac:dyDescent="0.25">
      <c r="A226" t="s">
        <v>21</v>
      </c>
      <c r="B226" t="s">
        <v>4</v>
      </c>
      <c r="C226" s="1">
        <v>2566500.7753760079</v>
      </c>
      <c r="D226" s="1">
        <v>71.665239890825632</v>
      </c>
      <c r="E226" s="1">
        <v>485723489.0553205</v>
      </c>
    </row>
    <row r="227" spans="1:5" hidden="1" x14ac:dyDescent="0.25">
      <c r="A227" t="s">
        <v>21</v>
      </c>
      <c r="B227" t="s">
        <v>4</v>
      </c>
      <c r="C227" s="1">
        <v>2567078.5175178382</v>
      </c>
      <c r="D227" s="1">
        <v>71.832012572464436</v>
      </c>
      <c r="E227" s="1">
        <v>485480393.73438239</v>
      </c>
    </row>
    <row r="228" spans="1:5" hidden="1" x14ac:dyDescent="0.25">
      <c r="A228" t="s">
        <v>21</v>
      </c>
      <c r="B228" t="s">
        <v>4</v>
      </c>
      <c r="C228" s="1">
        <v>2625185.504236266</v>
      </c>
      <c r="D228" s="1">
        <v>73.437290449495393</v>
      </c>
      <c r="E228" s="1">
        <v>487806186.21705902</v>
      </c>
    </row>
    <row r="229" spans="1:5" hidden="1" x14ac:dyDescent="0.25">
      <c r="A229" t="s">
        <v>21</v>
      </c>
      <c r="B229" t="s">
        <v>4</v>
      </c>
      <c r="C229" s="1">
        <v>2539541.0600030394</v>
      </c>
      <c r="D229" s="1">
        <v>73.461550934827685</v>
      </c>
      <c r="E229" s="1">
        <v>485152776.55100554</v>
      </c>
    </row>
    <row r="230" spans="1:5" hidden="1" x14ac:dyDescent="0.25">
      <c r="A230" t="s">
        <v>21</v>
      </c>
      <c r="B230" t="s">
        <v>4</v>
      </c>
      <c r="C230" s="1">
        <v>2563756.7834925819</v>
      </c>
      <c r="D230" s="1">
        <v>74.090087140251867</v>
      </c>
      <c r="E230" s="1">
        <v>486720673.21205372</v>
      </c>
    </row>
    <row r="231" spans="1:5" hidden="1" x14ac:dyDescent="0.25">
      <c r="A231" t="s">
        <v>21</v>
      </c>
      <c r="B231" t="s">
        <v>4</v>
      </c>
      <c r="C231" s="1">
        <v>2584299.792241469</v>
      </c>
      <c r="D231" s="1">
        <v>74.310555141554801</v>
      </c>
      <c r="E231" s="1">
        <v>487041019.25152916</v>
      </c>
    </row>
    <row r="232" spans="1:5" hidden="1" x14ac:dyDescent="0.25">
      <c r="A232" t="s">
        <v>21</v>
      </c>
      <c r="B232" t="s">
        <v>4</v>
      </c>
      <c r="C232" s="1">
        <v>2570149.5610671625</v>
      </c>
      <c r="D232" s="1">
        <v>74.395504362750302</v>
      </c>
      <c r="E232" s="1">
        <v>483394178.05601102</v>
      </c>
    </row>
    <row r="233" spans="1:5" hidden="1" x14ac:dyDescent="0.25">
      <c r="A233" t="s">
        <v>21</v>
      </c>
      <c r="B233" t="s">
        <v>4</v>
      </c>
      <c r="C233" s="1">
        <v>2575214.1898227697</v>
      </c>
      <c r="D233" s="1">
        <v>75.106628759281648</v>
      </c>
      <c r="E233" s="1">
        <v>487130290.43562227</v>
      </c>
    </row>
    <row r="234" spans="1:5" hidden="1" x14ac:dyDescent="0.25">
      <c r="A234" t="s">
        <v>21</v>
      </c>
      <c r="B234" t="s">
        <v>4</v>
      </c>
      <c r="C234" s="1">
        <v>2554776.8183220052</v>
      </c>
      <c r="D234" s="1">
        <v>75.622846188949083</v>
      </c>
      <c r="E234" s="1">
        <v>485454899.20436531</v>
      </c>
    </row>
    <row r="235" spans="1:5" hidden="1" x14ac:dyDescent="0.25">
      <c r="A235" t="s">
        <v>21</v>
      </c>
      <c r="B235" t="s">
        <v>4</v>
      </c>
      <c r="C235" s="1">
        <v>2565686.174393096</v>
      </c>
      <c r="D235" s="1">
        <v>76.228147425639719</v>
      </c>
      <c r="E235" s="1">
        <v>484966976.91631818</v>
      </c>
    </row>
    <row r="236" spans="1:5" hidden="1" x14ac:dyDescent="0.25">
      <c r="A236" t="s">
        <v>21</v>
      </c>
      <c r="B236" t="s">
        <v>4</v>
      </c>
      <c r="C236" s="1">
        <v>2595463.3951621479</v>
      </c>
      <c r="D236" s="1">
        <v>77.668976278831877</v>
      </c>
      <c r="E236" s="1">
        <v>488085134.48871124</v>
      </c>
    </row>
    <row r="237" spans="1:5" hidden="1" x14ac:dyDescent="0.25">
      <c r="A237" t="s">
        <v>21</v>
      </c>
      <c r="B237" t="s">
        <v>4</v>
      </c>
      <c r="C237" s="1">
        <v>2525786.4525137348</v>
      </c>
      <c r="D237" s="1">
        <v>78.486561617704822</v>
      </c>
      <c r="E237" s="1">
        <v>481376731.52785754</v>
      </c>
    </row>
    <row r="238" spans="1:5" hidden="1" x14ac:dyDescent="0.25">
      <c r="A238" t="s">
        <v>21</v>
      </c>
      <c r="B238" t="s">
        <v>4</v>
      </c>
      <c r="C238" s="1">
        <v>2562175.3083720403</v>
      </c>
      <c r="D238" s="1">
        <v>79.852611308871957</v>
      </c>
      <c r="E238" s="1">
        <v>486798608.08755958</v>
      </c>
    </row>
    <row r="239" spans="1:5" hidden="1" x14ac:dyDescent="0.25">
      <c r="A239" t="s">
        <v>21</v>
      </c>
      <c r="B239" t="s">
        <v>4</v>
      </c>
      <c r="C239" s="1">
        <v>2550404.1689170315</v>
      </c>
      <c r="D239" s="1">
        <v>80.286562177966928</v>
      </c>
      <c r="E239" s="1">
        <v>483808687.32102835</v>
      </c>
    </row>
    <row r="240" spans="1:5" hidden="1" x14ac:dyDescent="0.25">
      <c r="A240" t="s">
        <v>21</v>
      </c>
      <c r="B240" t="s">
        <v>4</v>
      </c>
      <c r="C240" s="1">
        <v>2556406.6927465154</v>
      </c>
      <c r="D240" s="1">
        <v>82.516000638860973</v>
      </c>
      <c r="E240" s="1">
        <v>484686262.80490035</v>
      </c>
    </row>
    <row r="241" spans="1:7" hidden="1" x14ac:dyDescent="0.25">
      <c r="A241" t="s">
        <v>21</v>
      </c>
      <c r="B241" t="s">
        <v>4</v>
      </c>
      <c r="C241" s="1">
        <v>2563299.9932902604</v>
      </c>
      <c r="D241" s="1">
        <v>86.556079386607408</v>
      </c>
      <c r="E241" s="1">
        <v>486935978.05787593</v>
      </c>
    </row>
    <row r="242" spans="1:7" hidden="1" x14ac:dyDescent="0.25">
      <c r="A242" t="s">
        <v>21</v>
      </c>
      <c r="B242" t="s">
        <v>4</v>
      </c>
      <c r="C242" s="1">
        <v>2560895.4699752298</v>
      </c>
      <c r="D242" s="1">
        <v>86.772649074241912</v>
      </c>
      <c r="E242" s="1">
        <v>486806851.35212815</v>
      </c>
    </row>
    <row r="243" spans="1:7" hidden="1" x14ac:dyDescent="0.25">
      <c r="A243" t="s">
        <v>21</v>
      </c>
      <c r="B243" t="s">
        <v>4</v>
      </c>
      <c r="C243" s="1">
        <v>2564602.5535590677</v>
      </c>
      <c r="D243" s="1">
        <v>89.114292359234184</v>
      </c>
      <c r="E243" s="1">
        <v>487310598.50043076</v>
      </c>
    </row>
    <row r="244" spans="1:7" hidden="1" x14ac:dyDescent="0.25">
      <c r="A244" t="s">
        <v>21</v>
      </c>
      <c r="B244" t="s">
        <v>4</v>
      </c>
      <c r="C244" s="1">
        <v>2511540.506678673</v>
      </c>
      <c r="D244" s="1">
        <v>90.206496335101846</v>
      </c>
      <c r="E244" s="1">
        <v>484080795.22817731</v>
      </c>
    </row>
    <row r="245" spans="1:7" hidden="1" x14ac:dyDescent="0.25">
      <c r="A245" t="s">
        <v>21</v>
      </c>
      <c r="B245" t="s">
        <v>4</v>
      </c>
      <c r="C245" s="1">
        <v>2513410.3924340904</v>
      </c>
      <c r="D245" s="1">
        <v>91.495915622380906</v>
      </c>
      <c r="E245" s="1">
        <v>480845969.84499651</v>
      </c>
    </row>
    <row r="246" spans="1:7" hidden="1" x14ac:dyDescent="0.25">
      <c r="A246" t="s">
        <v>21</v>
      </c>
      <c r="B246" t="s">
        <v>4</v>
      </c>
      <c r="C246" s="1">
        <v>2533436.0634395392</v>
      </c>
      <c r="D246" s="1">
        <v>92.697271194730803</v>
      </c>
      <c r="E246" s="1">
        <v>485427422.12953734</v>
      </c>
    </row>
    <row r="247" spans="1:7" hidden="1" x14ac:dyDescent="0.25">
      <c r="A247" t="s">
        <v>21</v>
      </c>
      <c r="B247" t="s">
        <v>4</v>
      </c>
      <c r="C247" s="1">
        <v>2553805.8431067942</v>
      </c>
      <c r="D247" s="1">
        <v>93.826825012052723</v>
      </c>
      <c r="E247" s="1">
        <v>487382641.1446811</v>
      </c>
    </row>
    <row r="248" spans="1:7" hidden="1" x14ac:dyDescent="0.25">
      <c r="A248" t="s">
        <v>21</v>
      </c>
      <c r="B248" t="s">
        <v>4</v>
      </c>
      <c r="C248" s="1">
        <v>2517777.9458171367</v>
      </c>
      <c r="D248" s="1">
        <v>99.392009494790301</v>
      </c>
      <c r="E248" s="1">
        <v>487370941.75111896</v>
      </c>
    </row>
    <row r="249" spans="1:7" hidden="1" x14ac:dyDescent="0.25">
      <c r="A249" t="s">
        <v>21</v>
      </c>
      <c r="B249" t="s">
        <v>4</v>
      </c>
      <c r="C249" s="1">
        <v>2516897.4860760695</v>
      </c>
      <c r="D249" s="1">
        <v>102.51881070321025</v>
      </c>
      <c r="E249" s="1">
        <v>484646050.89611501</v>
      </c>
    </row>
    <row r="250" spans="1:7" hidden="1" x14ac:dyDescent="0.25">
      <c r="A250" t="s">
        <v>21</v>
      </c>
      <c r="B250" t="s">
        <v>9</v>
      </c>
      <c r="C250" s="1">
        <v>3001161.3027618672</v>
      </c>
      <c r="D250" s="1">
        <v>129.68491150410833</v>
      </c>
      <c r="E250" s="1">
        <v>1597439921.0600612</v>
      </c>
    </row>
    <row r="251" spans="1:7" hidden="1" x14ac:dyDescent="0.25">
      <c r="A251" t="s">
        <v>21</v>
      </c>
      <c r="B251" t="s">
        <v>9</v>
      </c>
      <c r="C251" s="1">
        <v>2773308.3491357178</v>
      </c>
      <c r="D251" s="1">
        <v>136.21470669762493</v>
      </c>
      <c r="E251" s="1">
        <v>1379101805.6679335</v>
      </c>
    </row>
    <row r="252" spans="1:7" hidden="1" x14ac:dyDescent="0.25">
      <c r="A252" t="s">
        <v>21</v>
      </c>
      <c r="B252" t="s">
        <v>9</v>
      </c>
      <c r="C252" s="1">
        <v>2569944.6707269805</v>
      </c>
      <c r="D252" s="1">
        <v>145.40914359904372</v>
      </c>
      <c r="E252" s="1">
        <v>1172236623.2256408</v>
      </c>
    </row>
    <row r="253" spans="1:7" hidden="1" x14ac:dyDescent="0.25">
      <c r="A253" t="s">
        <v>21</v>
      </c>
      <c r="B253" t="s">
        <v>9</v>
      </c>
      <c r="C253" s="1">
        <v>2641111.7296213922</v>
      </c>
      <c r="D253" s="1">
        <v>155.54767247788729</v>
      </c>
      <c r="E253" s="1">
        <v>1154424477.3945222</v>
      </c>
    </row>
    <row r="254" spans="1:7" hidden="1" x14ac:dyDescent="0.25"/>
    <row r="255" spans="1:7" x14ac:dyDescent="0.25">
      <c r="A255" t="s">
        <v>21</v>
      </c>
      <c r="B255" t="s">
        <v>29</v>
      </c>
      <c r="C255" s="1">
        <f>SUM(C208:C249)</f>
        <v>107556582.57505471</v>
      </c>
      <c r="D255" s="1">
        <f>SUMPRODUCT(C208:C249,D208:D249)/C255</f>
        <v>75.745029663292371</v>
      </c>
      <c r="F255" s="1">
        <f>SUM(C255:C256)/1000000</f>
        <v>118.54210862730066</v>
      </c>
      <c r="G255" s="1">
        <f>SUMPRODUCT(C255:C256,D255:D256)/SUM(C255:C256)</f>
        <v>81.813623928384573</v>
      </c>
    </row>
    <row r="256" spans="1:7" x14ac:dyDescent="0.25">
      <c r="A256" t="s">
        <v>21</v>
      </c>
      <c r="B256" t="s">
        <v>30</v>
      </c>
      <c r="C256" s="1">
        <f>SUM(C250:C253)</f>
        <v>10985526.052245958</v>
      </c>
      <c r="D256" s="1">
        <f>SUMPRODUCT(C250:C253,D250:D253)/C256</f>
        <v>141.22973719265985</v>
      </c>
    </row>
    <row r="258" spans="1:7" hidden="1" x14ac:dyDescent="0.25">
      <c r="A258" t="s">
        <v>22</v>
      </c>
      <c r="B258" t="s">
        <v>4</v>
      </c>
      <c r="C258" s="1">
        <v>2601223.2753452891</v>
      </c>
      <c r="D258" s="1">
        <v>66.001843218243863</v>
      </c>
      <c r="E258" s="1">
        <v>483455965.1950978</v>
      </c>
    </row>
    <row r="259" spans="1:7" hidden="1" x14ac:dyDescent="0.25">
      <c r="A259" t="s">
        <v>22</v>
      </c>
      <c r="B259" t="s">
        <v>4</v>
      </c>
      <c r="C259" s="1">
        <v>2553462.7628939245</v>
      </c>
      <c r="D259" s="1">
        <v>67.108344591147784</v>
      </c>
      <c r="E259" s="1">
        <v>481662999.11022031</v>
      </c>
    </row>
    <row r="260" spans="1:7" hidden="1" x14ac:dyDescent="0.25">
      <c r="A260" t="s">
        <v>22</v>
      </c>
      <c r="B260" t="s">
        <v>4</v>
      </c>
      <c r="C260" s="1">
        <v>2613122.8228138704</v>
      </c>
      <c r="D260" s="1">
        <v>67.923319192688538</v>
      </c>
      <c r="E260" s="1">
        <v>483228419.38976264</v>
      </c>
    </row>
    <row r="261" spans="1:7" hidden="1" x14ac:dyDescent="0.25">
      <c r="A261" t="s">
        <v>22</v>
      </c>
      <c r="B261" t="s">
        <v>4</v>
      </c>
      <c r="C261" s="1">
        <v>2538752.0933654807</v>
      </c>
      <c r="D261" s="1">
        <v>68.323963424714307</v>
      </c>
      <c r="E261" s="1">
        <v>481164131.79473555</v>
      </c>
    </row>
    <row r="262" spans="1:7" hidden="1" x14ac:dyDescent="0.25">
      <c r="A262" t="s">
        <v>22</v>
      </c>
      <c r="B262" t="s">
        <v>4</v>
      </c>
      <c r="C262" s="1">
        <v>2504997.1293249284</v>
      </c>
      <c r="D262" s="1">
        <v>77.281054182748136</v>
      </c>
      <c r="E262" s="1">
        <v>476833289.68980038</v>
      </c>
    </row>
    <row r="263" spans="1:7" hidden="1" x14ac:dyDescent="0.25">
      <c r="A263" t="s">
        <v>22</v>
      </c>
      <c r="B263" t="s">
        <v>4</v>
      </c>
      <c r="C263" s="1">
        <v>2525375.6152637522</v>
      </c>
      <c r="D263" s="1">
        <v>77.307122505553465</v>
      </c>
      <c r="E263" s="1">
        <v>483940544.99257088</v>
      </c>
    </row>
    <row r="264" spans="1:7" hidden="1" x14ac:dyDescent="0.25">
      <c r="A264" t="s">
        <v>22</v>
      </c>
      <c r="B264" t="s">
        <v>4</v>
      </c>
      <c r="C264" s="1">
        <v>2519186.2430582806</v>
      </c>
      <c r="D264" s="1">
        <v>77.616944594882966</v>
      </c>
      <c r="E264" s="1">
        <v>477509798.40495825</v>
      </c>
    </row>
    <row r="265" spans="1:7" hidden="1" x14ac:dyDescent="0.25">
      <c r="A265" t="s">
        <v>22</v>
      </c>
      <c r="B265" t="s">
        <v>4</v>
      </c>
      <c r="C265" s="1">
        <v>2505439.7043824354</v>
      </c>
      <c r="D265" s="1">
        <v>79.876209384799964</v>
      </c>
      <c r="E265" s="1">
        <v>477575245.95221937</v>
      </c>
    </row>
    <row r="266" spans="1:7" hidden="1" x14ac:dyDescent="0.25">
      <c r="A266" t="s">
        <v>22</v>
      </c>
      <c r="B266" t="s">
        <v>4</v>
      </c>
      <c r="C266" s="1">
        <v>2543878.5373133151</v>
      </c>
      <c r="D266" s="1">
        <v>85.76738753888381</v>
      </c>
      <c r="E266" s="1">
        <v>483687243.60059142</v>
      </c>
    </row>
    <row r="267" spans="1:7" hidden="1" x14ac:dyDescent="0.25">
      <c r="A267" t="s">
        <v>22</v>
      </c>
      <c r="B267" t="s">
        <v>4</v>
      </c>
      <c r="C267" s="1">
        <v>2509070.1769047161</v>
      </c>
      <c r="D267" s="1">
        <v>86.869776852960925</v>
      </c>
      <c r="E267" s="1">
        <v>485431741.46245229</v>
      </c>
    </row>
    <row r="268" spans="1:7" x14ac:dyDescent="0.25">
      <c r="A268" t="s">
        <v>22</v>
      </c>
      <c r="B268" t="s">
        <v>29</v>
      </c>
      <c r="C268" s="1">
        <f>SUM(C258:C267)</f>
        <v>25414508.360665992</v>
      </c>
      <c r="D268" s="1">
        <f>SUMPRODUCT(C258:C267,D258:D267)/C268</f>
        <v>75.335427800945666</v>
      </c>
      <c r="F268" s="1">
        <f>C268/1000000</f>
        <v>25.414508360665991</v>
      </c>
      <c r="G268" s="1">
        <f>D268</f>
        <v>75.335427800945666</v>
      </c>
    </row>
    <row r="270" spans="1:7" hidden="1" x14ac:dyDescent="0.25">
      <c r="A270" t="s">
        <v>23</v>
      </c>
      <c r="B270" t="s">
        <v>4</v>
      </c>
      <c r="C270" s="1">
        <v>2483307.3647515825</v>
      </c>
      <c r="D270" s="1">
        <v>66.162908010299049</v>
      </c>
      <c r="E270" s="1">
        <v>482655628.26197481</v>
      </c>
    </row>
    <row r="271" spans="1:7" hidden="1" x14ac:dyDescent="0.25">
      <c r="A271" t="s">
        <v>23</v>
      </c>
      <c r="B271" t="s">
        <v>4</v>
      </c>
      <c r="C271" s="1">
        <v>2415489.72603398</v>
      </c>
      <c r="D271" s="1">
        <v>72.634691002430145</v>
      </c>
      <c r="E271" s="1">
        <v>479016299.97470284</v>
      </c>
    </row>
    <row r="272" spans="1:7" hidden="1" x14ac:dyDescent="0.25">
      <c r="A272" t="s">
        <v>23</v>
      </c>
      <c r="B272" t="s">
        <v>4</v>
      </c>
      <c r="C272" s="1">
        <v>2446786.9514640961</v>
      </c>
      <c r="D272" s="1">
        <v>81.658416095883567</v>
      </c>
      <c r="E272" s="1">
        <v>481143273.77811968</v>
      </c>
    </row>
    <row r="273" spans="1:5" hidden="1" x14ac:dyDescent="0.25">
      <c r="A273" t="s">
        <v>23</v>
      </c>
      <c r="B273" t="s">
        <v>4</v>
      </c>
      <c r="C273" s="1">
        <v>2447577.4140546643</v>
      </c>
      <c r="D273" s="1">
        <v>82.639879059173126</v>
      </c>
      <c r="E273" s="1">
        <v>472946062.15432519</v>
      </c>
    </row>
    <row r="274" spans="1:5" hidden="1" x14ac:dyDescent="0.25">
      <c r="A274" t="s">
        <v>23</v>
      </c>
      <c r="B274" t="s">
        <v>4</v>
      </c>
      <c r="C274" s="1">
        <v>2470835.8180270754</v>
      </c>
      <c r="D274" s="1">
        <v>83.284322656220752</v>
      </c>
      <c r="E274" s="1">
        <v>482925686.98672247</v>
      </c>
    </row>
    <row r="275" spans="1:5" hidden="1" x14ac:dyDescent="0.25">
      <c r="A275" t="s">
        <v>23</v>
      </c>
      <c r="B275" t="s">
        <v>4</v>
      </c>
      <c r="C275" s="1">
        <v>2473067.2210334092</v>
      </c>
      <c r="D275" s="1">
        <v>86.432945888865049</v>
      </c>
      <c r="E275" s="1">
        <v>481153653.14462411</v>
      </c>
    </row>
    <row r="276" spans="1:5" hidden="1" x14ac:dyDescent="0.25">
      <c r="A276" t="s">
        <v>23</v>
      </c>
      <c r="B276" t="s">
        <v>4</v>
      </c>
      <c r="C276" s="1">
        <v>2455917.7313516247</v>
      </c>
      <c r="D276" s="1">
        <v>96.671212982042292</v>
      </c>
      <c r="E276" s="1">
        <v>474198780.71907133</v>
      </c>
    </row>
    <row r="277" spans="1:5" hidden="1" x14ac:dyDescent="0.25">
      <c r="A277" t="s">
        <v>23</v>
      </c>
      <c r="B277" t="s">
        <v>4</v>
      </c>
      <c r="C277" s="1">
        <v>2498315.2345140474</v>
      </c>
      <c r="D277" s="1">
        <v>96.700400382224345</v>
      </c>
      <c r="E277" s="1">
        <v>485537667.7744354</v>
      </c>
    </row>
    <row r="278" spans="1:5" hidden="1" x14ac:dyDescent="0.25">
      <c r="A278" t="s">
        <v>23</v>
      </c>
      <c r="B278" t="s">
        <v>4</v>
      </c>
      <c r="C278" s="1">
        <v>2494801.6462870985</v>
      </c>
      <c r="D278" s="1">
        <v>97.344342684295057</v>
      </c>
      <c r="E278" s="1">
        <v>480154550.96419829</v>
      </c>
    </row>
    <row r="279" spans="1:5" hidden="1" x14ac:dyDescent="0.25">
      <c r="A279" t="s">
        <v>23</v>
      </c>
      <c r="B279" t="s">
        <v>9</v>
      </c>
      <c r="C279" s="1">
        <v>2451256.8752005012</v>
      </c>
      <c r="D279" s="1">
        <v>146.19622184581016</v>
      </c>
      <c r="E279" s="1">
        <v>1181572978.8802221</v>
      </c>
    </row>
    <row r="280" spans="1:5" hidden="1" x14ac:dyDescent="0.25">
      <c r="A280" t="s">
        <v>23</v>
      </c>
      <c r="B280" t="s">
        <v>9</v>
      </c>
      <c r="C280" s="1">
        <v>2469066.7101732227</v>
      </c>
      <c r="D280" s="1">
        <v>146.67378529884721</v>
      </c>
      <c r="E280" s="1">
        <v>1179997883.9744761</v>
      </c>
    </row>
    <row r="281" spans="1:5" hidden="1" x14ac:dyDescent="0.25">
      <c r="A281" t="s">
        <v>23</v>
      </c>
      <c r="B281" t="s">
        <v>9</v>
      </c>
      <c r="C281" s="1">
        <v>2523024.084424736</v>
      </c>
      <c r="D281" s="1">
        <v>146.99999953771933</v>
      </c>
      <c r="E281" s="1">
        <v>1173090545.2146935</v>
      </c>
    </row>
    <row r="282" spans="1:5" hidden="1" x14ac:dyDescent="0.25">
      <c r="A282" t="s">
        <v>23</v>
      </c>
      <c r="B282" t="s">
        <v>9</v>
      </c>
      <c r="C282" s="1">
        <v>2454124.9991946295</v>
      </c>
      <c r="D282" s="1">
        <v>150.11198053896501</v>
      </c>
      <c r="E282" s="1">
        <v>1169253811.5478821</v>
      </c>
    </row>
    <row r="283" spans="1:5" hidden="1" x14ac:dyDescent="0.25">
      <c r="A283" t="s">
        <v>23</v>
      </c>
      <c r="B283" t="s">
        <v>9</v>
      </c>
      <c r="C283" s="1">
        <v>2577041.9344395711</v>
      </c>
      <c r="D283" s="1">
        <v>151.54397551425524</v>
      </c>
      <c r="E283" s="1">
        <v>1172539089.3889952</v>
      </c>
    </row>
    <row r="284" spans="1:5" hidden="1" x14ac:dyDescent="0.25">
      <c r="A284" t="s">
        <v>23</v>
      </c>
      <c r="B284" t="s">
        <v>9</v>
      </c>
      <c r="C284" s="1">
        <v>2574441.1640878003</v>
      </c>
      <c r="D284" s="1">
        <v>152.76083117109025</v>
      </c>
      <c r="E284" s="1">
        <v>1171158536.7234015</v>
      </c>
    </row>
    <row r="285" spans="1:5" hidden="1" x14ac:dyDescent="0.25">
      <c r="A285" t="s">
        <v>23</v>
      </c>
      <c r="B285" t="s">
        <v>9</v>
      </c>
      <c r="C285" s="1">
        <v>2535417.2351792068</v>
      </c>
      <c r="D285" s="1">
        <v>153.18482723092924</v>
      </c>
      <c r="E285" s="1">
        <v>1170711708.0699439</v>
      </c>
    </row>
    <row r="286" spans="1:5" hidden="1" x14ac:dyDescent="0.25">
      <c r="A286" t="s">
        <v>23</v>
      </c>
      <c r="B286" t="s">
        <v>9</v>
      </c>
      <c r="C286" s="1">
        <v>2522719.1489705485</v>
      </c>
      <c r="D286" s="1">
        <v>154.85880079102606</v>
      </c>
      <c r="E286" s="1">
        <v>1171251192.3676565</v>
      </c>
    </row>
    <row r="287" spans="1:5" hidden="1" x14ac:dyDescent="0.25">
      <c r="A287" t="s">
        <v>23</v>
      </c>
      <c r="B287" t="s">
        <v>9</v>
      </c>
      <c r="C287" s="1">
        <v>2569675.8576766495</v>
      </c>
      <c r="D287" s="1">
        <v>155.15249161437441</v>
      </c>
      <c r="E287" s="1">
        <v>1171325315.7249074</v>
      </c>
    </row>
    <row r="288" spans="1:5" hidden="1" x14ac:dyDescent="0.25">
      <c r="A288" t="s">
        <v>23</v>
      </c>
      <c r="B288" t="s">
        <v>9</v>
      </c>
      <c r="C288" s="1">
        <v>2433253.7336952169</v>
      </c>
      <c r="D288" s="1">
        <v>158.78015786990539</v>
      </c>
      <c r="E288" s="1">
        <v>1174325954.2413051</v>
      </c>
    </row>
    <row r="289" spans="1:7" hidden="1" x14ac:dyDescent="0.25">
      <c r="A289" t="s">
        <v>23</v>
      </c>
      <c r="B289" t="s">
        <v>9</v>
      </c>
      <c r="C289" s="1">
        <v>2516985.1083604689</v>
      </c>
      <c r="D289" s="1">
        <v>162.91927758792551</v>
      </c>
      <c r="E289" s="1">
        <v>1173541476.8569291</v>
      </c>
    </row>
    <row r="290" spans="1:7" hidden="1" x14ac:dyDescent="0.25">
      <c r="A290" t="s">
        <v>23</v>
      </c>
      <c r="B290" t="s">
        <v>9</v>
      </c>
      <c r="C290" s="1">
        <v>2428613.7608338557</v>
      </c>
      <c r="D290" s="1">
        <v>168.44478653193696</v>
      </c>
      <c r="E290" s="1">
        <v>1180517362.6312511</v>
      </c>
    </row>
    <row r="291" spans="1:7" hidden="1" x14ac:dyDescent="0.25">
      <c r="A291" t="s">
        <v>23</v>
      </c>
      <c r="B291" t="s">
        <v>9</v>
      </c>
      <c r="C291" s="1">
        <v>2529714.1640885207</v>
      </c>
      <c r="D291" s="1">
        <v>174.17600643920235</v>
      </c>
      <c r="E291" s="1">
        <v>1171866632.9586341</v>
      </c>
    </row>
    <row r="292" spans="1:7" hidden="1" x14ac:dyDescent="0.25">
      <c r="A292" t="s">
        <v>23</v>
      </c>
      <c r="B292" t="s">
        <v>9</v>
      </c>
      <c r="C292" s="1">
        <v>2518150.8615095234</v>
      </c>
      <c r="D292" s="1">
        <v>175.95872895246762</v>
      </c>
      <c r="E292" s="1">
        <v>1171097182.5882516</v>
      </c>
    </row>
    <row r="293" spans="1:7" hidden="1" x14ac:dyDescent="0.25">
      <c r="A293" t="s">
        <v>23</v>
      </c>
      <c r="B293" t="s">
        <v>9</v>
      </c>
      <c r="C293" s="1">
        <v>2501379.8489479162</v>
      </c>
      <c r="D293" s="1">
        <v>176.54767975291816</v>
      </c>
      <c r="E293" s="1">
        <v>1171931403.5063019</v>
      </c>
    </row>
    <row r="294" spans="1:7" hidden="1" x14ac:dyDescent="0.25">
      <c r="A294" t="s">
        <v>23</v>
      </c>
      <c r="B294" t="s">
        <v>9</v>
      </c>
      <c r="C294" s="1">
        <v>2554997.6998981442</v>
      </c>
      <c r="D294" s="1">
        <v>180.04754320296442</v>
      </c>
      <c r="E294" s="1">
        <v>1180831929.4570954</v>
      </c>
    </row>
    <row r="295" spans="1:7" hidden="1" x14ac:dyDescent="0.25">
      <c r="A295" t="s">
        <v>23</v>
      </c>
      <c r="B295" t="s">
        <v>9</v>
      </c>
      <c r="C295" s="1">
        <v>2008526.1952877711</v>
      </c>
      <c r="D295" s="1">
        <v>181.67411089210768</v>
      </c>
      <c r="E295" s="1">
        <v>938816446.62697554</v>
      </c>
    </row>
    <row r="296" spans="1:7" hidden="1" x14ac:dyDescent="0.25">
      <c r="A296" t="s">
        <v>23</v>
      </c>
      <c r="B296" t="s">
        <v>9</v>
      </c>
      <c r="C296" s="1">
        <v>2513590.7803456564</v>
      </c>
      <c r="D296" s="1">
        <v>181.72134225867785</v>
      </c>
      <c r="E296" s="1">
        <v>1180393976.069351</v>
      </c>
    </row>
    <row r="297" spans="1:7" hidden="1" x14ac:dyDescent="0.25">
      <c r="A297" t="s">
        <v>23</v>
      </c>
      <c r="B297" t="s">
        <v>9</v>
      </c>
      <c r="C297" s="1">
        <v>2270287.8867310574</v>
      </c>
      <c r="D297" s="1">
        <v>191.02564436313668</v>
      </c>
      <c r="E297" s="1">
        <v>1054580027.9940313</v>
      </c>
    </row>
    <row r="298" spans="1:7" hidden="1" x14ac:dyDescent="0.25"/>
    <row r="299" spans="1:7" x14ac:dyDescent="0.25">
      <c r="A299" t="s">
        <v>23</v>
      </c>
      <c r="B299" t="s">
        <v>29</v>
      </c>
      <c r="C299" s="1">
        <f>SUM(C270:C278)</f>
        <v>22186099.107517578</v>
      </c>
      <c r="D299" s="1">
        <f>SUMPRODUCT(C270:C278,D270:D278)/C299</f>
        <v>84.882667054591153</v>
      </c>
      <c r="F299" s="1">
        <f>SUM(C299:C300)/1000000</f>
        <v>69.13836715656258</v>
      </c>
      <c r="G299" s="1">
        <f>SUMPRODUCT(C299:C300,D299:D300)/SUM(C299:C300)</f>
        <v>138.1397556218792</v>
      </c>
    </row>
    <row r="300" spans="1:7" x14ac:dyDescent="0.25">
      <c r="A300" t="s">
        <v>23</v>
      </c>
      <c r="B300" t="s">
        <v>30</v>
      </c>
      <c r="C300" s="1">
        <f>SUM(C279:C297)</f>
        <v>46952268.049045004</v>
      </c>
      <c r="D300" s="1">
        <f>SUMPRODUCT(C279:C297,D279:D297)/C300</f>
        <v>163.3050371775532</v>
      </c>
    </row>
    <row r="302" spans="1:7" hidden="1" x14ac:dyDescent="0.25">
      <c r="A302" t="s">
        <v>24</v>
      </c>
      <c r="B302" t="s">
        <v>4</v>
      </c>
      <c r="C302" s="1">
        <v>2490579.9472579444</v>
      </c>
      <c r="D302" s="1">
        <v>66.898431226326551</v>
      </c>
      <c r="E302" s="1">
        <v>477854779.17519563</v>
      </c>
    </row>
    <row r="303" spans="1:7" hidden="1" x14ac:dyDescent="0.25">
      <c r="A303" t="s">
        <v>24</v>
      </c>
      <c r="B303" t="s">
        <v>4</v>
      </c>
      <c r="C303" s="1">
        <v>2705445.0334709166</v>
      </c>
      <c r="D303" s="1">
        <v>91.847110371993438</v>
      </c>
      <c r="E303" s="1">
        <v>489997840.96490389</v>
      </c>
    </row>
    <row r="304" spans="1:7" hidden="1" x14ac:dyDescent="0.25">
      <c r="A304" t="s">
        <v>24</v>
      </c>
      <c r="B304" t="s">
        <v>4</v>
      </c>
      <c r="C304" s="1">
        <v>2563725.6751182559</v>
      </c>
      <c r="D304" s="1">
        <v>94.526086550295986</v>
      </c>
      <c r="E304" s="1">
        <v>480963842.16967905</v>
      </c>
    </row>
    <row r="305" spans="1:7" hidden="1" x14ac:dyDescent="0.25">
      <c r="A305" t="s">
        <v>24</v>
      </c>
      <c r="B305" t="s">
        <v>4</v>
      </c>
      <c r="C305" s="1">
        <v>2510116.7420950313</v>
      </c>
      <c r="D305" s="1">
        <v>101.99931912984584</v>
      </c>
      <c r="E305" s="1">
        <v>476807378.24830282</v>
      </c>
    </row>
    <row r="306" spans="1:7" hidden="1" x14ac:dyDescent="0.25">
      <c r="A306" t="s">
        <v>24</v>
      </c>
      <c r="B306" t="s">
        <v>4</v>
      </c>
      <c r="C306" s="1">
        <v>2776777.2821207773</v>
      </c>
      <c r="D306" s="1">
        <v>104.00767070193653</v>
      </c>
      <c r="E306" s="1">
        <v>493911494.07091308</v>
      </c>
    </row>
    <row r="307" spans="1:7" x14ac:dyDescent="0.25">
      <c r="A307" t="s">
        <v>24</v>
      </c>
      <c r="B307" t="s">
        <v>29</v>
      </c>
      <c r="C307" s="1">
        <f>SUM(C302:C306)</f>
        <v>13046644.680062925</v>
      </c>
      <c r="D307" s="1">
        <f>SUMPRODUCT(C302:C306,D302:D306)/C307</f>
        <v>92.152313506791231</v>
      </c>
      <c r="F307" s="1">
        <f>C307/1000000</f>
        <v>13.046644680062926</v>
      </c>
      <c r="G307" s="1">
        <f>D307</f>
        <v>92.152313506791231</v>
      </c>
    </row>
    <row r="309" spans="1:7" hidden="1" x14ac:dyDescent="0.25">
      <c r="A309" t="s">
        <v>25</v>
      </c>
      <c r="B309" t="s">
        <v>4</v>
      </c>
      <c r="C309" s="1">
        <v>2791227.6908190534</v>
      </c>
      <c r="D309" s="1">
        <v>68.551478085803339</v>
      </c>
      <c r="E309" s="1">
        <v>493540564.52421343</v>
      </c>
    </row>
    <row r="310" spans="1:7" hidden="1" x14ac:dyDescent="0.25">
      <c r="A310" t="s">
        <v>25</v>
      </c>
      <c r="B310" t="s">
        <v>4</v>
      </c>
      <c r="C310" s="1">
        <v>2807761.0585716264</v>
      </c>
      <c r="D310" s="1">
        <v>69.049781496304504</v>
      </c>
      <c r="E310" s="1">
        <v>493874655.18466413</v>
      </c>
    </row>
    <row r="311" spans="1:7" hidden="1" x14ac:dyDescent="0.25">
      <c r="A311" t="s">
        <v>25</v>
      </c>
      <c r="B311" t="s">
        <v>4</v>
      </c>
      <c r="C311" s="1">
        <v>2799195.6466897521</v>
      </c>
      <c r="D311" s="1">
        <v>72.656009075156803</v>
      </c>
      <c r="E311" s="1">
        <v>493732823.74879503</v>
      </c>
    </row>
    <row r="312" spans="1:7" hidden="1" x14ac:dyDescent="0.25">
      <c r="A312" t="s">
        <v>25</v>
      </c>
      <c r="B312" t="s">
        <v>4</v>
      </c>
      <c r="C312" s="1">
        <v>2792767.8620741009</v>
      </c>
      <c r="D312" s="1">
        <v>83.273615483525504</v>
      </c>
      <c r="E312" s="1">
        <v>493964498.42211342</v>
      </c>
    </row>
    <row r="313" spans="1:7" hidden="1" x14ac:dyDescent="0.25">
      <c r="A313" t="s">
        <v>25</v>
      </c>
      <c r="B313" t="s">
        <v>4</v>
      </c>
      <c r="C313" s="1">
        <v>2773581.8917428958</v>
      </c>
      <c r="D313" s="1">
        <v>96.767947301986368</v>
      </c>
      <c r="E313" s="1">
        <v>493963812.40534997</v>
      </c>
    </row>
    <row r="314" spans="1:7" hidden="1" x14ac:dyDescent="0.25">
      <c r="A314" t="s">
        <v>25</v>
      </c>
      <c r="B314" t="s">
        <v>4</v>
      </c>
      <c r="C314" s="1">
        <v>2765630.0122998417</v>
      </c>
      <c r="D314" s="1">
        <v>98.5112639636681</v>
      </c>
      <c r="E314" s="1">
        <v>493616638.57177269</v>
      </c>
    </row>
    <row r="315" spans="1:7" hidden="1" x14ac:dyDescent="0.25">
      <c r="A315" t="s">
        <v>25</v>
      </c>
      <c r="B315" t="s">
        <v>4</v>
      </c>
      <c r="C315" s="1">
        <v>2752161.4261829704</v>
      </c>
      <c r="D315" s="1">
        <v>105.80471094720839</v>
      </c>
      <c r="E315" s="1">
        <v>493809539.68927622</v>
      </c>
    </row>
    <row r="316" spans="1:7" hidden="1" x14ac:dyDescent="0.25">
      <c r="A316" t="s">
        <v>25</v>
      </c>
      <c r="B316" t="s">
        <v>4</v>
      </c>
      <c r="C316" s="1">
        <v>2736011.2520615985</v>
      </c>
      <c r="D316" s="1">
        <v>107.61786405773452</v>
      </c>
      <c r="E316" s="1">
        <v>493710630.25503302</v>
      </c>
    </row>
    <row r="317" spans="1:7" hidden="1" x14ac:dyDescent="0.25">
      <c r="A317" t="s">
        <v>25</v>
      </c>
      <c r="B317" t="s">
        <v>9</v>
      </c>
      <c r="C317" s="1">
        <v>2654216.8657838372</v>
      </c>
      <c r="D317" s="1">
        <v>125.26526075288507</v>
      </c>
      <c r="E317" s="1">
        <v>1219815465.4324236</v>
      </c>
    </row>
    <row r="318" spans="1:7" hidden="1" x14ac:dyDescent="0.25">
      <c r="A318" t="s">
        <v>25</v>
      </c>
      <c r="B318" t="s">
        <v>9</v>
      </c>
      <c r="C318" s="1">
        <v>2673066.7602905696</v>
      </c>
      <c r="D318" s="1">
        <v>138.47339917432078</v>
      </c>
      <c r="E318" s="1">
        <v>1233881121.4536572</v>
      </c>
    </row>
    <row r="319" spans="1:7" hidden="1" x14ac:dyDescent="0.25">
      <c r="A319" t="s">
        <v>25</v>
      </c>
      <c r="B319" t="s">
        <v>9</v>
      </c>
      <c r="C319" s="1">
        <v>2557418.8425286501</v>
      </c>
      <c r="D319" s="1">
        <v>150.24877171506773</v>
      </c>
      <c r="E319" s="1">
        <v>1112993279.8139226</v>
      </c>
    </row>
    <row r="320" spans="1:7" hidden="1" x14ac:dyDescent="0.25">
      <c r="A320" t="s">
        <v>25</v>
      </c>
      <c r="B320" t="s">
        <v>9</v>
      </c>
      <c r="C320" s="1">
        <v>2597868.1415574136</v>
      </c>
      <c r="D320" s="1">
        <v>151.14527868419057</v>
      </c>
      <c r="E320" s="1">
        <v>1148165406.9813182</v>
      </c>
    </row>
    <row r="321" spans="1:7" hidden="1" x14ac:dyDescent="0.25">
      <c r="A321" t="s">
        <v>25</v>
      </c>
      <c r="B321" t="s">
        <v>9</v>
      </c>
      <c r="C321" s="1">
        <v>2790357.4045398706</v>
      </c>
      <c r="D321" s="1">
        <v>154.02525481635917</v>
      </c>
      <c r="E321" s="1">
        <v>1251466444.2971206</v>
      </c>
    </row>
    <row r="322" spans="1:7" hidden="1" x14ac:dyDescent="0.25">
      <c r="A322" t="s">
        <v>25</v>
      </c>
      <c r="B322" t="s">
        <v>9</v>
      </c>
      <c r="C322" s="1">
        <v>2749475.1668107044</v>
      </c>
      <c r="D322" s="1">
        <v>161.97287604514918</v>
      </c>
      <c r="E322" s="1">
        <v>1240045523.6142371</v>
      </c>
    </row>
    <row r="323" spans="1:7" hidden="1" x14ac:dyDescent="0.25">
      <c r="A323" t="s">
        <v>25</v>
      </c>
      <c r="B323" t="s">
        <v>9</v>
      </c>
      <c r="C323" s="1">
        <v>2235177.0514136567</v>
      </c>
      <c r="D323" s="1">
        <v>164.93594972547407</v>
      </c>
      <c r="E323" s="1">
        <v>1077210073.1406534</v>
      </c>
    </row>
    <row r="324" spans="1:7" hidden="1" x14ac:dyDescent="0.25">
      <c r="A324" t="s">
        <v>25</v>
      </c>
      <c r="B324" t="s">
        <v>9</v>
      </c>
      <c r="C324" s="1">
        <v>2674167.9136005845</v>
      </c>
      <c r="D324" s="1">
        <v>165.12503817129789</v>
      </c>
      <c r="E324" s="1">
        <v>1233089866.2615707</v>
      </c>
    </row>
    <row r="325" spans="1:7" hidden="1" x14ac:dyDescent="0.25">
      <c r="A325" t="s">
        <v>25</v>
      </c>
      <c r="B325" t="s">
        <v>9</v>
      </c>
      <c r="C325" s="1">
        <v>2764674.2130000563</v>
      </c>
      <c r="D325" s="1">
        <v>178.0701126754133</v>
      </c>
      <c r="E325" s="1">
        <v>1257763689.9295678</v>
      </c>
    </row>
    <row r="326" spans="1:7" hidden="1" x14ac:dyDescent="0.25">
      <c r="A326" t="s">
        <v>25</v>
      </c>
      <c r="B326" t="s">
        <v>9</v>
      </c>
      <c r="C326" s="1">
        <v>2711887.5894052908</v>
      </c>
      <c r="D326" s="1">
        <v>186.41458483647381</v>
      </c>
      <c r="E326" s="1">
        <v>1251160211.9993858</v>
      </c>
    </row>
    <row r="327" spans="1:7" hidden="1" x14ac:dyDescent="0.25">
      <c r="A327" t="s">
        <v>25</v>
      </c>
      <c r="B327" t="s">
        <v>9</v>
      </c>
      <c r="C327" s="1">
        <v>2740023.7613975094</v>
      </c>
      <c r="D327" s="1">
        <v>188.30915197631319</v>
      </c>
      <c r="E327" s="1">
        <v>1254484258.306915</v>
      </c>
    </row>
    <row r="328" spans="1:7" hidden="1" x14ac:dyDescent="0.25"/>
    <row r="329" spans="1:7" x14ac:dyDescent="0.25">
      <c r="A329" t="s">
        <v>25</v>
      </c>
      <c r="B329" t="s">
        <v>29</v>
      </c>
      <c r="C329" s="1">
        <f>SUM(C309:C316)</f>
        <v>22218336.840441838</v>
      </c>
      <c r="D329" s="1">
        <f>SUMPRODUCT(C309:C316,D309:D316)/C329</f>
        <v>87.658910408653895</v>
      </c>
      <c r="F329" s="1">
        <f>SUM(C329:C330)/1000000</f>
        <v>51.366670550769982</v>
      </c>
      <c r="G329" s="1">
        <f>SUMPRODUCT(C329:C330,D329:D330)/SUM(C329:C330)</f>
        <v>129.00079599733675</v>
      </c>
    </row>
    <row r="330" spans="1:7" x14ac:dyDescent="0.25">
      <c r="A330" t="s">
        <v>25</v>
      </c>
      <c r="B330" t="s">
        <v>30</v>
      </c>
      <c r="C330" s="1">
        <f>SUM(C317:C327)</f>
        <v>29148333.710328143</v>
      </c>
      <c r="D330" s="1">
        <f>SUMPRODUCT(C317:C327,D317:D327)/C330</f>
        <v>160.51367590178546</v>
      </c>
    </row>
    <row r="332" spans="1:7" hidden="1" x14ac:dyDescent="0.25">
      <c r="A332" t="s">
        <v>26</v>
      </c>
      <c r="B332" t="s">
        <v>4</v>
      </c>
      <c r="C332" s="1">
        <v>2601310.4195111454</v>
      </c>
      <c r="D332" s="1">
        <v>68.960006581360133</v>
      </c>
      <c r="E332" s="1">
        <v>486684483.30910349</v>
      </c>
    </row>
    <row r="333" spans="1:7" hidden="1" x14ac:dyDescent="0.25">
      <c r="A333" t="s">
        <v>26</v>
      </c>
      <c r="B333" t="s">
        <v>4</v>
      </c>
      <c r="C333" s="1">
        <v>2633530.2560794367</v>
      </c>
      <c r="D333" s="1">
        <v>74.847080817629148</v>
      </c>
      <c r="E333" s="1">
        <v>488512224.13020629</v>
      </c>
    </row>
    <row r="334" spans="1:7" hidden="1" x14ac:dyDescent="0.25">
      <c r="A334" t="s">
        <v>26</v>
      </c>
      <c r="B334" t="s">
        <v>4</v>
      </c>
      <c r="C334" s="1">
        <v>2629771.6917866091</v>
      </c>
      <c r="D334" s="1">
        <v>77.928153393751558</v>
      </c>
      <c r="E334" s="1">
        <v>487848924.16858548</v>
      </c>
    </row>
    <row r="335" spans="1:7" hidden="1" x14ac:dyDescent="0.25">
      <c r="A335" t="s">
        <v>26</v>
      </c>
      <c r="B335" t="s">
        <v>4</v>
      </c>
      <c r="C335" s="1">
        <v>2612114.2254374279</v>
      </c>
      <c r="D335" s="1">
        <v>80.44786259573155</v>
      </c>
      <c r="E335" s="1">
        <v>487022310.97716844</v>
      </c>
    </row>
    <row r="336" spans="1:7" hidden="1" x14ac:dyDescent="0.25">
      <c r="A336" t="s">
        <v>26</v>
      </c>
      <c r="B336" t="s">
        <v>4</v>
      </c>
      <c r="C336" s="1">
        <v>2615285.0225732964</v>
      </c>
      <c r="D336" s="1">
        <v>84.594987500222842</v>
      </c>
      <c r="E336" s="1">
        <v>487281088.05314189</v>
      </c>
    </row>
    <row r="337" spans="1:7" hidden="1" x14ac:dyDescent="0.25">
      <c r="A337" t="s">
        <v>26</v>
      </c>
      <c r="B337" t="s">
        <v>4</v>
      </c>
      <c r="C337" s="1">
        <v>2578310.4240935696</v>
      </c>
      <c r="D337" s="1">
        <v>87.809445761122362</v>
      </c>
      <c r="E337" s="1">
        <v>486643947.33041513</v>
      </c>
    </row>
    <row r="338" spans="1:7" hidden="1" x14ac:dyDescent="0.25">
      <c r="A338" t="s">
        <v>26</v>
      </c>
      <c r="B338" t="s">
        <v>4</v>
      </c>
      <c r="C338" s="1">
        <v>2607706.2938873447</v>
      </c>
      <c r="D338" s="1">
        <v>89.309677213132005</v>
      </c>
      <c r="E338" s="1">
        <v>488153275.20303386</v>
      </c>
    </row>
    <row r="339" spans="1:7" hidden="1" x14ac:dyDescent="0.25">
      <c r="A339" t="s">
        <v>26</v>
      </c>
      <c r="B339" t="s">
        <v>4</v>
      </c>
      <c r="C339" s="1">
        <v>2590664.3934331206</v>
      </c>
      <c r="D339" s="1">
        <v>103.01857089097712</v>
      </c>
      <c r="E339" s="1">
        <v>488648196.97887468</v>
      </c>
    </row>
    <row r="340" spans="1:7" x14ac:dyDescent="0.25">
      <c r="A340" t="s">
        <v>26</v>
      </c>
      <c r="B340" t="s">
        <v>29</v>
      </c>
      <c r="C340" s="1">
        <f>SUM(C332:C339)</f>
        <v>20868692.72680195</v>
      </c>
      <c r="D340" s="1">
        <f>SUMPRODUCT(C332:C339,D332:D339)/C340</f>
        <v>83.330119446646862</v>
      </c>
      <c r="F340" s="1">
        <f>C340/1000000</f>
        <v>20.86869272680195</v>
      </c>
      <c r="G340" s="1">
        <f>D340</f>
        <v>83.330119446646862</v>
      </c>
    </row>
    <row r="342" spans="1:7" hidden="1" x14ac:dyDescent="0.25">
      <c r="A342" t="s">
        <v>27</v>
      </c>
      <c r="B342" t="s">
        <v>4</v>
      </c>
      <c r="C342" s="1">
        <v>2497432.9466873528</v>
      </c>
      <c r="D342" s="1">
        <v>69.633215948778187</v>
      </c>
      <c r="E342" s="1">
        <v>478842954.54455543</v>
      </c>
    </row>
    <row r="343" spans="1:7" hidden="1" x14ac:dyDescent="0.25">
      <c r="A343" t="s">
        <v>27</v>
      </c>
      <c r="B343" t="s">
        <v>4</v>
      </c>
      <c r="C343" s="1">
        <v>2493830.805344366</v>
      </c>
      <c r="D343" s="1">
        <v>71.919801308711257</v>
      </c>
      <c r="E343" s="1">
        <v>473528110.82683855</v>
      </c>
    </row>
    <row r="344" spans="1:7" hidden="1" x14ac:dyDescent="0.25">
      <c r="A344" t="s">
        <v>27</v>
      </c>
      <c r="B344" t="s">
        <v>4</v>
      </c>
      <c r="C344" s="1">
        <v>2467210.307212723</v>
      </c>
      <c r="D344" s="1">
        <v>74.494470428057113</v>
      </c>
      <c r="E344" s="1">
        <v>473415466.45893699</v>
      </c>
    </row>
    <row r="345" spans="1:7" hidden="1" x14ac:dyDescent="0.25">
      <c r="A345" t="s">
        <v>27</v>
      </c>
      <c r="B345" t="s">
        <v>4</v>
      </c>
      <c r="C345" s="1">
        <v>2533907.3218411175</v>
      </c>
      <c r="D345" s="1">
        <v>74.95355799331864</v>
      </c>
      <c r="E345" s="1">
        <v>477702862.95040172</v>
      </c>
    </row>
    <row r="346" spans="1:7" hidden="1" x14ac:dyDescent="0.25">
      <c r="A346" t="s">
        <v>27</v>
      </c>
      <c r="B346" t="s">
        <v>4</v>
      </c>
      <c r="C346" s="1">
        <v>2485935.6329244506</v>
      </c>
      <c r="D346" s="1">
        <v>76.58334275195206</v>
      </c>
      <c r="E346" s="1">
        <v>472375420.17147332</v>
      </c>
    </row>
    <row r="347" spans="1:7" hidden="1" x14ac:dyDescent="0.25">
      <c r="A347" t="s">
        <v>27</v>
      </c>
      <c r="B347" t="s">
        <v>4</v>
      </c>
      <c r="C347" s="1">
        <v>2513384.9605002408</v>
      </c>
      <c r="D347" s="1">
        <v>77.199886393575625</v>
      </c>
      <c r="E347" s="1">
        <v>475871299.80503374</v>
      </c>
    </row>
    <row r="348" spans="1:7" hidden="1" x14ac:dyDescent="0.25">
      <c r="A348" t="s">
        <v>27</v>
      </c>
      <c r="B348" t="s">
        <v>4</v>
      </c>
      <c r="C348" s="1">
        <v>2481366.9198954944</v>
      </c>
      <c r="D348" s="1">
        <v>78.122113164959472</v>
      </c>
      <c r="E348" s="1">
        <v>472455320.95090884</v>
      </c>
    </row>
    <row r="349" spans="1:7" hidden="1" x14ac:dyDescent="0.25">
      <c r="A349" t="s">
        <v>27</v>
      </c>
      <c r="B349" t="s">
        <v>4</v>
      </c>
      <c r="C349" s="1">
        <v>2501459.8061051834</v>
      </c>
      <c r="D349" s="1">
        <v>78.274576173449944</v>
      </c>
      <c r="E349" s="1">
        <v>474925415.12995273</v>
      </c>
    </row>
    <row r="350" spans="1:7" hidden="1" x14ac:dyDescent="0.25">
      <c r="A350" t="s">
        <v>27</v>
      </c>
      <c r="B350" t="s">
        <v>4</v>
      </c>
      <c r="C350" s="1">
        <v>2460932.5226959493</v>
      </c>
      <c r="D350" s="1">
        <v>79.285444085071831</v>
      </c>
      <c r="E350" s="1">
        <v>470545512.33477443</v>
      </c>
    </row>
    <row r="351" spans="1:7" hidden="1" x14ac:dyDescent="0.25">
      <c r="A351" t="s">
        <v>27</v>
      </c>
      <c r="B351" t="s">
        <v>4</v>
      </c>
      <c r="C351" s="1">
        <v>2467218.1836735047</v>
      </c>
      <c r="D351" s="1">
        <v>79.590164701302271</v>
      </c>
      <c r="E351" s="1">
        <v>470480374.43619257</v>
      </c>
    </row>
    <row r="352" spans="1:7" hidden="1" x14ac:dyDescent="0.25">
      <c r="A352" t="s">
        <v>27</v>
      </c>
      <c r="B352" t="s">
        <v>4</v>
      </c>
      <c r="C352" s="1">
        <v>2511953.4040596965</v>
      </c>
      <c r="D352" s="1">
        <v>79.606917081401818</v>
      </c>
      <c r="E352" s="1">
        <v>481986746.7102406</v>
      </c>
    </row>
    <row r="353" spans="1:5" hidden="1" x14ac:dyDescent="0.25">
      <c r="A353" t="s">
        <v>27</v>
      </c>
      <c r="B353" t="s">
        <v>4</v>
      </c>
      <c r="C353" s="1">
        <v>2470132.5176105835</v>
      </c>
      <c r="D353" s="1">
        <v>80.050528386495841</v>
      </c>
      <c r="E353" s="1">
        <v>471823244.68478036</v>
      </c>
    </row>
    <row r="354" spans="1:5" hidden="1" x14ac:dyDescent="0.25">
      <c r="A354" t="s">
        <v>27</v>
      </c>
      <c r="B354" t="s">
        <v>4</v>
      </c>
      <c r="C354" s="1">
        <v>2492383.4287345125</v>
      </c>
      <c r="D354" s="1">
        <v>80.205332908099393</v>
      </c>
      <c r="E354" s="1">
        <v>474475465.86062998</v>
      </c>
    </row>
    <row r="355" spans="1:5" hidden="1" x14ac:dyDescent="0.25">
      <c r="A355" t="s">
        <v>27</v>
      </c>
      <c r="B355" t="s">
        <v>4</v>
      </c>
      <c r="C355" s="1">
        <v>2475575.5379537968</v>
      </c>
      <c r="D355" s="1">
        <v>80.851079037162862</v>
      </c>
      <c r="E355" s="1">
        <v>471981943.42375988</v>
      </c>
    </row>
    <row r="356" spans="1:5" hidden="1" x14ac:dyDescent="0.25">
      <c r="A356" t="s">
        <v>27</v>
      </c>
      <c r="B356" t="s">
        <v>4</v>
      </c>
      <c r="C356" s="1">
        <v>2476716.1531188474</v>
      </c>
      <c r="D356" s="1">
        <v>81.339219145580842</v>
      </c>
      <c r="E356" s="1">
        <v>476926578.57870519</v>
      </c>
    </row>
    <row r="357" spans="1:5" hidden="1" x14ac:dyDescent="0.25">
      <c r="A357" t="s">
        <v>27</v>
      </c>
      <c r="B357" t="s">
        <v>4</v>
      </c>
      <c r="C357" s="1">
        <v>2475845.0012386385</v>
      </c>
      <c r="D357" s="1">
        <v>82.361507881732706</v>
      </c>
      <c r="E357" s="1">
        <v>474185003.5740937</v>
      </c>
    </row>
    <row r="358" spans="1:5" hidden="1" x14ac:dyDescent="0.25">
      <c r="A358" t="s">
        <v>27</v>
      </c>
      <c r="B358" t="s">
        <v>4</v>
      </c>
      <c r="C358" s="1">
        <v>2452908.0609987378</v>
      </c>
      <c r="D358" s="1">
        <v>83.898763536960942</v>
      </c>
      <c r="E358" s="1">
        <v>471006107.56969631</v>
      </c>
    </row>
    <row r="359" spans="1:5" hidden="1" x14ac:dyDescent="0.25">
      <c r="A359" t="s">
        <v>27</v>
      </c>
      <c r="B359" t="s">
        <v>4</v>
      </c>
      <c r="C359" s="1">
        <v>2462860.3694031583</v>
      </c>
      <c r="D359" s="1">
        <v>84.656741561015792</v>
      </c>
      <c r="E359" s="1">
        <v>471191601.23437363</v>
      </c>
    </row>
    <row r="360" spans="1:5" hidden="1" x14ac:dyDescent="0.25">
      <c r="A360" t="s">
        <v>27</v>
      </c>
      <c r="B360" t="s">
        <v>4</v>
      </c>
      <c r="C360" s="1">
        <v>2456516.5231306148</v>
      </c>
      <c r="D360" s="1">
        <v>84.957146711360835</v>
      </c>
      <c r="E360" s="1">
        <v>471874334.02358758</v>
      </c>
    </row>
    <row r="361" spans="1:5" hidden="1" x14ac:dyDescent="0.25">
      <c r="A361" t="s">
        <v>27</v>
      </c>
      <c r="B361" t="s">
        <v>4</v>
      </c>
      <c r="C361" s="1">
        <v>2456289.077131195</v>
      </c>
      <c r="D361" s="1">
        <v>85.100985288323727</v>
      </c>
      <c r="E361" s="1">
        <v>474394472.78735912</v>
      </c>
    </row>
    <row r="362" spans="1:5" hidden="1" x14ac:dyDescent="0.25">
      <c r="A362" t="s">
        <v>27</v>
      </c>
      <c r="B362" t="s">
        <v>4</v>
      </c>
      <c r="C362" s="1">
        <v>2469442.1591611356</v>
      </c>
      <c r="D362" s="1">
        <v>85.492043399457629</v>
      </c>
      <c r="E362" s="1">
        <v>471928529.15251637</v>
      </c>
    </row>
    <row r="363" spans="1:5" hidden="1" x14ac:dyDescent="0.25">
      <c r="A363" t="s">
        <v>27</v>
      </c>
      <c r="B363" t="s">
        <v>4</v>
      </c>
      <c r="C363" s="1">
        <v>2461027.3002790343</v>
      </c>
      <c r="D363" s="1">
        <v>87.047697686894182</v>
      </c>
      <c r="E363" s="1">
        <v>471542621.10096604</v>
      </c>
    </row>
    <row r="364" spans="1:5" hidden="1" x14ac:dyDescent="0.25">
      <c r="A364" t="s">
        <v>27</v>
      </c>
      <c r="B364" t="s">
        <v>4</v>
      </c>
      <c r="C364" s="1">
        <v>2622684.5555963726</v>
      </c>
      <c r="D364" s="1">
        <v>87.373309648423586</v>
      </c>
      <c r="E364" s="1">
        <v>481620616.05309063</v>
      </c>
    </row>
    <row r="365" spans="1:5" hidden="1" x14ac:dyDescent="0.25">
      <c r="A365" t="s">
        <v>27</v>
      </c>
      <c r="B365" t="s">
        <v>4</v>
      </c>
      <c r="C365" s="1">
        <v>2517536.2457841062</v>
      </c>
      <c r="D365" s="1">
        <v>88.413342712520119</v>
      </c>
      <c r="E365" s="1">
        <v>476626987.68991524</v>
      </c>
    </row>
    <row r="366" spans="1:5" hidden="1" x14ac:dyDescent="0.25">
      <c r="A366" t="s">
        <v>27</v>
      </c>
      <c r="B366" t="s">
        <v>4</v>
      </c>
      <c r="C366" s="1">
        <v>2478706.9533511554</v>
      </c>
      <c r="D366" s="1">
        <v>90.22072503931004</v>
      </c>
      <c r="E366" s="1">
        <v>471504370.57629746</v>
      </c>
    </row>
    <row r="367" spans="1:5" hidden="1" x14ac:dyDescent="0.25">
      <c r="A367" t="s">
        <v>27</v>
      </c>
      <c r="B367" t="s">
        <v>4</v>
      </c>
      <c r="C367" s="1">
        <v>2451732.952536576</v>
      </c>
      <c r="D367" s="1">
        <v>90.796150988589716</v>
      </c>
      <c r="E367" s="1">
        <v>470154587.82912368</v>
      </c>
    </row>
    <row r="368" spans="1:5" hidden="1" x14ac:dyDescent="0.25">
      <c r="A368" t="s">
        <v>27</v>
      </c>
      <c r="B368" t="s">
        <v>4</v>
      </c>
      <c r="C368" s="1">
        <v>2446454.466671811</v>
      </c>
      <c r="D368" s="1">
        <v>93.037418587424213</v>
      </c>
      <c r="E368" s="1">
        <v>469718570.72801596</v>
      </c>
    </row>
    <row r="369" spans="1:7" hidden="1" x14ac:dyDescent="0.25">
      <c r="A369" t="s">
        <v>27</v>
      </c>
      <c r="B369" t="s">
        <v>4</v>
      </c>
      <c r="C369" s="1">
        <v>2449124.2689042683</v>
      </c>
      <c r="D369" s="1">
        <v>97.047520016396788</v>
      </c>
      <c r="E369" s="1">
        <v>470077058.53593528</v>
      </c>
    </row>
    <row r="370" spans="1:7" hidden="1" x14ac:dyDescent="0.25">
      <c r="A370" t="s">
        <v>27</v>
      </c>
      <c r="B370" t="s">
        <v>4</v>
      </c>
      <c r="C370" s="1">
        <v>2640277.8380261878</v>
      </c>
      <c r="D370" s="1">
        <v>99.063768098074434</v>
      </c>
      <c r="E370" s="1">
        <v>484121878.61049515</v>
      </c>
    </row>
    <row r="371" spans="1:7" hidden="1" x14ac:dyDescent="0.25">
      <c r="A371" t="s">
        <v>27</v>
      </c>
      <c r="B371" t="s">
        <v>4</v>
      </c>
      <c r="C371" s="1">
        <v>2448027.2523430907</v>
      </c>
      <c r="D371" s="1">
        <v>100.34984355628717</v>
      </c>
      <c r="E371" s="1">
        <v>470796815.408216</v>
      </c>
    </row>
    <row r="372" spans="1:7" hidden="1" x14ac:dyDescent="0.25">
      <c r="A372" t="s">
        <v>27</v>
      </c>
      <c r="B372" t="s">
        <v>4</v>
      </c>
      <c r="C372" s="1">
        <v>2441985.2369938395</v>
      </c>
      <c r="D372" s="1">
        <v>102.9782049798926</v>
      </c>
      <c r="E372" s="1">
        <v>470284994.87919235</v>
      </c>
    </row>
    <row r="373" spans="1:7" x14ac:dyDescent="0.25">
      <c r="A373" t="s">
        <v>27</v>
      </c>
      <c r="B373" t="s">
        <v>29</v>
      </c>
      <c r="C373" s="1">
        <f>SUM(C342:C372)</f>
        <v>77060858.709907725</v>
      </c>
      <c r="D373" s="1">
        <f>SUMPRODUCT(C342:C372,D342:D372)/C373</f>
        <v>84.024215236905874</v>
      </c>
      <c r="F373" s="1">
        <f>C373/1000000</f>
        <v>77.06085870990772</v>
      </c>
      <c r="G373" s="1">
        <f>D373</f>
        <v>84.024215236905874</v>
      </c>
    </row>
    <row r="375" spans="1:7" hidden="1" x14ac:dyDescent="0.25">
      <c r="A375" t="s">
        <v>28</v>
      </c>
      <c r="B375" t="s">
        <v>4</v>
      </c>
      <c r="C375" s="1">
        <v>2611750.4215494799</v>
      </c>
      <c r="D375" s="1">
        <v>92.839297079419012</v>
      </c>
      <c r="E375" s="1">
        <v>494494886.92420936</v>
      </c>
    </row>
    <row r="376" spans="1:7" hidden="1" x14ac:dyDescent="0.25">
      <c r="A376" t="s">
        <v>28</v>
      </c>
      <c r="B376" t="s">
        <v>4</v>
      </c>
      <c r="C376" s="1">
        <v>2712347.3040499929</v>
      </c>
      <c r="D376" s="1">
        <v>95.437911419237466</v>
      </c>
      <c r="E376" s="1">
        <v>491069312.27925116</v>
      </c>
    </row>
    <row r="377" spans="1:7" hidden="1" x14ac:dyDescent="0.25">
      <c r="A377" t="s">
        <v>28</v>
      </c>
      <c r="B377" t="s">
        <v>4</v>
      </c>
      <c r="C377" s="1">
        <v>2761513.6721803411</v>
      </c>
      <c r="D377" s="1">
        <v>99.114954663709042</v>
      </c>
      <c r="E377" s="1">
        <v>493795283.50767612</v>
      </c>
    </row>
    <row r="378" spans="1:7" hidden="1" x14ac:dyDescent="0.25">
      <c r="A378" t="s">
        <v>28</v>
      </c>
      <c r="B378" t="s">
        <v>4</v>
      </c>
      <c r="C378" s="1">
        <v>2723641.8717516498</v>
      </c>
      <c r="D378" s="1">
        <v>100.54302023944929</v>
      </c>
      <c r="E378" s="1">
        <v>492222635.56919897</v>
      </c>
    </row>
    <row r="379" spans="1:7" x14ac:dyDescent="0.25">
      <c r="A379" t="s">
        <v>28</v>
      </c>
      <c r="B379" t="s">
        <v>29</v>
      </c>
      <c r="C379" s="1">
        <f>SUM(C375:C378)</f>
        <v>10809253.269531464</v>
      </c>
      <c r="D379" s="1">
        <f>SUMPRODUCT(C375:C378,D375:D378)/C379</f>
        <v>97.035779542709363</v>
      </c>
      <c r="F379" s="1">
        <f>C379/1000000</f>
        <v>10.809253269531464</v>
      </c>
      <c r="G379" s="1">
        <f>D379</f>
        <v>97.035779542709363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9248-28A4-4B4D-972B-3ED71CC9782C}">
  <dimension ref="A1:H21"/>
  <sheetViews>
    <sheetView tabSelected="1" workbookViewId="0">
      <selection activeCell="H2" sqref="H2"/>
    </sheetView>
  </sheetViews>
  <sheetFormatPr defaultColWidth="11" defaultRowHeight="15.75" x14ac:dyDescent="0.25"/>
  <cols>
    <col min="1" max="1" width="21" bestFit="1" customWidth="1"/>
    <col min="2" max="2" width="11" style="1" bestFit="1" customWidth="1"/>
    <col min="3" max="3" width="14" style="1" bestFit="1" customWidth="1"/>
    <col min="4" max="4" width="13" style="1" bestFit="1" customWidth="1"/>
    <col min="5" max="6" width="14" style="1" bestFit="1" customWidth="1"/>
    <col min="7" max="7" width="13" style="1" bestFit="1" customWidth="1"/>
    <col min="8" max="8" width="14.75" bestFit="1" customWidth="1"/>
  </cols>
  <sheetData>
    <row r="1" spans="1:8" s="2" customFormat="1" x14ac:dyDescent="0.25">
      <c r="A1" s="2" t="s">
        <v>10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2" t="s">
        <v>42</v>
      </c>
    </row>
    <row r="2" spans="1:8" x14ac:dyDescent="0.25">
      <c r="A2" t="s">
        <v>2</v>
      </c>
      <c r="B2" s="1">
        <v>0</v>
      </c>
      <c r="C2" s="1">
        <v>2704409.7094172505</v>
      </c>
      <c r="D2" s="1">
        <v>0</v>
      </c>
      <c r="E2" s="1">
        <v>446359.94500598847</v>
      </c>
      <c r="F2" s="1">
        <v>0</v>
      </c>
      <c r="G2" s="1">
        <v>1859160.977881596</v>
      </c>
      <c r="H2" s="5">
        <f>SUM(B2:G2)</f>
        <v>5009930.6323048342</v>
      </c>
    </row>
    <row r="3" spans="1:8" x14ac:dyDescent="0.25">
      <c r="A3" t="s">
        <v>7</v>
      </c>
      <c r="B3" s="1">
        <v>0</v>
      </c>
      <c r="C3" s="1">
        <v>4854721.6284188768</v>
      </c>
      <c r="D3" s="1">
        <v>3595412.4505643435</v>
      </c>
      <c r="E3" s="1">
        <v>0</v>
      </c>
      <c r="F3" s="1">
        <v>0</v>
      </c>
      <c r="G3" s="1">
        <v>2485923.5228929017</v>
      </c>
      <c r="H3" s="5">
        <f t="shared" ref="H3:H21" si="0">SUM(B3:G3)</f>
        <v>10936057.601876123</v>
      </c>
    </row>
    <row r="4" spans="1:8" x14ac:dyDescent="0.25">
      <c r="A4" t="s">
        <v>11</v>
      </c>
      <c r="B4" s="1">
        <v>0</v>
      </c>
      <c r="C4" s="1">
        <v>5348637.1583979744</v>
      </c>
      <c r="D4" s="1">
        <v>4234474.8937674649</v>
      </c>
      <c r="E4" s="1">
        <v>2516335.7752518402</v>
      </c>
      <c r="F4" s="1">
        <v>0</v>
      </c>
      <c r="G4" s="1">
        <v>7528457.7017604997</v>
      </c>
      <c r="H4" s="5">
        <f t="shared" si="0"/>
        <v>19627905.529177781</v>
      </c>
    </row>
    <row r="5" spans="1:8" x14ac:dyDescent="0.25">
      <c r="A5" t="s">
        <v>12</v>
      </c>
      <c r="B5" s="1">
        <v>0</v>
      </c>
      <c r="C5" s="1">
        <v>15240315.009079535</v>
      </c>
      <c r="D5" s="1">
        <v>0</v>
      </c>
      <c r="E5" s="1">
        <v>0</v>
      </c>
      <c r="F5" s="1">
        <v>15438831.702472325</v>
      </c>
      <c r="G5" s="1">
        <v>771284.42783771781</v>
      </c>
      <c r="H5" s="5">
        <f t="shared" si="0"/>
        <v>31450431.139389578</v>
      </c>
    </row>
    <row r="6" spans="1:8" x14ac:dyDescent="0.25">
      <c r="A6" t="s">
        <v>13</v>
      </c>
      <c r="B6" s="1">
        <v>0</v>
      </c>
      <c r="C6" s="1">
        <v>5354333.2608420178</v>
      </c>
      <c r="D6" s="1">
        <v>0</v>
      </c>
      <c r="E6" s="1">
        <v>0</v>
      </c>
      <c r="F6" s="1">
        <v>16651653.217693055</v>
      </c>
      <c r="G6" s="1">
        <v>182317.43567661417</v>
      </c>
      <c r="H6" s="5">
        <f t="shared" si="0"/>
        <v>22188303.914211687</v>
      </c>
    </row>
    <row r="7" spans="1:8" x14ac:dyDescent="0.25">
      <c r="A7" t="s">
        <v>14</v>
      </c>
      <c r="B7" s="1">
        <v>0</v>
      </c>
      <c r="C7" s="1">
        <v>2503143.1503672088</v>
      </c>
      <c r="D7" s="1">
        <v>0</v>
      </c>
      <c r="E7" s="1">
        <v>0</v>
      </c>
      <c r="F7" s="1">
        <v>7787425.2886541523</v>
      </c>
      <c r="G7" s="1">
        <v>205538.75822753555</v>
      </c>
      <c r="H7" s="5">
        <f t="shared" si="0"/>
        <v>10496107.197248897</v>
      </c>
    </row>
    <row r="8" spans="1:8" x14ac:dyDescent="0.25">
      <c r="A8" t="s">
        <v>15</v>
      </c>
      <c r="B8" s="1">
        <v>0</v>
      </c>
      <c r="C8" s="1">
        <v>16718734.669301918</v>
      </c>
      <c r="D8" s="1">
        <v>0</v>
      </c>
      <c r="E8" s="1">
        <v>2721262.4285148056</v>
      </c>
      <c r="F8" s="1">
        <v>29290046.44154647</v>
      </c>
      <c r="G8" s="1">
        <v>2025743.455338567</v>
      </c>
      <c r="H8" s="5">
        <f t="shared" si="0"/>
        <v>50755786.994701758</v>
      </c>
    </row>
    <row r="9" spans="1:8" x14ac:dyDescent="0.25">
      <c r="A9" t="s">
        <v>16</v>
      </c>
      <c r="B9" s="1">
        <v>0</v>
      </c>
      <c r="C9" s="1">
        <v>38642833.886217915</v>
      </c>
      <c r="D9" s="1">
        <v>0</v>
      </c>
      <c r="E9" s="1">
        <v>7285726.7458777521</v>
      </c>
      <c r="F9" s="1">
        <v>43434585.069192111</v>
      </c>
      <c r="G9" s="1">
        <v>3937332.8577650478</v>
      </c>
      <c r="H9" s="5">
        <f t="shared" si="0"/>
        <v>93300478.559052825</v>
      </c>
    </row>
    <row r="10" spans="1:8" x14ac:dyDescent="0.25">
      <c r="A10" t="s">
        <v>17</v>
      </c>
      <c r="B10" s="1">
        <v>0</v>
      </c>
      <c r="C10" s="1">
        <v>32064347.574260049</v>
      </c>
      <c r="D10" s="1">
        <v>0</v>
      </c>
      <c r="E10" s="1">
        <v>10139910.506378401</v>
      </c>
      <c r="F10" s="1">
        <v>24858656.812183287</v>
      </c>
      <c r="G10" s="1">
        <v>2473537.9016026929</v>
      </c>
      <c r="H10" s="5">
        <f t="shared" si="0"/>
        <v>69536452.794424444</v>
      </c>
    </row>
    <row r="11" spans="1:8" x14ac:dyDescent="0.25">
      <c r="A11" t="s">
        <v>18</v>
      </c>
      <c r="B11" s="1">
        <v>0</v>
      </c>
      <c r="C11" s="1">
        <v>26134313.782567982</v>
      </c>
      <c r="D11" s="1">
        <v>0</v>
      </c>
      <c r="E11" s="1">
        <v>12356498.028296147</v>
      </c>
      <c r="F11" s="1">
        <v>9516981.9605904836</v>
      </c>
      <c r="G11" s="1">
        <v>2068023.992485571</v>
      </c>
      <c r="H11" s="5">
        <f t="shared" si="0"/>
        <v>50075817.763940178</v>
      </c>
    </row>
    <row r="12" spans="1:8" x14ac:dyDescent="0.25">
      <c r="A12" t="s">
        <v>19</v>
      </c>
      <c r="B12" s="1">
        <v>0</v>
      </c>
      <c r="C12" s="1">
        <v>20580369.181668483</v>
      </c>
      <c r="D12" s="1">
        <v>0</v>
      </c>
      <c r="E12" s="1">
        <v>0</v>
      </c>
      <c r="F12" s="1">
        <v>22634334.09306423</v>
      </c>
      <c r="G12" s="1">
        <v>1341508.97729056</v>
      </c>
      <c r="H12" s="5">
        <f t="shared" si="0"/>
        <v>44556212.252023272</v>
      </c>
    </row>
    <row r="13" spans="1:8" x14ac:dyDescent="0.25">
      <c r="A13" t="s">
        <v>20</v>
      </c>
      <c r="B13" s="1">
        <v>0</v>
      </c>
      <c r="C13" s="1">
        <v>4809102.8408233598</v>
      </c>
      <c r="D13" s="1">
        <v>4520768.4182452587</v>
      </c>
      <c r="E13" s="1">
        <v>0</v>
      </c>
      <c r="F13" s="1">
        <v>14913972.7920397</v>
      </c>
      <c r="G13" s="1">
        <v>1114904.8285099175</v>
      </c>
      <c r="H13" s="5">
        <f t="shared" si="0"/>
        <v>25358748.879618235</v>
      </c>
    </row>
    <row r="14" spans="1:8" x14ac:dyDescent="0.25">
      <c r="A14" t="s">
        <v>21</v>
      </c>
      <c r="B14" s="1">
        <v>0</v>
      </c>
      <c r="C14" s="1">
        <v>39120256.734957509</v>
      </c>
      <c r="D14" s="1">
        <v>0</v>
      </c>
      <c r="E14" s="1">
        <v>18151707.361085549</v>
      </c>
      <c r="F14" s="1">
        <v>57034791.222389698</v>
      </c>
      <c r="G14" s="1">
        <v>4235353.3088678755</v>
      </c>
      <c r="H14" s="5">
        <f t="shared" si="0"/>
        <v>118542108.62730062</v>
      </c>
    </row>
    <row r="15" spans="1:8" x14ac:dyDescent="0.25">
      <c r="A15" t="s">
        <v>22</v>
      </c>
      <c r="B15" s="1">
        <v>0</v>
      </c>
      <c r="C15" s="1">
        <v>2402306.5323188496</v>
      </c>
      <c r="D15" s="1">
        <v>0</v>
      </c>
      <c r="E15" s="1">
        <v>0</v>
      </c>
      <c r="F15" s="1">
        <v>22060535.788143165</v>
      </c>
      <c r="G15" s="1">
        <v>951666.04020397563</v>
      </c>
      <c r="H15" s="5">
        <f t="shared" si="0"/>
        <v>25414508.360665992</v>
      </c>
    </row>
    <row r="16" spans="1:8" x14ac:dyDescent="0.25">
      <c r="A16" t="s">
        <v>23</v>
      </c>
      <c r="B16" s="1">
        <v>0</v>
      </c>
      <c r="C16" s="1">
        <v>25642745.395710688</v>
      </c>
      <c r="D16" s="1">
        <v>4572409.184574686</v>
      </c>
      <c r="E16" s="1">
        <v>9907847.0806209687</v>
      </c>
      <c r="F16" s="1">
        <v>26067875.470075738</v>
      </c>
      <c r="G16" s="1">
        <v>2947490.0255804998</v>
      </c>
      <c r="H16" s="5">
        <f t="shared" si="0"/>
        <v>69138367.156562582</v>
      </c>
    </row>
    <row r="17" spans="1:8" x14ac:dyDescent="0.25">
      <c r="A17" t="s">
        <v>24</v>
      </c>
      <c r="B17" s="1">
        <v>0</v>
      </c>
      <c r="C17" s="1">
        <v>2401842.5302498909</v>
      </c>
      <c r="D17" s="1">
        <v>0</v>
      </c>
      <c r="E17" s="1">
        <v>2652850.6446752851</v>
      </c>
      <c r="F17" s="1">
        <v>7601760.7399065401</v>
      </c>
      <c r="G17" s="1">
        <v>390190.7652312087</v>
      </c>
      <c r="H17" s="5">
        <f t="shared" si="0"/>
        <v>13046644.680062925</v>
      </c>
    </row>
    <row r="18" spans="1:8" x14ac:dyDescent="0.25">
      <c r="A18" t="s">
        <v>25</v>
      </c>
      <c r="B18" s="1">
        <v>0</v>
      </c>
      <c r="C18" s="1">
        <v>39255504.010250658</v>
      </c>
      <c r="D18" s="1">
        <v>0</v>
      </c>
      <c r="E18" s="1">
        <v>0</v>
      </c>
      <c r="F18" s="1">
        <v>10940532.444965167</v>
      </c>
      <c r="G18" s="1">
        <v>1170634.0955541488</v>
      </c>
      <c r="H18" s="5">
        <f t="shared" si="0"/>
        <v>51366670.550769977</v>
      </c>
    </row>
    <row r="19" spans="1:8" x14ac:dyDescent="0.25">
      <c r="A19" t="s">
        <v>26</v>
      </c>
      <c r="B19" s="1">
        <v>0</v>
      </c>
      <c r="C19" s="1">
        <v>7457960.7920045108</v>
      </c>
      <c r="D19" s="1">
        <v>0</v>
      </c>
      <c r="E19" s="1">
        <v>0</v>
      </c>
      <c r="F19" s="1">
        <v>12579370.933439331</v>
      </c>
      <c r="G19" s="1">
        <v>831361.00135810638</v>
      </c>
      <c r="H19" s="5">
        <f t="shared" si="0"/>
        <v>20868692.726801947</v>
      </c>
    </row>
    <row r="20" spans="1:8" x14ac:dyDescent="0.25">
      <c r="A20" t="s">
        <v>27</v>
      </c>
      <c r="B20" s="1">
        <v>0</v>
      </c>
      <c r="C20" s="1">
        <v>21323768.906441469</v>
      </c>
      <c r="D20" s="1">
        <v>0</v>
      </c>
      <c r="E20" s="1">
        <v>14194250.337221388</v>
      </c>
      <c r="F20" s="1">
        <v>38598802.603812322</v>
      </c>
      <c r="G20" s="1">
        <v>2944036.8624325753</v>
      </c>
      <c r="H20" s="5">
        <f t="shared" si="0"/>
        <v>77060858.70990774</v>
      </c>
    </row>
    <row r="21" spans="1:8" x14ac:dyDescent="0.25">
      <c r="A21" t="s">
        <v>28</v>
      </c>
      <c r="B21" s="1">
        <v>0</v>
      </c>
      <c r="C21" s="1">
        <v>5381441.8098630244</v>
      </c>
      <c r="D21" s="1">
        <v>2565181.5356370211</v>
      </c>
      <c r="E21" s="1">
        <v>0</v>
      </c>
      <c r="F21" s="1">
        <v>2646703.3432189925</v>
      </c>
      <c r="G21" s="1">
        <v>215926.58081242553</v>
      </c>
      <c r="H21" s="5">
        <f t="shared" si="0"/>
        <v>10809253.269531464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Regional cost, CDR, tech (Wet)</vt:lpstr>
      <vt:lpstr>Regional cost, CDR, tech (DRY)</vt:lpstr>
      <vt:lpstr>CO2 by transport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Aui, Alvina</cp:lastModifiedBy>
  <dcterms:created xsi:type="dcterms:W3CDTF">2023-11-11T02:23:09Z</dcterms:created>
  <dcterms:modified xsi:type="dcterms:W3CDTF">2023-11-14T05:17:33Z</dcterms:modified>
</cp:coreProperties>
</file>