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waldsouza/OneDrive - University of Guelph/Writing/Thesis/Chapter 5/Data/Main experiment/Respirometric/DM_loss/"/>
    </mc:Choice>
  </mc:AlternateContent>
  <xr:revisionPtr revIDLastSave="0" documentId="13_ncr:1_{41B612AF-8A1C-3349-A66E-42273E881159}" xr6:coauthVersionLast="45" xr6:coauthVersionMax="45" xr10:uidLastSave="{00000000-0000-0000-0000-000000000000}"/>
  <bookViews>
    <workbookView xWindow="0" yWindow="0" windowWidth="28800" windowHeight="18000" activeTab="1" xr2:uid="{C4F32B86-3942-5648-89BE-80E95698C590}"/>
  </bookViews>
  <sheets>
    <sheet name="DM_vessels" sheetId="1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2" l="1"/>
  <c r="N4" i="2"/>
  <c r="N3" i="2"/>
  <c r="N2" i="2"/>
  <c r="I17" i="2" l="1"/>
  <c r="F17" i="2"/>
  <c r="I16" i="2"/>
  <c r="F16" i="2"/>
  <c r="K16" i="2" s="1"/>
  <c r="I15" i="2"/>
  <c r="F15" i="2"/>
  <c r="I14" i="2"/>
  <c r="F14" i="2"/>
  <c r="I13" i="2"/>
  <c r="F13" i="2"/>
  <c r="I12" i="2"/>
  <c r="F12" i="2"/>
  <c r="K12" i="2" s="1"/>
  <c r="I11" i="2"/>
  <c r="F11" i="2"/>
  <c r="I10" i="2"/>
  <c r="F10" i="2"/>
  <c r="I9" i="2"/>
  <c r="F9" i="2"/>
  <c r="K9" i="2" s="1"/>
  <c r="I8" i="2"/>
  <c r="F8" i="2"/>
  <c r="K8" i="2" s="1"/>
  <c r="I7" i="2"/>
  <c r="F7" i="2"/>
  <c r="K7" i="2" s="1"/>
  <c r="I6" i="2"/>
  <c r="F6" i="2"/>
  <c r="K6" i="2" s="1"/>
  <c r="I5" i="2"/>
  <c r="F5" i="2"/>
  <c r="K5" i="2" s="1"/>
  <c r="I4" i="2"/>
  <c r="F4" i="2"/>
  <c r="I3" i="2"/>
  <c r="F3" i="2"/>
  <c r="K3" i="2" s="1"/>
  <c r="I2" i="2"/>
  <c r="F2" i="2"/>
  <c r="K2" i="2" s="1"/>
  <c r="K4" i="2" l="1"/>
  <c r="K15" i="2"/>
  <c r="K17" i="2"/>
  <c r="K14" i="2"/>
  <c r="K11" i="2"/>
  <c r="K13" i="2"/>
  <c r="K1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F15" i="1" l="1"/>
  <c r="J15" i="1" s="1"/>
  <c r="F14" i="1"/>
  <c r="J14" i="1" s="1"/>
  <c r="F16" i="1"/>
  <c r="J16" i="1" s="1"/>
  <c r="F10" i="1" l="1"/>
  <c r="J10" i="1" s="1"/>
  <c r="F11" i="1"/>
  <c r="J11" i="1" s="1"/>
  <c r="F6" i="1"/>
  <c r="J6" i="1" s="1"/>
  <c r="F7" i="1"/>
  <c r="J7" i="1" s="1"/>
  <c r="F8" i="1"/>
  <c r="J8" i="1" s="1"/>
  <c r="F17" i="1"/>
  <c r="J17" i="1" s="1"/>
  <c r="F9" i="1"/>
  <c r="J9" i="1" s="1"/>
  <c r="F12" i="1"/>
  <c r="J12" i="1" s="1"/>
  <c r="F3" i="1"/>
  <c r="J3" i="1" s="1"/>
  <c r="F4" i="1"/>
  <c r="J4" i="1" s="1"/>
  <c r="F13" i="1"/>
  <c r="J13" i="1" s="1"/>
  <c r="F5" i="1"/>
  <c r="J5" i="1" s="1"/>
  <c r="F2" i="1"/>
  <c r="J2" i="1" s="1"/>
</calcChain>
</file>

<file path=xl/sharedStrings.xml><?xml version="1.0" encoding="utf-8"?>
<sst xmlns="http://schemas.openxmlformats.org/spreadsheetml/2006/main" count="22" uniqueCount="11">
  <si>
    <t>trmt</t>
  </si>
  <si>
    <t>vessel</t>
  </si>
  <si>
    <t>rep</t>
  </si>
  <si>
    <t>initial_fw</t>
  </si>
  <si>
    <t>initial_dw</t>
  </si>
  <si>
    <t>final_dw</t>
  </si>
  <si>
    <t>final_fw</t>
  </si>
  <si>
    <t>final_moisture</t>
  </si>
  <si>
    <t>intital_moisture</t>
  </si>
  <si>
    <t>dm_loss_perc</t>
  </si>
  <si>
    <t>dm_loss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</si>
</sst>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AD2E-49C2-584C-8C92-9EF423BA23C1}">
  <dimension ref="A1:K17"/>
  <sheetViews>
    <sheetView zoomScale="138" workbookViewId="0">
      <selection activeCell="I2" sqref="I2:I17"/>
    </sheetView>
  </sheetViews>
  <sheetFormatPr baseColWidth="10" defaultRowHeight="16" x14ac:dyDescent="0.2"/>
  <cols>
    <col min="3" max="3" width="14.83203125" customWidth="1"/>
    <col min="4" max="4" width="9" bestFit="1" customWidth="1"/>
    <col min="5" max="5" width="14.6640625" bestFit="1" customWidth="1"/>
    <col min="6" max="6" width="9.33203125" bestFit="1" customWidth="1"/>
    <col min="7" max="7" width="8" bestFit="1" customWidth="1"/>
    <col min="8" max="8" width="13.33203125" bestFit="1" customWidth="1"/>
    <col min="9" max="9" width="8.33203125" bestFit="1" customWidth="1"/>
    <col min="10" max="10" width="12.6640625" customWidth="1"/>
  </cols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E1" t="s">
        <v>8</v>
      </c>
      <c r="F1" t="s">
        <v>4</v>
      </c>
      <c r="G1" t="s">
        <v>6</v>
      </c>
      <c r="H1" t="s">
        <v>7</v>
      </c>
      <c r="I1" t="s">
        <v>5</v>
      </c>
      <c r="J1" t="s">
        <v>9</v>
      </c>
      <c r="K1" t="s">
        <v>10</v>
      </c>
    </row>
    <row r="2" spans="1:11" x14ac:dyDescent="0.2">
      <c r="A2">
        <v>1</v>
      </c>
      <c r="B2">
        <v>1</v>
      </c>
      <c r="C2">
        <v>1</v>
      </c>
      <c r="D2">
        <v>300</v>
      </c>
      <c r="E2">
        <v>80.493827160493836</v>
      </c>
      <c r="F2" s="1">
        <f t="shared" ref="F2:F17" si="0">300-(E2*3)</f>
        <v>58.518518518518476</v>
      </c>
      <c r="G2">
        <v>225.8</v>
      </c>
      <c r="H2">
        <v>76</v>
      </c>
      <c r="I2" s="1">
        <f t="shared" ref="I2:I17" si="1">G2*((100-H2)/100)</f>
        <v>54.192</v>
      </c>
      <c r="J2">
        <f t="shared" ref="J2:J17" si="2">((F2-I2)/F2)*100</f>
        <v>7.3934177215189205</v>
      </c>
      <c r="K2" s="1">
        <f>F2-I2</f>
        <v>4.3265185185184762</v>
      </c>
    </row>
    <row r="3" spans="1:11" x14ac:dyDescent="0.2">
      <c r="A3">
        <v>13</v>
      </c>
      <c r="B3">
        <v>1</v>
      </c>
      <c r="C3">
        <v>2</v>
      </c>
      <c r="D3">
        <v>300</v>
      </c>
      <c r="E3">
        <v>81.067961165048558</v>
      </c>
      <c r="F3" s="1">
        <f t="shared" si="0"/>
        <v>56.796116504854325</v>
      </c>
      <c r="G3">
        <v>230.5</v>
      </c>
      <c r="H3">
        <v>76</v>
      </c>
      <c r="I3" s="1">
        <f t="shared" si="1"/>
        <v>55.32</v>
      </c>
      <c r="J3">
        <f t="shared" si="2"/>
        <v>2.5989743589742833</v>
      </c>
      <c r="K3" s="1">
        <f t="shared" ref="K3:K17" si="3">F3-I3</f>
        <v>1.4761165048543248</v>
      </c>
    </row>
    <row r="4" spans="1:11" x14ac:dyDescent="0.2">
      <c r="A4">
        <v>14</v>
      </c>
      <c r="B4">
        <v>1</v>
      </c>
      <c r="C4">
        <v>3</v>
      </c>
      <c r="D4">
        <v>300</v>
      </c>
      <c r="E4">
        <v>80.548628428927699</v>
      </c>
      <c r="F4" s="1">
        <f t="shared" si="0"/>
        <v>58.354114713216916</v>
      </c>
      <c r="G4">
        <v>236.8</v>
      </c>
      <c r="H4">
        <v>76</v>
      </c>
      <c r="I4" s="1">
        <f t="shared" si="1"/>
        <v>56.832000000000001</v>
      </c>
      <c r="J4">
        <f t="shared" si="2"/>
        <v>2.6084102564101852</v>
      </c>
      <c r="K4" s="1">
        <f t="shared" si="3"/>
        <v>1.522114713216915</v>
      </c>
    </row>
    <row r="5" spans="1:11" x14ac:dyDescent="0.2">
      <c r="A5">
        <v>16</v>
      </c>
      <c r="B5">
        <v>1</v>
      </c>
      <c r="C5">
        <v>4</v>
      </c>
      <c r="D5">
        <v>300</v>
      </c>
      <c r="E5">
        <v>80.7</v>
      </c>
      <c r="F5" s="1">
        <f t="shared" si="0"/>
        <v>57.899999999999977</v>
      </c>
      <c r="G5">
        <v>225</v>
      </c>
      <c r="H5">
        <v>75</v>
      </c>
      <c r="I5" s="1">
        <f t="shared" si="1"/>
        <v>56.25</v>
      </c>
      <c r="J5">
        <f t="shared" si="2"/>
        <v>2.8497409326424488</v>
      </c>
      <c r="K5" s="1">
        <f t="shared" si="3"/>
        <v>1.6499999999999773</v>
      </c>
    </row>
    <row r="6" spans="1:11" x14ac:dyDescent="0.2">
      <c r="A6">
        <v>6</v>
      </c>
      <c r="B6">
        <v>2</v>
      </c>
      <c r="C6">
        <v>1</v>
      </c>
      <c r="D6">
        <v>300</v>
      </c>
      <c r="E6">
        <v>76.19047619047619</v>
      </c>
      <c r="F6" s="1">
        <f t="shared" si="0"/>
        <v>71.428571428571445</v>
      </c>
      <c r="G6">
        <v>230.9</v>
      </c>
      <c r="H6">
        <v>72.5</v>
      </c>
      <c r="I6" s="1">
        <f t="shared" si="1"/>
        <v>63.497500000000009</v>
      </c>
      <c r="J6">
        <f t="shared" si="2"/>
        <v>11.103500000000006</v>
      </c>
      <c r="K6" s="1">
        <f t="shared" si="3"/>
        <v>7.9310714285714354</v>
      </c>
    </row>
    <row r="7" spans="1:11" x14ac:dyDescent="0.2">
      <c r="A7">
        <v>8</v>
      </c>
      <c r="B7">
        <v>2</v>
      </c>
      <c r="C7">
        <v>2</v>
      </c>
      <c r="D7">
        <v>300</v>
      </c>
      <c r="E7">
        <v>77.488151658767777</v>
      </c>
      <c r="F7" s="1">
        <f t="shared" si="0"/>
        <v>67.53554502369667</v>
      </c>
      <c r="G7">
        <v>233.3</v>
      </c>
      <c r="H7">
        <v>73</v>
      </c>
      <c r="I7" s="1">
        <f t="shared" si="1"/>
        <v>62.991000000000007</v>
      </c>
      <c r="J7">
        <f t="shared" si="2"/>
        <v>6.7291157894736582</v>
      </c>
      <c r="K7" s="1">
        <f t="shared" si="3"/>
        <v>4.5445450236966636</v>
      </c>
    </row>
    <row r="8" spans="1:11" x14ac:dyDescent="0.2">
      <c r="A8">
        <v>9</v>
      </c>
      <c r="B8">
        <v>2</v>
      </c>
      <c r="C8">
        <v>3</v>
      </c>
      <c r="D8">
        <v>300</v>
      </c>
      <c r="E8">
        <v>75.854214123006827</v>
      </c>
      <c r="F8" s="1">
        <f t="shared" si="0"/>
        <v>72.437357630979534</v>
      </c>
      <c r="G8">
        <v>230.2</v>
      </c>
      <c r="H8">
        <v>72.5</v>
      </c>
      <c r="I8" s="1">
        <f t="shared" si="1"/>
        <v>63.305</v>
      </c>
      <c r="J8">
        <f t="shared" si="2"/>
        <v>12.607248427672998</v>
      </c>
      <c r="K8" s="1">
        <f t="shared" si="3"/>
        <v>9.1323576309795342</v>
      </c>
    </row>
    <row r="9" spans="1:11" x14ac:dyDescent="0.2">
      <c r="A9">
        <v>11</v>
      </c>
      <c r="B9">
        <v>2</v>
      </c>
      <c r="C9">
        <v>4</v>
      </c>
      <c r="D9">
        <v>300</v>
      </c>
      <c r="E9">
        <v>76.510000000000005</v>
      </c>
      <c r="F9" s="1">
        <f t="shared" si="0"/>
        <v>70.46999999999997</v>
      </c>
      <c r="G9">
        <v>232.5</v>
      </c>
      <c r="H9">
        <v>72.5</v>
      </c>
      <c r="I9" s="1">
        <f t="shared" si="1"/>
        <v>63.937500000000007</v>
      </c>
      <c r="J9">
        <f t="shared" si="2"/>
        <v>9.2699020859939925</v>
      </c>
      <c r="K9" s="1">
        <f t="shared" si="3"/>
        <v>6.5324999999999633</v>
      </c>
    </row>
    <row r="10" spans="1:11" x14ac:dyDescent="0.2">
      <c r="A10">
        <v>2</v>
      </c>
      <c r="B10">
        <v>3</v>
      </c>
      <c r="C10">
        <v>1</v>
      </c>
      <c r="D10">
        <v>300</v>
      </c>
      <c r="E10">
        <v>72.178477690288716</v>
      </c>
      <c r="F10" s="1">
        <f t="shared" si="0"/>
        <v>83.464566929133866</v>
      </c>
      <c r="G10">
        <v>241.2</v>
      </c>
      <c r="H10">
        <v>71</v>
      </c>
      <c r="I10" s="1">
        <f t="shared" si="1"/>
        <v>69.947999999999993</v>
      </c>
      <c r="J10">
        <f t="shared" si="2"/>
        <v>16.194377358490584</v>
      </c>
      <c r="K10" s="1">
        <f t="shared" si="3"/>
        <v>13.516566929133873</v>
      </c>
    </row>
    <row r="11" spans="1:11" x14ac:dyDescent="0.2">
      <c r="A11">
        <v>5</v>
      </c>
      <c r="B11">
        <v>3</v>
      </c>
      <c r="C11">
        <v>2</v>
      </c>
      <c r="D11">
        <v>300</v>
      </c>
      <c r="E11">
        <v>72.8</v>
      </c>
      <c r="F11" s="1">
        <f t="shared" si="0"/>
        <v>81.600000000000023</v>
      </c>
      <c r="G11">
        <v>228.9</v>
      </c>
      <c r="H11">
        <v>69</v>
      </c>
      <c r="I11" s="1">
        <f t="shared" si="1"/>
        <v>70.959000000000003</v>
      </c>
      <c r="J11">
        <f t="shared" si="2"/>
        <v>13.040441176470608</v>
      </c>
      <c r="K11" s="1">
        <f t="shared" si="3"/>
        <v>10.64100000000002</v>
      </c>
    </row>
    <row r="12" spans="1:11" x14ac:dyDescent="0.2">
      <c r="A12">
        <v>12</v>
      </c>
      <c r="B12">
        <v>3</v>
      </c>
      <c r="C12">
        <v>3</v>
      </c>
      <c r="D12">
        <v>300</v>
      </c>
      <c r="E12">
        <v>72.748267898383361</v>
      </c>
      <c r="F12" s="1">
        <f t="shared" si="0"/>
        <v>81.755196304849903</v>
      </c>
      <c r="G12">
        <v>228.3</v>
      </c>
      <c r="H12">
        <v>66.5</v>
      </c>
      <c r="I12" s="1">
        <f t="shared" si="1"/>
        <v>76.480500000000006</v>
      </c>
      <c r="J12">
        <f t="shared" si="2"/>
        <v>6.4518177966101833</v>
      </c>
      <c r="K12" s="1">
        <f t="shared" si="3"/>
        <v>5.2746963048498969</v>
      </c>
    </row>
    <row r="13" spans="1:11" x14ac:dyDescent="0.2">
      <c r="A13">
        <v>15</v>
      </c>
      <c r="B13">
        <v>3</v>
      </c>
      <c r="C13">
        <v>4</v>
      </c>
      <c r="D13">
        <v>300</v>
      </c>
      <c r="E13">
        <v>72.58</v>
      </c>
      <c r="F13" s="1">
        <f t="shared" si="0"/>
        <v>82.259999999999991</v>
      </c>
      <c r="G13">
        <v>233.8</v>
      </c>
      <c r="H13">
        <v>68.5</v>
      </c>
      <c r="I13" s="1">
        <f t="shared" si="1"/>
        <v>73.647000000000006</v>
      </c>
      <c r="J13">
        <f t="shared" si="2"/>
        <v>10.470459518599545</v>
      </c>
      <c r="K13" s="1">
        <f t="shared" si="3"/>
        <v>8.6129999999999853</v>
      </c>
    </row>
    <row r="14" spans="1:11" x14ac:dyDescent="0.2">
      <c r="A14">
        <v>3</v>
      </c>
      <c r="B14">
        <v>4</v>
      </c>
      <c r="C14">
        <v>1</v>
      </c>
      <c r="D14">
        <v>300</v>
      </c>
      <c r="E14">
        <v>68.333333333333329</v>
      </c>
      <c r="F14" s="1">
        <f t="shared" si="0"/>
        <v>95</v>
      </c>
      <c r="G14">
        <v>231.7</v>
      </c>
      <c r="H14">
        <v>63.5</v>
      </c>
      <c r="I14" s="1">
        <f t="shared" si="1"/>
        <v>84.570499999999996</v>
      </c>
      <c r="J14">
        <f t="shared" si="2"/>
        <v>10.978421052631584</v>
      </c>
      <c r="K14" s="1">
        <f t="shared" si="3"/>
        <v>10.429500000000004</v>
      </c>
    </row>
    <row r="15" spans="1:11" x14ac:dyDescent="0.2">
      <c r="A15">
        <v>4</v>
      </c>
      <c r="B15">
        <v>4</v>
      </c>
      <c r="C15">
        <v>2</v>
      </c>
      <c r="D15">
        <v>300</v>
      </c>
      <c r="E15">
        <v>68.324607329842934</v>
      </c>
      <c r="F15" s="1">
        <f t="shared" si="0"/>
        <v>95.026178010471199</v>
      </c>
      <c r="G15">
        <v>227.6</v>
      </c>
      <c r="H15">
        <v>62</v>
      </c>
      <c r="I15" s="1">
        <f t="shared" si="1"/>
        <v>86.488</v>
      </c>
      <c r="J15">
        <f t="shared" si="2"/>
        <v>8.9850798898071584</v>
      </c>
      <c r="K15" s="1">
        <f t="shared" si="3"/>
        <v>8.5381780104711993</v>
      </c>
    </row>
    <row r="16" spans="1:11" x14ac:dyDescent="0.2">
      <c r="A16">
        <v>7</v>
      </c>
      <c r="B16">
        <v>4</v>
      </c>
      <c r="C16">
        <v>3</v>
      </c>
      <c r="D16">
        <v>300</v>
      </c>
      <c r="E16">
        <v>68.925233644859802</v>
      </c>
      <c r="F16" s="1">
        <f t="shared" si="0"/>
        <v>93.22429906542061</v>
      </c>
      <c r="G16">
        <v>232.6</v>
      </c>
      <c r="H16">
        <v>64</v>
      </c>
      <c r="I16" s="1">
        <f t="shared" si="1"/>
        <v>83.73599999999999</v>
      </c>
      <c r="J16">
        <f t="shared" si="2"/>
        <v>10.177924812030133</v>
      </c>
      <c r="K16" s="1">
        <f t="shared" si="3"/>
        <v>9.4882990654206196</v>
      </c>
    </row>
    <row r="17" spans="1:11" x14ac:dyDescent="0.2">
      <c r="A17">
        <v>10</v>
      </c>
      <c r="B17">
        <v>4</v>
      </c>
      <c r="C17">
        <v>4</v>
      </c>
      <c r="D17">
        <v>300</v>
      </c>
      <c r="E17">
        <v>68.53</v>
      </c>
      <c r="F17" s="1">
        <f t="shared" si="0"/>
        <v>94.41</v>
      </c>
      <c r="G17">
        <v>220.4</v>
      </c>
      <c r="H17">
        <v>60</v>
      </c>
      <c r="I17" s="1">
        <f t="shared" si="1"/>
        <v>88.160000000000011</v>
      </c>
      <c r="J17">
        <f t="shared" si="2"/>
        <v>6.6200614341700934</v>
      </c>
      <c r="K17" s="1">
        <f t="shared" si="3"/>
        <v>6.2499999999999858</v>
      </c>
    </row>
  </sheetData>
  <sortState xmlns:xlrd2="http://schemas.microsoft.com/office/spreadsheetml/2017/richdata2" ref="A2:J18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6283-62E4-1E49-9609-78276F1AB594}">
  <dimension ref="A1:N17"/>
  <sheetViews>
    <sheetView tabSelected="1" zoomScale="130" zoomScaleNormal="130" workbookViewId="0">
      <selection activeCell="N6" sqref="N6"/>
    </sheetView>
  </sheetViews>
  <sheetFormatPr baseColWidth="10" defaultRowHeight="16" x14ac:dyDescent="0.2"/>
  <sheetData>
    <row r="1" spans="1:14" x14ac:dyDescent="0.2">
      <c r="A1" t="s">
        <v>1</v>
      </c>
      <c r="B1" t="s">
        <v>0</v>
      </c>
      <c r="C1" t="s">
        <v>2</v>
      </c>
      <c r="D1" t="s">
        <v>3</v>
      </c>
      <c r="E1" t="s">
        <v>8</v>
      </c>
      <c r="F1" t="s">
        <v>4</v>
      </c>
      <c r="G1" t="s">
        <v>6</v>
      </c>
      <c r="H1" t="s">
        <v>7</v>
      </c>
      <c r="I1" t="s">
        <v>5</v>
      </c>
      <c r="J1" t="s">
        <v>9</v>
      </c>
      <c r="K1" t="s">
        <v>10</v>
      </c>
    </row>
    <row r="2" spans="1:14" x14ac:dyDescent="0.2">
      <c r="A2">
        <v>1</v>
      </c>
      <c r="B2">
        <v>1</v>
      </c>
      <c r="C2">
        <v>1</v>
      </c>
      <c r="D2">
        <v>300</v>
      </c>
      <c r="E2">
        <v>80.7</v>
      </c>
      <c r="F2" s="1">
        <f t="shared" ref="F2:F17" si="0">300-(E2*3)</f>
        <v>57.899999999999977</v>
      </c>
      <c r="G2">
        <v>225.8</v>
      </c>
      <c r="H2">
        <v>75.5</v>
      </c>
      <c r="I2" s="1">
        <f t="shared" ref="I2:I17" si="1">G2*((100-H2)/100)</f>
        <v>55.321000000000005</v>
      </c>
      <c r="J2">
        <f t="shared" ref="J2:J17" si="2">((F2-I2)/F2)*100</f>
        <v>4.4542314335059983</v>
      </c>
      <c r="K2" s="1">
        <f>F2-I2</f>
        <v>2.5789999999999722</v>
      </c>
      <c r="N2" s="1">
        <f>AVERAGE(I2:I5)</f>
        <v>55.641624999999998</v>
      </c>
    </row>
    <row r="3" spans="1:14" x14ac:dyDescent="0.2">
      <c r="A3">
        <v>13</v>
      </c>
      <c r="B3">
        <v>1</v>
      </c>
      <c r="C3">
        <v>2</v>
      </c>
      <c r="D3">
        <v>300</v>
      </c>
      <c r="E3">
        <v>80.7</v>
      </c>
      <c r="F3" s="1">
        <f t="shared" si="0"/>
        <v>57.899999999999977</v>
      </c>
      <c r="G3">
        <v>230.5</v>
      </c>
      <c r="H3">
        <v>75.5</v>
      </c>
      <c r="I3" s="1">
        <f t="shared" si="1"/>
        <v>56.472499999999997</v>
      </c>
      <c r="J3">
        <f t="shared" si="2"/>
        <v>2.4654576856649073</v>
      </c>
      <c r="K3" s="1">
        <f t="shared" ref="K3:K17" si="3">F3-I3</f>
        <v>1.4274999999999807</v>
      </c>
      <c r="N3" s="1">
        <f>AVERAGE(I6:I9)</f>
        <v>63.724375000000009</v>
      </c>
    </row>
    <row r="4" spans="1:14" x14ac:dyDescent="0.2">
      <c r="A4">
        <v>14</v>
      </c>
      <c r="B4">
        <v>1</v>
      </c>
      <c r="C4">
        <v>3</v>
      </c>
      <c r="D4">
        <v>300</v>
      </c>
      <c r="E4">
        <v>80.7</v>
      </c>
      <c r="F4" s="1">
        <f t="shared" si="0"/>
        <v>57.899999999999977</v>
      </c>
      <c r="G4">
        <v>236.8</v>
      </c>
      <c r="H4">
        <v>76.5</v>
      </c>
      <c r="I4" s="1">
        <f t="shared" si="1"/>
        <v>55.647999999999996</v>
      </c>
      <c r="J4">
        <f t="shared" si="2"/>
        <v>3.8894645941277757</v>
      </c>
      <c r="K4" s="1">
        <f t="shared" si="3"/>
        <v>2.2519999999999811</v>
      </c>
      <c r="N4" s="1">
        <f>AVERAGE(I10:I13)</f>
        <v>72.828125</v>
      </c>
    </row>
    <row r="5" spans="1:14" x14ac:dyDescent="0.2">
      <c r="A5">
        <v>16</v>
      </c>
      <c r="B5">
        <v>1</v>
      </c>
      <c r="C5">
        <v>4</v>
      </c>
      <c r="D5">
        <v>300</v>
      </c>
      <c r="E5">
        <v>80.7</v>
      </c>
      <c r="F5" s="1">
        <f t="shared" si="0"/>
        <v>57.899999999999977</v>
      </c>
      <c r="G5">
        <v>225</v>
      </c>
      <c r="H5">
        <v>75.5</v>
      </c>
      <c r="I5" s="1">
        <f t="shared" si="1"/>
        <v>55.125</v>
      </c>
      <c r="J5">
        <f t="shared" si="2"/>
        <v>4.7927461139896002</v>
      </c>
      <c r="K5" s="1">
        <f t="shared" si="3"/>
        <v>2.7749999999999773</v>
      </c>
      <c r="N5" s="1">
        <f>AVERAGE(I14:I17)</f>
        <v>85.801815000000005</v>
      </c>
    </row>
    <row r="6" spans="1:14" x14ac:dyDescent="0.2">
      <c r="A6">
        <v>6</v>
      </c>
      <c r="B6">
        <v>2</v>
      </c>
      <c r="C6">
        <v>1</v>
      </c>
      <c r="D6">
        <v>300</v>
      </c>
      <c r="E6">
        <v>76.510000000000005</v>
      </c>
      <c r="F6" s="1">
        <f t="shared" si="0"/>
        <v>70.46999999999997</v>
      </c>
      <c r="G6">
        <v>230.9</v>
      </c>
      <c r="H6">
        <v>72.5</v>
      </c>
      <c r="I6" s="1">
        <f t="shared" si="1"/>
        <v>63.497500000000009</v>
      </c>
      <c r="J6">
        <f t="shared" si="2"/>
        <v>9.8942812544344605</v>
      </c>
      <c r="K6" s="1">
        <f t="shared" si="3"/>
        <v>6.9724999999999611</v>
      </c>
    </row>
    <row r="7" spans="1:14" x14ac:dyDescent="0.2">
      <c r="A7">
        <v>8</v>
      </c>
      <c r="B7">
        <v>2</v>
      </c>
      <c r="C7">
        <v>2</v>
      </c>
      <c r="D7">
        <v>300</v>
      </c>
      <c r="E7">
        <v>76.510000000000005</v>
      </c>
      <c r="F7" s="1">
        <f t="shared" si="0"/>
        <v>70.46999999999997</v>
      </c>
      <c r="G7">
        <v>233.3</v>
      </c>
      <c r="H7">
        <v>72.5</v>
      </c>
      <c r="I7" s="1">
        <f t="shared" si="1"/>
        <v>64.157500000000013</v>
      </c>
      <c r="J7">
        <f t="shared" si="2"/>
        <v>8.9577125017737469</v>
      </c>
      <c r="K7" s="1">
        <f t="shared" si="3"/>
        <v>6.3124999999999574</v>
      </c>
    </row>
    <row r="8" spans="1:14" x14ac:dyDescent="0.2">
      <c r="A8">
        <v>9</v>
      </c>
      <c r="B8">
        <v>2</v>
      </c>
      <c r="C8">
        <v>3</v>
      </c>
      <c r="D8">
        <v>300</v>
      </c>
      <c r="E8">
        <v>76.510000000000005</v>
      </c>
      <c r="F8" s="1">
        <f t="shared" si="0"/>
        <v>70.46999999999997</v>
      </c>
      <c r="G8">
        <v>230.2</v>
      </c>
      <c r="H8">
        <v>72.5</v>
      </c>
      <c r="I8" s="1">
        <f t="shared" si="1"/>
        <v>63.305</v>
      </c>
      <c r="J8">
        <f t="shared" si="2"/>
        <v>10.16744714062718</v>
      </c>
      <c r="K8" s="1">
        <f t="shared" si="3"/>
        <v>7.1649999999999707</v>
      </c>
    </row>
    <row r="9" spans="1:14" x14ac:dyDescent="0.2">
      <c r="A9">
        <v>11</v>
      </c>
      <c r="B9">
        <v>2</v>
      </c>
      <c r="C9">
        <v>4</v>
      </c>
      <c r="D9">
        <v>300</v>
      </c>
      <c r="E9">
        <v>76.510000000000005</v>
      </c>
      <c r="F9" s="1">
        <f t="shared" si="0"/>
        <v>70.46999999999997</v>
      </c>
      <c r="G9">
        <v>232.5</v>
      </c>
      <c r="H9">
        <v>72.5</v>
      </c>
      <c r="I9" s="1">
        <f t="shared" si="1"/>
        <v>63.937500000000007</v>
      </c>
      <c r="J9">
        <f t="shared" si="2"/>
        <v>9.2699020859939925</v>
      </c>
      <c r="K9" s="1">
        <f t="shared" si="3"/>
        <v>6.5324999999999633</v>
      </c>
    </row>
    <row r="10" spans="1:14" x14ac:dyDescent="0.2">
      <c r="A10">
        <v>2</v>
      </c>
      <c r="B10">
        <v>3</v>
      </c>
      <c r="C10">
        <v>1</v>
      </c>
      <c r="D10">
        <v>300</v>
      </c>
      <c r="E10">
        <v>72.58</v>
      </c>
      <c r="F10" s="1">
        <f t="shared" si="0"/>
        <v>82.259999999999991</v>
      </c>
      <c r="G10">
        <v>241.2</v>
      </c>
      <c r="H10">
        <v>68.75</v>
      </c>
      <c r="I10" s="1">
        <f t="shared" si="1"/>
        <v>75.375</v>
      </c>
      <c r="J10">
        <f t="shared" si="2"/>
        <v>8.3698030634573204</v>
      </c>
      <c r="K10" s="1">
        <f t="shared" si="3"/>
        <v>6.8849999999999909</v>
      </c>
    </row>
    <row r="11" spans="1:14" x14ac:dyDescent="0.2">
      <c r="A11">
        <v>5</v>
      </c>
      <c r="B11">
        <v>3</v>
      </c>
      <c r="C11">
        <v>2</v>
      </c>
      <c r="D11">
        <v>300</v>
      </c>
      <c r="E11">
        <v>72.58</v>
      </c>
      <c r="F11" s="1">
        <f t="shared" si="0"/>
        <v>82.259999999999991</v>
      </c>
      <c r="G11">
        <v>228.9</v>
      </c>
      <c r="H11">
        <v>68.75</v>
      </c>
      <c r="I11" s="1">
        <f t="shared" si="1"/>
        <v>71.53125</v>
      </c>
      <c r="J11">
        <f t="shared" si="2"/>
        <v>13.042487235594447</v>
      </c>
      <c r="K11" s="1">
        <f t="shared" si="3"/>
        <v>10.728749999999991</v>
      </c>
    </row>
    <row r="12" spans="1:14" x14ac:dyDescent="0.2">
      <c r="A12">
        <v>12</v>
      </c>
      <c r="B12">
        <v>3</v>
      </c>
      <c r="C12">
        <v>3</v>
      </c>
      <c r="D12">
        <v>300</v>
      </c>
      <c r="E12">
        <v>72.58</v>
      </c>
      <c r="F12" s="1">
        <f t="shared" si="0"/>
        <v>82.259999999999991</v>
      </c>
      <c r="G12">
        <v>228.3</v>
      </c>
      <c r="H12">
        <v>68.75</v>
      </c>
      <c r="I12" s="1">
        <f t="shared" si="1"/>
        <v>71.34375</v>
      </c>
      <c r="J12">
        <f t="shared" si="2"/>
        <v>13.270423048869429</v>
      </c>
      <c r="K12" s="1">
        <f t="shared" si="3"/>
        <v>10.916249999999991</v>
      </c>
    </row>
    <row r="13" spans="1:14" x14ac:dyDescent="0.2">
      <c r="A13">
        <v>15</v>
      </c>
      <c r="B13">
        <v>3</v>
      </c>
      <c r="C13">
        <v>4</v>
      </c>
      <c r="D13">
        <v>300</v>
      </c>
      <c r="E13">
        <v>72.58</v>
      </c>
      <c r="F13" s="1">
        <f t="shared" si="0"/>
        <v>82.259999999999991</v>
      </c>
      <c r="G13">
        <v>233.8</v>
      </c>
      <c r="H13">
        <v>68.75</v>
      </c>
      <c r="I13" s="1">
        <f t="shared" si="1"/>
        <v>73.0625</v>
      </c>
      <c r="J13">
        <f t="shared" si="2"/>
        <v>11.181011427182096</v>
      </c>
      <c r="K13" s="1">
        <f t="shared" si="3"/>
        <v>9.1974999999999909</v>
      </c>
    </row>
    <row r="14" spans="1:14" x14ac:dyDescent="0.2">
      <c r="A14">
        <v>3</v>
      </c>
      <c r="B14">
        <v>4</v>
      </c>
      <c r="C14">
        <v>1</v>
      </c>
      <c r="D14">
        <v>300</v>
      </c>
      <c r="E14">
        <v>68.53</v>
      </c>
      <c r="F14" s="1">
        <f t="shared" si="0"/>
        <v>94.41</v>
      </c>
      <c r="G14">
        <v>231.7</v>
      </c>
      <c r="H14">
        <v>62.38</v>
      </c>
      <c r="I14" s="1">
        <f t="shared" si="1"/>
        <v>87.165539999999993</v>
      </c>
      <c r="J14">
        <f t="shared" si="2"/>
        <v>7.6734032411820818</v>
      </c>
      <c r="K14" s="1">
        <f t="shared" si="3"/>
        <v>7.2444600000000037</v>
      </c>
    </row>
    <row r="15" spans="1:14" x14ac:dyDescent="0.2">
      <c r="A15">
        <v>4</v>
      </c>
      <c r="B15">
        <v>4</v>
      </c>
      <c r="C15">
        <v>2</v>
      </c>
      <c r="D15">
        <v>300</v>
      </c>
      <c r="E15">
        <v>68.53</v>
      </c>
      <c r="F15" s="1">
        <f t="shared" si="0"/>
        <v>94.41</v>
      </c>
      <c r="G15">
        <v>227.6</v>
      </c>
      <c r="H15">
        <v>62.38</v>
      </c>
      <c r="I15" s="1">
        <f t="shared" si="1"/>
        <v>85.62312</v>
      </c>
      <c r="J15">
        <f t="shared" si="2"/>
        <v>9.3071496663489004</v>
      </c>
      <c r="K15" s="1">
        <f t="shared" si="3"/>
        <v>8.7868799999999965</v>
      </c>
    </row>
    <row r="16" spans="1:14" x14ac:dyDescent="0.2">
      <c r="A16">
        <v>7</v>
      </c>
      <c r="B16">
        <v>4</v>
      </c>
      <c r="C16">
        <v>3</v>
      </c>
      <c r="D16">
        <v>300</v>
      </c>
      <c r="E16">
        <v>68.53</v>
      </c>
      <c r="F16" s="1">
        <f t="shared" si="0"/>
        <v>94.41</v>
      </c>
      <c r="G16">
        <v>232.6</v>
      </c>
      <c r="H16">
        <v>62.38</v>
      </c>
      <c r="I16" s="1">
        <f t="shared" si="1"/>
        <v>87.504119999999986</v>
      </c>
      <c r="J16">
        <f t="shared" si="2"/>
        <v>7.3147759771210801</v>
      </c>
      <c r="K16" s="1">
        <f t="shared" si="3"/>
        <v>6.9058800000000105</v>
      </c>
    </row>
    <row r="17" spans="1:11" x14ac:dyDescent="0.2">
      <c r="A17">
        <v>10</v>
      </c>
      <c r="B17">
        <v>4</v>
      </c>
      <c r="C17">
        <v>4</v>
      </c>
      <c r="D17">
        <v>300</v>
      </c>
      <c r="E17">
        <v>68.53</v>
      </c>
      <c r="F17" s="1">
        <f t="shared" si="0"/>
        <v>94.41</v>
      </c>
      <c r="G17">
        <v>220.4</v>
      </c>
      <c r="H17">
        <v>62.38</v>
      </c>
      <c r="I17" s="1">
        <f t="shared" si="1"/>
        <v>82.914479999999998</v>
      </c>
      <c r="J17">
        <f t="shared" si="2"/>
        <v>12.176167778836987</v>
      </c>
      <c r="K17" s="1">
        <f t="shared" si="3"/>
        <v>11.495519999999999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DM_vessels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2021-12-04T02:12:53Z</dcterms:created>
  <dcterms:modified xsi:type="dcterms:W3CDTF">2022-01-15T17:46:03Z</dcterms:modified>
</cp:coreProperties>
</file>